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xl/comments1.xml" ContentType="application/vnd.openxmlformats-officedocument.spreadsheetml.comments+xml"/>
  <Override PartName="/xl/printerSettings/printerSettings2.bin" ContentType="application/vnd.openxmlformats-officedocument.spreadsheetml.printerSettings"/>
  <Override PartName="/xl/comments2.xml" ContentType="application/vnd.openxmlformats-officedocument.spreadsheetml.comments+xml"/>
  <Override PartName="/xl/printerSettings/printerSettings3.bin" ContentType="application/vnd.openxmlformats-officedocument.spreadsheetml.printerSettings"/>
  <Override PartName="/xl/comments3.xml" ContentType="application/vnd.openxmlformats-officedocument.spreadsheetml.comments+xml"/>
  <Override PartName="/xl/printerSettings/printerSettings4.bin" ContentType="application/vnd.openxmlformats-officedocument.spreadsheetml.printerSettings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printerSettings/printerSettings5.bin" ContentType="application/vnd.openxmlformats-officedocument.spreadsheetml.printerSettings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rinterSettings/printerSettings6.bin" ContentType="application/vnd.openxmlformats-officedocument.spreadsheetml.printerSettings"/>
  <Override PartName="/xl/printerSettings/printerSettings7.bin" ContentType="application/vnd.openxmlformats-officedocument.spreadsheetml.printerSettings"/>
  <Override PartName="/xl/drawings/drawing3.xml" ContentType="application/vnd.openxmlformats-officedocument.drawing+xml"/>
  <Override PartName="/xl/drawings/drawing4.xml" ContentType="application/vnd.openxmlformats-officedocument.drawing+xml"/>
  <Override PartName="/xl/printerSettings/printerSettings8.bin" ContentType="application/vnd.openxmlformats-officedocument.spreadsheetml.printerSettings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pivotTables/pivotTable2.xml" ContentType="application/vnd.openxmlformats-officedocument.spreadsheetml.pivotTable+xml"/>
  <Override PartName="/xl/printerSettings/printerSettings9.bin" ContentType="application/vnd.openxmlformats-officedocument.spreadsheetml.printerSettings"/>
  <Override PartName="/xl/drawings/drawing5.xml" ContentType="application/vnd.openxmlformats-officedocument.drawing+xml"/>
  <Override PartName="/xl/comments9.xml" ContentType="application/vnd.openxmlformats-officedocument.spreadsheetml.comments+xml"/>
  <Override PartName="/xl/printerSettings/printerSettings10.bin" ContentType="application/vnd.openxmlformats-officedocument.spreadsheetml.printerSettings"/>
  <Override PartName="/xl/printerSettings/printerSettings11.bin" ContentType="application/vnd.openxmlformats-officedocument.spreadsheetml.printerSettings"/>
  <Override PartName="/xl/comments10.xml" ContentType="application/vnd.openxmlformats-officedocument.spreadsheetml.comments+xml"/>
  <Override PartName="/xl/drawings/drawing6.xml" ContentType="application/vnd.openxmlformats-officedocument.drawing+xml"/>
  <Override PartName="/xl/comments11.xml" ContentType="application/vnd.openxmlformats-officedocument.spreadsheetml.comments+xml"/>
  <Override PartName="/xl/printerSettings/printerSettings12.bin" ContentType="application/vnd.openxmlformats-officedocument.spreadsheetml.printerSettings"/>
  <Override PartName="/xl/printerSettings/printerSettings13.bin" ContentType="application/vnd.openxmlformats-officedocument.spreadsheetml.printerSettings"/>
  <Override PartName="/xl/printerSettings/printerSettings14.bin" ContentType="application/vnd.openxmlformats-officedocument.spreadsheetml.printerSettings"/>
  <Override PartName="/xl/comments12.xml" ContentType="application/vnd.openxmlformats-officedocument.spreadsheetml.comments+xml"/>
  <Override PartName="/xl/printerSettings/printerSettings15.bin" ContentType="application/vnd.openxmlformats-officedocument.spreadsheetml.printerSettings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630208\Documents\Work\Main work\Web base\Check Master data from server\"/>
    </mc:Choice>
  </mc:AlternateContent>
  <xr:revisionPtr revIDLastSave="0" documentId="13_ncr:1_{71208B48-3633-432F-A128-0A4B7E3B1ADF}" xr6:coauthVersionLast="47" xr6:coauthVersionMax="47" xr10:uidLastSave="{00000000-0000-0000-0000-000000000000}"/>
  <bookViews>
    <workbookView xWindow="-120" yWindow="-120" windowWidth="24240" windowHeight="13140" tabRatio="852" firstSheet="18" activeTab="36" xr2:uid="{00000000-000D-0000-FFFF-FFFF00000000}"/>
  </bookViews>
  <sheets>
    <sheet name="M001" sheetId="73" r:id="rId1"/>
    <sheet name="Sheet1" sheetId="119" state="hidden" r:id="rId2"/>
    <sheet name="M001 (15-16)" sheetId="74" r:id="rId3"/>
    <sheet name="M002" sheetId="75" r:id="rId4"/>
    <sheet name="M003" sheetId="76" r:id="rId5"/>
    <sheet name="M004" sheetId="77" r:id="rId6"/>
    <sheet name="M005" sheetId="79" r:id="rId7"/>
    <sheet name="M005-1" sheetId="84" r:id="rId8"/>
    <sheet name="M005-2" sheetId="117" r:id="rId9"/>
    <sheet name="M005-3" sheetId="118" r:id="rId10"/>
    <sheet name="M006" sheetId="83" r:id="rId11"/>
    <sheet name="M007" sheetId="85" r:id="rId12"/>
    <sheet name="M008" sheetId="88" r:id="rId13"/>
    <sheet name="M009" sheetId="89" r:id="rId14"/>
    <sheet name="M010" sheetId="90" r:id="rId15"/>
    <sheet name="Sheet2" sheetId="136" r:id="rId16"/>
    <sheet name="M011" sheetId="106" r:id="rId17"/>
    <sheet name="M011-Sup" sheetId="127" r:id="rId18"/>
    <sheet name="Support" sheetId="124" r:id="rId19"/>
    <sheet name="master" sheetId="1" r:id="rId20"/>
    <sheet name="M012" sheetId="111" r:id="rId21"/>
    <sheet name="M013" sheetId="95" r:id="rId22"/>
    <sheet name="M014" sheetId="96" r:id="rId23"/>
    <sheet name="M014-01" sheetId="137" r:id="rId24"/>
    <sheet name="M014 - Sup" sheetId="133" r:id="rId25"/>
    <sheet name="M015" sheetId="97" r:id="rId26"/>
    <sheet name="M016" sheetId="99" r:id="rId27"/>
    <sheet name="M017" sheetId="100" r:id="rId28"/>
    <sheet name="M018" sheetId="116" r:id="rId29"/>
    <sheet name="M022" sheetId="134" r:id="rId30"/>
    <sheet name="M023" sheetId="102" r:id="rId31"/>
    <sheet name="M024" sheetId="103" r:id="rId32"/>
    <sheet name="M025" sheetId="105" r:id="rId33"/>
    <sheet name="M026" sheetId="37" r:id="rId34"/>
    <sheet name="M027" sheetId="120" r:id="rId35"/>
    <sheet name="M028" sheetId="121" r:id="rId36"/>
    <sheet name="M029" sheetId="128" r:id="rId37"/>
    <sheet name="M030" sheetId="130" r:id="rId38"/>
    <sheet name="M030 - Sup" sheetId="129" r:id="rId39"/>
    <sheet name="M030 - Sup2" sheetId="135" r:id="rId40"/>
    <sheet name="M031" sheetId="138" r:id="rId41"/>
    <sheet name="M031 - Sup" sheetId="139" r:id="rId42"/>
    <sheet name="M032-1" sheetId="140" r:id="rId43"/>
    <sheet name="M032-2" sheetId="141" r:id="rId44"/>
    <sheet name="M032-3" sheetId="142" r:id="rId45"/>
    <sheet name="M032-4" sheetId="143" r:id="rId46"/>
  </sheets>
  <externalReferences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_xlnm._FilterDatabase" localSheetId="0" hidden="1">'M001'!$A$3:$C$54</definedName>
    <definedName name="_xlnm._FilterDatabase" localSheetId="2" hidden="1">'M001 (15-16)'!$A$3:$C$208</definedName>
    <definedName name="_xlnm._FilterDatabase" localSheetId="6" hidden="1">'M005'!$A$3:$K$1012</definedName>
    <definedName name="_xlnm._FilterDatabase" localSheetId="8" hidden="1">'M005-2'!$A$3:$E$15</definedName>
    <definedName name="_xlnm._FilterDatabase" localSheetId="9" hidden="1">'M005-3'!$A$3:$K$25</definedName>
    <definedName name="_xlnm._FilterDatabase" localSheetId="10" hidden="1">'M006'!$A$3:$Q$1034</definedName>
    <definedName name="_xlnm._FilterDatabase" localSheetId="11" hidden="1">'M007'!$A$3:$I$1866</definedName>
    <definedName name="_xlnm._FilterDatabase" localSheetId="12" hidden="1">'M008'!$A$1:$U$161</definedName>
    <definedName name="_xlnm._FilterDatabase" localSheetId="13" hidden="1">'M009'!$A$3:$C$60</definedName>
    <definedName name="_xlnm._FilterDatabase" localSheetId="14" hidden="1">'M010'!$A$2:$D$58</definedName>
    <definedName name="_xlnm._FilterDatabase" localSheetId="16" hidden="1">'M011'!$A$3:$K$93</definedName>
    <definedName name="_xlnm._FilterDatabase" localSheetId="20" hidden="1">'M012'!$A$3:$L$287</definedName>
    <definedName name="_xlnm._FilterDatabase" localSheetId="22" hidden="1">'M014'!$A$3:$H$457</definedName>
    <definedName name="_xlnm._FilterDatabase" localSheetId="28" hidden="1">'M018'!$A$3:$J$1313</definedName>
    <definedName name="_xlnm._FilterDatabase" localSheetId="34" hidden="1">'M027'!$A$2:$D$508</definedName>
    <definedName name="_xlnm._FilterDatabase" localSheetId="36" hidden="1">'M029'!$A$1:$E$74</definedName>
    <definedName name="_xlnm._FilterDatabase" localSheetId="37" hidden="1">'M030'!$A$3:$I$14</definedName>
    <definedName name="_xlnm._FilterDatabase" localSheetId="38" hidden="1">'M030 - Sup'!$A$1:$D$101</definedName>
    <definedName name="_xlnm._FilterDatabase" localSheetId="39" hidden="1">'M030 - Sup2'!$A$3:$G$32</definedName>
  </definedNames>
  <calcPr calcId="181029" iterate="1"/>
  <pivotCaches>
    <pivotCache cacheId="25" r:id="rId54"/>
    <pivotCache cacheId="26" r:id="rId5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70" i="85" l="1"/>
  <c r="A1969" i="85"/>
  <c r="P1035" i="83"/>
  <c r="M1035" i="83"/>
  <c r="J1035" i="83"/>
  <c r="K1014" i="79"/>
  <c r="J1014" i="79"/>
  <c r="K1013" i="79"/>
  <c r="J1013" i="79"/>
  <c r="K465" i="96"/>
  <c r="K464" i="96"/>
  <c r="K463" i="96"/>
  <c r="K462" i="96"/>
  <c r="K461" i="96"/>
  <c r="K460" i="96"/>
  <c r="K459" i="96"/>
  <c r="K458" i="96"/>
  <c r="O291" i="111"/>
  <c r="O290" i="111"/>
  <c r="O289" i="111"/>
  <c r="O288" i="111"/>
  <c r="A1959" i="85"/>
  <c r="A1960" i="85"/>
  <c r="A1961" i="85"/>
  <c r="A1962" i="85"/>
  <c r="A1963" i="85"/>
  <c r="A1964" i="85"/>
  <c r="A1965" i="85"/>
  <c r="A1966" i="85"/>
  <c r="A1967" i="85"/>
  <c r="A1968" i="85"/>
  <c r="P1034" i="83"/>
  <c r="M1034" i="83"/>
  <c r="J1034" i="83"/>
  <c r="P1033" i="83"/>
  <c r="M1033" i="83"/>
  <c r="J1033" i="83"/>
  <c r="K1033" i="83" s="1"/>
  <c r="O1033" i="83" s="1"/>
  <c r="P1032" i="83"/>
  <c r="M1032" i="83"/>
  <c r="J1032" i="83"/>
  <c r="K1012" i="79"/>
  <c r="J1012" i="79"/>
  <c r="K1011" i="79"/>
  <c r="J1011" i="79"/>
  <c r="K1010" i="79"/>
  <c r="J1010" i="79"/>
  <c r="K1009" i="79"/>
  <c r="J1009" i="79"/>
  <c r="K1008" i="79"/>
  <c r="J1008" i="79"/>
  <c r="O287" i="111"/>
  <c r="O286" i="111"/>
  <c r="A1958" i="85"/>
  <c r="A1957" i="85"/>
  <c r="P1030" i="83"/>
  <c r="M1030" i="83"/>
  <c r="J1030" i="83"/>
  <c r="K1007" i="79"/>
  <c r="J1007" i="79"/>
  <c r="A1956" i="85"/>
  <c r="A1955" i="85"/>
  <c r="A1954" i="85"/>
  <c r="A1953" i="85"/>
  <c r="A1952" i="85"/>
  <c r="A1951" i="85"/>
  <c r="A1950" i="85"/>
  <c r="A1949" i="85"/>
  <c r="A1948" i="85"/>
  <c r="A1947" i="85"/>
  <c r="A1946" i="85"/>
  <c r="A1945" i="85"/>
  <c r="P1029" i="83"/>
  <c r="M1029" i="83"/>
  <c r="P1028" i="83"/>
  <c r="M1028" i="83"/>
  <c r="P1027" i="83"/>
  <c r="M1027" i="83"/>
  <c r="P1026" i="83"/>
  <c r="M1026" i="83"/>
  <c r="P1025" i="83"/>
  <c r="M1025" i="83"/>
  <c r="J1029" i="83"/>
  <c r="K1029" i="83" s="1"/>
  <c r="J1028" i="83"/>
  <c r="K1028" i="83" s="1"/>
  <c r="J1027" i="83"/>
  <c r="K1027" i="83" s="1"/>
  <c r="J1026" i="83"/>
  <c r="K1026" i="83" s="1"/>
  <c r="J1025" i="83"/>
  <c r="K1025" i="83" s="1"/>
  <c r="K1035" i="83" l="1"/>
  <c r="O1035" i="83" s="1"/>
  <c r="K1034" i="83"/>
  <c r="O1034" i="83" s="1"/>
  <c r="K1032" i="83"/>
  <c r="O1032" i="83" s="1"/>
  <c r="K1030" i="83"/>
  <c r="O1030" i="83" s="1"/>
  <c r="O1028" i="83"/>
  <c r="O1026" i="83"/>
  <c r="O1027" i="83"/>
  <c r="O1025" i="83"/>
  <c r="O1029" i="83"/>
  <c r="K1006" i="79" l="1"/>
  <c r="J1006" i="79"/>
  <c r="K1005" i="79"/>
  <c r="J1005" i="79"/>
  <c r="K1004" i="79"/>
  <c r="J1004" i="79"/>
  <c r="K1003" i="79"/>
  <c r="J1003" i="79"/>
  <c r="K1002" i="79"/>
  <c r="J1002" i="79"/>
  <c r="K1001" i="79"/>
  <c r="J1001" i="79"/>
  <c r="H979" i="79"/>
  <c r="E3" i="138"/>
  <c r="K457" i="96"/>
  <c r="K456" i="96"/>
  <c r="O285" i="111"/>
  <c r="O284" i="111"/>
  <c r="O283" i="111"/>
  <c r="O282" i="111"/>
  <c r="O281" i="111"/>
  <c r="O280" i="111"/>
  <c r="O279" i="111"/>
  <c r="O278" i="111"/>
  <c r="A1944" i="85"/>
  <c r="A1943" i="85"/>
  <c r="A1942" i="85"/>
  <c r="A1941" i="85"/>
  <c r="A1940" i="85"/>
  <c r="A1939" i="85"/>
  <c r="A1938" i="85"/>
  <c r="A1937" i="85"/>
  <c r="A1936" i="85"/>
  <c r="A1935" i="85"/>
  <c r="A1934" i="85"/>
  <c r="A1933" i="85"/>
  <c r="A1932" i="85"/>
  <c r="A1931" i="85"/>
  <c r="A1930" i="85"/>
  <c r="A1929" i="85"/>
  <c r="A1928" i="85"/>
  <c r="A1927" i="85"/>
  <c r="A1926" i="85"/>
  <c r="A1925" i="85"/>
  <c r="A1924" i="85"/>
  <c r="A1923" i="85"/>
  <c r="A1922" i="85"/>
  <c r="A1921" i="85"/>
  <c r="A1920" i="85"/>
  <c r="A1919" i="85"/>
  <c r="A1918" i="85"/>
  <c r="A1917" i="85"/>
  <c r="A1916" i="85"/>
  <c r="A1915" i="85"/>
  <c r="A1914" i="85"/>
  <c r="A1913" i="85"/>
  <c r="A1912" i="85"/>
  <c r="A1911" i="85"/>
  <c r="A1910" i="85"/>
  <c r="A1909" i="85"/>
  <c r="A1908" i="85"/>
  <c r="A1907" i="85"/>
  <c r="A1906" i="85"/>
  <c r="A1905" i="85"/>
  <c r="A1904" i="85"/>
  <c r="A1903" i="85"/>
  <c r="A1902" i="85"/>
  <c r="A1901" i="85"/>
  <c r="A1900" i="85"/>
  <c r="A1899" i="85"/>
  <c r="A1898" i="85"/>
  <c r="A1897" i="85"/>
  <c r="A1896" i="85"/>
  <c r="A1895" i="85"/>
  <c r="A1894" i="85"/>
  <c r="A1893" i="85"/>
  <c r="A1892" i="85"/>
  <c r="A1891" i="85"/>
  <c r="A1890" i="85"/>
  <c r="A1889" i="85"/>
  <c r="A1888" i="85"/>
  <c r="A1887" i="85"/>
  <c r="A1886" i="85"/>
  <c r="A1885" i="85"/>
  <c r="A1884" i="85"/>
  <c r="A1883" i="85"/>
  <c r="A1882" i="85"/>
  <c r="A1881" i="85"/>
  <c r="A1880" i="85"/>
  <c r="A1879" i="85"/>
  <c r="A1878" i="85"/>
  <c r="A1877" i="85"/>
  <c r="A1876" i="85"/>
  <c r="A1875" i="85"/>
  <c r="A1874" i="85"/>
  <c r="A1873" i="85"/>
  <c r="A1872" i="85"/>
  <c r="A1871" i="85"/>
  <c r="A1870" i="85"/>
  <c r="A1869" i="85"/>
  <c r="A1868" i="85"/>
  <c r="A1867" i="85"/>
  <c r="P1023" i="83"/>
  <c r="M1023" i="83"/>
  <c r="J1023" i="83"/>
  <c r="K1023" i="83" s="1"/>
  <c r="P1022" i="83"/>
  <c r="M1022" i="83"/>
  <c r="J1022" i="83"/>
  <c r="K1022" i="83" s="1"/>
  <c r="O1022" i="83" s="1"/>
  <c r="P1021" i="83"/>
  <c r="M1021" i="83"/>
  <c r="J1021" i="83"/>
  <c r="P1020" i="83"/>
  <c r="M1020" i="83"/>
  <c r="J1020" i="83"/>
  <c r="P1019" i="83"/>
  <c r="M1019" i="83"/>
  <c r="J1019" i="83"/>
  <c r="K1019" i="83" s="1"/>
  <c r="P1018" i="83"/>
  <c r="M1018" i="83"/>
  <c r="J1018" i="83"/>
  <c r="K1018" i="83" s="1"/>
  <c r="O1018" i="83" s="1"/>
  <c r="P1017" i="83"/>
  <c r="M1017" i="83"/>
  <c r="J1017" i="83"/>
  <c r="P1016" i="83"/>
  <c r="M1016" i="83"/>
  <c r="J1016" i="83"/>
  <c r="K1016" i="83" s="1"/>
  <c r="P1015" i="83"/>
  <c r="M1015" i="83"/>
  <c r="J1015" i="83"/>
  <c r="K1015" i="83" s="1"/>
  <c r="P1014" i="83"/>
  <c r="M1014" i="83"/>
  <c r="J1014" i="83"/>
  <c r="K1014" i="83" s="1"/>
  <c r="O1014" i="83" s="1"/>
  <c r="P1013" i="83"/>
  <c r="M1013" i="83"/>
  <c r="J1013" i="83"/>
  <c r="P1012" i="83"/>
  <c r="M1012" i="83"/>
  <c r="J1012" i="83"/>
  <c r="P1011" i="83"/>
  <c r="M1011" i="83"/>
  <c r="J1011" i="83"/>
  <c r="K1011" i="83" s="1"/>
  <c r="P1010" i="83"/>
  <c r="M1010" i="83"/>
  <c r="J1010" i="83"/>
  <c r="K1010" i="83" s="1"/>
  <c r="O1010" i="83" s="1"/>
  <c r="P1009" i="83"/>
  <c r="M1009" i="83"/>
  <c r="J1009" i="83"/>
  <c r="P1008" i="83"/>
  <c r="M1008" i="83"/>
  <c r="J1008" i="83"/>
  <c r="K1008" i="83" s="1"/>
  <c r="P1007" i="83"/>
  <c r="M1007" i="83"/>
  <c r="J1007" i="83"/>
  <c r="K1007" i="83" s="1"/>
  <c r="P1006" i="83"/>
  <c r="M1006" i="83"/>
  <c r="J1006" i="83"/>
  <c r="K1006" i="83" s="1"/>
  <c r="O1006" i="83" s="1"/>
  <c r="P1005" i="83"/>
  <c r="M1005" i="83"/>
  <c r="J1005" i="83"/>
  <c r="P1004" i="83"/>
  <c r="M1004" i="83"/>
  <c r="J1004" i="83"/>
  <c r="P1003" i="83"/>
  <c r="M1003" i="83"/>
  <c r="J1003" i="83"/>
  <c r="K1003" i="83" s="1"/>
  <c r="P1002" i="83"/>
  <c r="M1002" i="83"/>
  <c r="J1002" i="83"/>
  <c r="K1002" i="83" s="1"/>
  <c r="O1002" i="83" s="1"/>
  <c r="P1001" i="83"/>
  <c r="M1001" i="83"/>
  <c r="J1001" i="83"/>
  <c r="P1000" i="83"/>
  <c r="M1000" i="83"/>
  <c r="J1000" i="83"/>
  <c r="K1000" i="83" s="1"/>
  <c r="P999" i="83"/>
  <c r="M999" i="83"/>
  <c r="J999" i="83"/>
  <c r="K999" i="83" s="1"/>
  <c r="O999" i="83" s="1"/>
  <c r="P998" i="83"/>
  <c r="M998" i="83"/>
  <c r="J998" i="83"/>
  <c r="K998" i="83" s="1"/>
  <c r="O998" i="83" s="1"/>
  <c r="P997" i="83"/>
  <c r="M997" i="83"/>
  <c r="J997" i="83"/>
  <c r="P996" i="83"/>
  <c r="M996" i="83"/>
  <c r="J996" i="83"/>
  <c r="P995" i="83"/>
  <c r="M995" i="83"/>
  <c r="J995" i="83"/>
  <c r="K995" i="83" s="1"/>
  <c r="P994" i="83"/>
  <c r="M994" i="83"/>
  <c r="J994" i="83"/>
  <c r="K1000" i="79"/>
  <c r="J1000" i="79"/>
  <c r="K999" i="79"/>
  <c r="J999" i="79"/>
  <c r="K998" i="79"/>
  <c r="J998" i="79"/>
  <c r="K997" i="79"/>
  <c r="J997" i="79"/>
  <c r="K996" i="79"/>
  <c r="J996" i="79"/>
  <c r="K995" i="79"/>
  <c r="J995" i="79"/>
  <c r="K994" i="79"/>
  <c r="J994" i="79"/>
  <c r="K993" i="79"/>
  <c r="J993" i="79"/>
  <c r="K992" i="79"/>
  <c r="J992" i="79"/>
  <c r="K991" i="79"/>
  <c r="J991" i="79"/>
  <c r="K990" i="79"/>
  <c r="J990" i="79"/>
  <c r="K989" i="79"/>
  <c r="J989" i="79"/>
  <c r="K988" i="79"/>
  <c r="J988" i="79"/>
  <c r="K987" i="79"/>
  <c r="J987" i="79"/>
  <c r="K986" i="79"/>
  <c r="J986" i="79"/>
  <c r="K985" i="79"/>
  <c r="J985" i="79"/>
  <c r="K984" i="79"/>
  <c r="J984" i="79"/>
  <c r="K983" i="79"/>
  <c r="J983" i="79"/>
  <c r="K982" i="79"/>
  <c r="J982" i="79"/>
  <c r="K981" i="79"/>
  <c r="J981" i="79"/>
  <c r="K980" i="79"/>
  <c r="J980" i="79"/>
  <c r="K979" i="79"/>
  <c r="J979" i="79"/>
  <c r="K978" i="79"/>
  <c r="J978" i="79"/>
  <c r="K977" i="79"/>
  <c r="J977" i="79"/>
  <c r="K976" i="79"/>
  <c r="J976" i="79"/>
  <c r="K975" i="79"/>
  <c r="J975" i="79"/>
  <c r="K974" i="79"/>
  <c r="J974" i="79"/>
  <c r="K973" i="79"/>
  <c r="J973" i="79"/>
  <c r="K972" i="79"/>
  <c r="J972" i="79"/>
  <c r="K971" i="79"/>
  <c r="J971" i="79"/>
  <c r="K970" i="79"/>
  <c r="J970" i="79"/>
  <c r="K969" i="79"/>
  <c r="J969" i="79"/>
  <c r="K968" i="79"/>
  <c r="J968" i="79"/>
  <c r="K967" i="79"/>
  <c r="J967" i="79"/>
  <c r="K966" i="79"/>
  <c r="J966" i="79"/>
  <c r="K965" i="79"/>
  <c r="J965" i="79"/>
  <c r="K964" i="79"/>
  <c r="J964" i="79"/>
  <c r="K963" i="79"/>
  <c r="J963" i="79"/>
  <c r="K962" i="79"/>
  <c r="J962" i="79"/>
  <c r="K4" i="96"/>
  <c r="B3" i="137"/>
  <c r="K1004" i="83" l="1"/>
  <c r="O1004" i="83" s="1"/>
  <c r="O1008" i="83"/>
  <c r="K1020" i="83"/>
  <c r="O1020" i="83" s="1"/>
  <c r="K996" i="83"/>
  <c r="O996" i="83" s="1"/>
  <c r="O1000" i="83"/>
  <c r="K1012" i="83"/>
  <c r="O1012" i="83" s="1"/>
  <c r="O1016" i="83"/>
  <c r="K1001" i="83"/>
  <c r="O1001" i="83" s="1"/>
  <c r="O1003" i="83"/>
  <c r="K1005" i="83"/>
  <c r="O1005" i="83" s="1"/>
  <c r="O1007" i="83"/>
  <c r="K1009" i="83"/>
  <c r="O1009" i="83" s="1"/>
  <c r="O1011" i="83"/>
  <c r="K1013" i="83"/>
  <c r="O1013" i="83" s="1"/>
  <c r="O1015" i="83"/>
  <c r="K1017" i="83"/>
  <c r="O1017" i="83" s="1"/>
  <c r="O1019" i="83"/>
  <c r="K1021" i="83"/>
  <c r="O1021" i="83" s="1"/>
  <c r="O1023" i="83"/>
  <c r="O995" i="83"/>
  <c r="K997" i="83"/>
  <c r="O997" i="83" s="1"/>
  <c r="K994" i="83"/>
  <c r="O994" i="83" s="1"/>
  <c r="K455" i="96"/>
  <c r="K454" i="96"/>
  <c r="K453" i="96"/>
  <c r="K452" i="96"/>
  <c r="K451" i="96"/>
  <c r="K450" i="96"/>
  <c r="K449" i="96"/>
  <c r="K448" i="96"/>
  <c r="K447" i="96"/>
  <c r="K446" i="96"/>
  <c r="K445" i="96"/>
  <c r="K444" i="96"/>
  <c r="K443" i="96"/>
  <c r="K442" i="96"/>
  <c r="K441" i="96"/>
  <c r="K440" i="96"/>
  <c r="K439" i="96"/>
  <c r="K438" i="96"/>
  <c r="K437" i="96"/>
  <c r="K436" i="96"/>
  <c r="K435" i="96"/>
  <c r="K434" i="96"/>
  <c r="K433" i="96"/>
  <c r="K432" i="96"/>
  <c r="K431" i="96"/>
  <c r="K430" i="96"/>
  <c r="K429" i="96"/>
  <c r="K428" i="96"/>
  <c r="K427" i="96"/>
  <c r="K426" i="96"/>
  <c r="K425" i="96"/>
  <c r="K424" i="96"/>
  <c r="K423" i="96"/>
  <c r="K422" i="96"/>
  <c r="K421" i="96"/>
  <c r="K420" i="96"/>
  <c r="K419" i="96"/>
  <c r="K418" i="96"/>
  <c r="K417" i="96"/>
  <c r="K416" i="96"/>
  <c r="K415" i="96"/>
  <c r="K414" i="96"/>
  <c r="K413" i="96"/>
  <c r="K412" i="96"/>
  <c r="K411" i="96"/>
  <c r="K410" i="96"/>
  <c r="K409" i="96"/>
  <c r="K408" i="96"/>
  <c r="K407" i="96"/>
  <c r="K406" i="96"/>
  <c r="K405" i="96"/>
  <c r="K404" i="96"/>
  <c r="K403" i="96"/>
  <c r="K402" i="96"/>
  <c r="K401" i="96"/>
  <c r="K400" i="96"/>
  <c r="K399" i="96"/>
  <c r="K398" i="96"/>
  <c r="K397" i="96"/>
  <c r="K396" i="96"/>
  <c r="K395" i="96"/>
  <c r="K394" i="96"/>
  <c r="K393" i="96"/>
  <c r="K392" i="96"/>
  <c r="K391" i="96"/>
  <c r="K390" i="96"/>
  <c r="K389" i="96"/>
  <c r="K388" i="96"/>
  <c r="K387" i="96"/>
  <c r="K386" i="96"/>
  <c r="K385" i="96"/>
  <c r="K384" i="96"/>
  <c r="K383" i="96"/>
  <c r="K382" i="96"/>
  <c r="K381" i="96"/>
  <c r="K380" i="96"/>
  <c r="K379" i="96"/>
  <c r="K378" i="96"/>
  <c r="K377" i="96"/>
  <c r="K376" i="96"/>
  <c r="K375" i="96"/>
  <c r="K374" i="96"/>
  <c r="K373" i="96"/>
  <c r="K372" i="96"/>
  <c r="K371" i="96"/>
  <c r="K370" i="96"/>
  <c r="K369" i="96"/>
  <c r="K368" i="96"/>
  <c r="K367" i="96"/>
  <c r="K366" i="96"/>
  <c r="K365" i="96"/>
  <c r="K364" i="96"/>
  <c r="K363" i="96"/>
  <c r="K362" i="96"/>
  <c r="K361" i="96"/>
  <c r="K360" i="96"/>
  <c r="K359" i="96"/>
  <c r="K358" i="96"/>
  <c r="K357" i="96"/>
  <c r="K356" i="96"/>
  <c r="K355" i="96"/>
  <c r="K354" i="96"/>
  <c r="K353" i="96"/>
  <c r="K352" i="96"/>
  <c r="K351" i="96"/>
  <c r="K350" i="96"/>
  <c r="K349" i="96"/>
  <c r="K348" i="96"/>
  <c r="K347" i="96"/>
  <c r="K346" i="96"/>
  <c r="K345" i="96"/>
  <c r="K344" i="96"/>
  <c r="K343" i="96"/>
  <c r="K342" i="96"/>
  <c r="K341" i="96"/>
  <c r="K340" i="96"/>
  <c r="K339" i="96"/>
  <c r="K338" i="96"/>
  <c r="K337" i="96"/>
  <c r="K336" i="96"/>
  <c r="K335" i="96"/>
  <c r="K334" i="96"/>
  <c r="K333" i="96"/>
  <c r="K332" i="96"/>
  <c r="K331" i="96"/>
  <c r="K330" i="96"/>
  <c r="K329" i="96"/>
  <c r="K328" i="96"/>
  <c r="K327" i="96"/>
  <c r="K326" i="96"/>
  <c r="K325" i="96"/>
  <c r="K324" i="96"/>
  <c r="K323" i="96"/>
  <c r="K322" i="96"/>
  <c r="K321" i="96"/>
  <c r="K320" i="96"/>
  <c r="K319" i="96"/>
  <c r="K318" i="96"/>
  <c r="K317" i="96"/>
  <c r="K316" i="96"/>
  <c r="K315" i="96"/>
  <c r="K314" i="96"/>
  <c r="K313" i="96"/>
  <c r="K312" i="96"/>
  <c r="K311" i="96"/>
  <c r="K310" i="96"/>
  <c r="K309" i="96"/>
  <c r="K308" i="96"/>
  <c r="K307" i="96"/>
  <c r="K306" i="96"/>
  <c r="K305" i="96"/>
  <c r="K304" i="96"/>
  <c r="K303" i="96"/>
  <c r="K302" i="96"/>
  <c r="K301" i="96"/>
  <c r="K300" i="96"/>
  <c r="K299" i="96"/>
  <c r="K298" i="96"/>
  <c r="K297" i="96"/>
  <c r="K296" i="96"/>
  <c r="K295" i="96"/>
  <c r="K294" i="96"/>
  <c r="K293" i="96"/>
  <c r="K292" i="96"/>
  <c r="K291" i="96"/>
  <c r="K290" i="96"/>
  <c r="K289" i="96"/>
  <c r="K288" i="96"/>
  <c r="K287" i="96"/>
  <c r="K286" i="96"/>
  <c r="K285" i="96"/>
  <c r="K284" i="96"/>
  <c r="K283" i="96"/>
  <c r="K282" i="96"/>
  <c r="K281" i="96"/>
  <c r="K280" i="96"/>
  <c r="K279" i="96"/>
  <c r="K278" i="96"/>
  <c r="K277" i="96"/>
  <c r="K276" i="96"/>
  <c r="K275" i="96"/>
  <c r="K274" i="96"/>
  <c r="K273" i="96"/>
  <c r="K272" i="96"/>
  <c r="K271" i="96"/>
  <c r="K270" i="96"/>
  <c r="K269" i="96"/>
  <c r="K268" i="96"/>
  <c r="K267" i="96"/>
  <c r="K266" i="96"/>
  <c r="K265" i="96"/>
  <c r="K264" i="96"/>
  <c r="K263" i="96"/>
  <c r="K262" i="96"/>
  <c r="K261" i="96"/>
  <c r="K260" i="96"/>
  <c r="K259" i="96"/>
  <c r="K258" i="96"/>
  <c r="K257" i="96"/>
  <c r="K256" i="96"/>
  <c r="K255" i="96"/>
  <c r="K254" i="96"/>
  <c r="K253" i="96"/>
  <c r="K252" i="96"/>
  <c r="K251" i="96"/>
  <c r="K250" i="96"/>
  <c r="K249" i="96"/>
  <c r="K248" i="96"/>
  <c r="K247" i="96"/>
  <c r="K246" i="96"/>
  <c r="K245" i="96"/>
  <c r="K244" i="96"/>
  <c r="K243" i="96"/>
  <c r="K242" i="96"/>
  <c r="K241" i="96"/>
  <c r="K240" i="96"/>
  <c r="K239" i="96"/>
  <c r="K238" i="96"/>
  <c r="K237" i="96"/>
  <c r="K236" i="96"/>
  <c r="K235" i="96"/>
  <c r="K234" i="96"/>
  <c r="K233" i="96"/>
  <c r="K232" i="96"/>
  <c r="K231" i="96"/>
  <c r="K230" i="96"/>
  <c r="E53" i="139" l="1"/>
  <c r="E52" i="139"/>
  <c r="E51" i="139"/>
  <c r="E50" i="139"/>
  <c r="E49" i="139"/>
  <c r="E48" i="139"/>
  <c r="E47" i="139"/>
  <c r="E46" i="139"/>
  <c r="E45" i="139"/>
  <c r="E44" i="139"/>
  <c r="E43" i="139"/>
  <c r="E42" i="139"/>
  <c r="E41" i="139"/>
  <c r="E40" i="139"/>
  <c r="E39" i="139"/>
  <c r="E38" i="139"/>
  <c r="E37" i="139"/>
  <c r="E36" i="139"/>
  <c r="E35" i="139"/>
  <c r="E34" i="139"/>
  <c r="E33" i="139"/>
  <c r="E32" i="139"/>
  <c r="E31" i="139"/>
  <c r="E30" i="139"/>
  <c r="E29" i="139"/>
  <c r="E28" i="139"/>
  <c r="E27" i="139"/>
  <c r="E26" i="139"/>
  <c r="E25" i="139"/>
  <c r="E24" i="139"/>
  <c r="E23" i="139"/>
  <c r="E22" i="139"/>
  <c r="E21" i="139"/>
  <c r="E20" i="139"/>
  <c r="E19" i="139"/>
  <c r="E18" i="139"/>
  <c r="E17" i="139"/>
  <c r="E16" i="139"/>
  <c r="E15" i="139"/>
  <c r="E14" i="139"/>
  <c r="E13" i="139"/>
  <c r="E12" i="139"/>
  <c r="E11" i="139"/>
  <c r="E10" i="139"/>
  <c r="E9" i="139"/>
  <c r="E8" i="139"/>
  <c r="E7" i="139"/>
  <c r="E6" i="139"/>
  <c r="E5" i="139"/>
  <c r="E4" i="139"/>
  <c r="E3" i="139"/>
  <c r="E2" i="139"/>
  <c r="E4" i="138"/>
  <c r="E5" i="138"/>
  <c r="E6" i="138"/>
  <c r="E7" i="138"/>
  <c r="E8" i="138"/>
  <c r="E9" i="138"/>
  <c r="E10" i="138"/>
  <c r="E11" i="138"/>
  <c r="E12" i="138"/>
  <c r="E13" i="138"/>
  <c r="E14" i="138"/>
  <c r="E15" i="138"/>
  <c r="E16" i="138"/>
  <c r="E17" i="138"/>
  <c r="E18" i="138"/>
  <c r="B17" i="137"/>
  <c r="B16" i="137"/>
  <c r="B15" i="137"/>
  <c r="B14" i="137"/>
  <c r="B13" i="137"/>
  <c r="B12" i="137"/>
  <c r="B11" i="137"/>
  <c r="B10" i="137"/>
  <c r="B9" i="137"/>
  <c r="B8" i="137"/>
  <c r="B7" i="137"/>
  <c r="B6" i="137"/>
  <c r="B5" i="137"/>
  <c r="B4" i="137"/>
  <c r="K229" i="96" l="1"/>
  <c r="O277" i="111"/>
  <c r="O276" i="111"/>
  <c r="O275" i="111"/>
  <c r="O274" i="111"/>
  <c r="A1866" i="85"/>
  <c r="A1865" i="85"/>
  <c r="A1864" i="85"/>
  <c r="A1863" i="85"/>
  <c r="A1862" i="85"/>
  <c r="A1861" i="85"/>
  <c r="P991" i="83"/>
  <c r="M991" i="83"/>
  <c r="J991" i="83"/>
  <c r="P992" i="83"/>
  <c r="M992" i="83"/>
  <c r="J992" i="83"/>
  <c r="K961" i="79"/>
  <c r="J961" i="79"/>
  <c r="K960" i="79"/>
  <c r="J960" i="79"/>
  <c r="K959" i="79"/>
  <c r="J959" i="79"/>
  <c r="A1860" i="85"/>
  <c r="A1859" i="85"/>
  <c r="A1858" i="85"/>
  <c r="A1857" i="85"/>
  <c r="A1856" i="85"/>
  <c r="A1855" i="85"/>
  <c r="A1854" i="85"/>
  <c r="A1847" i="85"/>
  <c r="A1848" i="85"/>
  <c r="A1849" i="85"/>
  <c r="A1850" i="85"/>
  <c r="A1851" i="85"/>
  <c r="A1852" i="85"/>
  <c r="A1853" i="85"/>
  <c r="P985" i="83"/>
  <c r="M985" i="83"/>
  <c r="J985" i="83"/>
  <c r="P984" i="83"/>
  <c r="M984" i="83"/>
  <c r="J984" i="83"/>
  <c r="K984" i="83" s="1"/>
  <c r="P983" i="83"/>
  <c r="M983" i="83"/>
  <c r="J983" i="83"/>
  <c r="P982" i="83"/>
  <c r="M982" i="83"/>
  <c r="J982" i="83"/>
  <c r="K982" i="83" s="1"/>
  <c r="P981" i="83"/>
  <c r="M981" i="83"/>
  <c r="J981" i="83"/>
  <c r="K981" i="83" s="1"/>
  <c r="P980" i="83"/>
  <c r="M980" i="83"/>
  <c r="J980" i="83"/>
  <c r="K980" i="83" s="1"/>
  <c r="K958" i="79"/>
  <c r="J958" i="79"/>
  <c r="K957" i="79"/>
  <c r="J957" i="79"/>
  <c r="K956" i="79"/>
  <c r="J956" i="79"/>
  <c r="K955" i="79"/>
  <c r="J955" i="79"/>
  <c r="K954" i="79"/>
  <c r="J954" i="79"/>
  <c r="K953" i="79"/>
  <c r="J953" i="79"/>
  <c r="K952" i="79"/>
  <c r="J952" i="79"/>
  <c r="K228" i="96"/>
  <c r="A1846" i="85"/>
  <c r="A1845" i="85"/>
  <c r="A1844" i="85"/>
  <c r="A1843" i="85"/>
  <c r="A1842" i="85"/>
  <c r="A1841" i="85"/>
  <c r="A1840" i="85"/>
  <c r="A1839" i="85"/>
  <c r="N2" i="83"/>
  <c r="P975" i="83"/>
  <c r="P974" i="83"/>
  <c r="P973" i="83"/>
  <c r="P972" i="83"/>
  <c r="M975" i="83"/>
  <c r="J975" i="83"/>
  <c r="M974" i="83"/>
  <c r="J974" i="83"/>
  <c r="M973" i="83"/>
  <c r="J973" i="83"/>
  <c r="M972" i="83"/>
  <c r="J972" i="83"/>
  <c r="K951" i="79"/>
  <c r="J951" i="79"/>
  <c r="K950" i="79"/>
  <c r="J950" i="79"/>
  <c r="K949" i="79"/>
  <c r="J949" i="79"/>
  <c r="K948" i="79"/>
  <c r="J948" i="79"/>
  <c r="K991" i="83" l="1"/>
  <c r="O991" i="83" s="1"/>
  <c r="K992" i="83"/>
  <c r="O992" i="83" s="1"/>
  <c r="O980" i="83"/>
  <c r="O984" i="83"/>
  <c r="K985" i="83"/>
  <c r="O985" i="83" s="1"/>
  <c r="O981" i="83"/>
  <c r="O982" i="83"/>
  <c r="K983" i="83"/>
  <c r="O983" i="83" s="1"/>
  <c r="K972" i="83"/>
  <c r="O972" i="83" s="1"/>
  <c r="K973" i="83"/>
  <c r="O973" i="83" s="1"/>
  <c r="K974" i="83"/>
  <c r="O974" i="83" s="1"/>
  <c r="K975" i="83"/>
  <c r="O975" i="83" s="1"/>
  <c r="K1111" i="116" l="1"/>
  <c r="K1038" i="116"/>
  <c r="K978" i="116"/>
  <c r="K919" i="116"/>
  <c r="K914" i="116"/>
  <c r="K913" i="116"/>
  <c r="K899" i="116"/>
  <c r="K875" i="116"/>
  <c r="K872" i="116"/>
  <c r="K867" i="116"/>
  <c r="K866" i="116"/>
  <c r="K862" i="116"/>
  <c r="K765" i="116"/>
  <c r="K763" i="116"/>
  <c r="K762" i="116"/>
  <c r="K761" i="116"/>
  <c r="K760" i="116"/>
  <c r="K759" i="116"/>
  <c r="K758" i="116"/>
  <c r="K756" i="116"/>
  <c r="K755" i="116"/>
  <c r="K754" i="116"/>
  <c r="K753" i="116"/>
  <c r="K707" i="116"/>
  <c r="K655" i="116"/>
  <c r="K654" i="116"/>
  <c r="K653" i="116"/>
  <c r="K429" i="116"/>
  <c r="K428" i="116"/>
  <c r="K427" i="116"/>
  <c r="K426" i="116"/>
  <c r="K425" i="116"/>
  <c r="K424" i="116"/>
  <c r="K413" i="116"/>
  <c r="K412" i="116"/>
  <c r="K410" i="116"/>
  <c r="K401" i="116"/>
  <c r="K400" i="116"/>
  <c r="K399" i="116"/>
  <c r="K398" i="116"/>
  <c r="K397" i="116"/>
  <c r="K304" i="116"/>
  <c r="K303" i="116"/>
  <c r="K302" i="116"/>
  <c r="K301" i="116"/>
  <c r="K300" i="116"/>
  <c r="H21" i="130" l="1"/>
  <c r="I21" i="130"/>
  <c r="P970" i="83" l="1"/>
  <c r="A1836" i="85"/>
  <c r="K227" i="96" l="1"/>
  <c r="K944" i="79"/>
  <c r="J944" i="79"/>
  <c r="D2" i="136" l="1"/>
  <c r="D3" i="136"/>
  <c r="D4" i="136"/>
  <c r="D5" i="136"/>
  <c r="D6" i="136"/>
  <c r="D1" i="136"/>
  <c r="D58" i="90"/>
  <c r="D57" i="90"/>
  <c r="D56" i="90"/>
  <c r="D55" i="90"/>
  <c r="D54" i="90"/>
  <c r="D53" i="90"/>
  <c r="D52" i="90"/>
  <c r="D51" i="90"/>
  <c r="D50" i="90"/>
  <c r="D49" i="90"/>
  <c r="D48" i="90"/>
  <c r="D47" i="90"/>
  <c r="D46" i="90"/>
  <c r="D45" i="90"/>
  <c r="D44" i="90"/>
  <c r="D43" i="90"/>
  <c r="D42" i="90"/>
  <c r="D41" i="90"/>
  <c r="D40" i="90"/>
  <c r="D39" i="90"/>
  <c r="D38" i="90"/>
  <c r="D37" i="90"/>
  <c r="D36" i="90"/>
  <c r="D35" i="90"/>
  <c r="D34" i="90"/>
  <c r="D33" i="90"/>
  <c r="D32" i="90"/>
  <c r="D31" i="90"/>
  <c r="D30" i="90"/>
  <c r="D29" i="90"/>
  <c r="D28" i="90"/>
  <c r="D27" i="90"/>
  <c r="D26" i="90"/>
  <c r="D25" i="90"/>
  <c r="D24" i="90"/>
  <c r="D23" i="90"/>
  <c r="D22" i="90"/>
  <c r="D21" i="90"/>
  <c r="D20" i="90"/>
  <c r="D19" i="90"/>
  <c r="D18" i="90"/>
  <c r="D17" i="90"/>
  <c r="D16" i="90"/>
  <c r="D15" i="90"/>
  <c r="D14" i="90"/>
  <c r="D13" i="90"/>
  <c r="D12" i="90"/>
  <c r="D11" i="90"/>
  <c r="D10" i="90"/>
  <c r="D9" i="90"/>
  <c r="D8" i="90"/>
  <c r="D7" i="90"/>
  <c r="D6" i="90"/>
  <c r="D5" i="90"/>
  <c r="D4" i="90"/>
  <c r="D3" i="90"/>
  <c r="J2" i="83"/>
  <c r="K2" i="83" s="1"/>
  <c r="K226" i="96"/>
  <c r="K225" i="96"/>
  <c r="O271" i="111"/>
  <c r="O270" i="111"/>
  <c r="A1833" i="85"/>
  <c r="A1834" i="85"/>
  <c r="A1835" i="85"/>
  <c r="A1830" i="85"/>
  <c r="A1831" i="85"/>
  <c r="A1832" i="85"/>
  <c r="P969" i="83"/>
  <c r="K943" i="79"/>
  <c r="J943" i="79"/>
  <c r="K942" i="79"/>
  <c r="J942" i="79"/>
  <c r="K941" i="79"/>
  <c r="J941" i="79"/>
  <c r="I20" i="130"/>
  <c r="H20" i="130"/>
  <c r="I19" i="130"/>
  <c r="H19" i="130"/>
  <c r="I18" i="130"/>
  <c r="H18" i="130"/>
  <c r="I17" i="130"/>
  <c r="H17" i="130"/>
  <c r="I16" i="130"/>
  <c r="H16" i="130"/>
  <c r="I15" i="130"/>
  <c r="H15" i="130"/>
  <c r="K939" i="79"/>
  <c r="K938" i="79"/>
  <c r="K937" i="79"/>
  <c r="K936" i="79"/>
  <c r="K935" i="79"/>
  <c r="K934" i="79"/>
  <c r="K933" i="79"/>
  <c r="K932" i="79"/>
  <c r="K931" i="79"/>
  <c r="K930" i="79"/>
  <c r="K929" i="79"/>
  <c r="K928" i="79"/>
  <c r="K927" i="79"/>
  <c r="K926" i="79"/>
  <c r="K925" i="79"/>
  <c r="K924" i="79"/>
  <c r="K940" i="79"/>
  <c r="K923" i="79"/>
  <c r="K922" i="79"/>
  <c r="K921" i="79"/>
  <c r="K920" i="79"/>
  <c r="K919" i="79"/>
  <c r="K918" i="79"/>
  <c r="K917" i="79"/>
  <c r="K916" i="79"/>
  <c r="K915" i="79"/>
  <c r="K914" i="79"/>
  <c r="K913" i="79"/>
  <c r="K912" i="79"/>
  <c r="K911" i="79"/>
  <c r="K910" i="79"/>
  <c r="K909" i="79"/>
  <c r="K908" i="79"/>
  <c r="K907" i="79"/>
  <c r="K906" i="79"/>
  <c r="K905" i="79"/>
  <c r="K904" i="79"/>
  <c r="K903" i="79"/>
  <c r="K902" i="79"/>
  <c r="K901" i="79"/>
  <c r="K945" i="79"/>
  <c r="K900" i="79"/>
  <c r="K899" i="79"/>
  <c r="K898" i="79"/>
  <c r="K897" i="79"/>
  <c r="K896" i="79"/>
  <c r="K895" i="79"/>
  <c r="K894" i="79"/>
  <c r="K893" i="79"/>
  <c r="K892" i="79"/>
  <c r="K891" i="79"/>
  <c r="K890" i="79"/>
  <c r="K889" i="79"/>
  <c r="K888" i="79"/>
  <c r="K887" i="79"/>
  <c r="K886" i="79"/>
  <c r="K885" i="79"/>
  <c r="K884" i="79"/>
  <c r="K883" i="79"/>
  <c r="K882" i="79"/>
  <c r="K881" i="79"/>
  <c r="K880" i="79"/>
  <c r="K879" i="79"/>
  <c r="K878" i="79"/>
  <c r="K877" i="79"/>
  <c r="K876" i="79"/>
  <c r="K875" i="79"/>
  <c r="K874" i="79"/>
  <c r="K873" i="79"/>
  <c r="K872" i="79"/>
  <c r="K871" i="79"/>
  <c r="K870" i="79"/>
  <c r="K869" i="79"/>
  <c r="K868" i="79"/>
  <c r="K867" i="79"/>
  <c r="K866" i="79"/>
  <c r="K865" i="79"/>
  <c r="K864" i="79"/>
  <c r="K863" i="79"/>
  <c r="K862" i="79"/>
  <c r="K861" i="79"/>
  <c r="K860" i="79"/>
  <c r="K859" i="79"/>
  <c r="K858" i="79"/>
  <c r="K857" i="79"/>
  <c r="K856" i="79"/>
  <c r="K855" i="79"/>
  <c r="K854" i="79"/>
  <c r="K853" i="79"/>
  <c r="K852" i="79"/>
  <c r="K851" i="79"/>
  <c r="K850" i="79"/>
  <c r="K849" i="79"/>
  <c r="K848" i="79"/>
  <c r="K847" i="79"/>
  <c r="K846" i="79"/>
  <c r="K845" i="79"/>
  <c r="K844" i="79"/>
  <c r="K843" i="79"/>
  <c r="K842" i="79"/>
  <c r="K841" i="79"/>
  <c r="K840" i="79"/>
  <c r="K839" i="79"/>
  <c r="K838" i="79"/>
  <c r="K837" i="79"/>
  <c r="K836" i="79"/>
  <c r="K835" i="79"/>
  <c r="K834" i="79"/>
  <c r="K833" i="79"/>
  <c r="K832" i="79"/>
  <c r="K831" i="79"/>
  <c r="K830" i="79"/>
  <c r="K829" i="79"/>
  <c r="K828" i="79"/>
  <c r="K827" i="79"/>
  <c r="K826" i="79"/>
  <c r="K825" i="79"/>
  <c r="K824" i="79"/>
  <c r="K823" i="79"/>
  <c r="K822" i="79"/>
  <c r="K821" i="79"/>
  <c r="K820" i="79"/>
  <c r="K819" i="79"/>
  <c r="K818" i="79"/>
  <c r="K817" i="79"/>
  <c r="K816" i="79"/>
  <c r="K815" i="79"/>
  <c r="K814" i="79"/>
  <c r="K813" i="79"/>
  <c r="K812" i="79"/>
  <c r="K811" i="79"/>
  <c r="K810" i="79"/>
  <c r="K809" i="79"/>
  <c r="K808" i="79"/>
  <c r="K807" i="79"/>
  <c r="K806" i="79"/>
  <c r="K805" i="79"/>
  <c r="K804" i="79"/>
  <c r="K803" i="79"/>
  <c r="K802" i="79"/>
  <c r="K801" i="79"/>
  <c r="K800" i="79"/>
  <c r="K799" i="79"/>
  <c r="K798" i="79"/>
  <c r="K797" i="79"/>
  <c r="K796" i="79"/>
  <c r="K795" i="79"/>
  <c r="K794" i="79"/>
  <c r="K793" i="79"/>
  <c r="K792" i="79"/>
  <c r="K791" i="79"/>
  <c r="K790" i="79"/>
  <c r="K789" i="79"/>
  <c r="K788" i="79"/>
  <c r="K787" i="79"/>
  <c r="K786" i="79"/>
  <c r="K785" i="79"/>
  <c r="K784" i="79"/>
  <c r="K783" i="79"/>
  <c r="K782" i="79"/>
  <c r="K781" i="79"/>
  <c r="K780" i="79"/>
  <c r="K779" i="79"/>
  <c r="K778" i="79"/>
  <c r="K777" i="79"/>
  <c r="K776" i="79"/>
  <c r="K775" i="79"/>
  <c r="K774" i="79"/>
  <c r="K773" i="79"/>
  <c r="K772" i="79"/>
  <c r="K771" i="79"/>
  <c r="K770" i="79"/>
  <c r="K769" i="79"/>
  <c r="K768" i="79"/>
  <c r="K767" i="79"/>
  <c r="K766" i="79"/>
  <c r="K765" i="79"/>
  <c r="K764" i="79"/>
  <c r="K763" i="79"/>
  <c r="K762" i="79"/>
  <c r="K761" i="79"/>
  <c r="K760" i="79"/>
  <c r="K759" i="79"/>
  <c r="K758" i="79"/>
  <c r="K757" i="79"/>
  <c r="K756" i="79"/>
  <c r="K755" i="79"/>
  <c r="K754" i="79"/>
  <c r="K753" i="79"/>
  <c r="K752" i="79"/>
  <c r="K751" i="79"/>
  <c r="K750" i="79"/>
  <c r="K749" i="79"/>
  <c r="K748" i="79"/>
  <c r="K747" i="79"/>
  <c r="K746" i="79"/>
  <c r="K745" i="79"/>
  <c r="K744" i="79"/>
  <c r="K743" i="79"/>
  <c r="K742" i="79"/>
  <c r="K741" i="79"/>
  <c r="K740" i="79"/>
  <c r="K739" i="79"/>
  <c r="K738" i="79"/>
  <c r="K737" i="79"/>
  <c r="K736" i="79"/>
  <c r="K735" i="79"/>
  <c r="K734" i="79"/>
  <c r="K733" i="79"/>
  <c r="K732" i="79"/>
  <c r="K731" i="79"/>
  <c r="K730" i="79"/>
  <c r="K729" i="79"/>
  <c r="K728" i="79"/>
  <c r="K727" i="79"/>
  <c r="K726" i="79"/>
  <c r="K725" i="79"/>
  <c r="K724" i="79"/>
  <c r="K723" i="79"/>
  <c r="K722" i="79"/>
  <c r="K721" i="79"/>
  <c r="K720" i="79"/>
  <c r="K719" i="79"/>
  <c r="K718" i="79"/>
  <c r="K717" i="79"/>
  <c r="K716" i="79"/>
  <c r="K715" i="79"/>
  <c r="K714" i="79"/>
  <c r="K713" i="79"/>
  <c r="K712" i="79"/>
  <c r="K711" i="79"/>
  <c r="K710" i="79"/>
  <c r="K709" i="79"/>
  <c r="K708" i="79"/>
  <c r="K707" i="79"/>
  <c r="K706" i="79"/>
  <c r="K705" i="79"/>
  <c r="K704" i="79"/>
  <c r="K703" i="79"/>
  <c r="K702" i="79"/>
  <c r="K701" i="79"/>
  <c r="K700" i="79"/>
  <c r="K699" i="79"/>
  <c r="K698" i="79"/>
  <c r="K697" i="79"/>
  <c r="K696" i="79"/>
  <c r="K695" i="79"/>
  <c r="K694" i="79"/>
  <c r="K693" i="79"/>
  <c r="K692" i="79"/>
  <c r="K691" i="79"/>
  <c r="K690" i="79"/>
  <c r="K689" i="79"/>
  <c r="K688" i="79"/>
  <c r="K687" i="79"/>
  <c r="K686" i="79"/>
  <c r="K685" i="79"/>
  <c r="K684" i="79"/>
  <c r="K683" i="79"/>
  <c r="K682" i="79"/>
  <c r="K681" i="79"/>
  <c r="K680" i="79"/>
  <c r="K679" i="79"/>
  <c r="K678" i="79"/>
  <c r="K677" i="79"/>
  <c r="K676" i="79"/>
  <c r="K675" i="79"/>
  <c r="K674" i="79"/>
  <c r="K673" i="79"/>
  <c r="K672" i="79"/>
  <c r="K671" i="79"/>
  <c r="K670" i="79"/>
  <c r="K669" i="79"/>
  <c r="K668" i="79"/>
  <c r="K667" i="79"/>
  <c r="K666" i="79"/>
  <c r="K665" i="79"/>
  <c r="K664" i="79"/>
  <c r="K663" i="79"/>
  <c r="K662" i="79"/>
  <c r="K661" i="79"/>
  <c r="K660" i="79"/>
  <c r="K659" i="79"/>
  <c r="K658" i="79"/>
  <c r="K657" i="79"/>
  <c r="K656" i="79"/>
  <c r="K655" i="79"/>
  <c r="K654" i="79"/>
  <c r="K653" i="79"/>
  <c r="K652" i="79"/>
  <c r="K651" i="79"/>
  <c r="K650" i="79"/>
  <c r="K649" i="79"/>
  <c r="K648" i="79"/>
  <c r="K647" i="79"/>
  <c r="K646" i="79"/>
  <c r="K645" i="79"/>
  <c r="K644" i="79"/>
  <c r="K946" i="79"/>
  <c r="K643" i="79"/>
  <c r="K642" i="79"/>
  <c r="K641" i="79"/>
  <c r="K640" i="79"/>
  <c r="K639" i="79"/>
  <c r="K638" i="79"/>
  <c r="K637" i="79"/>
  <c r="K636" i="79"/>
  <c r="K635" i="79"/>
  <c r="K634" i="79"/>
  <c r="K633" i="79"/>
  <c r="K632" i="79"/>
  <c r="K631" i="79"/>
  <c r="K630" i="79"/>
  <c r="K629" i="79"/>
  <c r="K628" i="79"/>
  <c r="K627" i="79"/>
  <c r="K626" i="79"/>
  <c r="K625" i="79"/>
  <c r="K624" i="79"/>
  <c r="K623" i="79"/>
  <c r="K622" i="79"/>
  <c r="K621" i="79"/>
  <c r="K620" i="79"/>
  <c r="K619" i="79"/>
  <c r="K618" i="79"/>
  <c r="K617" i="79"/>
  <c r="K616" i="79"/>
  <c r="K615" i="79"/>
  <c r="K614" i="79"/>
  <c r="K613" i="79"/>
  <c r="K612" i="79"/>
  <c r="K611" i="79"/>
  <c r="K610" i="79"/>
  <c r="K609" i="79"/>
  <c r="K608" i="79"/>
  <c r="K607" i="79"/>
  <c r="K606" i="79"/>
  <c r="K605" i="79"/>
  <c r="K604" i="79"/>
  <c r="K603" i="79"/>
  <c r="K602" i="79"/>
  <c r="K601" i="79"/>
  <c r="K600" i="79"/>
  <c r="K599" i="79"/>
  <c r="K598" i="79"/>
  <c r="K597" i="79"/>
  <c r="K596" i="79"/>
  <c r="K595" i="79"/>
  <c r="K594" i="79"/>
  <c r="K593" i="79"/>
  <c r="K592" i="79"/>
  <c r="K591" i="79"/>
  <c r="K590" i="79"/>
  <c r="K589" i="79"/>
  <c r="K588" i="79"/>
  <c r="K587" i="79"/>
  <c r="K586" i="79"/>
  <c r="K585" i="79"/>
  <c r="K584" i="79"/>
  <c r="K583" i="79"/>
  <c r="K582" i="79"/>
  <c r="K581" i="79"/>
  <c r="K580" i="79"/>
  <c r="K579" i="79"/>
  <c r="K578" i="79"/>
  <c r="K577" i="79"/>
  <c r="K576" i="79"/>
  <c r="K575" i="79"/>
  <c r="K574" i="79"/>
  <c r="K573" i="79"/>
  <c r="K572" i="79"/>
  <c r="K571" i="79"/>
  <c r="K570" i="79"/>
  <c r="K569" i="79"/>
  <c r="K568" i="79"/>
  <c r="K567" i="79"/>
  <c r="K566" i="79"/>
  <c r="K565" i="79"/>
  <c r="K564" i="79"/>
  <c r="K563" i="79"/>
  <c r="K562" i="79"/>
  <c r="K561" i="79"/>
  <c r="K560" i="79"/>
  <c r="K559" i="79"/>
  <c r="K558" i="79"/>
  <c r="K557" i="79"/>
  <c r="K556" i="79"/>
  <c r="K555" i="79"/>
  <c r="K554" i="79"/>
  <c r="K553" i="79"/>
  <c r="K552" i="79"/>
  <c r="K551" i="79"/>
  <c r="K550" i="79"/>
  <c r="K549" i="79"/>
  <c r="K548" i="79"/>
  <c r="K547" i="79"/>
  <c r="K546" i="79"/>
  <c r="K545" i="79"/>
  <c r="K544" i="79"/>
  <c r="K543" i="79"/>
  <c r="K542" i="79"/>
  <c r="K541" i="79"/>
  <c r="K540" i="79"/>
  <c r="K539" i="79"/>
  <c r="K538" i="79"/>
  <c r="K537" i="79"/>
  <c r="K536" i="79"/>
  <c r="K535" i="79"/>
  <c r="K534" i="79"/>
  <c r="K533" i="79"/>
  <c r="K532" i="79"/>
  <c r="K531" i="79"/>
  <c r="K530" i="79"/>
  <c r="K529" i="79"/>
  <c r="K528" i="79"/>
  <c r="K527" i="79"/>
  <c r="K526" i="79"/>
  <c r="K525" i="79"/>
  <c r="K524" i="79"/>
  <c r="K523" i="79"/>
  <c r="K522" i="79"/>
  <c r="K521" i="79"/>
  <c r="K520" i="79"/>
  <c r="K519" i="79"/>
  <c r="K518" i="79"/>
  <c r="K517" i="79"/>
  <c r="K516" i="79"/>
  <c r="K515" i="79"/>
  <c r="K514" i="79"/>
  <c r="K513" i="79"/>
  <c r="K512" i="79"/>
  <c r="K511" i="79"/>
  <c r="K510" i="79"/>
  <c r="K509" i="79"/>
  <c r="K508" i="79"/>
  <c r="K507" i="79"/>
  <c r="K506" i="79"/>
  <c r="K505" i="79"/>
  <c r="K504" i="79"/>
  <c r="K503" i="79"/>
  <c r="K502" i="79"/>
  <c r="K501" i="79"/>
  <c r="K500" i="79"/>
  <c r="K499" i="79"/>
  <c r="K498" i="79"/>
  <c r="K497" i="79"/>
  <c r="K496" i="79"/>
  <c r="K495" i="79"/>
  <c r="K494" i="79"/>
  <c r="K493" i="79"/>
  <c r="K492" i="79"/>
  <c r="K491" i="79"/>
  <c r="K490" i="79"/>
  <c r="K489" i="79"/>
  <c r="K488" i="79"/>
  <c r="K487" i="79"/>
  <c r="K486" i="79"/>
  <c r="K485" i="79"/>
  <c r="K484" i="79"/>
  <c r="K483" i="79"/>
  <c r="K482" i="79"/>
  <c r="K481" i="79"/>
  <c r="K480" i="79"/>
  <c r="K479" i="79"/>
  <c r="K478" i="79"/>
  <c r="K477" i="79"/>
  <c r="K476" i="79"/>
  <c r="K475" i="79"/>
  <c r="K474" i="79"/>
  <c r="K473" i="79"/>
  <c r="K472" i="79"/>
  <c r="K471" i="79"/>
  <c r="K470" i="79"/>
  <c r="K469" i="79"/>
  <c r="K468" i="79"/>
  <c r="K467" i="79"/>
  <c r="K466" i="79"/>
  <c r="K465" i="79"/>
  <c r="K464" i="79"/>
  <c r="K463" i="79"/>
  <c r="K462" i="79"/>
  <c r="K461" i="79"/>
  <c r="K460" i="79"/>
  <c r="K459" i="79"/>
  <c r="K458" i="79"/>
  <c r="K457" i="79"/>
  <c r="K456" i="79"/>
  <c r="K455" i="79"/>
  <c r="K454" i="79"/>
  <c r="K453" i="79"/>
  <c r="K452" i="79"/>
  <c r="K451" i="79"/>
  <c r="K450" i="79"/>
  <c r="K449" i="79"/>
  <c r="K448" i="79"/>
  <c r="K447" i="79"/>
  <c r="K446" i="79"/>
  <c r="K445" i="79"/>
  <c r="K444" i="79"/>
  <c r="K443" i="79"/>
  <c r="K442" i="79"/>
  <c r="K441" i="79"/>
  <c r="K440" i="79"/>
  <c r="K439" i="79"/>
  <c r="K438" i="79"/>
  <c r="K437" i="79"/>
  <c r="K436" i="79"/>
  <c r="K435" i="79"/>
  <c r="K434" i="79"/>
  <c r="K433" i="79"/>
  <c r="K432" i="79"/>
  <c r="K431" i="79"/>
  <c r="K430" i="79"/>
  <c r="K429" i="79"/>
  <c r="K428" i="79"/>
  <c r="K427" i="79"/>
  <c r="K426" i="79"/>
  <c r="K425" i="79"/>
  <c r="K424" i="79"/>
  <c r="K423" i="79"/>
  <c r="K422" i="79"/>
  <c r="K421" i="79"/>
  <c r="K420" i="79"/>
  <c r="K419" i="79"/>
  <c r="K418" i="79"/>
  <c r="K417" i="79"/>
  <c r="K416" i="79"/>
  <c r="K415" i="79"/>
  <c r="K414" i="79"/>
  <c r="K413" i="79"/>
  <c r="K412" i="79"/>
  <c r="K411" i="79"/>
  <c r="K410" i="79"/>
  <c r="K409" i="79"/>
  <c r="K408" i="79"/>
  <c r="K407" i="79"/>
  <c r="K406" i="79"/>
  <c r="K405" i="79"/>
  <c r="K404" i="79"/>
  <c r="K403" i="79"/>
  <c r="K402" i="79"/>
  <c r="K401" i="79"/>
  <c r="K400" i="79"/>
  <c r="K399" i="79"/>
  <c r="K398" i="79"/>
  <c r="K397" i="79"/>
  <c r="K396" i="79"/>
  <c r="K395" i="79"/>
  <c r="K394" i="79"/>
  <c r="K393" i="79"/>
  <c r="K392" i="79"/>
  <c r="K391" i="79"/>
  <c r="K390" i="79"/>
  <c r="K389" i="79"/>
  <c r="K388" i="79"/>
  <c r="K387" i="79"/>
  <c r="K386" i="79"/>
  <c r="K385" i="79"/>
  <c r="K384" i="79"/>
  <c r="K383" i="79"/>
  <c r="K382" i="79"/>
  <c r="K381" i="79"/>
  <c r="K380" i="79"/>
  <c r="K379" i="79"/>
  <c r="K378" i="79"/>
  <c r="K377" i="79"/>
  <c r="K376" i="79"/>
  <c r="K375" i="79"/>
  <c r="K374" i="79"/>
  <c r="K373" i="79"/>
  <c r="K372" i="79"/>
  <c r="K371" i="79"/>
  <c r="K370" i="79"/>
  <c r="K369" i="79"/>
  <c r="K368" i="79"/>
  <c r="K367" i="79"/>
  <c r="K366" i="79"/>
  <c r="K365" i="79"/>
  <c r="K364" i="79"/>
  <c r="K363" i="79"/>
  <c r="K362" i="79"/>
  <c r="K361" i="79"/>
  <c r="K360" i="79"/>
  <c r="K359" i="79"/>
  <c r="K358" i="79"/>
  <c r="K357" i="79"/>
  <c r="K356" i="79"/>
  <c r="K355" i="79"/>
  <c r="K354" i="79"/>
  <c r="K353" i="79"/>
  <c r="K352" i="79"/>
  <c r="K351" i="79"/>
  <c r="K350" i="79"/>
  <c r="K349" i="79"/>
  <c r="K348" i="79"/>
  <c r="K347" i="79"/>
  <c r="K346" i="79"/>
  <c r="K345" i="79"/>
  <c r="K344" i="79"/>
  <c r="K343" i="79"/>
  <c r="K342" i="79"/>
  <c r="K341" i="79"/>
  <c r="K340" i="79"/>
  <c r="K339" i="79"/>
  <c r="K338" i="79"/>
  <c r="K337" i="79"/>
  <c r="K336" i="79"/>
  <c r="K335" i="79"/>
  <c r="K334" i="79"/>
  <c r="K333" i="79"/>
  <c r="K332" i="79"/>
  <c r="K331" i="79"/>
  <c r="K330" i="79"/>
  <c r="K329" i="79"/>
  <c r="K328" i="79"/>
  <c r="K327" i="79"/>
  <c r="K326" i="79"/>
  <c r="K325" i="79"/>
  <c r="K324" i="79"/>
  <c r="K323" i="79"/>
  <c r="K322" i="79"/>
  <c r="K321" i="79"/>
  <c r="K320" i="79"/>
  <c r="K319" i="79"/>
  <c r="K318" i="79"/>
  <c r="K317" i="79"/>
  <c r="K316" i="79"/>
  <c r="K315" i="79"/>
  <c r="K314" i="79"/>
  <c r="K313" i="79"/>
  <c r="K312" i="79"/>
  <c r="K311" i="79"/>
  <c r="K310" i="79"/>
  <c r="K309" i="79"/>
  <c r="K308" i="79"/>
  <c r="K307" i="79"/>
  <c r="K306" i="79"/>
  <c r="K305" i="79"/>
  <c r="K304" i="79"/>
  <c r="K303" i="79"/>
  <c r="K302" i="79"/>
  <c r="K301" i="79"/>
  <c r="K300" i="79"/>
  <c r="K299" i="79"/>
  <c r="K298" i="79"/>
  <c r="K297" i="79"/>
  <c r="K296" i="79"/>
  <c r="K295" i="79"/>
  <c r="K947" i="79"/>
  <c r="K294" i="79"/>
  <c r="K293" i="79"/>
  <c r="K292" i="79"/>
  <c r="K291" i="79"/>
  <c r="K290" i="79"/>
  <c r="K289" i="79"/>
  <c r="K288" i="79"/>
  <c r="K287" i="79"/>
  <c r="K286" i="79"/>
  <c r="K285" i="79"/>
  <c r="K284" i="79"/>
  <c r="K283" i="79"/>
  <c r="K282" i="79"/>
  <c r="K281" i="79"/>
  <c r="K280" i="79"/>
  <c r="K279" i="79"/>
  <c r="K278" i="79"/>
  <c r="K277" i="79"/>
  <c r="K276" i="79"/>
  <c r="K275" i="79"/>
  <c r="K274" i="79"/>
  <c r="K273" i="79"/>
  <c r="K272" i="79"/>
  <c r="K271" i="79"/>
  <c r="K270" i="79"/>
  <c r="K269" i="79"/>
  <c r="K268" i="79"/>
  <c r="K267" i="79"/>
  <c r="K266" i="79"/>
  <c r="K265" i="79"/>
  <c r="K264" i="79"/>
  <c r="K263" i="79"/>
  <c r="K262" i="79"/>
  <c r="K261" i="79"/>
  <c r="K260" i="79"/>
  <c r="K259" i="79"/>
  <c r="K258" i="79"/>
  <c r="K257" i="79"/>
  <c r="K256" i="79"/>
  <c r="K255" i="79"/>
  <c r="K254" i="79"/>
  <c r="K253" i="79"/>
  <c r="K252" i="79"/>
  <c r="K251" i="79"/>
  <c r="K250" i="79"/>
  <c r="K249" i="79"/>
  <c r="K248" i="79"/>
  <c r="K247" i="79"/>
  <c r="K246" i="79"/>
  <c r="K245" i="79"/>
  <c r="K244" i="79"/>
  <c r="K243" i="79"/>
  <c r="K242" i="79"/>
  <c r="K241" i="79"/>
  <c r="K240" i="79"/>
  <c r="K239" i="79"/>
  <c r="K238" i="79"/>
  <c r="K237" i="79"/>
  <c r="K236" i="79"/>
  <c r="K235" i="79"/>
  <c r="K234" i="79"/>
  <c r="K233" i="79"/>
  <c r="K232" i="79"/>
  <c r="K231" i="79"/>
  <c r="K230" i="79"/>
  <c r="K229" i="79"/>
  <c r="K228" i="79"/>
  <c r="K227" i="79"/>
  <c r="K226" i="79"/>
  <c r="K225" i="79"/>
  <c r="K224" i="79"/>
  <c r="K223" i="79"/>
  <c r="K222" i="79"/>
  <c r="K221" i="79"/>
  <c r="K220" i="79"/>
  <c r="K219" i="79"/>
  <c r="K218" i="79"/>
  <c r="K217" i="79"/>
  <c r="K216" i="79"/>
  <c r="K215" i="79"/>
  <c r="K214" i="79"/>
  <c r="K213" i="79"/>
  <c r="K212" i="79"/>
  <c r="K211" i="79"/>
  <c r="K210" i="79"/>
  <c r="K209" i="79"/>
  <c r="K208" i="79"/>
  <c r="K207" i="79"/>
  <c r="K206" i="79"/>
  <c r="K205" i="79"/>
  <c r="K204" i="79"/>
  <c r="K203" i="79"/>
  <c r="K202" i="79"/>
  <c r="K201" i="79"/>
  <c r="K200" i="79"/>
  <c r="K199" i="79"/>
  <c r="K198" i="79"/>
  <c r="K197" i="79"/>
  <c r="K196" i="79"/>
  <c r="K195" i="79"/>
  <c r="K194" i="79"/>
  <c r="K193" i="79"/>
  <c r="K192" i="79"/>
  <c r="K191" i="79"/>
  <c r="K190" i="79"/>
  <c r="K189" i="79"/>
  <c r="K188" i="79"/>
  <c r="K187" i="79"/>
  <c r="K186" i="79"/>
  <c r="K185" i="79"/>
  <c r="K184" i="79"/>
  <c r="K183" i="79"/>
  <c r="K182" i="79"/>
  <c r="K181" i="79"/>
  <c r="K180" i="79"/>
  <c r="K179" i="79"/>
  <c r="K178" i="79"/>
  <c r="K177" i="79"/>
  <c r="K176" i="79"/>
  <c r="K175" i="79"/>
  <c r="K174" i="79"/>
  <c r="K173" i="79"/>
  <c r="K172" i="79"/>
  <c r="K171" i="79"/>
  <c r="K170" i="79"/>
  <c r="K169" i="79"/>
  <c r="K168" i="79"/>
  <c r="K167" i="79"/>
  <c r="K166" i="79"/>
  <c r="K165" i="79"/>
  <c r="K164" i="79"/>
  <c r="K163" i="79"/>
  <c r="K162" i="79"/>
  <c r="K161" i="79"/>
  <c r="K160" i="79"/>
  <c r="K159" i="79"/>
  <c r="K158" i="79"/>
  <c r="K157" i="79"/>
  <c r="K156" i="79"/>
  <c r="K155" i="79"/>
  <c r="K154" i="79"/>
  <c r="K153" i="79"/>
  <c r="K152" i="79"/>
  <c r="K151" i="79"/>
  <c r="K150" i="79"/>
  <c r="K149" i="79"/>
  <c r="K148" i="79"/>
  <c r="K147" i="79"/>
  <c r="K146" i="79"/>
  <c r="K145" i="79"/>
  <c r="K144" i="79"/>
  <c r="K143" i="79"/>
  <c r="K142" i="79"/>
  <c r="K141" i="79"/>
  <c r="K140" i="79"/>
  <c r="K139" i="79"/>
  <c r="K138" i="79"/>
  <c r="K137" i="79"/>
  <c r="K136" i="79"/>
  <c r="K135" i="79"/>
  <c r="K134" i="79"/>
  <c r="K133" i="79"/>
  <c r="K132" i="79"/>
  <c r="K131" i="79"/>
  <c r="K130" i="79"/>
  <c r="K129" i="79"/>
  <c r="K128" i="79"/>
  <c r="K127" i="79"/>
  <c r="K126" i="79"/>
  <c r="K125" i="79"/>
  <c r="K124" i="79"/>
  <c r="K123" i="79"/>
  <c r="K122" i="79"/>
  <c r="K121" i="79"/>
  <c r="K120" i="79"/>
  <c r="K119" i="79"/>
  <c r="K118" i="79"/>
  <c r="K117" i="79"/>
  <c r="K116" i="79"/>
  <c r="K115" i="79"/>
  <c r="K114" i="79"/>
  <c r="K113" i="79"/>
  <c r="K112" i="79"/>
  <c r="K111" i="79"/>
  <c r="K110" i="79"/>
  <c r="K109" i="79"/>
  <c r="K108" i="79"/>
  <c r="K107" i="79"/>
  <c r="K106" i="79"/>
  <c r="K105" i="79"/>
  <c r="K104" i="79"/>
  <c r="K103" i="79"/>
  <c r="K102" i="79"/>
  <c r="K101" i="79"/>
  <c r="K100" i="79"/>
  <c r="K99" i="79"/>
  <c r="K98" i="79"/>
  <c r="K97" i="79"/>
  <c r="K96" i="79"/>
  <c r="K95" i="79"/>
  <c r="K94" i="79"/>
  <c r="K93" i="79"/>
  <c r="K92" i="79"/>
  <c r="K91" i="79"/>
  <c r="K90" i="79"/>
  <c r="K89" i="79"/>
  <c r="K88" i="79"/>
  <c r="K87" i="79"/>
  <c r="K86" i="79"/>
  <c r="K85" i="79"/>
  <c r="K84" i="79"/>
  <c r="K83" i="79"/>
  <c r="K82" i="79"/>
  <c r="K81" i="79"/>
  <c r="K80" i="79"/>
  <c r="K79" i="79"/>
  <c r="K78" i="79"/>
  <c r="K77" i="79"/>
  <c r="K76" i="79"/>
  <c r="K75" i="79"/>
  <c r="K74" i="79"/>
  <c r="K73" i="79"/>
  <c r="K72" i="79"/>
  <c r="K71" i="79"/>
  <c r="K70" i="79"/>
  <c r="K69" i="79"/>
  <c r="K68" i="79"/>
  <c r="K67" i="79"/>
  <c r="K66" i="79"/>
  <c r="K65" i="79"/>
  <c r="K64" i="79"/>
  <c r="K63" i="79"/>
  <c r="K62" i="79"/>
  <c r="K61" i="79"/>
  <c r="K60" i="79"/>
  <c r="K59" i="79"/>
  <c r="K58" i="79"/>
  <c r="K57" i="79"/>
  <c r="K56" i="79"/>
  <c r="K55" i="79"/>
  <c r="K54" i="79"/>
  <c r="K53" i="79"/>
  <c r="K52" i="79"/>
  <c r="K51" i="79"/>
  <c r="K50" i="79"/>
  <c r="K49" i="79"/>
  <c r="K48" i="79"/>
  <c r="K47" i="79"/>
  <c r="K46" i="79"/>
  <c r="K45" i="79"/>
  <c r="K44" i="79"/>
  <c r="K43" i="79"/>
  <c r="K42" i="79"/>
  <c r="K41" i="79"/>
  <c r="K40" i="79"/>
  <c r="K39" i="79"/>
  <c r="K38" i="79"/>
  <c r="K37" i="79"/>
  <c r="K36" i="79"/>
  <c r="K35" i="79"/>
  <c r="K34" i="79"/>
  <c r="K33" i="79"/>
  <c r="K32" i="79"/>
  <c r="K31" i="79"/>
  <c r="K30" i="79"/>
  <c r="K29" i="79"/>
  <c r="K28" i="79"/>
  <c r="K27" i="79"/>
  <c r="K26" i="79"/>
  <c r="K25" i="79"/>
  <c r="K24" i="79"/>
  <c r="K23" i="79"/>
  <c r="K22" i="79"/>
  <c r="K21" i="79"/>
  <c r="K20" i="79"/>
  <c r="K19" i="79"/>
  <c r="K18" i="79"/>
  <c r="K17" i="79"/>
  <c r="K16" i="79"/>
  <c r="K15" i="79"/>
  <c r="K14" i="79"/>
  <c r="K13" i="79"/>
  <c r="K12" i="79"/>
  <c r="K11" i="79"/>
  <c r="K10" i="79"/>
  <c r="K9" i="79"/>
  <c r="K8" i="79"/>
  <c r="K7" i="79"/>
  <c r="K6" i="79"/>
  <c r="K5" i="79"/>
  <c r="K4" i="79"/>
  <c r="P619" i="83"/>
  <c r="P620" i="83"/>
  <c r="P621" i="83"/>
  <c r="P622" i="83"/>
  <c r="P623" i="83"/>
  <c r="P624" i="83"/>
  <c r="P625" i="83"/>
  <c r="P626" i="83"/>
  <c r="P627" i="83"/>
  <c r="P628" i="83"/>
  <c r="P629" i="83"/>
  <c r="P630" i="83"/>
  <c r="P631" i="83"/>
  <c r="P632" i="83"/>
  <c r="P633" i="83"/>
  <c r="P634" i="83"/>
  <c r="P635" i="83"/>
  <c r="P636" i="83"/>
  <c r="P637" i="83"/>
  <c r="P638" i="83"/>
  <c r="P639" i="83"/>
  <c r="P640" i="83"/>
  <c r="P641" i="83"/>
  <c r="P642" i="83"/>
  <c r="P643" i="83"/>
  <c r="P644" i="83"/>
  <c r="P645" i="83"/>
  <c r="P646" i="83"/>
  <c r="P647" i="83"/>
  <c r="P648" i="83"/>
  <c r="P649" i="83"/>
  <c r="P650" i="83"/>
  <c r="P651" i="83"/>
  <c r="P652" i="83"/>
  <c r="P653" i="83"/>
  <c r="P654" i="83"/>
  <c r="P655" i="83"/>
  <c r="P656" i="83"/>
  <c r="P657" i="83"/>
  <c r="P658" i="83"/>
  <c r="P659" i="83"/>
  <c r="P660" i="83"/>
  <c r="P661" i="83"/>
  <c r="P662" i="83"/>
  <c r="P663" i="83"/>
  <c r="P664" i="83"/>
  <c r="P665" i="83"/>
  <c r="P666" i="83"/>
  <c r="P667" i="83"/>
  <c r="P668" i="83"/>
  <c r="P669" i="83"/>
  <c r="P670" i="83"/>
  <c r="P671" i="83"/>
  <c r="P672" i="83"/>
  <c r="P673" i="83"/>
  <c r="P674" i="83"/>
  <c r="P675" i="83"/>
  <c r="P676" i="83"/>
  <c r="P677" i="83"/>
  <c r="P678" i="83"/>
  <c r="P679" i="83"/>
  <c r="P680" i="83"/>
  <c r="P681" i="83"/>
  <c r="P682" i="83"/>
  <c r="P683" i="83"/>
  <c r="P684" i="83"/>
  <c r="P685" i="83"/>
  <c r="P686" i="83"/>
  <c r="P687" i="83"/>
  <c r="P688" i="83"/>
  <c r="P689" i="83"/>
  <c r="P690" i="83"/>
  <c r="P691" i="83"/>
  <c r="P692" i="83"/>
  <c r="P693" i="83"/>
  <c r="P694" i="83"/>
  <c r="P695" i="83"/>
  <c r="P696" i="83"/>
  <c r="P697" i="83"/>
  <c r="P698" i="83"/>
  <c r="P699" i="83"/>
  <c r="P700" i="83"/>
  <c r="P701" i="83"/>
  <c r="P702" i="83"/>
  <c r="P703" i="83"/>
  <c r="P704" i="83"/>
  <c r="P705" i="83"/>
  <c r="P706" i="83"/>
  <c r="P707" i="83"/>
  <c r="P708" i="83"/>
  <c r="P709" i="83"/>
  <c r="P710" i="83"/>
  <c r="P711" i="83"/>
  <c r="P712" i="83"/>
  <c r="P713" i="83"/>
  <c r="P714" i="83"/>
  <c r="P715" i="83"/>
  <c r="P716" i="83"/>
  <c r="P717" i="83"/>
  <c r="P718" i="83"/>
  <c r="P719" i="83"/>
  <c r="P720" i="83"/>
  <c r="P721" i="83"/>
  <c r="P722" i="83"/>
  <c r="P723" i="83"/>
  <c r="P724" i="83"/>
  <c r="P725" i="83"/>
  <c r="P726" i="83"/>
  <c r="P727" i="83"/>
  <c r="P728" i="83"/>
  <c r="P729" i="83"/>
  <c r="P730" i="83"/>
  <c r="P731" i="83"/>
  <c r="P732" i="83"/>
  <c r="P733" i="83"/>
  <c r="P734" i="83"/>
  <c r="P735" i="83"/>
  <c r="P736" i="83"/>
  <c r="P737" i="83"/>
  <c r="P738" i="83"/>
  <c r="P739" i="83"/>
  <c r="P740" i="83"/>
  <c r="P741" i="83"/>
  <c r="P742" i="83"/>
  <c r="P743" i="83"/>
  <c r="P744" i="83"/>
  <c r="P745" i="83"/>
  <c r="P746" i="83"/>
  <c r="P747" i="83"/>
  <c r="P748" i="83"/>
  <c r="P749" i="83"/>
  <c r="P750" i="83"/>
  <c r="P751" i="83"/>
  <c r="P752" i="83"/>
  <c r="P753" i="83"/>
  <c r="P754" i="83"/>
  <c r="P755" i="83"/>
  <c r="P756" i="83"/>
  <c r="P757" i="83"/>
  <c r="P758" i="83"/>
  <c r="P759" i="83"/>
  <c r="P760" i="83"/>
  <c r="P761" i="83"/>
  <c r="P762" i="83"/>
  <c r="P763" i="83"/>
  <c r="P764" i="83"/>
  <c r="P765" i="83"/>
  <c r="P766" i="83"/>
  <c r="P767" i="83"/>
  <c r="P768" i="83"/>
  <c r="P769" i="83"/>
  <c r="P770" i="83"/>
  <c r="P771" i="83"/>
  <c r="P772" i="83"/>
  <c r="P773" i="83"/>
  <c r="P774" i="83"/>
  <c r="P775" i="83"/>
  <c r="P776" i="83"/>
  <c r="P777" i="83"/>
  <c r="P778" i="83"/>
  <c r="P779" i="83"/>
  <c r="P780" i="83"/>
  <c r="P781" i="83"/>
  <c r="P782" i="83"/>
  <c r="P783" i="83"/>
  <c r="P784" i="83"/>
  <c r="P785" i="83"/>
  <c r="P786" i="83"/>
  <c r="P787" i="83"/>
  <c r="P788" i="83"/>
  <c r="P789" i="83"/>
  <c r="P790" i="83"/>
  <c r="P791" i="83"/>
  <c r="P792" i="83"/>
  <c r="P793" i="83"/>
  <c r="P794" i="83"/>
  <c r="P795" i="83"/>
  <c r="P796" i="83"/>
  <c r="P797" i="83"/>
  <c r="P798" i="83"/>
  <c r="P799" i="83"/>
  <c r="P800" i="83"/>
  <c r="P801" i="83"/>
  <c r="P802" i="83"/>
  <c r="P803" i="83"/>
  <c r="P804" i="83"/>
  <c r="P805" i="83"/>
  <c r="P806" i="83"/>
  <c r="P807" i="83"/>
  <c r="P808" i="83"/>
  <c r="P809" i="83"/>
  <c r="P810" i="83"/>
  <c r="P811" i="83"/>
  <c r="P812" i="83"/>
  <c r="P813" i="83"/>
  <c r="P814" i="83"/>
  <c r="P815" i="83"/>
  <c r="P816" i="83"/>
  <c r="P817" i="83"/>
  <c r="P818" i="83"/>
  <c r="P819" i="83"/>
  <c r="P820" i="83"/>
  <c r="P821" i="83"/>
  <c r="P822" i="83"/>
  <c r="P823" i="83"/>
  <c r="P824" i="83"/>
  <c r="P825" i="83"/>
  <c r="P826" i="83"/>
  <c r="P827" i="83"/>
  <c r="P828" i="83"/>
  <c r="P829" i="83"/>
  <c r="P830" i="83"/>
  <c r="P831" i="83"/>
  <c r="P832" i="83"/>
  <c r="P833" i="83"/>
  <c r="P834" i="83"/>
  <c r="P835" i="83"/>
  <c r="P836" i="83"/>
  <c r="P837" i="83"/>
  <c r="P838" i="83"/>
  <c r="P839" i="83"/>
  <c r="P840" i="83"/>
  <c r="P841" i="83"/>
  <c r="P842" i="83"/>
  <c r="P843" i="83"/>
  <c r="P844" i="83"/>
  <c r="P845" i="83"/>
  <c r="P846" i="83"/>
  <c r="P847" i="83"/>
  <c r="P848" i="83"/>
  <c r="P849" i="83"/>
  <c r="P850" i="83"/>
  <c r="P851" i="83"/>
  <c r="P852" i="83"/>
  <c r="P853" i="83"/>
  <c r="P854" i="83"/>
  <c r="P855" i="83"/>
  <c r="P856" i="83"/>
  <c r="P857" i="83"/>
  <c r="P858" i="83"/>
  <c r="P859" i="83"/>
  <c r="P860" i="83"/>
  <c r="P861" i="83"/>
  <c r="P862" i="83"/>
  <c r="P863" i="83"/>
  <c r="P864" i="83"/>
  <c r="P865" i="83"/>
  <c r="P866" i="83"/>
  <c r="P867" i="83"/>
  <c r="P868" i="83"/>
  <c r="P869" i="83"/>
  <c r="P870" i="83"/>
  <c r="P871" i="83"/>
  <c r="P872" i="83"/>
  <c r="P873" i="83"/>
  <c r="P874" i="83"/>
  <c r="P875" i="83"/>
  <c r="P876" i="83"/>
  <c r="P877" i="83"/>
  <c r="P878" i="83"/>
  <c r="P879" i="83"/>
  <c r="P880" i="83"/>
  <c r="P881" i="83"/>
  <c r="P882" i="83"/>
  <c r="P883" i="83"/>
  <c r="P884" i="83"/>
  <c r="P885" i="83"/>
  <c r="P886" i="83"/>
  <c r="P887" i="83"/>
  <c r="P888" i="83"/>
  <c r="P889" i="83"/>
  <c r="P890" i="83"/>
  <c r="P891" i="83"/>
  <c r="P892" i="83"/>
  <c r="P893" i="83"/>
  <c r="P894" i="83"/>
  <c r="P895" i="83"/>
  <c r="P896" i="83"/>
  <c r="P897" i="83"/>
  <c r="P898" i="83"/>
  <c r="P899" i="83"/>
  <c r="P900" i="83"/>
  <c r="P901" i="83"/>
  <c r="P902" i="83"/>
  <c r="P903" i="83"/>
  <c r="P904" i="83"/>
  <c r="P905" i="83"/>
  <c r="P906" i="83"/>
  <c r="P907" i="83"/>
  <c r="P908" i="83"/>
  <c r="P909" i="83"/>
  <c r="P910" i="83"/>
  <c r="P911" i="83"/>
  <c r="P912" i="83"/>
  <c r="P913" i="83"/>
  <c r="P914" i="83"/>
  <c r="P915" i="83"/>
  <c r="P916" i="83"/>
  <c r="P917" i="83"/>
  <c r="P918" i="83"/>
  <c r="P919" i="83"/>
  <c r="P920" i="83"/>
  <c r="P921" i="83"/>
  <c r="P922" i="83"/>
  <c r="P923" i="83"/>
  <c r="P924" i="83"/>
  <c r="P925" i="83"/>
  <c r="P926" i="83"/>
  <c r="P927" i="83"/>
  <c r="P928" i="83"/>
  <c r="P929" i="83"/>
  <c r="P930" i="83"/>
  <c r="P931" i="83"/>
  <c r="P932" i="83"/>
  <c r="P933" i="83"/>
  <c r="P934" i="83"/>
  <c r="P935" i="83"/>
  <c r="P936" i="83"/>
  <c r="P937" i="83"/>
  <c r="P938" i="83"/>
  <c r="P939" i="83"/>
  <c r="P940" i="83"/>
  <c r="P941" i="83"/>
  <c r="P942" i="83"/>
  <c r="P943" i="83"/>
  <c r="P944" i="83"/>
  <c r="P945" i="83"/>
  <c r="P946" i="83"/>
  <c r="P947" i="83"/>
  <c r="P948" i="83"/>
  <c r="P949" i="83"/>
  <c r="P950" i="83"/>
  <c r="P951" i="83"/>
  <c r="P952" i="83"/>
  <c r="P953" i="83"/>
  <c r="P954" i="83"/>
  <c r="P955" i="83"/>
  <c r="P956" i="83"/>
  <c r="P957" i="83"/>
  <c r="P958" i="83"/>
  <c r="P959" i="83"/>
  <c r="P960" i="83"/>
  <c r="P961" i="83"/>
  <c r="P968" i="83"/>
  <c r="P962" i="83"/>
  <c r="P963" i="83"/>
  <c r="P964" i="83"/>
  <c r="P965" i="83"/>
  <c r="P966" i="83"/>
  <c r="P967" i="83"/>
  <c r="P618" i="83"/>
  <c r="P617" i="83"/>
  <c r="P616" i="83"/>
  <c r="P615" i="83"/>
  <c r="P614" i="83"/>
  <c r="P613" i="83"/>
  <c r="P612" i="83"/>
  <c r="P611" i="83"/>
  <c r="P610" i="83"/>
  <c r="P609" i="83"/>
  <c r="P608" i="83"/>
  <c r="P607" i="83"/>
  <c r="P606" i="83"/>
  <c r="P605" i="83"/>
  <c r="P604" i="83"/>
  <c r="P603" i="83"/>
  <c r="P602" i="83"/>
  <c r="P601" i="83"/>
  <c r="P600" i="83"/>
  <c r="P599" i="83"/>
  <c r="P598" i="83"/>
  <c r="P597" i="83"/>
  <c r="P596" i="83"/>
  <c r="P595" i="83"/>
  <c r="P594" i="83"/>
  <c r="P593" i="83"/>
  <c r="P592" i="83"/>
  <c r="P591" i="83"/>
  <c r="P590" i="83"/>
  <c r="P589" i="83"/>
  <c r="P588" i="83"/>
  <c r="P587" i="83"/>
  <c r="P586" i="83"/>
  <c r="P585" i="83"/>
  <c r="P584" i="83"/>
  <c r="P583" i="83"/>
  <c r="P582" i="83"/>
  <c r="P581" i="83"/>
  <c r="P580" i="83"/>
  <c r="P579" i="83"/>
  <c r="P578" i="83"/>
  <c r="P577" i="83"/>
  <c r="P576" i="83"/>
  <c r="P575" i="83"/>
  <c r="P574" i="83"/>
  <c r="P573" i="83"/>
  <c r="P572" i="83"/>
  <c r="P571" i="83"/>
  <c r="P570" i="83"/>
  <c r="P569" i="83"/>
  <c r="P568" i="83"/>
  <c r="P567" i="83"/>
  <c r="P566" i="83"/>
  <c r="P565" i="83"/>
  <c r="P564" i="83"/>
  <c r="P563" i="83"/>
  <c r="P562" i="83"/>
  <c r="P561" i="83"/>
  <c r="P560" i="83"/>
  <c r="P559" i="83"/>
  <c r="P558" i="83"/>
  <c r="P557" i="83"/>
  <c r="P556" i="83"/>
  <c r="P555" i="83"/>
  <c r="P554" i="83"/>
  <c r="P553" i="83"/>
  <c r="P552" i="83"/>
  <c r="P551" i="83"/>
  <c r="P550" i="83"/>
  <c r="P549" i="83"/>
  <c r="P548" i="83"/>
  <c r="P547" i="83"/>
  <c r="P546" i="83"/>
  <c r="P545" i="83"/>
  <c r="P544" i="83"/>
  <c r="P543" i="83"/>
  <c r="P542" i="83"/>
  <c r="P541" i="83"/>
  <c r="P540" i="83"/>
  <c r="P539" i="83"/>
  <c r="P538" i="83"/>
  <c r="P537" i="83"/>
  <c r="P536" i="83"/>
  <c r="P535" i="83"/>
  <c r="P534" i="83"/>
  <c r="P533" i="83"/>
  <c r="P532" i="83"/>
  <c r="P531" i="83"/>
  <c r="P530" i="83"/>
  <c r="P529" i="83"/>
  <c r="P528" i="83"/>
  <c r="P527" i="83"/>
  <c r="P526" i="83"/>
  <c r="P525" i="83"/>
  <c r="P524" i="83"/>
  <c r="P523" i="83"/>
  <c r="P522" i="83"/>
  <c r="P521" i="83"/>
  <c r="P520" i="83"/>
  <c r="P519" i="83"/>
  <c r="P518" i="83"/>
  <c r="P517" i="83"/>
  <c r="P516" i="83"/>
  <c r="P515" i="83"/>
  <c r="P514" i="83"/>
  <c r="P513" i="83"/>
  <c r="P512" i="83"/>
  <c r="P511" i="83"/>
  <c r="P510" i="83"/>
  <c r="P509" i="83"/>
  <c r="P508" i="83"/>
  <c r="P507" i="83"/>
  <c r="P506" i="83"/>
  <c r="P505" i="83"/>
  <c r="P504" i="83"/>
  <c r="P503" i="83"/>
  <c r="P502" i="83"/>
  <c r="P501" i="83"/>
  <c r="P500" i="83"/>
  <c r="P499" i="83"/>
  <c r="P498" i="83"/>
  <c r="P497" i="83"/>
  <c r="P496" i="83"/>
  <c r="P495" i="83"/>
  <c r="P494" i="83"/>
  <c r="P493" i="83"/>
  <c r="P492" i="83"/>
  <c r="P491" i="83"/>
  <c r="P490" i="83"/>
  <c r="P489" i="83"/>
  <c r="P488" i="83"/>
  <c r="P487" i="83"/>
  <c r="P486" i="83"/>
  <c r="P485" i="83"/>
  <c r="P484" i="83"/>
  <c r="P483" i="83"/>
  <c r="P482" i="83"/>
  <c r="P481" i="83"/>
  <c r="P480" i="83"/>
  <c r="P479" i="83"/>
  <c r="P478" i="83"/>
  <c r="P477" i="83"/>
  <c r="P476" i="83"/>
  <c r="P475" i="83"/>
  <c r="P474" i="83"/>
  <c r="P473" i="83"/>
  <c r="P472" i="83"/>
  <c r="P471" i="83"/>
  <c r="P470" i="83"/>
  <c r="P469" i="83"/>
  <c r="P468" i="83"/>
  <c r="P467" i="83"/>
  <c r="P466" i="83"/>
  <c r="P465" i="83"/>
  <c r="P464" i="83"/>
  <c r="P463" i="83"/>
  <c r="P462" i="83"/>
  <c r="P461" i="83"/>
  <c r="P460" i="83"/>
  <c r="P459" i="83"/>
  <c r="P458" i="83"/>
  <c r="P457" i="83"/>
  <c r="P456" i="83"/>
  <c r="P455" i="83"/>
  <c r="P971" i="83"/>
  <c r="P454" i="83"/>
  <c r="P453" i="83"/>
  <c r="P452" i="83"/>
  <c r="P451" i="83"/>
  <c r="P450" i="83"/>
  <c r="P449" i="83"/>
  <c r="P448" i="83"/>
  <c r="P447" i="83"/>
  <c r="P446" i="83"/>
  <c r="P445" i="83"/>
  <c r="P444" i="83"/>
  <c r="P443" i="83"/>
  <c r="P442" i="83"/>
  <c r="P441" i="83"/>
  <c r="P440" i="83"/>
  <c r="P439" i="83"/>
  <c r="P438" i="83"/>
  <c r="P437" i="83"/>
  <c r="P436" i="83"/>
  <c r="P435" i="83"/>
  <c r="P434" i="83"/>
  <c r="P433" i="83"/>
  <c r="P432" i="83"/>
  <c r="P431" i="83"/>
  <c r="P430" i="83"/>
  <c r="P429" i="83"/>
  <c r="P428" i="83"/>
  <c r="P427" i="83"/>
  <c r="P426" i="83"/>
  <c r="P425" i="83"/>
  <c r="P424" i="83"/>
  <c r="P423" i="83"/>
  <c r="P422" i="83"/>
  <c r="P421" i="83"/>
  <c r="P420" i="83"/>
  <c r="P419" i="83"/>
  <c r="P418" i="83"/>
  <c r="P417" i="83"/>
  <c r="P416" i="83"/>
  <c r="P415" i="83"/>
  <c r="P414" i="83"/>
  <c r="P413" i="83"/>
  <c r="P412" i="83"/>
  <c r="P411" i="83"/>
  <c r="P410" i="83"/>
  <c r="P409" i="83"/>
  <c r="P408" i="83"/>
  <c r="P407" i="83"/>
  <c r="P406" i="83"/>
  <c r="P405" i="83"/>
  <c r="P404" i="83"/>
  <c r="P403" i="83"/>
  <c r="P402" i="83"/>
  <c r="P401" i="83"/>
  <c r="P400" i="83"/>
  <c r="P399" i="83"/>
  <c r="P398" i="83"/>
  <c r="P397" i="83"/>
  <c r="P396" i="83"/>
  <c r="P395" i="83"/>
  <c r="P394" i="83"/>
  <c r="P393" i="83"/>
  <c r="P392" i="83"/>
  <c r="P391" i="83"/>
  <c r="P390" i="83"/>
  <c r="P389" i="83"/>
  <c r="P388" i="83"/>
  <c r="P387" i="83"/>
  <c r="P386" i="83"/>
  <c r="P385" i="83"/>
  <c r="P384" i="83"/>
  <c r="P383" i="83"/>
  <c r="P382" i="83"/>
  <c r="P381" i="83"/>
  <c r="P380" i="83"/>
  <c r="P379" i="83"/>
  <c r="P378" i="83"/>
  <c r="P377" i="83"/>
  <c r="P376" i="83"/>
  <c r="P375" i="83"/>
  <c r="P374" i="83"/>
  <c r="P373" i="83"/>
  <c r="P372" i="83"/>
  <c r="P371" i="83"/>
  <c r="P370" i="83"/>
  <c r="P369" i="83"/>
  <c r="P368" i="83"/>
  <c r="P367" i="83"/>
  <c r="P366" i="83"/>
  <c r="P365" i="83"/>
  <c r="P364" i="83"/>
  <c r="P363" i="83"/>
  <c r="P362" i="83"/>
  <c r="P361" i="83"/>
  <c r="P360" i="83"/>
  <c r="P359" i="83"/>
  <c r="P358" i="83"/>
  <c r="P357" i="83"/>
  <c r="P356" i="83"/>
  <c r="P355" i="83"/>
  <c r="P354" i="83"/>
  <c r="P353" i="83"/>
  <c r="P352" i="83"/>
  <c r="P351" i="83"/>
  <c r="P350" i="83"/>
  <c r="P349" i="83"/>
  <c r="P348" i="83"/>
  <c r="P347" i="83"/>
  <c r="P346" i="83"/>
  <c r="P345" i="83"/>
  <c r="P344" i="83"/>
  <c r="P343" i="83"/>
  <c r="P342" i="83"/>
  <c r="P341" i="83"/>
  <c r="P340" i="83"/>
  <c r="P339" i="83"/>
  <c r="P338" i="83"/>
  <c r="P337" i="83"/>
  <c r="P336" i="83"/>
  <c r="P335" i="83"/>
  <c r="P334" i="83"/>
  <c r="P333" i="83"/>
  <c r="P332" i="83"/>
  <c r="P331" i="83"/>
  <c r="P330" i="83"/>
  <c r="P329" i="83"/>
  <c r="P328" i="83"/>
  <c r="P327" i="83"/>
  <c r="P326" i="83"/>
  <c r="P325" i="83"/>
  <c r="P324" i="83"/>
  <c r="P323" i="83"/>
  <c r="P322" i="83"/>
  <c r="P321" i="83"/>
  <c r="P320" i="83"/>
  <c r="P319" i="83"/>
  <c r="P318" i="83"/>
  <c r="P317" i="83"/>
  <c r="P316" i="83"/>
  <c r="P315" i="83"/>
  <c r="P314" i="83"/>
  <c r="P313" i="83"/>
  <c r="P312" i="83"/>
  <c r="P311" i="83"/>
  <c r="P310" i="83"/>
  <c r="P309" i="83"/>
  <c r="P308" i="83"/>
  <c r="P307" i="83"/>
  <c r="P306" i="83"/>
  <c r="P305" i="83"/>
  <c r="P304" i="83"/>
  <c r="P303" i="83"/>
  <c r="P302" i="83"/>
  <c r="P301" i="83"/>
  <c r="P300" i="83"/>
  <c r="P299" i="83"/>
  <c r="P298" i="83"/>
  <c r="P297" i="83"/>
  <c r="P296" i="83"/>
  <c r="P295" i="83"/>
  <c r="P294" i="83"/>
  <c r="P293" i="83"/>
  <c r="P292" i="83"/>
  <c r="P291" i="83"/>
  <c r="P290" i="83"/>
  <c r="P289" i="83"/>
  <c r="P288" i="83"/>
  <c r="P287" i="83"/>
  <c r="P286" i="83"/>
  <c r="P285" i="83"/>
  <c r="P284" i="83"/>
  <c r="P283" i="83"/>
  <c r="P282" i="83"/>
  <c r="P281" i="83"/>
  <c r="P280" i="83"/>
  <c r="P279" i="83"/>
  <c r="P278" i="83"/>
  <c r="P277" i="83"/>
  <c r="P276" i="83"/>
  <c r="P275" i="83"/>
  <c r="P274" i="83"/>
  <c r="P273" i="83"/>
  <c r="P272" i="83"/>
  <c r="P271" i="83"/>
  <c r="P270" i="83"/>
  <c r="P269" i="83"/>
  <c r="P268" i="83"/>
  <c r="P267" i="83"/>
  <c r="P266" i="83"/>
  <c r="P265" i="83"/>
  <c r="P264" i="83"/>
  <c r="P263" i="83"/>
  <c r="P262" i="83"/>
  <c r="P261" i="83"/>
  <c r="P260" i="83"/>
  <c r="P259" i="83"/>
  <c r="P258" i="83"/>
  <c r="P257" i="83"/>
  <c r="P256" i="83"/>
  <c r="P255" i="83"/>
  <c r="P254" i="83"/>
  <c r="P253" i="83"/>
  <c r="P252" i="83"/>
  <c r="P251" i="83"/>
  <c r="P250" i="83"/>
  <c r="P249" i="83"/>
  <c r="P248" i="83"/>
  <c r="P247" i="83"/>
  <c r="P246" i="83"/>
  <c r="P245" i="83"/>
  <c r="P244" i="83"/>
  <c r="P243" i="83"/>
  <c r="P242" i="83"/>
  <c r="P241" i="83"/>
  <c r="P240" i="83"/>
  <c r="P239" i="83"/>
  <c r="P238" i="83"/>
  <c r="P237" i="83"/>
  <c r="P236" i="83"/>
  <c r="P235" i="83"/>
  <c r="P234" i="83"/>
  <c r="P233" i="83"/>
  <c r="P232" i="83"/>
  <c r="P231" i="83"/>
  <c r="P230" i="83"/>
  <c r="P229" i="83"/>
  <c r="P228" i="83"/>
  <c r="P227" i="83"/>
  <c r="P226" i="83"/>
  <c r="P225" i="83"/>
  <c r="P224" i="83"/>
  <c r="P223" i="83"/>
  <c r="P222" i="83"/>
  <c r="P221" i="83"/>
  <c r="P220" i="83"/>
  <c r="P219" i="83"/>
  <c r="P218" i="83"/>
  <c r="P217" i="83"/>
  <c r="P216" i="83"/>
  <c r="P215" i="83"/>
  <c r="P214" i="83"/>
  <c r="P213" i="83"/>
  <c r="P212" i="83"/>
  <c r="P211" i="83"/>
  <c r="P210" i="83"/>
  <c r="P209" i="83"/>
  <c r="P208" i="83"/>
  <c r="P207" i="83"/>
  <c r="P206" i="83"/>
  <c r="P205" i="83"/>
  <c r="P204" i="83"/>
  <c r="P203" i="83"/>
  <c r="P202" i="83"/>
  <c r="P201" i="83"/>
  <c r="P200" i="83"/>
  <c r="P199" i="83"/>
  <c r="P198" i="83"/>
  <c r="P197" i="83"/>
  <c r="P196" i="83"/>
  <c r="P195" i="83"/>
  <c r="P194" i="83"/>
  <c r="P193" i="83"/>
  <c r="P192" i="83"/>
  <c r="P191" i="83"/>
  <c r="P190" i="83"/>
  <c r="P189" i="83"/>
  <c r="P188" i="83"/>
  <c r="P187" i="83"/>
  <c r="P186" i="83"/>
  <c r="P185" i="83"/>
  <c r="P184" i="83"/>
  <c r="P183" i="83"/>
  <c r="P182" i="83"/>
  <c r="P181" i="83"/>
  <c r="P180" i="83"/>
  <c r="P179" i="83"/>
  <c r="P178" i="83"/>
  <c r="P177" i="83"/>
  <c r="P176" i="83"/>
  <c r="P175" i="83"/>
  <c r="P174" i="83"/>
  <c r="P173" i="83"/>
  <c r="P172" i="83"/>
  <c r="P171" i="83"/>
  <c r="P170" i="83"/>
  <c r="P169" i="83"/>
  <c r="P168" i="83"/>
  <c r="P167" i="83"/>
  <c r="P166" i="83"/>
  <c r="P165" i="83"/>
  <c r="P164" i="83"/>
  <c r="P163" i="83"/>
  <c r="P162" i="83"/>
  <c r="P161" i="83"/>
  <c r="P160" i="83"/>
  <c r="P159" i="83"/>
  <c r="P158" i="83"/>
  <c r="P157" i="83"/>
  <c r="P156" i="83"/>
  <c r="P155" i="83"/>
  <c r="P154" i="83"/>
  <c r="P153" i="83"/>
  <c r="P152" i="83"/>
  <c r="P151" i="83"/>
  <c r="P150" i="83"/>
  <c r="P149" i="83"/>
  <c r="P148" i="83"/>
  <c r="P147" i="83"/>
  <c r="P146" i="83"/>
  <c r="P145" i="83"/>
  <c r="P144" i="83"/>
  <c r="P143" i="83"/>
  <c r="P142" i="83"/>
  <c r="P141" i="83"/>
  <c r="P140" i="83"/>
  <c r="P139" i="83"/>
  <c r="P138" i="83"/>
  <c r="P137" i="83"/>
  <c r="P136" i="83"/>
  <c r="P135" i="83"/>
  <c r="P134" i="83"/>
  <c r="P133" i="83"/>
  <c r="P132" i="83"/>
  <c r="P131" i="83"/>
  <c r="P130" i="83"/>
  <c r="P129" i="83"/>
  <c r="P128" i="83"/>
  <c r="P127" i="83"/>
  <c r="P126" i="83"/>
  <c r="P125" i="83"/>
  <c r="P124" i="83"/>
  <c r="P123" i="83"/>
  <c r="P122" i="83"/>
  <c r="P121" i="83"/>
  <c r="P120" i="83"/>
  <c r="P119" i="83"/>
  <c r="P118" i="83"/>
  <c r="P117" i="83"/>
  <c r="P116" i="83"/>
  <c r="P115" i="83"/>
  <c r="P114" i="83"/>
  <c r="P113" i="83"/>
  <c r="P112" i="83"/>
  <c r="P111" i="83"/>
  <c r="P110" i="83"/>
  <c r="P109" i="83"/>
  <c r="P108" i="83"/>
  <c r="P107" i="83"/>
  <c r="P106" i="83"/>
  <c r="P105" i="83"/>
  <c r="P104" i="83"/>
  <c r="P103" i="83"/>
  <c r="P102" i="83"/>
  <c r="P101" i="83"/>
  <c r="P100" i="83"/>
  <c r="P99" i="83"/>
  <c r="P98" i="83"/>
  <c r="P97" i="83"/>
  <c r="P96" i="83"/>
  <c r="P95" i="83"/>
  <c r="P94" i="83"/>
  <c r="P93" i="83"/>
  <c r="P92" i="83"/>
  <c r="P91" i="83"/>
  <c r="P90" i="83"/>
  <c r="P89" i="83"/>
  <c r="P88" i="83"/>
  <c r="P87" i="83"/>
  <c r="P86" i="83"/>
  <c r="P85" i="83"/>
  <c r="P84" i="83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J928" i="79"/>
  <c r="J929" i="79"/>
  <c r="J930" i="79"/>
  <c r="J931" i="79"/>
  <c r="J932" i="79"/>
  <c r="J933" i="79"/>
  <c r="J934" i="79"/>
  <c r="J935" i="79"/>
  <c r="J936" i="79"/>
  <c r="J937" i="79"/>
  <c r="J938" i="79"/>
  <c r="J939" i="79"/>
  <c r="B2" i="134"/>
  <c r="J224" i="133" l="1"/>
  <c r="J223" i="133"/>
  <c r="J222" i="133"/>
  <c r="J221" i="133"/>
  <c r="J220" i="133"/>
  <c r="J219" i="133"/>
  <c r="J218" i="133"/>
  <c r="J217" i="133"/>
  <c r="J216" i="133"/>
  <c r="J215" i="133"/>
  <c r="J214" i="133"/>
  <c r="J213" i="133"/>
  <c r="J212" i="133"/>
  <c r="J211" i="133"/>
  <c r="J210" i="133"/>
  <c r="J209" i="133"/>
  <c r="J208" i="133"/>
  <c r="J207" i="133"/>
  <c r="J206" i="133"/>
  <c r="J205" i="133"/>
  <c r="J204" i="133"/>
  <c r="J203" i="133"/>
  <c r="J202" i="133"/>
  <c r="J201" i="133"/>
  <c r="J200" i="133"/>
  <c r="J199" i="133"/>
  <c r="J198" i="133"/>
  <c r="J197" i="133"/>
  <c r="J196" i="133"/>
  <c r="J195" i="133"/>
  <c r="J194" i="133"/>
  <c r="J193" i="133"/>
  <c r="J192" i="133"/>
  <c r="J191" i="133"/>
  <c r="J190" i="133"/>
  <c r="J189" i="133"/>
  <c r="J188" i="133"/>
  <c r="J187" i="133"/>
  <c r="J186" i="133"/>
  <c r="J185" i="133"/>
  <c r="J184" i="133"/>
  <c r="J183" i="133"/>
  <c r="J182" i="133"/>
  <c r="J181" i="133"/>
  <c r="J180" i="133"/>
  <c r="J179" i="133"/>
  <c r="J178" i="133"/>
  <c r="J177" i="133"/>
  <c r="J176" i="133"/>
  <c r="J175" i="133"/>
  <c r="J174" i="133"/>
  <c r="J173" i="133"/>
  <c r="J172" i="133"/>
  <c r="J171" i="133"/>
  <c r="J170" i="133"/>
  <c r="J169" i="133"/>
  <c r="J168" i="133"/>
  <c r="J167" i="133"/>
  <c r="J166" i="133"/>
  <c r="J165" i="133"/>
  <c r="J164" i="133"/>
  <c r="J163" i="133"/>
  <c r="J162" i="133"/>
  <c r="J161" i="133"/>
  <c r="J160" i="133"/>
  <c r="J159" i="133"/>
  <c r="J158" i="133"/>
  <c r="J157" i="133"/>
  <c r="J156" i="133"/>
  <c r="J155" i="133"/>
  <c r="J154" i="133"/>
  <c r="J153" i="133"/>
  <c r="J152" i="133"/>
  <c r="J151" i="133"/>
  <c r="J150" i="133"/>
  <c r="J149" i="133"/>
  <c r="J148" i="133"/>
  <c r="J147" i="133"/>
  <c r="J146" i="133"/>
  <c r="J145" i="133"/>
  <c r="J144" i="133"/>
  <c r="J143" i="133"/>
  <c r="J142" i="133"/>
  <c r="J141" i="133"/>
  <c r="J140" i="133"/>
  <c r="J139" i="133"/>
  <c r="J138" i="133"/>
  <c r="J137" i="133"/>
  <c r="J136" i="133"/>
  <c r="J135" i="133"/>
  <c r="J134" i="133"/>
  <c r="J133" i="133"/>
  <c r="J132" i="133"/>
  <c r="J131" i="133"/>
  <c r="J130" i="133"/>
  <c r="J129" i="133"/>
  <c r="J128" i="133"/>
  <c r="J127" i="133"/>
  <c r="J126" i="133"/>
  <c r="J125" i="133"/>
  <c r="J124" i="133"/>
  <c r="J123" i="133"/>
  <c r="J122" i="133"/>
  <c r="J121" i="133"/>
  <c r="J120" i="133"/>
  <c r="J119" i="133"/>
  <c r="J118" i="133"/>
  <c r="J117" i="133"/>
  <c r="J116" i="133"/>
  <c r="J115" i="133"/>
  <c r="J114" i="133"/>
  <c r="J113" i="133"/>
  <c r="J112" i="133"/>
  <c r="J111" i="133"/>
  <c r="J110" i="133"/>
  <c r="J109" i="133"/>
  <c r="J108" i="133"/>
  <c r="J107" i="133"/>
  <c r="J106" i="133"/>
  <c r="J105" i="133"/>
  <c r="J104" i="133"/>
  <c r="J103" i="133"/>
  <c r="J102" i="133"/>
  <c r="J101" i="133"/>
  <c r="J100" i="133"/>
  <c r="J99" i="133"/>
  <c r="J98" i="133"/>
  <c r="J97" i="133"/>
  <c r="J96" i="133"/>
  <c r="J95" i="133"/>
  <c r="J94" i="133"/>
  <c r="J93" i="133"/>
  <c r="J92" i="133"/>
  <c r="J91" i="133"/>
  <c r="J90" i="133"/>
  <c r="J89" i="133"/>
  <c r="J88" i="133"/>
  <c r="J87" i="133"/>
  <c r="J86" i="133"/>
  <c r="J85" i="133"/>
  <c r="J84" i="133"/>
  <c r="J83" i="133"/>
  <c r="J82" i="133"/>
  <c r="J81" i="133"/>
  <c r="J80" i="133"/>
  <c r="J79" i="133"/>
  <c r="J78" i="133"/>
  <c r="J77" i="133"/>
  <c r="J76" i="133"/>
  <c r="J75" i="133"/>
  <c r="J74" i="133"/>
  <c r="J73" i="133"/>
  <c r="J72" i="133"/>
  <c r="J71" i="133"/>
  <c r="J70" i="133"/>
  <c r="J69" i="133"/>
  <c r="J68" i="133"/>
  <c r="J67" i="133"/>
  <c r="J66" i="133"/>
  <c r="J65" i="133"/>
  <c r="J64" i="133"/>
  <c r="J63" i="133"/>
  <c r="J62" i="133"/>
  <c r="J61" i="133"/>
  <c r="J60" i="133"/>
  <c r="J59" i="133"/>
  <c r="J58" i="133"/>
  <c r="J57" i="133"/>
  <c r="J56" i="133"/>
  <c r="J55" i="133"/>
  <c r="J54" i="133"/>
  <c r="J53" i="133"/>
  <c r="J52" i="133"/>
  <c r="J51" i="133"/>
  <c r="J50" i="133"/>
  <c r="J49" i="133"/>
  <c r="J48" i="133"/>
  <c r="J47" i="133"/>
  <c r="J46" i="133"/>
  <c r="J45" i="133"/>
  <c r="J44" i="133"/>
  <c r="J43" i="133"/>
  <c r="J42" i="133"/>
  <c r="J41" i="133"/>
  <c r="J40" i="133"/>
  <c r="J39" i="133"/>
  <c r="J38" i="133"/>
  <c r="J37" i="133"/>
  <c r="J36" i="133"/>
  <c r="J35" i="133"/>
  <c r="J34" i="133"/>
  <c r="J33" i="133"/>
  <c r="J32" i="133"/>
  <c r="J31" i="133"/>
  <c r="J30" i="133"/>
  <c r="J29" i="133"/>
  <c r="J28" i="133"/>
  <c r="J27" i="133"/>
  <c r="J26" i="133"/>
  <c r="J25" i="133"/>
  <c r="J24" i="133"/>
  <c r="J23" i="133"/>
  <c r="J22" i="133"/>
  <c r="J21" i="133"/>
  <c r="J20" i="133"/>
  <c r="J19" i="133"/>
  <c r="J18" i="133"/>
  <c r="J17" i="133"/>
  <c r="J16" i="133"/>
  <c r="J15" i="133"/>
  <c r="J14" i="133"/>
  <c r="J13" i="133"/>
  <c r="J12" i="133"/>
  <c r="J11" i="133"/>
  <c r="J10" i="133"/>
  <c r="J9" i="133"/>
  <c r="J8" i="133"/>
  <c r="J7" i="133"/>
  <c r="J6" i="133"/>
  <c r="J5" i="133"/>
  <c r="J4" i="133"/>
  <c r="M33" i="129"/>
  <c r="L33" i="129"/>
  <c r="M32" i="129"/>
  <c r="L32" i="129"/>
  <c r="M31" i="129"/>
  <c r="L31" i="129"/>
  <c r="M30" i="129"/>
  <c r="L30" i="129"/>
  <c r="M29" i="129"/>
  <c r="L29" i="129"/>
  <c r="M28" i="129"/>
  <c r="L28" i="129"/>
  <c r="M27" i="129"/>
  <c r="L27" i="129"/>
  <c r="M26" i="129"/>
  <c r="L26" i="129"/>
  <c r="M25" i="129"/>
  <c r="L25" i="129"/>
  <c r="M24" i="129"/>
  <c r="L24" i="129"/>
  <c r="M23" i="129"/>
  <c r="L23" i="129"/>
  <c r="M22" i="129"/>
  <c r="L22" i="129"/>
  <c r="M21" i="129"/>
  <c r="L21" i="129"/>
  <c r="M20" i="129"/>
  <c r="L20" i="129"/>
  <c r="M19" i="129"/>
  <c r="L19" i="129"/>
  <c r="M18" i="129"/>
  <c r="L18" i="129"/>
  <c r="M17" i="129"/>
  <c r="L17" i="129"/>
  <c r="M16" i="129"/>
  <c r="L16" i="129"/>
  <c r="M15" i="129"/>
  <c r="L15" i="129"/>
  <c r="M14" i="129"/>
  <c r="L14" i="129"/>
  <c r="M13" i="129"/>
  <c r="L13" i="129"/>
  <c r="M12" i="129"/>
  <c r="L12" i="129"/>
  <c r="M11" i="129"/>
  <c r="L11" i="129"/>
  <c r="M10" i="129"/>
  <c r="L10" i="129"/>
  <c r="M9" i="129"/>
  <c r="L9" i="129"/>
  <c r="M8" i="129"/>
  <c r="L8" i="129"/>
  <c r="M7" i="129"/>
  <c r="L7" i="129"/>
  <c r="M6" i="129"/>
  <c r="L6" i="129"/>
  <c r="M5" i="129"/>
  <c r="L5" i="129"/>
  <c r="M4" i="129"/>
  <c r="L4" i="129"/>
  <c r="M3" i="129"/>
  <c r="L3" i="129"/>
  <c r="M2" i="129"/>
  <c r="L2" i="129"/>
  <c r="A1829" i="85"/>
  <c r="A1828" i="85"/>
  <c r="A1827" i="85"/>
  <c r="A1826" i="85"/>
  <c r="A1825" i="85"/>
  <c r="A1824" i="85"/>
  <c r="A1823" i="85"/>
  <c r="A1822" i="85"/>
  <c r="A1821" i="85"/>
  <c r="A1820" i="85"/>
  <c r="A1819" i="85"/>
  <c r="A1818" i="85"/>
  <c r="A1817" i="85"/>
  <c r="A1816" i="85"/>
  <c r="A1815" i="85"/>
  <c r="A1814" i="85"/>
  <c r="A1813" i="85"/>
  <c r="A1812" i="85"/>
  <c r="A1811" i="85"/>
  <c r="A1810" i="85"/>
  <c r="A1809" i="85"/>
  <c r="A1808" i="85"/>
  <c r="A1807" i="85"/>
  <c r="A1806" i="85"/>
  <c r="A1805" i="85"/>
  <c r="A1804" i="85"/>
  <c r="A1838" i="85"/>
  <c r="A1803" i="85"/>
  <c r="A1802" i="85"/>
  <c r="A1801" i="85"/>
  <c r="A1800" i="85"/>
  <c r="A1799" i="85"/>
  <c r="A1798" i="85"/>
  <c r="A1797" i="85"/>
  <c r="A1796" i="85"/>
  <c r="A1795" i="85"/>
  <c r="A1794" i="85"/>
  <c r="A1793" i="85"/>
  <c r="A1792" i="85"/>
  <c r="A1791" i="85"/>
  <c r="A1790" i="85"/>
  <c r="A1789" i="85"/>
  <c r="A1788" i="85"/>
  <c r="A1787" i="85"/>
  <c r="A1786" i="85"/>
  <c r="A1785" i="85"/>
  <c r="A1784" i="85"/>
  <c r="A1783" i="85"/>
  <c r="A1782" i="85"/>
  <c r="A1781" i="85"/>
  <c r="A1780" i="85"/>
  <c r="A1779" i="85"/>
  <c r="A1778" i="85"/>
  <c r="A1777" i="85"/>
  <c r="A1776" i="85"/>
  <c r="A1775" i="85"/>
  <c r="A1837" i="85"/>
  <c r="A1774" i="85"/>
  <c r="A1773" i="85"/>
  <c r="A1772" i="85"/>
  <c r="A1771" i="85"/>
  <c r="A1770" i="85"/>
  <c r="A1769" i="85"/>
  <c r="A1768" i="85"/>
  <c r="A1767" i="85"/>
  <c r="A1766" i="85"/>
  <c r="A1765" i="85"/>
  <c r="A1764" i="85"/>
  <c r="A1763" i="85"/>
  <c r="A1762" i="85"/>
  <c r="A1761" i="85"/>
  <c r="A1760" i="85"/>
  <c r="A1759" i="85"/>
  <c r="A1758" i="85"/>
  <c r="A1757" i="85"/>
  <c r="A1756" i="85"/>
  <c r="A1755" i="85"/>
  <c r="A1754" i="85"/>
  <c r="A1753" i="85"/>
  <c r="A1752" i="85"/>
  <c r="A1751" i="85"/>
  <c r="A1750" i="85"/>
  <c r="A1749" i="85"/>
  <c r="A1748" i="85"/>
  <c r="A1747" i="85"/>
  <c r="A1746" i="85"/>
  <c r="A1745" i="85"/>
  <c r="A1744" i="85"/>
  <c r="A1743" i="85"/>
  <c r="A1742" i="85"/>
  <c r="A1741" i="85"/>
  <c r="A1740" i="85"/>
  <c r="A1739" i="85"/>
  <c r="A1738" i="85"/>
  <c r="A1737" i="85"/>
  <c r="A1736" i="85"/>
  <c r="A1735" i="85"/>
  <c r="A1734" i="85"/>
  <c r="A1733" i="85"/>
  <c r="A1732" i="85"/>
  <c r="A1731" i="85"/>
  <c r="A1730" i="85"/>
  <c r="A1729" i="85"/>
  <c r="A1728" i="85"/>
  <c r="A1727" i="85"/>
  <c r="A1726" i="85"/>
  <c r="A1725" i="85"/>
  <c r="A1724" i="85"/>
  <c r="A1723" i="85"/>
  <c r="A1722" i="85"/>
  <c r="A1721" i="85"/>
  <c r="A1720" i="85"/>
  <c r="A1719" i="85"/>
  <c r="A1718" i="85"/>
  <c r="A1717" i="85"/>
  <c r="A1716" i="85"/>
  <c r="A1715" i="85"/>
  <c r="A1714" i="85"/>
  <c r="A1713" i="85"/>
  <c r="A1712" i="85"/>
  <c r="A1711" i="85"/>
  <c r="A1710" i="85"/>
  <c r="A1709" i="85"/>
  <c r="A1708" i="85"/>
  <c r="A1707" i="85"/>
  <c r="A1706" i="85"/>
  <c r="A1705" i="85"/>
  <c r="A1704" i="85"/>
  <c r="A1703" i="85"/>
  <c r="A1702" i="85"/>
  <c r="A1701" i="85"/>
  <c r="A1700" i="85"/>
  <c r="A1699" i="85"/>
  <c r="A1698" i="85"/>
  <c r="A1697" i="85"/>
  <c r="A1696" i="85"/>
  <c r="A1695" i="85"/>
  <c r="A1694" i="85"/>
  <c r="A1693" i="85"/>
  <c r="A1692" i="85"/>
  <c r="A1691" i="85"/>
  <c r="A1690" i="85"/>
  <c r="A1689" i="85"/>
  <c r="A1688" i="85"/>
  <c r="A1687" i="85"/>
  <c r="A1686" i="85"/>
  <c r="A1685" i="85"/>
  <c r="A1684" i="85"/>
  <c r="A1683" i="85"/>
  <c r="A1682" i="85"/>
  <c r="A1681" i="85"/>
  <c r="A1680" i="85"/>
  <c r="A1679" i="85"/>
  <c r="A1678" i="85"/>
  <c r="A1677" i="85"/>
  <c r="A1676" i="85"/>
  <c r="A1675" i="85"/>
  <c r="A1674" i="85"/>
  <c r="A1673" i="85"/>
  <c r="A1672" i="85"/>
  <c r="A1671" i="85"/>
  <c r="A1670" i="85"/>
  <c r="A1669" i="85"/>
  <c r="A1668" i="85"/>
  <c r="A1667" i="85"/>
  <c r="A1666" i="85"/>
  <c r="A1665" i="85"/>
  <c r="A1664" i="85"/>
  <c r="A1663" i="85"/>
  <c r="A1662" i="85"/>
  <c r="A1661" i="85"/>
  <c r="A1660" i="85"/>
  <c r="A1659" i="85"/>
  <c r="A1658" i="85"/>
  <c r="A1657" i="85"/>
  <c r="A1656" i="85"/>
  <c r="A1655" i="85"/>
  <c r="A1654" i="85"/>
  <c r="A1653" i="85"/>
  <c r="A1652" i="85"/>
  <c r="A1651" i="85"/>
  <c r="A1650" i="85"/>
  <c r="A1649" i="85"/>
  <c r="A1648" i="85"/>
  <c r="A1647" i="85"/>
  <c r="A1646" i="85"/>
  <c r="A1645" i="85"/>
  <c r="A1644" i="85"/>
  <c r="A1643" i="85"/>
  <c r="A1642" i="85"/>
  <c r="A1641" i="85"/>
  <c r="A1640" i="85"/>
  <c r="A1639" i="85"/>
  <c r="A1638" i="85"/>
  <c r="A1637" i="85"/>
  <c r="A1636" i="85"/>
  <c r="A1635" i="85"/>
  <c r="A1634" i="85"/>
  <c r="A1633" i="85"/>
  <c r="A1632" i="85"/>
  <c r="A1631" i="85"/>
  <c r="A1630" i="85"/>
  <c r="A1629" i="85"/>
  <c r="A1628" i="85"/>
  <c r="A1627" i="85"/>
  <c r="A1626" i="85"/>
  <c r="A1625" i="85"/>
  <c r="A1624" i="85"/>
  <c r="A1623" i="85"/>
  <c r="A1622" i="85"/>
  <c r="A1621" i="85"/>
  <c r="A1620" i="85"/>
  <c r="A1619" i="85"/>
  <c r="A1618" i="85"/>
  <c r="A1617" i="85"/>
  <c r="A1616" i="85"/>
  <c r="A1615" i="85"/>
  <c r="A1614" i="85"/>
  <c r="A1613" i="85"/>
  <c r="A1612" i="85"/>
  <c r="A1611" i="85"/>
  <c r="A1610" i="85"/>
  <c r="A1609" i="85"/>
  <c r="A1608" i="85"/>
  <c r="A1607" i="85"/>
  <c r="A1606" i="85"/>
  <c r="A1605" i="85"/>
  <c r="A1604" i="85"/>
  <c r="A1603" i="85"/>
  <c r="A1602" i="85"/>
  <c r="A1601" i="85"/>
  <c r="A1600" i="85"/>
  <c r="A1599" i="85"/>
  <c r="A1598" i="85"/>
  <c r="A1597" i="85"/>
  <c r="A1596" i="85"/>
  <c r="A1595" i="85"/>
  <c r="A1594" i="85"/>
  <c r="A1593" i="85"/>
  <c r="A1592" i="85"/>
  <c r="A1591" i="85"/>
  <c r="A1590" i="85"/>
  <c r="A1589" i="85"/>
  <c r="A1588" i="85"/>
  <c r="A1587" i="85"/>
  <c r="A1586" i="85"/>
  <c r="A1585" i="85"/>
  <c r="A1584" i="85"/>
  <c r="A1583" i="85"/>
  <c r="A1582" i="85"/>
  <c r="A1581" i="85"/>
  <c r="A1580" i="85"/>
  <c r="A1579" i="85"/>
  <c r="A1578" i="85"/>
  <c r="A1577" i="85"/>
  <c r="A1576" i="85"/>
  <c r="A1575" i="85"/>
  <c r="A1574" i="85"/>
  <c r="A1573" i="85"/>
  <c r="A1572" i="85"/>
  <c r="A1571" i="85"/>
  <c r="A1570" i="85"/>
  <c r="A1569" i="85"/>
  <c r="A1568" i="85"/>
  <c r="A1567" i="85"/>
  <c r="A1566" i="85"/>
  <c r="A1565" i="85"/>
  <c r="A1564" i="85"/>
  <c r="A1563" i="85"/>
  <c r="A1562" i="85"/>
  <c r="A1561" i="85"/>
  <c r="A1560" i="85"/>
  <c r="A1559" i="85"/>
  <c r="A1558" i="85"/>
  <c r="A1557" i="85"/>
  <c r="A1556" i="85"/>
  <c r="A1555" i="85"/>
  <c r="A1554" i="85"/>
  <c r="A1553" i="85"/>
  <c r="A1552" i="85"/>
  <c r="A1551" i="85"/>
  <c r="A1550" i="85"/>
  <c r="A1549" i="85"/>
  <c r="A1548" i="85"/>
  <c r="A1547" i="85"/>
  <c r="A1546" i="85"/>
  <c r="A1545" i="85"/>
  <c r="A1544" i="85"/>
  <c r="A1543" i="85"/>
  <c r="A1542" i="85"/>
  <c r="A1541" i="85"/>
  <c r="A1540" i="85"/>
  <c r="A1539" i="85"/>
  <c r="A1538" i="85"/>
  <c r="A1537" i="85"/>
  <c r="A1536" i="85"/>
  <c r="A1535" i="85"/>
  <c r="A1534" i="85"/>
  <c r="A1533" i="85"/>
  <c r="A1532" i="85"/>
  <c r="A1531" i="85"/>
  <c r="A1530" i="85"/>
  <c r="A1529" i="85"/>
  <c r="A1528" i="85"/>
  <c r="A1527" i="85"/>
  <c r="A1526" i="85"/>
  <c r="A1525" i="85"/>
  <c r="A1524" i="85"/>
  <c r="A1523" i="85"/>
  <c r="A1522" i="85"/>
  <c r="A1521" i="85"/>
  <c r="A1520" i="85"/>
  <c r="A1519" i="85"/>
  <c r="A1518" i="85"/>
  <c r="A1517" i="85"/>
  <c r="A1516" i="85"/>
  <c r="A1515" i="85"/>
  <c r="A1514" i="85"/>
  <c r="A1513" i="85"/>
  <c r="A1512" i="85"/>
  <c r="A1511" i="85"/>
  <c r="A1510" i="85"/>
  <c r="A1509" i="85"/>
  <c r="A1508" i="85"/>
  <c r="A1507" i="85"/>
  <c r="A1506" i="85"/>
  <c r="A1505" i="85"/>
  <c r="A1504" i="85"/>
  <c r="A1503" i="85"/>
  <c r="A1502" i="85"/>
  <c r="A1501" i="85"/>
  <c r="A1500" i="85"/>
  <c r="A1499" i="85"/>
  <c r="A1498" i="85"/>
  <c r="A1497" i="85"/>
  <c r="A1496" i="85"/>
  <c r="A1495" i="85"/>
  <c r="A1494" i="85"/>
  <c r="A1493" i="85"/>
  <c r="A1492" i="85"/>
  <c r="A1491" i="85"/>
  <c r="A1490" i="85"/>
  <c r="A1489" i="85"/>
  <c r="A1488" i="85"/>
  <c r="A1487" i="85"/>
  <c r="A1486" i="85"/>
  <c r="A1485" i="85"/>
  <c r="A1484" i="85"/>
  <c r="A1483" i="85"/>
  <c r="A1482" i="85"/>
  <c r="A1481" i="85"/>
  <c r="A1480" i="85"/>
  <c r="A1479" i="85"/>
  <c r="A1478" i="85"/>
  <c r="A1477" i="85"/>
  <c r="A1476" i="85"/>
  <c r="A1475" i="85"/>
  <c r="A1474" i="85"/>
  <c r="A1473" i="85"/>
  <c r="A1472" i="85"/>
  <c r="A1471" i="85"/>
  <c r="A1470" i="85"/>
  <c r="A1469" i="85"/>
  <c r="A1468" i="85"/>
  <c r="A1467" i="85"/>
  <c r="A1466" i="85"/>
  <c r="A1465" i="85"/>
  <c r="A1464" i="85"/>
  <c r="A1463" i="85"/>
  <c r="A1462" i="85"/>
  <c r="A1461" i="85"/>
  <c r="A1460" i="85"/>
  <c r="A1459" i="85"/>
  <c r="A1458" i="85"/>
  <c r="A1457" i="85"/>
  <c r="A1456" i="85"/>
  <c r="A1455" i="85"/>
  <c r="A1454" i="85"/>
  <c r="A1453" i="85"/>
  <c r="A1452" i="85"/>
  <c r="A1451" i="85"/>
  <c r="A1450" i="85"/>
  <c r="A1449" i="85"/>
  <c r="A1448" i="85"/>
  <c r="A1447" i="85"/>
  <c r="A1446" i="85"/>
  <c r="A1445" i="85"/>
  <c r="A1444" i="85"/>
  <c r="A1443" i="85"/>
  <c r="A1442" i="85"/>
  <c r="A1441" i="85"/>
  <c r="A1440" i="85"/>
  <c r="A1439" i="85"/>
  <c r="A1438" i="85"/>
  <c r="A1437" i="85"/>
  <c r="A1436" i="85"/>
  <c r="A1435" i="85"/>
  <c r="A1434" i="85"/>
  <c r="A1433" i="85"/>
  <c r="A1432" i="85"/>
  <c r="A1431" i="85"/>
  <c r="A1430" i="85"/>
  <c r="A1429" i="85"/>
  <c r="A1428" i="85"/>
  <c r="A1427" i="85"/>
  <c r="A1426" i="85"/>
  <c r="A1425" i="85"/>
  <c r="A1424" i="85"/>
  <c r="A1423" i="85"/>
  <c r="A1422" i="85"/>
  <c r="A1421" i="85"/>
  <c r="A1420" i="85"/>
  <c r="A1419" i="85"/>
  <c r="A1418" i="85"/>
  <c r="A1417" i="85"/>
  <c r="A1416" i="85"/>
  <c r="A1415" i="85"/>
  <c r="A1414" i="85"/>
  <c r="A1413" i="85"/>
  <c r="A1412" i="85"/>
  <c r="A1411" i="85"/>
  <c r="A1410" i="85"/>
  <c r="A1409" i="85"/>
  <c r="A1408" i="85"/>
  <c r="A1407" i="85"/>
  <c r="A1406" i="85"/>
  <c r="A1405" i="85"/>
  <c r="A1404" i="85"/>
  <c r="A1403" i="85"/>
  <c r="A1402" i="85"/>
  <c r="A1401" i="85"/>
  <c r="A1400" i="85"/>
  <c r="A1399" i="85"/>
  <c r="A1398" i="85"/>
  <c r="A1397" i="85"/>
  <c r="A1396" i="85"/>
  <c r="A1395" i="85"/>
  <c r="A1394" i="85"/>
  <c r="A1393" i="85"/>
  <c r="A1392" i="85"/>
  <c r="A1391" i="85"/>
  <c r="A1390" i="85"/>
  <c r="A1389" i="85"/>
  <c r="A1388" i="85"/>
  <c r="A1387" i="85"/>
  <c r="A1386" i="85"/>
  <c r="A1385" i="85"/>
  <c r="A1384" i="85"/>
  <c r="A1383" i="85"/>
  <c r="A1382" i="85"/>
  <c r="A1381" i="85"/>
  <c r="A1380" i="85"/>
  <c r="A1379" i="85"/>
  <c r="A1378" i="85"/>
  <c r="A1377" i="85"/>
  <c r="A1376" i="85"/>
  <c r="A1375" i="85"/>
  <c r="A1374" i="85"/>
  <c r="A1373" i="85"/>
  <c r="A1372" i="85"/>
  <c r="A1371" i="85"/>
  <c r="A1370" i="85"/>
  <c r="A1369" i="85"/>
  <c r="A1368" i="85"/>
  <c r="A1367" i="85"/>
  <c r="A1366" i="85"/>
  <c r="A1365" i="85"/>
  <c r="A1364" i="85"/>
  <c r="A1363" i="85"/>
  <c r="A1362" i="85"/>
  <c r="A1361" i="85"/>
  <c r="A1360" i="85"/>
  <c r="A1359" i="85"/>
  <c r="A1358" i="85"/>
  <c r="A1357" i="85"/>
  <c r="A1356" i="85"/>
  <c r="A1355" i="85"/>
  <c r="A1354" i="85"/>
  <c r="A1353" i="85"/>
  <c r="A1352" i="85"/>
  <c r="A1351" i="85"/>
  <c r="A1350" i="85"/>
  <c r="A1349" i="85"/>
  <c r="A1348" i="85"/>
  <c r="A1347" i="85"/>
  <c r="A1346" i="85"/>
  <c r="A1345" i="85"/>
  <c r="A1344" i="85"/>
  <c r="A1343" i="85"/>
  <c r="A1342" i="85"/>
  <c r="A1341" i="85"/>
  <c r="A1340" i="85"/>
  <c r="A1339" i="85"/>
  <c r="A1338" i="85"/>
  <c r="A1337" i="85"/>
  <c r="A1336" i="85"/>
  <c r="A1335" i="85"/>
  <c r="A1334" i="85"/>
  <c r="A1333" i="85"/>
  <c r="A1332" i="85"/>
  <c r="A1331" i="85"/>
  <c r="A1330" i="85"/>
  <c r="A1329" i="85"/>
  <c r="A1328" i="85"/>
  <c r="A1327" i="85"/>
  <c r="A1326" i="85"/>
  <c r="A1325" i="85"/>
  <c r="A1324" i="85"/>
  <c r="A1323" i="85"/>
  <c r="A1322" i="85"/>
  <c r="A1321" i="85"/>
  <c r="A1320" i="85"/>
  <c r="A1319" i="85"/>
  <c r="A1318" i="85"/>
  <c r="A1317" i="85"/>
  <c r="A1316" i="85"/>
  <c r="A1315" i="85"/>
  <c r="A1314" i="85"/>
  <c r="A1313" i="85"/>
  <c r="A1312" i="85"/>
  <c r="A1311" i="85"/>
  <c r="A1310" i="85"/>
  <c r="A1309" i="85"/>
  <c r="A1308" i="85"/>
  <c r="A1307" i="85"/>
  <c r="A1306" i="85"/>
  <c r="A1305" i="85"/>
  <c r="A1304" i="85"/>
  <c r="A1303" i="85"/>
  <c r="A1302" i="85"/>
  <c r="A1301" i="85"/>
  <c r="A1300" i="85"/>
  <c r="A1299" i="85"/>
  <c r="A1298" i="85"/>
  <c r="A1297" i="85"/>
  <c r="A1296" i="85"/>
  <c r="A1295" i="85"/>
  <c r="A1294" i="85"/>
  <c r="A1293" i="85"/>
  <c r="A1292" i="85"/>
  <c r="A1291" i="85"/>
  <c r="A1290" i="85"/>
  <c r="A1289" i="85"/>
  <c r="A1288" i="85"/>
  <c r="A1287" i="85"/>
  <c r="A1286" i="85"/>
  <c r="A1285" i="85"/>
  <c r="A1284" i="85"/>
  <c r="A1283" i="85"/>
  <c r="A1282" i="85"/>
  <c r="A1281" i="85"/>
  <c r="A1280" i="85"/>
  <c r="A1279" i="85"/>
  <c r="A1278" i="85"/>
  <c r="A1277" i="85"/>
  <c r="A1276" i="85"/>
  <c r="A1275" i="85"/>
  <c r="A1274" i="85"/>
  <c r="A1273" i="85"/>
  <c r="A1272" i="85"/>
  <c r="A1271" i="85"/>
  <c r="A1270" i="85"/>
  <c r="A1269" i="85"/>
  <c r="A1268" i="85"/>
  <c r="A1267" i="85"/>
  <c r="A1266" i="85"/>
  <c r="A1265" i="85"/>
  <c r="A1264" i="85"/>
  <c r="A1263" i="85"/>
  <c r="A1262" i="85"/>
  <c r="A1261" i="85"/>
  <c r="A1260" i="85"/>
  <c r="A1259" i="85"/>
  <c r="A1258" i="85"/>
  <c r="A1257" i="85"/>
  <c r="A1256" i="85"/>
  <c r="A1255" i="85"/>
  <c r="A1254" i="85"/>
  <c r="A1253" i="85"/>
  <c r="A1252" i="85"/>
  <c r="A1251" i="85"/>
  <c r="A1250" i="85"/>
  <c r="A1249" i="85"/>
  <c r="A1248" i="85"/>
  <c r="A1247" i="85"/>
  <c r="A1246" i="85"/>
  <c r="A1245" i="85"/>
  <c r="A1244" i="85"/>
  <c r="A1243" i="85"/>
  <c r="A1242" i="85"/>
  <c r="A1241" i="85"/>
  <c r="A1240" i="85"/>
  <c r="A1239" i="85"/>
  <c r="A1238" i="85"/>
  <c r="A1237" i="85"/>
  <c r="A1236" i="85"/>
  <c r="A1235" i="85"/>
  <c r="A1234" i="85"/>
  <c r="A1233" i="85"/>
  <c r="A1232" i="85"/>
  <c r="A1231" i="85"/>
  <c r="A1230" i="85"/>
  <c r="A1229" i="85"/>
  <c r="A1228" i="85"/>
  <c r="A1227" i="85"/>
  <c r="A1226" i="85"/>
  <c r="A1225" i="85"/>
  <c r="A1224" i="85"/>
  <c r="A1223" i="85"/>
  <c r="A1222" i="85"/>
  <c r="A1221" i="85"/>
  <c r="A1220" i="85"/>
  <c r="A1219" i="85"/>
  <c r="A1218" i="85"/>
  <c r="A1217" i="85"/>
  <c r="A1216" i="85"/>
  <c r="A1215" i="85"/>
  <c r="A1214" i="85"/>
  <c r="A1213" i="85"/>
  <c r="A1212" i="85"/>
  <c r="A1211" i="85"/>
  <c r="A1210" i="85"/>
  <c r="A1209" i="85"/>
  <c r="A1208" i="85"/>
  <c r="A1207" i="85"/>
  <c r="A1206" i="85"/>
  <c r="A1205" i="85"/>
  <c r="A1204" i="85"/>
  <c r="A1203" i="85"/>
  <c r="A1202" i="85"/>
  <c r="A1201" i="85"/>
  <c r="A1200" i="85"/>
  <c r="A1199" i="85"/>
  <c r="A1198" i="85"/>
  <c r="A1197" i="85"/>
  <c r="A1196" i="85"/>
  <c r="A1195" i="85"/>
  <c r="A1194" i="85"/>
  <c r="A1193" i="85"/>
  <c r="A1192" i="85"/>
  <c r="A1191" i="85"/>
  <c r="A1190" i="85"/>
  <c r="A1189" i="85"/>
  <c r="A1188" i="85"/>
  <c r="A1187" i="85"/>
  <c r="A1186" i="85"/>
  <c r="A1185" i="85"/>
  <c r="A1184" i="85"/>
  <c r="A1183" i="85"/>
  <c r="A1182" i="85"/>
  <c r="A1181" i="85"/>
  <c r="A1180" i="85"/>
  <c r="A1179" i="85"/>
  <c r="A1178" i="85"/>
  <c r="A1177" i="85"/>
  <c r="A1176" i="85"/>
  <c r="A1175" i="85"/>
  <c r="A1174" i="85"/>
  <c r="A1173" i="85"/>
  <c r="A1172" i="85"/>
  <c r="A1171" i="85"/>
  <c r="A1170" i="85"/>
  <c r="A1169" i="85"/>
  <c r="A1168" i="85"/>
  <c r="A1167" i="85"/>
  <c r="A1166" i="85"/>
  <c r="A1165" i="85"/>
  <c r="A1164" i="85"/>
  <c r="A1163" i="85"/>
  <c r="A1162" i="85"/>
  <c r="A1161" i="85"/>
  <c r="A1160" i="85"/>
  <c r="A1159" i="85"/>
  <c r="A1158" i="85"/>
  <c r="A1157" i="85"/>
  <c r="A1156" i="85"/>
  <c r="A1155" i="85"/>
  <c r="A1154" i="85"/>
  <c r="A1153" i="85"/>
  <c r="A1152" i="85"/>
  <c r="A1151" i="85"/>
  <c r="A1150" i="85"/>
  <c r="A1149" i="85"/>
  <c r="A1148" i="85"/>
  <c r="A1147" i="85"/>
  <c r="A1146" i="85"/>
  <c r="A1145" i="85"/>
  <c r="A1144" i="85"/>
  <c r="A1143" i="85"/>
  <c r="A1142" i="85"/>
  <c r="A1141" i="85"/>
  <c r="A1140" i="85"/>
  <c r="A1139" i="85"/>
  <c r="A1138" i="85"/>
  <c r="A1137" i="85"/>
  <c r="A1136" i="85"/>
  <c r="A1135" i="85"/>
  <c r="A1134" i="85"/>
  <c r="A1133" i="85"/>
  <c r="A1132" i="85"/>
  <c r="A1131" i="85"/>
  <c r="A1130" i="85"/>
  <c r="A1129" i="85"/>
  <c r="A1128" i="85"/>
  <c r="A1127" i="85"/>
  <c r="A1126" i="85"/>
  <c r="A1125" i="85"/>
  <c r="A1124" i="85"/>
  <c r="A1123" i="85"/>
  <c r="A1122" i="85"/>
  <c r="A1121" i="85"/>
  <c r="A1120" i="85"/>
  <c r="A1119" i="85"/>
  <c r="A1118" i="85"/>
  <c r="A1117" i="85"/>
  <c r="A1116" i="85"/>
  <c r="A1115" i="85"/>
  <c r="A1114" i="85"/>
  <c r="A1113" i="85"/>
  <c r="A1112" i="85"/>
  <c r="A1111" i="85"/>
  <c r="A1110" i="85"/>
  <c r="A1109" i="85"/>
  <c r="A1108" i="85"/>
  <c r="A1107" i="85"/>
  <c r="A1106" i="85"/>
  <c r="A1105" i="85"/>
  <c r="A1104" i="85"/>
  <c r="A1103" i="85"/>
  <c r="A1102" i="85"/>
  <c r="A1101" i="85"/>
  <c r="A1100" i="85"/>
  <c r="A1099" i="85"/>
  <c r="A1098" i="85"/>
  <c r="A1097" i="85"/>
  <c r="A1096" i="85"/>
  <c r="A1095" i="85"/>
  <c r="A1094" i="85"/>
  <c r="A1093" i="85"/>
  <c r="A1092" i="85"/>
  <c r="A1091" i="85"/>
  <c r="A1090" i="85"/>
  <c r="A1089" i="85"/>
  <c r="A1088" i="85"/>
  <c r="A1087" i="85"/>
  <c r="A1086" i="85"/>
  <c r="A1085" i="85"/>
  <c r="A1084" i="85"/>
  <c r="A1083" i="85"/>
  <c r="A1082" i="85"/>
  <c r="A1081" i="85"/>
  <c r="A1080" i="85"/>
  <c r="A1079" i="85"/>
  <c r="A1078" i="85"/>
  <c r="A1077" i="85"/>
  <c r="A1076" i="85"/>
  <c r="A1075" i="85"/>
  <c r="A1074" i="85"/>
  <c r="A1073" i="85"/>
  <c r="A1072" i="85"/>
  <c r="A1071" i="85"/>
  <c r="A1070" i="85"/>
  <c r="A1069" i="85"/>
  <c r="A1068" i="85"/>
  <c r="A1067" i="85"/>
  <c r="A1066" i="85"/>
  <c r="A1065" i="85"/>
  <c r="A1064" i="85"/>
  <c r="A1063" i="85"/>
  <c r="A1062" i="85"/>
  <c r="A1061" i="85"/>
  <c r="A1060" i="85"/>
  <c r="A1059" i="85"/>
  <c r="A1058" i="85"/>
  <c r="A1057" i="85"/>
  <c r="A1056" i="85"/>
  <c r="A1055" i="85"/>
  <c r="A1054" i="85"/>
  <c r="A1053" i="85"/>
  <c r="A1052" i="85"/>
  <c r="A1051" i="85"/>
  <c r="A1050" i="85"/>
  <c r="A1049" i="85"/>
  <c r="A1048" i="85"/>
  <c r="A1047" i="85"/>
  <c r="A1046" i="85"/>
  <c r="A1045" i="85"/>
  <c r="A1044" i="85"/>
  <c r="A1043" i="85"/>
  <c r="A1042" i="85"/>
  <c r="A1041" i="85"/>
  <c r="A1040" i="85"/>
  <c r="A1039" i="85"/>
  <c r="A1038" i="85"/>
  <c r="A1037" i="85"/>
  <c r="A1036" i="85"/>
  <c r="A1035" i="85"/>
  <c r="A1034" i="85"/>
  <c r="A1033" i="85"/>
  <c r="A1032" i="85"/>
  <c r="A1031" i="85"/>
  <c r="A1030" i="85"/>
  <c r="A1029" i="85"/>
  <c r="A1028" i="85"/>
  <c r="A1027" i="85"/>
  <c r="A1026" i="85"/>
  <c r="A1025" i="85"/>
  <c r="A1024" i="85"/>
  <c r="A1023" i="85"/>
  <c r="A1022" i="85"/>
  <c r="A1021" i="85"/>
  <c r="A1020" i="85"/>
  <c r="A1019" i="85"/>
  <c r="A1018" i="85"/>
  <c r="A1017" i="85"/>
  <c r="A1016" i="85"/>
  <c r="A1015" i="85"/>
  <c r="A1014" i="85"/>
  <c r="A1013" i="85"/>
  <c r="A1012" i="85"/>
  <c r="A1011" i="85"/>
  <c r="A1010" i="85"/>
  <c r="A1009" i="85"/>
  <c r="A1008" i="85"/>
  <c r="A1007" i="85"/>
  <c r="A1006" i="85"/>
  <c r="A1005" i="85"/>
  <c r="A1004" i="85"/>
  <c r="A1003" i="85"/>
  <c r="A1002" i="85"/>
  <c r="A1001" i="85"/>
  <c r="A1000" i="85"/>
  <c r="A999" i="85"/>
  <c r="A998" i="85"/>
  <c r="A997" i="85"/>
  <c r="A996" i="85"/>
  <c r="A995" i="85"/>
  <c r="A994" i="85"/>
  <c r="A993" i="85"/>
  <c r="A992" i="85"/>
  <c r="A991" i="85"/>
  <c r="A990" i="85"/>
  <c r="A989" i="85"/>
  <c r="A988" i="85"/>
  <c r="A987" i="85"/>
  <c r="A986" i="85"/>
  <c r="A985" i="85"/>
  <c r="A984" i="85"/>
  <c r="A983" i="85"/>
  <c r="A982" i="85"/>
  <c r="A981" i="85"/>
  <c r="A980" i="85"/>
  <c r="A979" i="85"/>
  <c r="A978" i="85"/>
  <c r="A977" i="85"/>
  <c r="A976" i="85"/>
  <c r="A975" i="85"/>
  <c r="A974" i="85"/>
  <c r="A973" i="85"/>
  <c r="A972" i="85"/>
  <c r="A971" i="85"/>
  <c r="A970" i="85"/>
  <c r="A969" i="85"/>
  <c r="A968" i="85"/>
  <c r="A967" i="85"/>
  <c r="A966" i="85"/>
  <c r="A965" i="85"/>
  <c r="A964" i="85"/>
  <c r="A963" i="85"/>
  <c r="A962" i="85"/>
  <c r="A961" i="85"/>
  <c r="A960" i="85"/>
  <c r="A959" i="85"/>
  <c r="A958" i="85"/>
  <c r="A957" i="85"/>
  <c r="A956" i="85"/>
  <c r="A955" i="85"/>
  <c r="A954" i="85"/>
  <c r="A953" i="85"/>
  <c r="A952" i="85"/>
  <c r="A951" i="85"/>
  <c r="A950" i="85"/>
  <c r="A949" i="85"/>
  <c r="A948" i="85"/>
  <c r="A947" i="85"/>
  <c r="A946" i="85"/>
  <c r="A945" i="85"/>
  <c r="A944" i="85"/>
  <c r="A943" i="85"/>
  <c r="A942" i="85"/>
  <c r="A941" i="85"/>
  <c r="A940" i="85"/>
  <c r="A939" i="85"/>
  <c r="A938" i="85"/>
  <c r="A937" i="85"/>
  <c r="A936" i="85"/>
  <c r="A935" i="85"/>
  <c r="A934" i="85"/>
  <c r="A933" i="85"/>
  <c r="A932" i="85"/>
  <c r="A931" i="85"/>
  <c r="A930" i="85"/>
  <c r="A929" i="85"/>
  <c r="A928" i="85"/>
  <c r="A927" i="85"/>
  <c r="A926" i="85"/>
  <c r="A925" i="85"/>
  <c r="A924" i="85"/>
  <c r="A923" i="85"/>
  <c r="A922" i="85"/>
  <c r="A921" i="85"/>
  <c r="A920" i="85"/>
  <c r="A919" i="85"/>
  <c r="A918" i="85"/>
  <c r="A917" i="85"/>
  <c r="A916" i="85"/>
  <c r="A915" i="85"/>
  <c r="A914" i="85"/>
  <c r="A913" i="85"/>
  <c r="A912" i="85"/>
  <c r="A911" i="85"/>
  <c r="A910" i="85"/>
  <c r="A909" i="85"/>
  <c r="A908" i="85"/>
  <c r="A907" i="85"/>
  <c r="A906" i="85"/>
  <c r="A905" i="85"/>
  <c r="A904" i="85"/>
  <c r="A903" i="85"/>
  <c r="A902" i="85"/>
  <c r="A901" i="85"/>
  <c r="A900" i="85"/>
  <c r="A899" i="85"/>
  <c r="A898" i="85"/>
  <c r="A897" i="85"/>
  <c r="A896" i="85"/>
  <c r="A895" i="85"/>
  <c r="A894" i="85"/>
  <c r="A893" i="85"/>
  <c r="A892" i="85"/>
  <c r="A891" i="85"/>
  <c r="A890" i="85"/>
  <c r="A889" i="85"/>
  <c r="A888" i="85"/>
  <c r="A887" i="85"/>
  <c r="A886" i="85"/>
  <c r="A885" i="85"/>
  <c r="A884" i="85"/>
  <c r="A883" i="85"/>
  <c r="A882" i="85"/>
  <c r="A881" i="85"/>
  <c r="A880" i="85"/>
  <c r="A879" i="85"/>
  <c r="A878" i="85"/>
  <c r="A877" i="85"/>
  <c r="A876" i="85"/>
  <c r="A875" i="85"/>
  <c r="A874" i="85"/>
  <c r="A873" i="85"/>
  <c r="A872" i="85"/>
  <c r="A871" i="85"/>
  <c r="A870" i="85"/>
  <c r="A869" i="85"/>
  <c r="A868" i="85"/>
  <c r="A867" i="85"/>
  <c r="A866" i="85"/>
  <c r="A865" i="85"/>
  <c r="A864" i="85"/>
  <c r="A863" i="85"/>
  <c r="A862" i="85"/>
  <c r="A861" i="85"/>
  <c r="A860" i="85"/>
  <c r="A859" i="85"/>
  <c r="A858" i="85"/>
  <c r="A857" i="85"/>
  <c r="A856" i="85"/>
  <c r="A855" i="85"/>
  <c r="A854" i="85"/>
  <c r="A853" i="85"/>
  <c r="A852" i="85"/>
  <c r="A851" i="85"/>
  <c r="A850" i="85"/>
  <c r="A849" i="85"/>
  <c r="A848" i="85"/>
  <c r="A847" i="85"/>
  <c r="A846" i="85"/>
  <c r="A845" i="85"/>
  <c r="A844" i="85"/>
  <c r="A843" i="85"/>
  <c r="A842" i="85"/>
  <c r="A841" i="85"/>
  <c r="A840" i="85"/>
  <c r="A839" i="85"/>
  <c r="A838" i="85"/>
  <c r="A837" i="85"/>
  <c r="A836" i="85"/>
  <c r="A835" i="85"/>
  <c r="A834" i="85"/>
  <c r="A833" i="85"/>
  <c r="A832" i="85"/>
  <c r="A831" i="85"/>
  <c r="A830" i="85"/>
  <c r="A829" i="85"/>
  <c r="A828" i="85"/>
  <c r="A827" i="85"/>
  <c r="A826" i="85"/>
  <c r="A825" i="85"/>
  <c r="A824" i="85"/>
  <c r="A823" i="85"/>
  <c r="A822" i="85"/>
  <c r="A821" i="85"/>
  <c r="A820" i="85"/>
  <c r="A819" i="85"/>
  <c r="A818" i="85"/>
  <c r="A817" i="85"/>
  <c r="A816" i="85"/>
  <c r="A815" i="85"/>
  <c r="A814" i="85"/>
  <c r="A813" i="85"/>
  <c r="A812" i="85"/>
  <c r="A811" i="85"/>
  <c r="A810" i="85"/>
  <c r="A809" i="85"/>
  <c r="A808" i="85"/>
  <c r="A807" i="85"/>
  <c r="A806" i="85"/>
  <c r="A805" i="85"/>
  <c r="A804" i="85"/>
  <c r="A803" i="85"/>
  <c r="A802" i="85"/>
  <c r="A801" i="85"/>
  <c r="A800" i="85"/>
  <c r="A799" i="85"/>
  <c r="A798" i="85"/>
  <c r="A797" i="85"/>
  <c r="A796" i="85"/>
  <c r="A795" i="85"/>
  <c r="A794" i="85"/>
  <c r="A793" i="85"/>
  <c r="A792" i="85"/>
  <c r="A791" i="85"/>
  <c r="A790" i="85"/>
  <c r="A789" i="85"/>
  <c r="A788" i="85"/>
  <c r="A787" i="85"/>
  <c r="A786" i="85"/>
  <c r="A785" i="85"/>
  <c r="A784" i="85"/>
  <c r="A783" i="85"/>
  <c r="A782" i="85"/>
  <c r="A781" i="85"/>
  <c r="A780" i="85"/>
  <c r="A779" i="85"/>
  <c r="A778" i="85"/>
  <c r="A777" i="85"/>
  <c r="A776" i="85"/>
  <c r="A775" i="85"/>
  <c r="A774" i="85"/>
  <c r="A773" i="85"/>
  <c r="A772" i="85"/>
  <c r="A771" i="85"/>
  <c r="A770" i="85"/>
  <c r="A769" i="85"/>
  <c r="A768" i="85"/>
  <c r="A767" i="85"/>
  <c r="A766" i="85"/>
  <c r="A765" i="85"/>
  <c r="A764" i="85"/>
  <c r="A763" i="85"/>
  <c r="A762" i="85"/>
  <c r="A761" i="85"/>
  <c r="A760" i="85"/>
  <c r="A759" i="85"/>
  <c r="A758" i="85"/>
  <c r="A757" i="85"/>
  <c r="A756" i="85"/>
  <c r="A755" i="85"/>
  <c r="A754" i="85"/>
  <c r="A753" i="85"/>
  <c r="A752" i="85"/>
  <c r="A751" i="85"/>
  <c r="A750" i="85"/>
  <c r="A749" i="85"/>
  <c r="A748" i="85"/>
  <c r="A747" i="85"/>
  <c r="A746" i="85"/>
  <c r="A745" i="85"/>
  <c r="A744" i="85"/>
  <c r="A743" i="85"/>
  <c r="A742" i="85"/>
  <c r="A741" i="85"/>
  <c r="A740" i="85"/>
  <c r="A739" i="85"/>
  <c r="A738" i="85"/>
  <c r="A737" i="85"/>
  <c r="A736" i="85"/>
  <c r="A735" i="85"/>
  <c r="A734" i="85"/>
  <c r="A733" i="85"/>
  <c r="A732" i="85"/>
  <c r="A731" i="85"/>
  <c r="A730" i="85"/>
  <c r="A729" i="85"/>
  <c r="A728" i="85"/>
  <c r="A727" i="85"/>
  <c r="A726" i="85"/>
  <c r="A725" i="85"/>
  <c r="A724" i="85"/>
  <c r="A723" i="85"/>
  <c r="A722" i="85"/>
  <c r="A721" i="85"/>
  <c r="A720" i="85"/>
  <c r="A719" i="85"/>
  <c r="A718" i="85"/>
  <c r="A717" i="85"/>
  <c r="A716" i="85"/>
  <c r="A715" i="85"/>
  <c r="A714" i="85"/>
  <c r="A713" i="85"/>
  <c r="A712" i="85"/>
  <c r="A711" i="85"/>
  <c r="A710" i="85"/>
  <c r="A709" i="85"/>
  <c r="A708" i="85"/>
  <c r="A707" i="85"/>
  <c r="A706" i="85"/>
  <c r="A705" i="85"/>
  <c r="A704" i="85"/>
  <c r="A703" i="85"/>
  <c r="A702" i="85"/>
  <c r="A701" i="85"/>
  <c r="A700" i="85"/>
  <c r="A699" i="85"/>
  <c r="A698" i="85"/>
  <c r="A697" i="85"/>
  <c r="A696" i="85"/>
  <c r="A695" i="85"/>
  <c r="A694" i="85"/>
  <c r="A693" i="85"/>
  <c r="A692" i="85"/>
  <c r="A691" i="85"/>
  <c r="A690" i="85"/>
  <c r="A689" i="85"/>
  <c r="A688" i="85"/>
  <c r="A687" i="85"/>
  <c r="A686" i="85"/>
  <c r="A685" i="85"/>
  <c r="A684" i="85"/>
  <c r="A683" i="85"/>
  <c r="A682" i="85"/>
  <c r="A681" i="85"/>
  <c r="A680" i="85"/>
  <c r="A679" i="85"/>
  <c r="A678" i="85"/>
  <c r="A677" i="85"/>
  <c r="A676" i="85"/>
  <c r="A675" i="85"/>
  <c r="A674" i="85"/>
  <c r="A673" i="85"/>
  <c r="A672" i="85"/>
  <c r="A671" i="85"/>
  <c r="A670" i="85"/>
  <c r="A669" i="85"/>
  <c r="A668" i="85"/>
  <c r="A667" i="85"/>
  <c r="A666" i="85"/>
  <c r="A665" i="85"/>
  <c r="A664" i="85"/>
  <c r="A663" i="85"/>
  <c r="A662" i="85"/>
  <c r="A661" i="85"/>
  <c r="A660" i="85"/>
  <c r="A659" i="85"/>
  <c r="A658" i="85"/>
  <c r="A657" i="85"/>
  <c r="A656" i="85"/>
  <c r="A655" i="85"/>
  <c r="A654" i="85"/>
  <c r="A653" i="85"/>
  <c r="A652" i="85"/>
  <c r="A651" i="85"/>
  <c r="A650" i="85"/>
  <c r="A649" i="85"/>
  <c r="A648" i="85"/>
  <c r="A647" i="85"/>
  <c r="A646" i="85"/>
  <c r="A645" i="85"/>
  <c r="A644" i="85"/>
  <c r="A643" i="85"/>
  <c r="A642" i="85"/>
  <c r="A641" i="85"/>
  <c r="A640" i="85"/>
  <c r="A639" i="85"/>
  <c r="A638" i="85"/>
  <c r="A637" i="85"/>
  <c r="A636" i="85"/>
  <c r="A635" i="85"/>
  <c r="A634" i="85"/>
  <c r="A633" i="85"/>
  <c r="A632" i="85"/>
  <c r="A631" i="85"/>
  <c r="A630" i="85"/>
  <c r="A629" i="85"/>
  <c r="A628" i="85"/>
  <c r="A627" i="85"/>
  <c r="A626" i="85"/>
  <c r="A625" i="85"/>
  <c r="A624" i="85"/>
  <c r="A623" i="85"/>
  <c r="A622" i="85"/>
  <c r="A621" i="85"/>
  <c r="A620" i="85"/>
  <c r="A619" i="85"/>
  <c r="A618" i="85"/>
  <c r="A617" i="85"/>
  <c r="A616" i="85"/>
  <c r="A615" i="85"/>
  <c r="A614" i="85"/>
  <c r="A613" i="85"/>
  <c r="A612" i="85"/>
  <c r="A611" i="85"/>
  <c r="A610" i="85"/>
  <c r="A609" i="85"/>
  <c r="A608" i="85"/>
  <c r="A607" i="85"/>
  <c r="A606" i="85"/>
  <c r="A605" i="85"/>
  <c r="A604" i="85"/>
  <c r="A603" i="85"/>
  <c r="A602" i="85"/>
  <c r="A601" i="85"/>
  <c r="A600" i="85"/>
  <c r="A599" i="85"/>
  <c r="A598" i="85"/>
  <c r="A597" i="85"/>
  <c r="A596" i="85"/>
  <c r="A595" i="85"/>
  <c r="A594" i="85"/>
  <c r="A593" i="85"/>
  <c r="A592" i="85"/>
  <c r="A591" i="85"/>
  <c r="A590" i="85"/>
  <c r="A589" i="85"/>
  <c r="A588" i="85"/>
  <c r="A587" i="85"/>
  <c r="A586" i="85"/>
  <c r="A585" i="85"/>
  <c r="A584" i="85"/>
  <c r="A583" i="85"/>
  <c r="A582" i="85"/>
  <c r="A581" i="85"/>
  <c r="A580" i="85"/>
  <c r="A579" i="85"/>
  <c r="A578" i="85"/>
  <c r="A577" i="85"/>
  <c r="A576" i="85"/>
  <c r="A575" i="85"/>
  <c r="A574" i="85"/>
  <c r="A573" i="85"/>
  <c r="A572" i="85"/>
  <c r="A571" i="85"/>
  <c r="A570" i="85"/>
  <c r="A569" i="85"/>
  <c r="A568" i="85"/>
  <c r="A567" i="85"/>
  <c r="A566" i="85"/>
  <c r="A565" i="85"/>
  <c r="A564" i="85"/>
  <c r="A563" i="85"/>
  <c r="A562" i="85"/>
  <c r="A561" i="85"/>
  <c r="A560" i="85"/>
  <c r="A559" i="85"/>
  <c r="A558" i="85"/>
  <c r="A557" i="85"/>
  <c r="A556" i="85"/>
  <c r="A555" i="85"/>
  <c r="A554" i="85"/>
  <c r="A553" i="85"/>
  <c r="A552" i="85"/>
  <c r="A551" i="85"/>
  <c r="A550" i="85"/>
  <c r="A549" i="85"/>
  <c r="A548" i="85"/>
  <c r="A547" i="85"/>
  <c r="A546" i="85"/>
  <c r="A545" i="85"/>
  <c r="A544" i="85"/>
  <c r="A543" i="85"/>
  <c r="A542" i="85"/>
  <c r="A541" i="85"/>
  <c r="A540" i="85"/>
  <c r="A539" i="85"/>
  <c r="A538" i="85"/>
  <c r="A537" i="85"/>
  <c r="A536" i="85"/>
  <c r="A535" i="85"/>
  <c r="A534" i="85"/>
  <c r="A533" i="85"/>
  <c r="A532" i="85"/>
  <c r="A531" i="85"/>
  <c r="A530" i="85"/>
  <c r="A529" i="85"/>
  <c r="A528" i="85"/>
  <c r="A527" i="85"/>
  <c r="A526" i="85"/>
  <c r="A525" i="85"/>
  <c r="A524" i="85"/>
  <c r="A523" i="85"/>
  <c r="A522" i="85"/>
  <c r="A521" i="85"/>
  <c r="A520" i="85"/>
  <c r="A519" i="85"/>
  <c r="A518" i="85"/>
  <c r="A517" i="85"/>
  <c r="A516" i="85"/>
  <c r="A515" i="85"/>
  <c r="A514" i="85"/>
  <c r="A513" i="85"/>
  <c r="A512" i="85"/>
  <c r="A511" i="85"/>
  <c r="A510" i="85"/>
  <c r="A509" i="85"/>
  <c r="A508" i="85"/>
  <c r="A507" i="85"/>
  <c r="A506" i="85"/>
  <c r="A505" i="85"/>
  <c r="A504" i="85"/>
  <c r="A503" i="85"/>
  <c r="A502" i="85"/>
  <c r="A501" i="85"/>
  <c r="A500" i="85"/>
  <c r="A499" i="85"/>
  <c r="A498" i="85"/>
  <c r="A497" i="85"/>
  <c r="A496" i="85"/>
  <c r="A495" i="85"/>
  <c r="A494" i="85"/>
  <c r="A493" i="85"/>
  <c r="A492" i="85"/>
  <c r="A491" i="85"/>
  <c r="A490" i="85"/>
  <c r="A489" i="85"/>
  <c r="A488" i="85"/>
  <c r="A487" i="85"/>
  <c r="A486" i="85"/>
  <c r="A485" i="85"/>
  <c r="A484" i="85"/>
  <c r="A483" i="85"/>
  <c r="A482" i="85"/>
  <c r="A481" i="85"/>
  <c r="A480" i="85"/>
  <c r="A479" i="85"/>
  <c r="A478" i="85"/>
  <c r="A477" i="85"/>
  <c r="A476" i="85"/>
  <c r="A475" i="85"/>
  <c r="A474" i="85"/>
  <c r="A473" i="85"/>
  <c r="A472" i="85"/>
  <c r="A471" i="85"/>
  <c r="A470" i="85"/>
  <c r="A469" i="85"/>
  <c r="A468" i="85"/>
  <c r="A467" i="85"/>
  <c r="A466" i="85"/>
  <c r="A465" i="85"/>
  <c r="A464" i="85"/>
  <c r="A463" i="85"/>
  <c r="A462" i="85"/>
  <c r="A461" i="85"/>
  <c r="A460" i="85"/>
  <c r="A459" i="85"/>
  <c r="A458" i="85"/>
  <c r="A457" i="85"/>
  <c r="A456" i="85"/>
  <c r="A455" i="85"/>
  <c r="A454" i="85"/>
  <c r="A453" i="85"/>
  <c r="A452" i="85"/>
  <c r="A451" i="85"/>
  <c r="A450" i="85"/>
  <c r="A449" i="85"/>
  <c r="A448" i="85"/>
  <c r="A447" i="85"/>
  <c r="A446" i="85"/>
  <c r="A445" i="85"/>
  <c r="A444" i="85"/>
  <c r="A443" i="85"/>
  <c r="A442" i="85"/>
  <c r="A441" i="85"/>
  <c r="A440" i="85"/>
  <c r="A439" i="85"/>
  <c r="A438" i="85"/>
  <c r="A437" i="85"/>
  <c r="A436" i="85"/>
  <c r="A435" i="85"/>
  <c r="A434" i="85"/>
  <c r="A433" i="85"/>
  <c r="A432" i="85"/>
  <c r="A431" i="85"/>
  <c r="A430" i="85"/>
  <c r="A429" i="85"/>
  <c r="A428" i="85"/>
  <c r="A427" i="85"/>
  <c r="A426" i="85"/>
  <c r="A425" i="85"/>
  <c r="A424" i="85"/>
  <c r="A423" i="85"/>
  <c r="A422" i="85"/>
  <c r="A421" i="85"/>
  <c r="A420" i="85"/>
  <c r="A419" i="85"/>
  <c r="A418" i="85"/>
  <c r="A417" i="85"/>
  <c r="A416" i="85"/>
  <c r="A415" i="85"/>
  <c r="A414" i="85"/>
  <c r="A413" i="85"/>
  <c r="A412" i="85"/>
  <c r="A411" i="85"/>
  <c r="A410" i="85"/>
  <c r="A409" i="85"/>
  <c r="A408" i="85"/>
  <c r="A407" i="85"/>
  <c r="A406" i="85"/>
  <c r="A405" i="85"/>
  <c r="A404" i="85"/>
  <c r="A403" i="85"/>
  <c r="A402" i="85"/>
  <c r="A401" i="85"/>
  <c r="A400" i="85"/>
  <c r="A399" i="85"/>
  <c r="A398" i="85"/>
  <c r="A397" i="85"/>
  <c r="A396" i="85"/>
  <c r="A395" i="85"/>
  <c r="A394" i="85"/>
  <c r="A393" i="85"/>
  <c r="A392" i="85"/>
  <c r="A391" i="85"/>
  <c r="A390" i="85"/>
  <c r="A389" i="85"/>
  <c r="A388" i="85"/>
  <c r="A387" i="85"/>
  <c r="A386" i="85"/>
  <c r="A385" i="85"/>
  <c r="A384" i="85"/>
  <c r="A383" i="85"/>
  <c r="A382" i="85"/>
  <c r="A381" i="85"/>
  <c r="A380" i="85"/>
  <c r="A379" i="85"/>
  <c r="A378" i="85"/>
  <c r="A377" i="85"/>
  <c r="A376" i="85"/>
  <c r="A375" i="85"/>
  <c r="A374" i="85"/>
  <c r="A373" i="85"/>
  <c r="A372" i="85"/>
  <c r="A371" i="85"/>
  <c r="A370" i="85"/>
  <c r="A369" i="85"/>
  <c r="A368" i="85"/>
  <c r="A367" i="85"/>
  <c r="A366" i="85"/>
  <c r="A365" i="85"/>
  <c r="A364" i="85"/>
  <c r="A363" i="85"/>
  <c r="A362" i="85"/>
  <c r="A361" i="85"/>
  <c r="A360" i="85"/>
  <c r="A359" i="85"/>
  <c r="A358" i="85"/>
  <c r="A357" i="85"/>
  <c r="A356" i="85"/>
  <c r="A355" i="85"/>
  <c r="A354" i="85"/>
  <c r="A353" i="85"/>
  <c r="A352" i="85"/>
  <c r="A351" i="85"/>
  <c r="A350" i="85"/>
  <c r="A349" i="85"/>
  <c r="A348" i="85"/>
  <c r="A347" i="85"/>
  <c r="A346" i="85"/>
  <c r="A345" i="85"/>
  <c r="A344" i="85"/>
  <c r="A343" i="85"/>
  <c r="A342" i="85"/>
  <c r="A341" i="85"/>
  <c r="A340" i="85"/>
  <c r="A339" i="85"/>
  <c r="A338" i="85"/>
  <c r="A337" i="85"/>
  <c r="A336" i="85"/>
  <c r="A335" i="85"/>
  <c r="A334" i="85"/>
  <c r="A333" i="85"/>
  <c r="A332" i="85"/>
  <c r="A331" i="85"/>
  <c r="A330" i="85"/>
  <c r="A329" i="85"/>
  <c r="A328" i="85"/>
  <c r="A327" i="85"/>
  <c r="A326" i="85"/>
  <c r="A325" i="85"/>
  <c r="A324" i="85"/>
  <c r="A323" i="85"/>
  <c r="A322" i="85"/>
  <c r="A321" i="85"/>
  <c r="A320" i="85"/>
  <c r="A319" i="85"/>
  <c r="A318" i="85"/>
  <c r="A317" i="85"/>
  <c r="A316" i="85"/>
  <c r="A315" i="85"/>
  <c r="A314" i="85"/>
  <c r="A313" i="85"/>
  <c r="A312" i="85"/>
  <c r="A311" i="85"/>
  <c r="A310" i="85"/>
  <c r="A309" i="85"/>
  <c r="A308" i="85"/>
  <c r="A307" i="85"/>
  <c r="A306" i="85"/>
  <c r="A305" i="85"/>
  <c r="A304" i="85"/>
  <c r="A303" i="85"/>
  <c r="A302" i="85"/>
  <c r="A301" i="85"/>
  <c r="A300" i="85"/>
  <c r="A299" i="85"/>
  <c r="A298" i="85"/>
  <c r="A297" i="85"/>
  <c r="A296" i="85"/>
  <c r="A295" i="85"/>
  <c r="A294" i="85"/>
  <c r="A293" i="85"/>
  <c r="A292" i="85"/>
  <c r="A291" i="85"/>
  <c r="A290" i="85"/>
  <c r="A289" i="85"/>
  <c r="A288" i="85"/>
  <c r="A287" i="85"/>
  <c r="A286" i="85"/>
  <c r="A285" i="85"/>
  <c r="A284" i="85"/>
  <c r="A283" i="85"/>
  <c r="A282" i="85"/>
  <c r="A281" i="85"/>
  <c r="A280" i="85"/>
  <c r="A279" i="85"/>
  <c r="A278" i="85"/>
  <c r="A277" i="85"/>
  <c r="A276" i="85"/>
  <c r="A275" i="85"/>
  <c r="A274" i="85"/>
  <c r="A273" i="85"/>
  <c r="A272" i="85"/>
  <c r="A271" i="85"/>
  <c r="A270" i="85"/>
  <c r="A269" i="85"/>
  <c r="A268" i="85"/>
  <c r="A267" i="85"/>
  <c r="A266" i="85"/>
  <c r="A265" i="85"/>
  <c r="A264" i="85"/>
  <c r="A263" i="85"/>
  <c r="A262" i="85"/>
  <c r="A261" i="85"/>
  <c r="A260" i="85"/>
  <c r="A259" i="85"/>
  <c r="A258" i="85"/>
  <c r="A257" i="85"/>
  <c r="A256" i="85"/>
  <c r="A255" i="85"/>
  <c r="A254" i="85"/>
  <c r="A253" i="85"/>
  <c r="A252" i="85"/>
  <c r="A251" i="85"/>
  <c r="A250" i="85"/>
  <c r="A249" i="85"/>
  <c r="A248" i="85"/>
  <c r="A247" i="85"/>
  <c r="A246" i="85"/>
  <c r="A245" i="85"/>
  <c r="A244" i="85"/>
  <c r="A243" i="85"/>
  <c r="A242" i="85"/>
  <c r="A241" i="85"/>
  <c r="A240" i="85"/>
  <c r="A239" i="85"/>
  <c r="A238" i="85"/>
  <c r="A237" i="85"/>
  <c r="A236" i="85"/>
  <c r="A235" i="85"/>
  <c r="A234" i="85"/>
  <c r="A233" i="85"/>
  <c r="A232" i="85"/>
  <c r="A231" i="85"/>
  <c r="A230" i="85"/>
  <c r="A229" i="85"/>
  <c r="A228" i="85"/>
  <c r="A227" i="85"/>
  <c r="A226" i="85"/>
  <c r="A225" i="85"/>
  <c r="A224" i="85"/>
  <c r="A223" i="85"/>
  <c r="A222" i="85"/>
  <c r="A221" i="85"/>
  <c r="A220" i="85"/>
  <c r="A219" i="85"/>
  <c r="A218" i="85"/>
  <c r="A217" i="85"/>
  <c r="A216" i="85"/>
  <c r="A215" i="85"/>
  <c r="A214" i="85"/>
  <c r="A213" i="85"/>
  <c r="A212" i="85"/>
  <c r="A211" i="85"/>
  <c r="A210" i="85"/>
  <c r="A209" i="85"/>
  <c r="A208" i="85"/>
  <c r="A207" i="85"/>
  <c r="A206" i="85"/>
  <c r="A205" i="85"/>
  <c r="A204" i="85"/>
  <c r="A203" i="85"/>
  <c r="A202" i="85"/>
  <c r="A201" i="85"/>
  <c r="A200" i="85"/>
  <c r="A199" i="85"/>
  <c r="A198" i="85"/>
  <c r="A197" i="85"/>
  <c r="A196" i="85"/>
  <c r="A195" i="85"/>
  <c r="A194" i="85"/>
  <c r="A193" i="85"/>
  <c r="A192" i="85"/>
  <c r="A191" i="85"/>
  <c r="A190" i="85"/>
  <c r="A189" i="85"/>
  <c r="A188" i="85"/>
  <c r="A187" i="85"/>
  <c r="A186" i="85"/>
  <c r="A185" i="85"/>
  <c r="A184" i="85"/>
  <c r="A183" i="85"/>
  <c r="A182" i="85"/>
  <c r="A181" i="85"/>
  <c r="A180" i="85"/>
  <c r="A179" i="85"/>
  <c r="A178" i="85"/>
  <c r="A177" i="85"/>
  <c r="A176" i="85"/>
  <c r="A175" i="85"/>
  <c r="A174" i="85"/>
  <c r="A173" i="85"/>
  <c r="A172" i="85"/>
  <c r="A171" i="85"/>
  <c r="A170" i="85"/>
  <c r="A169" i="85"/>
  <c r="A168" i="85"/>
  <c r="A167" i="85"/>
  <c r="A166" i="85"/>
  <c r="A165" i="85"/>
  <c r="A164" i="85"/>
  <c r="A163" i="85"/>
  <c r="A162" i="85"/>
  <c r="A161" i="85"/>
  <c r="A160" i="85"/>
  <c r="A159" i="85"/>
  <c r="A158" i="85"/>
  <c r="A157" i="85"/>
  <c r="A156" i="85"/>
  <c r="A155" i="85"/>
  <c r="A154" i="85"/>
  <c r="A153" i="85"/>
  <c r="A152" i="85"/>
  <c r="A151" i="85"/>
  <c r="A150" i="85"/>
  <c r="A149" i="85"/>
  <c r="A148" i="85"/>
  <c r="A147" i="85"/>
  <c r="A146" i="85"/>
  <c r="A145" i="85"/>
  <c r="A144" i="85"/>
  <c r="A143" i="85"/>
  <c r="A142" i="85"/>
  <c r="A141" i="85"/>
  <c r="A140" i="85"/>
  <c r="A139" i="85"/>
  <c r="A138" i="85"/>
  <c r="A137" i="85"/>
  <c r="A136" i="85"/>
  <c r="A135" i="85"/>
  <c r="A134" i="85"/>
  <c r="A133" i="85"/>
  <c r="A132" i="85"/>
  <c r="A131" i="85"/>
  <c r="A130" i="85"/>
  <c r="A129" i="85"/>
  <c r="A128" i="85"/>
  <c r="A127" i="85"/>
  <c r="A126" i="85"/>
  <c r="A125" i="85"/>
  <c r="A124" i="85"/>
  <c r="A123" i="85"/>
  <c r="A122" i="85"/>
  <c r="A121" i="85"/>
  <c r="A120" i="85"/>
  <c r="A119" i="85"/>
  <c r="A118" i="85"/>
  <c r="A117" i="85"/>
  <c r="A116" i="85"/>
  <c r="A115" i="85"/>
  <c r="A114" i="85"/>
  <c r="A113" i="85"/>
  <c r="A112" i="85"/>
  <c r="A111" i="85"/>
  <c r="A110" i="85"/>
  <c r="A109" i="85"/>
  <c r="A108" i="85"/>
  <c r="A107" i="85"/>
  <c r="A106" i="85"/>
  <c r="A105" i="85"/>
  <c r="A104" i="85"/>
  <c r="A103" i="85"/>
  <c r="A102" i="85"/>
  <c r="A101" i="85"/>
  <c r="A100" i="85"/>
  <c r="A99" i="85"/>
  <c r="A98" i="85"/>
  <c r="A97" i="85"/>
  <c r="A96" i="85"/>
  <c r="A95" i="85"/>
  <c r="A94" i="85"/>
  <c r="A93" i="85"/>
  <c r="A92" i="85"/>
  <c r="A91" i="85"/>
  <c r="A90" i="85"/>
  <c r="A89" i="85"/>
  <c r="A88" i="85"/>
  <c r="A87" i="85"/>
  <c r="A86" i="85"/>
  <c r="A85" i="85"/>
  <c r="A84" i="85"/>
  <c r="A83" i="85"/>
  <c r="A82" i="85"/>
  <c r="A81" i="85"/>
  <c r="A80" i="85"/>
  <c r="A79" i="85"/>
  <c r="A78" i="85"/>
  <c r="A77" i="85"/>
  <c r="A76" i="85"/>
  <c r="A75" i="85"/>
  <c r="A74" i="85"/>
  <c r="A73" i="85"/>
  <c r="A72" i="85"/>
  <c r="A71" i="85"/>
  <c r="A70" i="85"/>
  <c r="A69" i="85"/>
  <c r="A68" i="85"/>
  <c r="A67" i="85"/>
  <c r="A66" i="85"/>
  <c r="A65" i="85"/>
  <c r="A64" i="85"/>
  <c r="A63" i="85"/>
  <c r="A62" i="85"/>
  <c r="A61" i="85"/>
  <c r="A60" i="85"/>
  <c r="A59" i="85"/>
  <c r="A58" i="85"/>
  <c r="A57" i="85"/>
  <c r="A56" i="85"/>
  <c r="A55" i="85"/>
  <c r="A54" i="85"/>
  <c r="A53" i="85"/>
  <c r="A52" i="85"/>
  <c r="A51" i="85"/>
  <c r="A50" i="85"/>
  <c r="A49" i="85"/>
  <c r="A48" i="85"/>
  <c r="A47" i="85"/>
  <c r="A46" i="85"/>
  <c r="A45" i="85"/>
  <c r="A44" i="85"/>
  <c r="A43" i="85"/>
  <c r="A42" i="85"/>
  <c r="A41" i="85"/>
  <c r="A40" i="85"/>
  <c r="A39" i="85"/>
  <c r="A38" i="85"/>
  <c r="A37" i="85"/>
  <c r="A36" i="85"/>
  <c r="A35" i="85"/>
  <c r="A34" i="85"/>
  <c r="A33" i="85"/>
  <c r="A32" i="85"/>
  <c r="A31" i="85"/>
  <c r="A30" i="85"/>
  <c r="A29" i="85"/>
  <c r="A28" i="85"/>
  <c r="A27" i="85"/>
  <c r="A26" i="85"/>
  <c r="A25" i="85"/>
  <c r="A24" i="85"/>
  <c r="A23" i="85"/>
  <c r="A22" i="85"/>
  <c r="A21" i="85"/>
  <c r="A20" i="85"/>
  <c r="A19" i="85"/>
  <c r="A18" i="85"/>
  <c r="A17" i="85"/>
  <c r="A16" i="85"/>
  <c r="A15" i="85"/>
  <c r="A14" i="85"/>
  <c r="A13" i="85"/>
  <c r="A12" i="85"/>
  <c r="A11" i="85"/>
  <c r="A10" i="85"/>
  <c r="A9" i="85"/>
  <c r="A8" i="85"/>
  <c r="A7" i="85"/>
  <c r="A6" i="85"/>
  <c r="A5" i="85"/>
  <c r="A4" i="85"/>
  <c r="I14" i="130"/>
  <c r="H14" i="130"/>
  <c r="I13" i="130"/>
  <c r="H13" i="130"/>
  <c r="I12" i="130"/>
  <c r="H12" i="130"/>
  <c r="I11" i="130"/>
  <c r="H11" i="130"/>
  <c r="I10" i="130"/>
  <c r="H10" i="130"/>
  <c r="I9" i="130"/>
  <c r="H9" i="130"/>
  <c r="I8" i="130"/>
  <c r="H8" i="130"/>
  <c r="I7" i="130"/>
  <c r="H7" i="130"/>
  <c r="I6" i="130"/>
  <c r="H6" i="130"/>
  <c r="I5" i="130"/>
  <c r="H5" i="130"/>
  <c r="I4" i="130"/>
  <c r="H4" i="130"/>
  <c r="K15" i="117"/>
  <c r="K14" i="117"/>
  <c r="K13" i="117"/>
  <c r="K12" i="117"/>
  <c r="K11" i="117"/>
  <c r="K10" i="117"/>
  <c r="K9" i="117"/>
  <c r="K8" i="117"/>
  <c r="K7" i="117"/>
  <c r="K6" i="117"/>
  <c r="K4" i="117"/>
  <c r="K5" i="117"/>
  <c r="J927" i="79"/>
  <c r="J926" i="79"/>
  <c r="J925" i="79"/>
  <c r="J924" i="79"/>
  <c r="J940" i="79"/>
  <c r="J923" i="79"/>
  <c r="J922" i="79"/>
  <c r="J921" i="79"/>
  <c r="J920" i="79"/>
  <c r="J919" i="79"/>
  <c r="J918" i="79"/>
  <c r="J917" i="79"/>
  <c r="J916" i="79"/>
  <c r="J915" i="79"/>
  <c r="J914" i="79"/>
  <c r="J913" i="79"/>
  <c r="J912" i="79"/>
  <c r="J911" i="79"/>
  <c r="J910" i="79"/>
  <c r="J909" i="79"/>
  <c r="J908" i="79"/>
  <c r="J907" i="79"/>
  <c r="J906" i="79"/>
  <c r="J905" i="79"/>
  <c r="J904" i="79"/>
  <c r="J903" i="79"/>
  <c r="J902" i="79"/>
  <c r="J901" i="79"/>
  <c r="J945" i="79"/>
  <c r="J900" i="79"/>
  <c r="J899" i="79"/>
  <c r="J898" i="79"/>
  <c r="J897" i="79"/>
  <c r="J896" i="79"/>
  <c r="J895" i="79"/>
  <c r="J894" i="79"/>
  <c r="J893" i="79"/>
  <c r="J892" i="79"/>
  <c r="J891" i="79"/>
  <c r="J890" i="79"/>
  <c r="J889" i="79"/>
  <c r="J888" i="79"/>
  <c r="J887" i="79"/>
  <c r="J886" i="79"/>
  <c r="J885" i="79"/>
  <c r="J884" i="79"/>
  <c r="J883" i="79"/>
  <c r="J882" i="79"/>
  <c r="J881" i="79"/>
  <c r="J880" i="79"/>
  <c r="J879" i="79"/>
  <c r="J878" i="79"/>
  <c r="J877" i="79"/>
  <c r="J876" i="79"/>
  <c r="J875" i="79"/>
  <c r="J874" i="79"/>
  <c r="J873" i="79"/>
  <c r="J872" i="79"/>
  <c r="J871" i="79"/>
  <c r="J870" i="79"/>
  <c r="J869" i="79"/>
  <c r="J868" i="79"/>
  <c r="J867" i="79"/>
  <c r="J866" i="79"/>
  <c r="J865" i="79"/>
  <c r="J864" i="79"/>
  <c r="J863" i="79"/>
  <c r="J862" i="79"/>
  <c r="J861" i="79"/>
  <c r="J860" i="79"/>
  <c r="J859" i="79"/>
  <c r="J858" i="79"/>
  <c r="J857" i="79"/>
  <c r="J856" i="79"/>
  <c r="J855" i="79"/>
  <c r="J854" i="79"/>
  <c r="J853" i="79"/>
  <c r="J852" i="79"/>
  <c r="J851" i="79"/>
  <c r="J850" i="79"/>
  <c r="J849" i="79"/>
  <c r="J848" i="79"/>
  <c r="J847" i="79"/>
  <c r="J846" i="79"/>
  <c r="J845" i="79"/>
  <c r="J844" i="79"/>
  <c r="J843" i="79"/>
  <c r="J842" i="79"/>
  <c r="J841" i="79"/>
  <c r="J840" i="79"/>
  <c r="J839" i="79"/>
  <c r="J838" i="79"/>
  <c r="J837" i="79"/>
  <c r="J836" i="79"/>
  <c r="J835" i="79"/>
  <c r="J834" i="79"/>
  <c r="J833" i="79"/>
  <c r="J832" i="79"/>
  <c r="J831" i="79"/>
  <c r="J830" i="79"/>
  <c r="J829" i="79"/>
  <c r="J828" i="79"/>
  <c r="J827" i="79"/>
  <c r="J826" i="79"/>
  <c r="J825" i="79"/>
  <c r="J824" i="79"/>
  <c r="J823" i="79"/>
  <c r="J822" i="79"/>
  <c r="J821" i="79"/>
  <c r="J820" i="79"/>
  <c r="J819" i="79"/>
  <c r="J818" i="79"/>
  <c r="J817" i="79"/>
  <c r="J816" i="79"/>
  <c r="J815" i="79"/>
  <c r="J814" i="79"/>
  <c r="J813" i="79"/>
  <c r="J812" i="79"/>
  <c r="J811" i="79"/>
  <c r="J810" i="79"/>
  <c r="J809" i="79"/>
  <c r="J808" i="79"/>
  <c r="J807" i="79"/>
  <c r="J806" i="79"/>
  <c r="J805" i="79"/>
  <c r="J804" i="79"/>
  <c r="J803" i="79"/>
  <c r="J802" i="79"/>
  <c r="J801" i="79"/>
  <c r="J800" i="79"/>
  <c r="J799" i="79"/>
  <c r="J798" i="79"/>
  <c r="J797" i="79"/>
  <c r="J796" i="79"/>
  <c r="J795" i="79"/>
  <c r="J794" i="79"/>
  <c r="J793" i="79"/>
  <c r="J792" i="79"/>
  <c r="J791" i="79"/>
  <c r="J790" i="79"/>
  <c r="J789" i="79"/>
  <c r="J788" i="79"/>
  <c r="J787" i="79"/>
  <c r="J786" i="79"/>
  <c r="J785" i="79"/>
  <c r="J784" i="79"/>
  <c r="J783" i="79"/>
  <c r="J782" i="79"/>
  <c r="J781" i="79"/>
  <c r="J780" i="79"/>
  <c r="J779" i="79"/>
  <c r="J778" i="79"/>
  <c r="J777" i="79"/>
  <c r="J776" i="79"/>
  <c r="J775" i="79"/>
  <c r="J774" i="79"/>
  <c r="J773" i="79"/>
  <c r="J772" i="79"/>
  <c r="J771" i="79"/>
  <c r="J770" i="79"/>
  <c r="J769" i="79"/>
  <c r="J768" i="79"/>
  <c r="J767" i="79"/>
  <c r="J766" i="79"/>
  <c r="J765" i="79"/>
  <c r="J764" i="79"/>
  <c r="J763" i="79"/>
  <c r="J762" i="79"/>
  <c r="J761" i="79"/>
  <c r="J760" i="79"/>
  <c r="J759" i="79"/>
  <c r="J758" i="79"/>
  <c r="J757" i="79"/>
  <c r="J756" i="79"/>
  <c r="J755" i="79"/>
  <c r="J754" i="79"/>
  <c r="J753" i="79"/>
  <c r="J752" i="79"/>
  <c r="J751" i="79"/>
  <c r="J750" i="79"/>
  <c r="J749" i="79"/>
  <c r="J748" i="79"/>
  <c r="J747" i="79"/>
  <c r="J746" i="79"/>
  <c r="J745" i="79"/>
  <c r="J744" i="79"/>
  <c r="J743" i="79"/>
  <c r="J742" i="79"/>
  <c r="J741" i="79"/>
  <c r="J740" i="79"/>
  <c r="J739" i="79"/>
  <c r="J738" i="79"/>
  <c r="J737" i="79"/>
  <c r="J736" i="79"/>
  <c r="J735" i="79"/>
  <c r="J734" i="79"/>
  <c r="J733" i="79"/>
  <c r="J732" i="79"/>
  <c r="J731" i="79"/>
  <c r="J730" i="79"/>
  <c r="J729" i="79"/>
  <c r="J728" i="79"/>
  <c r="J727" i="79"/>
  <c r="J726" i="79"/>
  <c r="J725" i="79"/>
  <c r="J724" i="79"/>
  <c r="J723" i="79"/>
  <c r="J722" i="79"/>
  <c r="J721" i="79"/>
  <c r="J720" i="79"/>
  <c r="J719" i="79"/>
  <c r="J718" i="79"/>
  <c r="J717" i="79"/>
  <c r="J716" i="79"/>
  <c r="J715" i="79"/>
  <c r="J714" i="79"/>
  <c r="J713" i="79"/>
  <c r="J712" i="79"/>
  <c r="J711" i="79"/>
  <c r="J710" i="79"/>
  <c r="J709" i="79"/>
  <c r="J708" i="79"/>
  <c r="J707" i="79"/>
  <c r="J706" i="79"/>
  <c r="J705" i="79"/>
  <c r="J704" i="79"/>
  <c r="J703" i="79"/>
  <c r="J702" i="79"/>
  <c r="J701" i="79"/>
  <c r="J700" i="79"/>
  <c r="J699" i="79"/>
  <c r="J698" i="79"/>
  <c r="J697" i="79"/>
  <c r="J696" i="79"/>
  <c r="J695" i="79"/>
  <c r="J694" i="79"/>
  <c r="J693" i="79"/>
  <c r="J692" i="79"/>
  <c r="J691" i="79"/>
  <c r="J690" i="79"/>
  <c r="J689" i="79"/>
  <c r="J688" i="79"/>
  <c r="J687" i="79"/>
  <c r="J686" i="79"/>
  <c r="J685" i="79"/>
  <c r="J684" i="79"/>
  <c r="J683" i="79"/>
  <c r="J682" i="79"/>
  <c r="J681" i="79"/>
  <c r="J680" i="79"/>
  <c r="J679" i="79"/>
  <c r="J678" i="79"/>
  <c r="J677" i="79"/>
  <c r="J676" i="79"/>
  <c r="J675" i="79"/>
  <c r="J674" i="79"/>
  <c r="J673" i="79"/>
  <c r="J672" i="79"/>
  <c r="J671" i="79"/>
  <c r="J670" i="79"/>
  <c r="J669" i="79"/>
  <c r="J668" i="79"/>
  <c r="J667" i="79"/>
  <c r="J666" i="79"/>
  <c r="J665" i="79"/>
  <c r="J664" i="79"/>
  <c r="J663" i="79"/>
  <c r="J662" i="79"/>
  <c r="J661" i="79"/>
  <c r="J660" i="79"/>
  <c r="J659" i="79"/>
  <c r="J658" i="79"/>
  <c r="J657" i="79"/>
  <c r="J656" i="79"/>
  <c r="J655" i="79"/>
  <c r="J654" i="79"/>
  <c r="J653" i="79"/>
  <c r="J652" i="79"/>
  <c r="J651" i="79"/>
  <c r="J650" i="79"/>
  <c r="J649" i="79"/>
  <c r="J648" i="79"/>
  <c r="J647" i="79"/>
  <c r="J646" i="79"/>
  <c r="J645" i="79"/>
  <c r="J644" i="79"/>
  <c r="J946" i="79"/>
  <c r="J643" i="79"/>
  <c r="J642" i="79"/>
  <c r="J641" i="79"/>
  <c r="J640" i="79"/>
  <c r="J639" i="79"/>
  <c r="J638" i="79"/>
  <c r="J637" i="79"/>
  <c r="J636" i="79"/>
  <c r="J635" i="79"/>
  <c r="J634" i="79"/>
  <c r="J633" i="79"/>
  <c r="J632" i="79"/>
  <c r="J631" i="79"/>
  <c r="J630" i="79"/>
  <c r="J629" i="79"/>
  <c r="J628" i="79"/>
  <c r="J627" i="79"/>
  <c r="J626" i="79"/>
  <c r="J625" i="79"/>
  <c r="J624" i="79"/>
  <c r="J623" i="79"/>
  <c r="J622" i="79"/>
  <c r="J621" i="79"/>
  <c r="J620" i="79"/>
  <c r="J619" i="79"/>
  <c r="J618" i="79"/>
  <c r="J617" i="79"/>
  <c r="J616" i="79"/>
  <c r="J615" i="79"/>
  <c r="J614" i="79"/>
  <c r="J613" i="79"/>
  <c r="J612" i="79"/>
  <c r="J611" i="79"/>
  <c r="J610" i="79"/>
  <c r="J609" i="79"/>
  <c r="J608" i="79"/>
  <c r="J607" i="79"/>
  <c r="J606" i="79"/>
  <c r="J605" i="79"/>
  <c r="J604" i="79"/>
  <c r="J603" i="79"/>
  <c r="J602" i="79"/>
  <c r="J601" i="79"/>
  <c r="J600" i="79"/>
  <c r="J599" i="79"/>
  <c r="J598" i="79"/>
  <c r="J597" i="79"/>
  <c r="J596" i="79"/>
  <c r="J595" i="79"/>
  <c r="J594" i="79"/>
  <c r="J593" i="79"/>
  <c r="J592" i="79"/>
  <c r="J591" i="79"/>
  <c r="J590" i="79"/>
  <c r="J589" i="79"/>
  <c r="J588" i="79"/>
  <c r="J587" i="79"/>
  <c r="J586" i="79"/>
  <c r="J585" i="79"/>
  <c r="J584" i="79"/>
  <c r="J583" i="79"/>
  <c r="J582" i="79"/>
  <c r="J581" i="79"/>
  <c r="J580" i="79"/>
  <c r="J579" i="79"/>
  <c r="J578" i="79"/>
  <c r="J577" i="79"/>
  <c r="J576" i="79"/>
  <c r="J575" i="79"/>
  <c r="J574" i="79"/>
  <c r="J573" i="79"/>
  <c r="J572" i="79"/>
  <c r="J571" i="79"/>
  <c r="J570" i="79"/>
  <c r="J569" i="79"/>
  <c r="J568" i="79"/>
  <c r="J567" i="79"/>
  <c r="J566" i="79"/>
  <c r="J565" i="79"/>
  <c r="J564" i="79"/>
  <c r="J563" i="79"/>
  <c r="J562" i="79"/>
  <c r="J561" i="79"/>
  <c r="J560" i="79"/>
  <c r="J559" i="79"/>
  <c r="J558" i="79"/>
  <c r="J557" i="79"/>
  <c r="J556" i="79"/>
  <c r="J555" i="79"/>
  <c r="J554" i="79"/>
  <c r="J553" i="79"/>
  <c r="J552" i="79"/>
  <c r="J551" i="79"/>
  <c r="J550" i="79"/>
  <c r="J549" i="79"/>
  <c r="J548" i="79"/>
  <c r="J547" i="79"/>
  <c r="J546" i="79"/>
  <c r="J545" i="79"/>
  <c r="J544" i="79"/>
  <c r="J543" i="79"/>
  <c r="J542" i="79"/>
  <c r="J541" i="79"/>
  <c r="J540" i="79"/>
  <c r="J539" i="79"/>
  <c r="J538" i="79"/>
  <c r="J537" i="79"/>
  <c r="J536" i="79"/>
  <c r="J535" i="79"/>
  <c r="J534" i="79"/>
  <c r="J533" i="79"/>
  <c r="J532" i="79"/>
  <c r="J531" i="79"/>
  <c r="J530" i="79"/>
  <c r="J529" i="79"/>
  <c r="J528" i="79"/>
  <c r="J527" i="79"/>
  <c r="J526" i="79"/>
  <c r="J525" i="79"/>
  <c r="J524" i="79"/>
  <c r="J523" i="79"/>
  <c r="J522" i="79"/>
  <c r="J521" i="79"/>
  <c r="J520" i="79"/>
  <c r="J519" i="79"/>
  <c r="J518" i="79"/>
  <c r="J517" i="79"/>
  <c r="J516" i="79"/>
  <c r="J515" i="79"/>
  <c r="J514" i="79"/>
  <c r="J513" i="79"/>
  <c r="J512" i="79"/>
  <c r="J511" i="79"/>
  <c r="J510" i="79"/>
  <c r="J509" i="79"/>
  <c r="J508" i="79"/>
  <c r="J507" i="79"/>
  <c r="J506" i="79"/>
  <c r="J505" i="79"/>
  <c r="J504" i="79"/>
  <c r="J503" i="79"/>
  <c r="J502" i="79"/>
  <c r="J501" i="79"/>
  <c r="J500" i="79"/>
  <c r="J499" i="79"/>
  <c r="J498" i="79"/>
  <c r="J497" i="79"/>
  <c r="J496" i="79"/>
  <c r="J495" i="79"/>
  <c r="J494" i="79"/>
  <c r="J493" i="79"/>
  <c r="J492" i="79"/>
  <c r="J491" i="79"/>
  <c r="J490" i="79"/>
  <c r="J489" i="79"/>
  <c r="J488" i="79"/>
  <c r="J487" i="79"/>
  <c r="J486" i="79"/>
  <c r="J485" i="79"/>
  <c r="J484" i="79"/>
  <c r="J483" i="79"/>
  <c r="J482" i="79"/>
  <c r="J481" i="79"/>
  <c r="J480" i="79"/>
  <c r="J479" i="79"/>
  <c r="J478" i="79"/>
  <c r="J477" i="79"/>
  <c r="J476" i="79"/>
  <c r="J475" i="79"/>
  <c r="J474" i="79"/>
  <c r="J473" i="79"/>
  <c r="J472" i="79"/>
  <c r="J471" i="79"/>
  <c r="J470" i="79"/>
  <c r="J469" i="79"/>
  <c r="J468" i="79"/>
  <c r="J467" i="79"/>
  <c r="J466" i="79"/>
  <c r="J465" i="79"/>
  <c r="J464" i="79"/>
  <c r="J463" i="79"/>
  <c r="J462" i="79"/>
  <c r="J461" i="79"/>
  <c r="J460" i="79"/>
  <c r="J459" i="79"/>
  <c r="J458" i="79"/>
  <c r="J457" i="79"/>
  <c r="J456" i="79"/>
  <c r="J455" i="79"/>
  <c r="J454" i="79"/>
  <c r="J453" i="79"/>
  <c r="J452" i="79"/>
  <c r="J451" i="79"/>
  <c r="J450" i="79"/>
  <c r="J449" i="79"/>
  <c r="J448" i="79"/>
  <c r="J447" i="79"/>
  <c r="J446" i="79"/>
  <c r="J445" i="79"/>
  <c r="J444" i="79"/>
  <c r="J443" i="79"/>
  <c r="J442" i="79"/>
  <c r="J441" i="79"/>
  <c r="J440" i="79"/>
  <c r="J439" i="79"/>
  <c r="J438" i="79"/>
  <c r="J437" i="79"/>
  <c r="J436" i="79"/>
  <c r="J435" i="79"/>
  <c r="J434" i="79"/>
  <c r="J433" i="79"/>
  <c r="J432" i="79"/>
  <c r="J431" i="79"/>
  <c r="J430" i="79"/>
  <c r="J429" i="79"/>
  <c r="J428" i="79"/>
  <c r="J427" i="79"/>
  <c r="J426" i="79"/>
  <c r="J425" i="79"/>
  <c r="J424" i="79"/>
  <c r="J423" i="79"/>
  <c r="J422" i="79"/>
  <c r="J421" i="79"/>
  <c r="J420" i="79"/>
  <c r="J419" i="79"/>
  <c r="J418" i="79"/>
  <c r="J417" i="79"/>
  <c r="J416" i="79"/>
  <c r="J415" i="79"/>
  <c r="J414" i="79"/>
  <c r="J413" i="79"/>
  <c r="J412" i="79"/>
  <c r="J411" i="79"/>
  <c r="J410" i="79"/>
  <c r="J409" i="79"/>
  <c r="J408" i="79"/>
  <c r="J407" i="79"/>
  <c r="J406" i="79"/>
  <c r="J405" i="79"/>
  <c r="J404" i="79"/>
  <c r="J403" i="79"/>
  <c r="J402" i="79"/>
  <c r="J401" i="79"/>
  <c r="J400" i="79"/>
  <c r="J399" i="79"/>
  <c r="J398" i="79"/>
  <c r="J397" i="79"/>
  <c r="J396" i="79"/>
  <c r="J395" i="79"/>
  <c r="J394" i="79"/>
  <c r="J393" i="79"/>
  <c r="J392" i="79"/>
  <c r="J391" i="79"/>
  <c r="J390" i="79"/>
  <c r="J389" i="79"/>
  <c r="J388" i="79"/>
  <c r="J387" i="79"/>
  <c r="J386" i="79"/>
  <c r="J385" i="79"/>
  <c r="J384" i="79"/>
  <c r="J383" i="79"/>
  <c r="J382" i="79"/>
  <c r="J381" i="79"/>
  <c r="J380" i="79"/>
  <c r="J379" i="79"/>
  <c r="J378" i="79"/>
  <c r="J377" i="79"/>
  <c r="J376" i="79"/>
  <c r="J375" i="79"/>
  <c r="J374" i="79"/>
  <c r="J373" i="79"/>
  <c r="J372" i="79"/>
  <c r="J371" i="79"/>
  <c r="J370" i="79"/>
  <c r="J369" i="79"/>
  <c r="J368" i="79"/>
  <c r="J367" i="79"/>
  <c r="J366" i="79"/>
  <c r="J365" i="79"/>
  <c r="J364" i="79"/>
  <c r="J363" i="79"/>
  <c r="J362" i="79"/>
  <c r="J361" i="79"/>
  <c r="J360" i="79"/>
  <c r="J359" i="79"/>
  <c r="J358" i="79"/>
  <c r="J357" i="79"/>
  <c r="J356" i="79"/>
  <c r="J355" i="79"/>
  <c r="J354" i="79"/>
  <c r="J353" i="79"/>
  <c r="J352" i="79"/>
  <c r="J351" i="79"/>
  <c r="J350" i="79"/>
  <c r="J349" i="79"/>
  <c r="J348" i="79"/>
  <c r="J347" i="79"/>
  <c r="J346" i="79"/>
  <c r="J345" i="79"/>
  <c r="J344" i="79"/>
  <c r="J343" i="79"/>
  <c r="J342" i="79"/>
  <c r="J341" i="79"/>
  <c r="J340" i="79"/>
  <c r="J339" i="79"/>
  <c r="J338" i="79"/>
  <c r="J337" i="79"/>
  <c r="J336" i="79"/>
  <c r="J335" i="79"/>
  <c r="J334" i="79"/>
  <c r="J333" i="79"/>
  <c r="J332" i="79"/>
  <c r="J331" i="79"/>
  <c r="J330" i="79"/>
  <c r="J329" i="79"/>
  <c r="J328" i="79"/>
  <c r="J327" i="79"/>
  <c r="J326" i="79"/>
  <c r="J325" i="79"/>
  <c r="J324" i="79"/>
  <c r="J323" i="79"/>
  <c r="J322" i="79"/>
  <c r="J321" i="79"/>
  <c r="J320" i="79"/>
  <c r="J319" i="79"/>
  <c r="J318" i="79"/>
  <c r="J317" i="79"/>
  <c r="J316" i="79"/>
  <c r="J315" i="79"/>
  <c r="J314" i="79"/>
  <c r="J313" i="79"/>
  <c r="J312" i="79"/>
  <c r="J311" i="79"/>
  <c r="J310" i="79"/>
  <c r="J309" i="79"/>
  <c r="J308" i="79"/>
  <c r="J307" i="79"/>
  <c r="J306" i="79"/>
  <c r="J305" i="79"/>
  <c r="J304" i="79"/>
  <c r="J303" i="79"/>
  <c r="J302" i="79"/>
  <c r="J301" i="79"/>
  <c r="J300" i="79"/>
  <c r="J299" i="79"/>
  <c r="J298" i="79"/>
  <c r="J297" i="79"/>
  <c r="J296" i="79"/>
  <c r="J295" i="79"/>
  <c r="J947" i="79"/>
  <c r="J294" i="79"/>
  <c r="J293" i="79"/>
  <c r="J292" i="79"/>
  <c r="J291" i="79"/>
  <c r="J290" i="79"/>
  <c r="J289" i="79"/>
  <c r="J288" i="79"/>
  <c r="J287" i="79"/>
  <c r="J286" i="79"/>
  <c r="J285" i="79"/>
  <c r="J284" i="79"/>
  <c r="J283" i="79"/>
  <c r="J282" i="79"/>
  <c r="J281" i="79"/>
  <c r="J280" i="79"/>
  <c r="J279" i="79"/>
  <c r="J278" i="79"/>
  <c r="J277" i="79"/>
  <c r="J276" i="79"/>
  <c r="J275" i="79"/>
  <c r="J274" i="79"/>
  <c r="J273" i="79"/>
  <c r="J272" i="79"/>
  <c r="J271" i="79"/>
  <c r="J270" i="79"/>
  <c r="J269" i="79"/>
  <c r="J268" i="79"/>
  <c r="J267" i="79"/>
  <c r="J266" i="79"/>
  <c r="J265" i="79"/>
  <c r="J264" i="79"/>
  <c r="J263" i="79"/>
  <c r="J262" i="79"/>
  <c r="J261" i="79"/>
  <c r="J260" i="79"/>
  <c r="J259" i="79"/>
  <c r="J258" i="79"/>
  <c r="J257" i="79"/>
  <c r="J256" i="79"/>
  <c r="J255" i="79"/>
  <c r="J254" i="79"/>
  <c r="J253" i="79"/>
  <c r="J252" i="79"/>
  <c r="J251" i="79"/>
  <c r="J250" i="79"/>
  <c r="J249" i="79"/>
  <c r="J248" i="79"/>
  <c r="J247" i="79"/>
  <c r="J246" i="79"/>
  <c r="J245" i="79"/>
  <c r="J244" i="79"/>
  <c r="J243" i="79"/>
  <c r="J242" i="79"/>
  <c r="J241" i="79"/>
  <c r="J240" i="79"/>
  <c r="J239" i="79"/>
  <c r="J238" i="79"/>
  <c r="J237" i="79"/>
  <c r="J236" i="79"/>
  <c r="J235" i="79"/>
  <c r="J234" i="79"/>
  <c r="J233" i="79"/>
  <c r="J232" i="79"/>
  <c r="J231" i="79"/>
  <c r="J230" i="79"/>
  <c r="J229" i="79"/>
  <c r="J228" i="79"/>
  <c r="J227" i="79"/>
  <c r="J226" i="79"/>
  <c r="J225" i="79"/>
  <c r="J224" i="79"/>
  <c r="J223" i="79"/>
  <c r="J222" i="79"/>
  <c r="J221" i="79"/>
  <c r="J220" i="79"/>
  <c r="J219" i="79"/>
  <c r="J218" i="79"/>
  <c r="J217" i="79"/>
  <c r="J216" i="79"/>
  <c r="J215" i="79"/>
  <c r="J214" i="79"/>
  <c r="J213" i="79"/>
  <c r="J212" i="79"/>
  <c r="J211" i="79"/>
  <c r="J210" i="79"/>
  <c r="J209" i="79"/>
  <c r="J208" i="79"/>
  <c r="J207" i="79"/>
  <c r="J206" i="79"/>
  <c r="J205" i="79"/>
  <c r="J204" i="79"/>
  <c r="J203" i="79"/>
  <c r="J202" i="79"/>
  <c r="J201" i="79"/>
  <c r="J200" i="79"/>
  <c r="J199" i="79"/>
  <c r="J198" i="79"/>
  <c r="J197" i="79"/>
  <c r="J196" i="79"/>
  <c r="J195" i="79"/>
  <c r="J194" i="79"/>
  <c r="J193" i="79"/>
  <c r="J192" i="79"/>
  <c r="J191" i="79"/>
  <c r="J190" i="79"/>
  <c r="J189" i="79"/>
  <c r="J188" i="79"/>
  <c r="J187" i="79"/>
  <c r="J186" i="79"/>
  <c r="J185" i="79"/>
  <c r="J184" i="79"/>
  <c r="J183" i="79"/>
  <c r="J182" i="79"/>
  <c r="J181" i="79"/>
  <c r="J180" i="79"/>
  <c r="J179" i="79"/>
  <c r="J178" i="79"/>
  <c r="J177" i="79"/>
  <c r="J176" i="79"/>
  <c r="J175" i="79"/>
  <c r="J174" i="79"/>
  <c r="J173" i="79"/>
  <c r="J172" i="79"/>
  <c r="J171" i="79"/>
  <c r="J170" i="79"/>
  <c r="J169" i="79"/>
  <c r="J168" i="79"/>
  <c r="J167" i="79"/>
  <c r="J166" i="79"/>
  <c r="J165" i="79"/>
  <c r="J164" i="79"/>
  <c r="J163" i="79"/>
  <c r="J162" i="79"/>
  <c r="J161" i="79"/>
  <c r="J160" i="79"/>
  <c r="J159" i="79"/>
  <c r="J158" i="79"/>
  <c r="J157" i="79"/>
  <c r="J156" i="79"/>
  <c r="J155" i="79"/>
  <c r="J154" i="79"/>
  <c r="J153" i="79"/>
  <c r="J152" i="79"/>
  <c r="J151" i="79"/>
  <c r="J150" i="79"/>
  <c r="J149" i="79"/>
  <c r="J148" i="79"/>
  <c r="J147" i="79"/>
  <c r="J146" i="79"/>
  <c r="J145" i="79"/>
  <c r="J144" i="79"/>
  <c r="J143" i="79"/>
  <c r="J142" i="79"/>
  <c r="J141" i="79"/>
  <c r="J140" i="79"/>
  <c r="J139" i="79"/>
  <c r="J138" i="79"/>
  <c r="J137" i="79"/>
  <c r="J136" i="79"/>
  <c r="J135" i="79"/>
  <c r="J134" i="79"/>
  <c r="J133" i="79"/>
  <c r="J132" i="79"/>
  <c r="J131" i="79"/>
  <c r="J130" i="79"/>
  <c r="J129" i="79"/>
  <c r="J128" i="79"/>
  <c r="J127" i="79"/>
  <c r="J126" i="79"/>
  <c r="J125" i="79"/>
  <c r="J124" i="79"/>
  <c r="J123" i="79"/>
  <c r="J122" i="79"/>
  <c r="J121" i="79"/>
  <c r="J120" i="79"/>
  <c r="J119" i="79"/>
  <c r="J118" i="79"/>
  <c r="J117" i="79"/>
  <c r="J116" i="79"/>
  <c r="J115" i="79"/>
  <c r="J114" i="79"/>
  <c r="J113" i="79"/>
  <c r="J112" i="79"/>
  <c r="J111" i="79"/>
  <c r="J110" i="79"/>
  <c r="J109" i="79"/>
  <c r="J108" i="79"/>
  <c r="J107" i="79"/>
  <c r="J106" i="79"/>
  <c r="J105" i="79"/>
  <c r="J104" i="79"/>
  <c r="J103" i="79"/>
  <c r="J102" i="79"/>
  <c r="J101" i="79"/>
  <c r="J100" i="79"/>
  <c r="J99" i="79"/>
  <c r="J98" i="79"/>
  <c r="J97" i="79"/>
  <c r="J96" i="79"/>
  <c r="J95" i="79"/>
  <c r="J94" i="79"/>
  <c r="J93" i="79"/>
  <c r="J92" i="79"/>
  <c r="J91" i="79"/>
  <c r="J90" i="79"/>
  <c r="J89" i="79"/>
  <c r="J88" i="79"/>
  <c r="J87" i="79"/>
  <c r="J86" i="79"/>
  <c r="J85" i="79"/>
  <c r="J84" i="79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K224" i="96"/>
  <c r="K223" i="96"/>
  <c r="K222" i="96"/>
  <c r="O267" i="111"/>
  <c r="O273" i="111"/>
  <c r="O268" i="111"/>
  <c r="O269" i="111"/>
  <c r="M964" i="83"/>
  <c r="M963" i="83"/>
  <c r="M962" i="83"/>
  <c r="M968" i="83"/>
  <c r="M961" i="83"/>
  <c r="M960" i="83"/>
  <c r="M959" i="83"/>
  <c r="M958" i="83"/>
  <c r="M957" i="83"/>
  <c r="M956" i="83"/>
  <c r="M955" i="83"/>
  <c r="M954" i="83"/>
  <c r="M953" i="83"/>
  <c r="M952" i="83"/>
  <c r="M951" i="83"/>
  <c r="H900" i="79"/>
  <c r="H945" i="79"/>
  <c r="H901" i="79"/>
  <c r="J946" i="83" s="1"/>
  <c r="K946" i="83" s="1"/>
  <c r="O946" i="83" s="1"/>
  <c r="H902" i="79"/>
  <c r="J948" i="83" s="1"/>
  <c r="H903" i="79"/>
  <c r="J950" i="83" s="1"/>
  <c r="K950" i="83" s="1"/>
  <c r="H904" i="79"/>
  <c r="H905" i="79"/>
  <c r="J952" i="83" s="1"/>
  <c r="H906" i="79"/>
  <c r="H907" i="79"/>
  <c r="J954" i="83" s="1"/>
  <c r="K954" i="83" s="1"/>
  <c r="O954" i="83" s="1"/>
  <c r="H908" i="79"/>
  <c r="H909" i="79"/>
  <c r="H910" i="79"/>
  <c r="H911" i="79"/>
  <c r="H912" i="79"/>
  <c r="H913" i="79"/>
  <c r="J956" i="83" s="1"/>
  <c r="H914" i="79"/>
  <c r="H915" i="79"/>
  <c r="J957" i="83" s="1"/>
  <c r="K957" i="83" s="1"/>
  <c r="O957" i="83" s="1"/>
  <c r="H916" i="79"/>
  <c r="H917" i="79"/>
  <c r="J958" i="83" s="1"/>
  <c r="H918" i="79"/>
  <c r="H919" i="79"/>
  <c r="H920" i="79"/>
  <c r="H921" i="79"/>
  <c r="J960" i="83" s="1"/>
  <c r="K960" i="83" s="1"/>
  <c r="H922" i="79"/>
  <c r="H923" i="79"/>
  <c r="J961" i="83" s="1"/>
  <c r="K961" i="83" s="1"/>
  <c r="O961" i="83" s="1"/>
  <c r="H940" i="79"/>
  <c r="J968" i="83" s="1"/>
  <c r="H924" i="79"/>
  <c r="H925" i="79"/>
  <c r="J963" i="83" s="1"/>
  <c r="K963" i="83" s="1"/>
  <c r="H926" i="79"/>
  <c r="H927" i="79"/>
  <c r="K13" i="118"/>
  <c r="K12" i="118"/>
  <c r="K11" i="118"/>
  <c r="K10" i="118"/>
  <c r="K9" i="118"/>
  <c r="K8" i="118"/>
  <c r="K7" i="118"/>
  <c r="H878" i="79"/>
  <c r="H879" i="79"/>
  <c r="H880" i="79"/>
  <c r="H881" i="79"/>
  <c r="H882" i="79"/>
  <c r="H883" i="79"/>
  <c r="J352" i="83" s="1"/>
  <c r="H884" i="79"/>
  <c r="H885" i="79"/>
  <c r="H886" i="79"/>
  <c r="H887" i="79"/>
  <c r="H888" i="79"/>
  <c r="H889" i="79"/>
  <c r="H890" i="79"/>
  <c r="H891" i="79"/>
  <c r="H892" i="79"/>
  <c r="H893" i="79"/>
  <c r="H894" i="79"/>
  <c r="H895" i="79"/>
  <c r="H896" i="79"/>
  <c r="H897" i="79"/>
  <c r="H898" i="79"/>
  <c r="H899" i="79"/>
  <c r="J949" i="83" l="1"/>
  <c r="K949" i="83" s="1"/>
  <c r="J354" i="83"/>
  <c r="J353" i="83"/>
  <c r="J951" i="83"/>
  <c r="K951" i="83" s="1"/>
  <c r="O951" i="83" s="1"/>
  <c r="J955" i="83"/>
  <c r="K955" i="83" s="1"/>
  <c r="J959" i="83"/>
  <c r="K959" i="83" s="1"/>
  <c r="O959" i="83" s="1"/>
  <c r="J962" i="83"/>
  <c r="K962" i="83" s="1"/>
  <c r="O962" i="83" s="1"/>
  <c r="K968" i="83"/>
  <c r="J351" i="83"/>
  <c r="J947" i="83"/>
  <c r="K947" i="83" s="1"/>
  <c r="O947" i="83" s="1"/>
  <c r="J953" i="83"/>
  <c r="K953" i="83" s="1"/>
  <c r="O953" i="83" s="1"/>
  <c r="O950" i="83"/>
  <c r="K956" i="83"/>
  <c r="O956" i="83" s="1"/>
  <c r="K948" i="83"/>
  <c r="O948" i="83" s="1"/>
  <c r="O963" i="83"/>
  <c r="K952" i="83"/>
  <c r="O952" i="83" s="1"/>
  <c r="O960" i="83"/>
  <c r="K958" i="83"/>
  <c r="O958" i="83" s="1"/>
  <c r="O5" i="111"/>
  <c r="O6" i="111"/>
  <c r="O7" i="111"/>
  <c r="O8" i="111"/>
  <c r="O9" i="111"/>
  <c r="O10" i="111"/>
  <c r="O11" i="111"/>
  <c r="O12" i="111"/>
  <c r="O13" i="111"/>
  <c r="O14" i="111"/>
  <c r="O15" i="111"/>
  <c r="O16" i="111"/>
  <c r="O17" i="111"/>
  <c r="O18" i="111"/>
  <c r="O19" i="111"/>
  <c r="O20" i="111"/>
  <c r="O21" i="111"/>
  <c r="O22" i="111"/>
  <c r="O23" i="111"/>
  <c r="O24" i="111"/>
  <c r="O25" i="111"/>
  <c r="O26" i="111"/>
  <c r="O27" i="111"/>
  <c r="O28" i="111"/>
  <c r="O29" i="111"/>
  <c r="O30" i="111"/>
  <c r="O31" i="111"/>
  <c r="O32" i="111"/>
  <c r="O33" i="111"/>
  <c r="O34" i="111"/>
  <c r="O35" i="111"/>
  <c r="O36" i="111"/>
  <c r="O37" i="111"/>
  <c r="O38" i="111"/>
  <c r="O39" i="111"/>
  <c r="O40" i="111"/>
  <c r="O41" i="111"/>
  <c r="O42" i="111"/>
  <c r="O43" i="111"/>
  <c r="O44" i="111"/>
  <c r="O45" i="111"/>
  <c r="O46" i="111"/>
  <c r="O47" i="111"/>
  <c r="O48" i="111"/>
  <c r="O49" i="111"/>
  <c r="O50" i="111"/>
  <c r="O51" i="111"/>
  <c r="O52" i="111"/>
  <c r="O53" i="111"/>
  <c r="O54" i="111"/>
  <c r="O55" i="111"/>
  <c r="O56" i="111"/>
  <c r="O57" i="111"/>
  <c r="O58" i="111"/>
  <c r="O59" i="111"/>
  <c r="O60" i="111"/>
  <c r="O61" i="111"/>
  <c r="O62" i="111"/>
  <c r="O63" i="111"/>
  <c r="O64" i="111"/>
  <c r="O65" i="111"/>
  <c r="O66" i="111"/>
  <c r="O67" i="111"/>
  <c r="O68" i="111"/>
  <c r="O69" i="111"/>
  <c r="O70" i="111"/>
  <c r="O71" i="111"/>
  <c r="O72" i="111"/>
  <c r="O73" i="111"/>
  <c r="O74" i="111"/>
  <c r="O75" i="111"/>
  <c r="O76" i="111"/>
  <c r="O77" i="111"/>
  <c r="O78" i="111"/>
  <c r="O79" i="111"/>
  <c r="O80" i="111"/>
  <c r="O81" i="111"/>
  <c r="O82" i="111"/>
  <c r="O83" i="111"/>
  <c r="O84" i="111"/>
  <c r="O85" i="111"/>
  <c r="O86" i="111"/>
  <c r="O87" i="111"/>
  <c r="O88" i="111"/>
  <c r="O89" i="111"/>
  <c r="O90" i="111"/>
  <c r="O91" i="111"/>
  <c r="O92" i="111"/>
  <c r="O93" i="111"/>
  <c r="O94" i="111"/>
  <c r="O95" i="111"/>
  <c r="O96" i="111"/>
  <c r="O97" i="111"/>
  <c r="O98" i="111"/>
  <c r="O99" i="111"/>
  <c r="O100" i="111"/>
  <c r="O101" i="111"/>
  <c r="O102" i="111"/>
  <c r="O103" i="111"/>
  <c r="O104" i="111"/>
  <c r="O105" i="111"/>
  <c r="O106" i="111"/>
  <c r="O107" i="111"/>
  <c r="O108" i="111"/>
  <c r="O109" i="111"/>
  <c r="O110" i="111"/>
  <c r="O111" i="111"/>
  <c r="O112" i="111"/>
  <c r="O113" i="111"/>
  <c r="O114" i="111"/>
  <c r="O115" i="111"/>
  <c r="O116" i="111"/>
  <c r="O117" i="111"/>
  <c r="O118" i="111"/>
  <c r="O119" i="111"/>
  <c r="O120" i="111"/>
  <c r="O121" i="111"/>
  <c r="O122" i="111"/>
  <c r="O123" i="111"/>
  <c r="O124" i="111"/>
  <c r="O125" i="111"/>
  <c r="O126" i="111"/>
  <c r="O127" i="111"/>
  <c r="O128" i="111"/>
  <c r="O129" i="111"/>
  <c r="O130" i="111"/>
  <c r="O131" i="111"/>
  <c r="O132" i="111"/>
  <c r="O133" i="111"/>
  <c r="O134" i="111"/>
  <c r="O135" i="111"/>
  <c r="O136" i="111"/>
  <c r="O137" i="111"/>
  <c r="O138" i="111"/>
  <c r="O139" i="111"/>
  <c r="O140" i="111"/>
  <c r="O141" i="111"/>
  <c r="O142" i="111"/>
  <c r="O143" i="111"/>
  <c r="O144" i="111"/>
  <c r="O145" i="111"/>
  <c r="O146" i="111"/>
  <c r="O147" i="111"/>
  <c r="O148" i="111"/>
  <c r="O149" i="111"/>
  <c r="O150" i="111"/>
  <c r="O151" i="111"/>
  <c r="O152" i="111"/>
  <c r="O153" i="111"/>
  <c r="O154" i="111"/>
  <c r="O155" i="111"/>
  <c r="O156" i="111"/>
  <c r="O157" i="111"/>
  <c r="O158" i="111"/>
  <c r="O159" i="111"/>
  <c r="O160" i="111"/>
  <c r="O161" i="111"/>
  <c r="O162" i="111"/>
  <c r="O163" i="111"/>
  <c r="O164" i="111"/>
  <c r="O165" i="111"/>
  <c r="O166" i="111"/>
  <c r="O167" i="111"/>
  <c r="O168" i="111"/>
  <c r="O169" i="111"/>
  <c r="O170" i="111"/>
  <c r="O171" i="111"/>
  <c r="O172" i="111"/>
  <c r="O173" i="111"/>
  <c r="O174" i="111"/>
  <c r="O175" i="111"/>
  <c r="O176" i="111"/>
  <c r="O177" i="111"/>
  <c r="O178" i="111"/>
  <c r="O179" i="111"/>
  <c r="O180" i="111"/>
  <c r="O181" i="111"/>
  <c r="O182" i="111"/>
  <c r="O183" i="111"/>
  <c r="O184" i="111"/>
  <c r="O185" i="111"/>
  <c r="O186" i="111"/>
  <c r="O187" i="111"/>
  <c r="O188" i="111"/>
  <c r="O189" i="111"/>
  <c r="O190" i="111"/>
  <c r="O191" i="111"/>
  <c r="O192" i="111"/>
  <c r="O193" i="111"/>
  <c r="O194" i="111"/>
  <c r="O195" i="111"/>
  <c r="O196" i="111"/>
  <c r="O197" i="111"/>
  <c r="O198" i="111"/>
  <c r="O199" i="111"/>
  <c r="O200" i="111"/>
  <c r="O201" i="111"/>
  <c r="O202" i="111"/>
  <c r="O203" i="111"/>
  <c r="O204" i="111"/>
  <c r="O205" i="111"/>
  <c r="O206" i="111"/>
  <c r="O207" i="111"/>
  <c r="O208" i="111"/>
  <c r="O209" i="111"/>
  <c r="O210" i="111"/>
  <c r="O211" i="111"/>
  <c r="O212" i="111"/>
  <c r="O213" i="111"/>
  <c r="O214" i="111"/>
  <c r="O215" i="111"/>
  <c r="O216" i="111"/>
  <c r="O217" i="111"/>
  <c r="O218" i="111"/>
  <c r="O219" i="111"/>
  <c r="O220" i="111"/>
  <c r="O221" i="111"/>
  <c r="O222" i="111"/>
  <c r="O223" i="111"/>
  <c r="O224" i="111"/>
  <c r="O225" i="111"/>
  <c r="O226" i="111"/>
  <c r="O227" i="111"/>
  <c r="O228" i="111"/>
  <c r="O229" i="111"/>
  <c r="O230" i="111"/>
  <c r="O231" i="111"/>
  <c r="O232" i="111"/>
  <c r="O233" i="111"/>
  <c r="O234" i="111"/>
  <c r="O235" i="111"/>
  <c r="O236" i="111"/>
  <c r="O237" i="111"/>
  <c r="O238" i="111"/>
  <c r="O239" i="111"/>
  <c r="O240" i="111"/>
  <c r="O241" i="111"/>
  <c r="O242" i="111"/>
  <c r="O243" i="111"/>
  <c r="O244" i="111"/>
  <c r="O245" i="111"/>
  <c r="O246" i="111"/>
  <c r="O247" i="111"/>
  <c r="O248" i="111"/>
  <c r="O249" i="111"/>
  <c r="O250" i="111"/>
  <c r="O251" i="111"/>
  <c r="O252" i="111"/>
  <c r="O253" i="111"/>
  <c r="O254" i="111"/>
  <c r="O255" i="111"/>
  <c r="O256" i="111"/>
  <c r="O257" i="111"/>
  <c r="O258" i="111"/>
  <c r="O259" i="111"/>
  <c r="O260" i="111"/>
  <c r="O261" i="111"/>
  <c r="O262" i="111"/>
  <c r="O263" i="111"/>
  <c r="O264" i="111"/>
  <c r="O272" i="111"/>
  <c r="O265" i="111"/>
  <c r="O266" i="111"/>
  <c r="O4" i="111"/>
  <c r="O949" i="83" l="1"/>
  <c r="O968" i="83"/>
  <c r="O955" i="83"/>
  <c r="K221" i="96"/>
  <c r="J537" i="83"/>
  <c r="O537" i="83" s="1"/>
  <c r="J536" i="83"/>
  <c r="O536" i="83" s="1"/>
  <c r="J535" i="83"/>
  <c r="O535" i="83" s="1"/>
  <c r="J371" i="83"/>
  <c r="O371" i="83" s="1"/>
  <c r="J370" i="83"/>
  <c r="O370" i="83" s="1"/>
  <c r="J366" i="83"/>
  <c r="O366" i="83" s="1"/>
  <c r="J363" i="83"/>
  <c r="O363" i="83" s="1"/>
  <c r="J359" i="83"/>
  <c r="O359" i="83" s="1"/>
  <c r="J606" i="83"/>
  <c r="O606" i="83" s="1"/>
  <c r="J595" i="83"/>
  <c r="O595" i="83" s="1"/>
  <c r="M932" i="83" l="1"/>
  <c r="M931" i="83"/>
  <c r="M930" i="83"/>
  <c r="M929" i="83"/>
  <c r="M928" i="83"/>
  <c r="M927" i="83"/>
  <c r="M926" i="83"/>
  <c r="M925" i="83"/>
  <c r="M924" i="83"/>
  <c r="M923" i="83"/>
  <c r="M922" i="83"/>
  <c r="M921" i="83"/>
  <c r="M920" i="83"/>
  <c r="M919" i="83"/>
  <c r="M918" i="83"/>
  <c r="M917" i="83"/>
  <c r="M916" i="83"/>
  <c r="M915" i="83"/>
  <c r="M914" i="83"/>
  <c r="M913" i="83"/>
  <c r="M912" i="83"/>
  <c r="M911" i="83"/>
  <c r="K25" i="118"/>
  <c r="K24" i="118" l="1"/>
  <c r="K23" i="118"/>
  <c r="K22" i="118"/>
  <c r="K21" i="118"/>
  <c r="K20" i="118"/>
  <c r="K19" i="118"/>
  <c r="K18" i="118"/>
  <c r="K17" i="118"/>
  <c r="K16" i="118"/>
  <c r="K15" i="118"/>
  <c r="K14" i="118"/>
  <c r="K6" i="118"/>
  <c r="K5" i="118"/>
  <c r="K4" i="118"/>
  <c r="H848" i="79"/>
  <c r="H849" i="79"/>
  <c r="H850" i="79"/>
  <c r="H851" i="79"/>
  <c r="H852" i="79"/>
  <c r="H853" i="79"/>
  <c r="H854" i="79"/>
  <c r="H855" i="79"/>
  <c r="H856" i="79"/>
  <c r="H857" i="79"/>
  <c r="H858" i="79"/>
  <c r="H859" i="79"/>
  <c r="H860" i="79"/>
  <c r="H861" i="79"/>
  <c r="H862" i="79"/>
  <c r="H863" i="79"/>
  <c r="H864" i="79"/>
  <c r="H865" i="79"/>
  <c r="H866" i="79"/>
  <c r="H867" i="79"/>
  <c r="H868" i="79"/>
  <c r="H869" i="79"/>
  <c r="H870" i="79"/>
  <c r="H871" i="79"/>
  <c r="H872" i="79"/>
  <c r="H873" i="79"/>
  <c r="H874" i="79"/>
  <c r="H875" i="79"/>
  <c r="H876" i="79"/>
  <c r="H877" i="79"/>
  <c r="H847" i="79"/>
  <c r="K220" i="96"/>
  <c r="K219" i="96"/>
  <c r="K218" i="96"/>
  <c r="K217" i="96"/>
  <c r="K216" i="96"/>
  <c r="K215" i="96"/>
  <c r="K214" i="96"/>
  <c r="K213" i="96"/>
  <c r="K212" i="96"/>
  <c r="K211" i="96"/>
  <c r="K210" i="96"/>
  <c r="K209" i="96"/>
  <c r="K208" i="96"/>
  <c r="K207" i="96"/>
  <c r="K206" i="96"/>
  <c r="K205" i="96"/>
  <c r="K204" i="96"/>
  <c r="K203" i="96"/>
  <c r="K202" i="96"/>
  <c r="K201" i="96"/>
  <c r="K200" i="96"/>
  <c r="K199" i="96"/>
  <c r="K198" i="96"/>
  <c r="K197" i="96"/>
  <c r="K196" i="96"/>
  <c r="K195" i="96"/>
  <c r="K194" i="96"/>
  <c r="K193" i="96"/>
  <c r="K192" i="96"/>
  <c r="K191" i="96"/>
  <c r="K190" i="96"/>
  <c r="K189" i="96"/>
  <c r="K188" i="96"/>
  <c r="K187" i="96"/>
  <c r="K186" i="96"/>
  <c r="K185" i="96"/>
  <c r="K184" i="96"/>
  <c r="K183" i="96"/>
  <c r="K182" i="96"/>
  <c r="K181" i="96"/>
  <c r="K180" i="96"/>
  <c r="K179" i="96"/>
  <c r="K178" i="96"/>
  <c r="K177" i="96"/>
  <c r="K176" i="96"/>
  <c r="K175" i="96"/>
  <c r="K174" i="96"/>
  <c r="K173" i="96"/>
  <c r="K172" i="96"/>
  <c r="K171" i="96"/>
  <c r="K170" i="96"/>
  <c r="K169" i="96"/>
  <c r="K168" i="96"/>
  <c r="K167" i="96"/>
  <c r="K166" i="96"/>
  <c r="K165" i="96"/>
  <c r="K164" i="96"/>
  <c r="K163" i="96"/>
  <c r="K162" i="96"/>
  <c r="K161" i="96"/>
  <c r="K160" i="96"/>
  <c r="K159" i="96"/>
  <c r="K158" i="96"/>
  <c r="K157" i="96"/>
  <c r="K156" i="96"/>
  <c r="K155" i="96"/>
  <c r="K154" i="96"/>
  <c r="K153" i="96"/>
  <c r="K152" i="96"/>
  <c r="K151" i="96"/>
  <c r="K150" i="96"/>
  <c r="K149" i="96"/>
  <c r="K148" i="96"/>
  <c r="K147" i="96"/>
  <c r="K146" i="96"/>
  <c r="K145" i="96"/>
  <c r="K144" i="96"/>
  <c r="K143" i="96"/>
  <c r="K142" i="96"/>
  <c r="K141" i="96"/>
  <c r="K140" i="96"/>
  <c r="K139" i="96"/>
  <c r="K138" i="96"/>
  <c r="K137" i="96"/>
  <c r="K136" i="96"/>
  <c r="K135" i="96"/>
  <c r="K134" i="96"/>
  <c r="K133" i="96"/>
  <c r="K132" i="96"/>
  <c r="K131" i="96"/>
  <c r="K130" i="96"/>
  <c r="K129" i="96"/>
  <c r="K128" i="96"/>
  <c r="K127" i="96"/>
  <c r="K126" i="96"/>
  <c r="K125" i="96"/>
  <c r="K124" i="96"/>
  <c r="K123" i="96"/>
  <c r="K122" i="96"/>
  <c r="K121" i="96"/>
  <c r="K120" i="96"/>
  <c r="K119" i="96"/>
  <c r="K118" i="96"/>
  <c r="K117" i="96"/>
  <c r="K116" i="96"/>
  <c r="K115" i="96"/>
  <c r="K114" i="96"/>
  <c r="K113" i="96"/>
  <c r="K112" i="96"/>
  <c r="K111" i="96"/>
  <c r="K110" i="96"/>
  <c r="K109" i="96"/>
  <c r="K108" i="96"/>
  <c r="K107" i="96"/>
  <c r="K106" i="96"/>
  <c r="K105" i="96"/>
  <c r="K104" i="96"/>
  <c r="K103" i="96"/>
  <c r="K102" i="96"/>
  <c r="K101" i="96"/>
  <c r="K100" i="96"/>
  <c r="K99" i="96"/>
  <c r="K98" i="96"/>
  <c r="K97" i="96"/>
  <c r="K96" i="96"/>
  <c r="K95" i="96"/>
  <c r="K94" i="96"/>
  <c r="K93" i="96"/>
  <c r="K92" i="96"/>
  <c r="K91" i="96"/>
  <c r="K90" i="96"/>
  <c r="K89" i="96"/>
  <c r="K88" i="96"/>
  <c r="K87" i="96"/>
  <c r="K86" i="96"/>
  <c r="K85" i="96"/>
  <c r="K84" i="96"/>
  <c r="K83" i="96"/>
  <c r="K82" i="96"/>
  <c r="K81" i="96"/>
  <c r="K80" i="96"/>
  <c r="K79" i="96"/>
  <c r="K78" i="96"/>
  <c r="K77" i="96"/>
  <c r="K76" i="96"/>
  <c r="K75" i="96"/>
  <c r="K74" i="96"/>
  <c r="K73" i="96"/>
  <c r="K72" i="96"/>
  <c r="K71" i="96"/>
  <c r="K70" i="96"/>
  <c r="K69" i="96"/>
  <c r="K68" i="96"/>
  <c r="K67" i="96"/>
  <c r="K66" i="96"/>
  <c r="K65" i="96"/>
  <c r="K64" i="96"/>
  <c r="K63" i="96"/>
  <c r="K62" i="96"/>
  <c r="K61" i="96"/>
  <c r="K60" i="96"/>
  <c r="K59" i="96"/>
  <c r="K58" i="96"/>
  <c r="K57" i="96"/>
  <c r="K56" i="96"/>
  <c r="K55" i="96"/>
  <c r="K54" i="96"/>
  <c r="K53" i="96"/>
  <c r="K52" i="96"/>
  <c r="K51" i="96"/>
  <c r="K50" i="96"/>
  <c r="K49" i="96"/>
  <c r="K48" i="96"/>
  <c r="K47" i="96"/>
  <c r="K46" i="96"/>
  <c r="K45" i="96"/>
  <c r="K44" i="96"/>
  <c r="K43" i="96"/>
  <c r="K42" i="96"/>
  <c r="K41" i="96"/>
  <c r="K40" i="96"/>
  <c r="K39" i="96"/>
  <c r="K38" i="96"/>
  <c r="K37" i="96"/>
  <c r="K36" i="96"/>
  <c r="K35" i="96"/>
  <c r="K34" i="96"/>
  <c r="K33" i="96"/>
  <c r="K32" i="96"/>
  <c r="K31" i="96"/>
  <c r="K30" i="96"/>
  <c r="K29" i="96"/>
  <c r="K28" i="96"/>
  <c r="K27" i="96"/>
  <c r="K26" i="96"/>
  <c r="K25" i="96"/>
  <c r="K24" i="96"/>
  <c r="K23" i="96"/>
  <c r="K22" i="96"/>
  <c r="K21" i="96"/>
  <c r="K20" i="96"/>
  <c r="K19" i="96"/>
  <c r="K18" i="96"/>
  <c r="K17" i="96"/>
  <c r="K16" i="96"/>
  <c r="K15" i="96"/>
  <c r="K14" i="96"/>
  <c r="K13" i="96"/>
  <c r="K12" i="96"/>
  <c r="K11" i="96"/>
  <c r="K10" i="96"/>
  <c r="K9" i="96"/>
  <c r="K8" i="96"/>
  <c r="K7" i="96"/>
  <c r="K6" i="96"/>
  <c r="K5" i="96"/>
  <c r="J925" i="83" l="1"/>
  <c r="K925" i="83" s="1"/>
  <c r="O925" i="83" s="1"/>
  <c r="J932" i="83"/>
  <c r="K932" i="83" s="1"/>
  <c r="O932" i="83" s="1"/>
  <c r="J928" i="83"/>
  <c r="K928" i="83" s="1"/>
  <c r="O928" i="83" s="1"/>
  <c r="J924" i="83"/>
  <c r="K924" i="83" s="1"/>
  <c r="O924" i="83" s="1"/>
  <c r="J920" i="83"/>
  <c r="K920" i="83" s="1"/>
  <c r="O920" i="83" s="1"/>
  <c r="J919" i="83"/>
  <c r="K919" i="83" s="1"/>
  <c r="O919" i="83" s="1"/>
  <c r="J918" i="83"/>
  <c r="K918" i="83" s="1"/>
  <c r="O918" i="83" s="1"/>
  <c r="J913" i="83"/>
  <c r="K913" i="83" s="1"/>
  <c r="O913" i="83" s="1"/>
  <c r="J929" i="83"/>
  <c r="K929" i="83" s="1"/>
  <c r="O929" i="83" s="1"/>
  <c r="J927" i="83"/>
  <c r="K927" i="83" s="1"/>
  <c r="O927" i="83" s="1"/>
  <c r="J917" i="83"/>
  <c r="K917" i="83" s="1"/>
  <c r="O917" i="83" s="1"/>
  <c r="J912" i="83"/>
  <c r="K912" i="83" s="1"/>
  <c r="O912" i="83" s="1"/>
  <c r="J921" i="83"/>
  <c r="K921" i="83" s="1"/>
  <c r="O921" i="83" s="1"/>
  <c r="J931" i="83"/>
  <c r="K931" i="83" s="1"/>
  <c r="O931" i="83" s="1"/>
  <c r="J923" i="83"/>
  <c r="K923" i="83" s="1"/>
  <c r="O923" i="83" s="1"/>
  <c r="J915" i="83"/>
  <c r="K915" i="83" s="1"/>
  <c r="O915" i="83" s="1"/>
  <c r="J930" i="83"/>
  <c r="K930" i="83" s="1"/>
  <c r="O930" i="83" s="1"/>
  <c r="J926" i="83"/>
  <c r="K926" i="83" s="1"/>
  <c r="O926" i="83" s="1"/>
  <c r="J922" i="83"/>
  <c r="K922" i="83" s="1"/>
  <c r="O922" i="83" s="1"/>
  <c r="J916" i="83"/>
  <c r="K916" i="83" s="1"/>
  <c r="O916" i="83" s="1"/>
  <c r="J914" i="83"/>
  <c r="K914" i="83" s="1"/>
  <c r="O914" i="83" s="1"/>
  <c r="J911" i="83"/>
  <c r="K911" i="83" s="1"/>
  <c r="O911" i="83" s="1"/>
  <c r="M618" i="83"/>
  <c r="M617" i="83"/>
  <c r="M616" i="83"/>
  <c r="M615" i="83"/>
  <c r="M614" i="83"/>
  <c r="M613" i="83"/>
  <c r="M612" i="83"/>
  <c r="M611" i="83"/>
  <c r="M610" i="83"/>
  <c r="M609" i="83"/>
  <c r="M608" i="83"/>
  <c r="M607" i="83"/>
  <c r="M606" i="83"/>
  <c r="M605" i="83"/>
  <c r="M604" i="83"/>
  <c r="M603" i="83"/>
  <c r="M602" i="83"/>
  <c r="M601" i="83"/>
  <c r="M600" i="83"/>
  <c r="M599" i="83"/>
  <c r="M598" i="83"/>
  <c r="M597" i="83"/>
  <c r="M596" i="83"/>
  <c r="M595" i="83"/>
  <c r="M594" i="83"/>
  <c r="M593" i="83"/>
  <c r="M592" i="83"/>
  <c r="M591" i="83"/>
  <c r="M590" i="83"/>
  <c r="M589" i="83"/>
  <c r="M588" i="83"/>
  <c r="M587" i="83"/>
  <c r="M586" i="83"/>
  <c r="M585" i="83"/>
  <c r="M584" i="83"/>
  <c r="M583" i="83"/>
  <c r="M582" i="83"/>
  <c r="M581" i="83"/>
  <c r="M580" i="83"/>
  <c r="M579" i="83"/>
  <c r="M578" i="83"/>
  <c r="M577" i="83"/>
  <c r="M576" i="83"/>
  <c r="M575" i="83"/>
  <c r="M574" i="83"/>
  <c r="M573" i="83"/>
  <c r="M572" i="83"/>
  <c r="M571" i="83"/>
  <c r="M570" i="83"/>
  <c r="M569" i="83"/>
  <c r="M568" i="83"/>
  <c r="M567" i="83"/>
  <c r="M566" i="83"/>
  <c r="M565" i="83"/>
  <c r="M564" i="83"/>
  <c r="M563" i="83"/>
  <c r="M562" i="83"/>
  <c r="M561" i="83"/>
  <c r="M560" i="83"/>
  <c r="M559" i="83"/>
  <c r="M558" i="83"/>
  <c r="M557" i="83"/>
  <c r="M556" i="83"/>
  <c r="M555" i="83"/>
  <c r="M554" i="83"/>
  <c r="M553" i="83"/>
  <c r="M552" i="83"/>
  <c r="M551" i="83"/>
  <c r="M550" i="83"/>
  <c r="M549" i="83"/>
  <c r="M548" i="83"/>
  <c r="M547" i="83"/>
  <c r="M546" i="83"/>
  <c r="M545" i="83"/>
  <c r="M544" i="83"/>
  <c r="M543" i="83"/>
  <c r="M542" i="83"/>
  <c r="M541" i="83"/>
  <c r="M540" i="83"/>
  <c r="M539" i="83"/>
  <c r="M538" i="83"/>
  <c r="M537" i="83"/>
  <c r="M536" i="83"/>
  <c r="M535" i="83"/>
  <c r="M534" i="83"/>
  <c r="M533" i="83"/>
  <c r="M532" i="83"/>
  <c r="M531" i="83"/>
  <c r="M530" i="83"/>
  <c r="M529" i="83"/>
  <c r="M528" i="83"/>
  <c r="M527" i="83"/>
  <c r="M526" i="83"/>
  <c r="M525" i="83"/>
  <c r="M524" i="83"/>
  <c r="M523" i="83"/>
  <c r="M522" i="83"/>
  <c r="M521" i="83"/>
  <c r="M520" i="83"/>
  <c r="M519" i="83"/>
  <c r="M518" i="83"/>
  <c r="M517" i="83"/>
  <c r="M516" i="83"/>
  <c r="M515" i="83"/>
  <c r="M514" i="83"/>
  <c r="M513" i="83"/>
  <c r="M512" i="83"/>
  <c r="M511" i="83"/>
  <c r="M510" i="83"/>
  <c r="M509" i="83"/>
  <c r="M508" i="83"/>
  <c r="M507" i="83"/>
  <c r="M506" i="83"/>
  <c r="M505" i="83"/>
  <c r="M504" i="83"/>
  <c r="M503" i="83"/>
  <c r="M502" i="83"/>
  <c r="M501" i="83"/>
  <c r="M500" i="83"/>
  <c r="M499" i="83"/>
  <c r="M498" i="83"/>
  <c r="M497" i="83"/>
  <c r="M496" i="83"/>
  <c r="M495" i="83"/>
  <c r="M494" i="83"/>
  <c r="M493" i="83"/>
  <c r="M492" i="83"/>
  <c r="M491" i="83"/>
  <c r="M490" i="83"/>
  <c r="M489" i="83"/>
  <c r="M488" i="83"/>
  <c r="M487" i="83"/>
  <c r="M486" i="83"/>
  <c r="M485" i="83"/>
  <c r="M484" i="83"/>
  <c r="M483" i="83"/>
  <c r="M482" i="83"/>
  <c r="M481" i="83"/>
  <c r="M480" i="83"/>
  <c r="M479" i="83"/>
  <c r="M478" i="83"/>
  <c r="M477" i="83"/>
  <c r="M476" i="83"/>
  <c r="M475" i="83"/>
  <c r="M474" i="83"/>
  <c r="M473" i="83"/>
  <c r="M472" i="83"/>
  <c r="M471" i="83"/>
  <c r="M470" i="83"/>
  <c r="M469" i="83"/>
  <c r="M468" i="83"/>
  <c r="M467" i="83"/>
  <c r="M466" i="83"/>
  <c r="M465" i="83"/>
  <c r="M464" i="83"/>
  <c r="M463" i="83"/>
  <c r="M462" i="83"/>
  <c r="M461" i="83"/>
  <c r="M460" i="83"/>
  <c r="M459" i="83"/>
  <c r="M458" i="83"/>
  <c r="M457" i="83"/>
  <c r="M456" i="83"/>
  <c r="M455" i="83"/>
  <c r="M971" i="83"/>
  <c r="M454" i="83"/>
  <c r="M453" i="83"/>
  <c r="M452" i="83"/>
  <c r="M451" i="83"/>
  <c r="M450" i="83"/>
  <c r="M449" i="83"/>
  <c r="M448" i="83"/>
  <c r="M447" i="83"/>
  <c r="M446" i="83"/>
  <c r="M445" i="83"/>
  <c r="M444" i="83"/>
  <c r="M443" i="83"/>
  <c r="M442" i="83"/>
  <c r="M441" i="83"/>
  <c r="M440" i="83"/>
  <c r="M439" i="83"/>
  <c r="M438" i="83"/>
  <c r="M437" i="83"/>
  <c r="M436" i="83"/>
  <c r="M435" i="83"/>
  <c r="M434" i="83"/>
  <c r="M433" i="83"/>
  <c r="M432" i="83"/>
  <c r="M431" i="83"/>
  <c r="M430" i="83"/>
  <c r="M429" i="83"/>
  <c r="M428" i="83"/>
  <c r="M427" i="83"/>
  <c r="M426" i="83"/>
  <c r="M425" i="83"/>
  <c r="M424" i="83"/>
  <c r="M423" i="83"/>
  <c r="M422" i="83"/>
  <c r="M421" i="83"/>
  <c r="M420" i="83"/>
  <c r="M419" i="83"/>
  <c r="M418" i="83"/>
  <c r="M417" i="83"/>
  <c r="M416" i="83"/>
  <c r="M415" i="83"/>
  <c r="M414" i="83"/>
  <c r="M413" i="83"/>
  <c r="M412" i="83"/>
  <c r="M411" i="83"/>
  <c r="M410" i="83"/>
  <c r="M409" i="83"/>
  <c r="M408" i="83"/>
  <c r="M407" i="83"/>
  <c r="M406" i="83"/>
  <c r="M405" i="83"/>
  <c r="M404" i="83"/>
  <c r="M403" i="83"/>
  <c r="M402" i="83"/>
  <c r="M401" i="83"/>
  <c r="M400" i="83"/>
  <c r="M399" i="83"/>
  <c r="M398" i="83"/>
  <c r="M397" i="83"/>
  <c r="M396" i="83"/>
  <c r="M395" i="83"/>
  <c r="M394" i="83"/>
  <c r="M393" i="83"/>
  <c r="M392" i="83"/>
  <c r="M391" i="83"/>
  <c r="M390" i="83"/>
  <c r="M389" i="83"/>
  <c r="M388" i="83"/>
  <c r="M387" i="83"/>
  <c r="M386" i="83"/>
  <c r="M385" i="83"/>
  <c r="M384" i="83"/>
  <c r="M383" i="83"/>
  <c r="M382" i="83"/>
  <c r="M381" i="83"/>
  <c r="M380" i="83"/>
  <c r="M379" i="83"/>
  <c r="M378" i="83"/>
  <c r="M377" i="83"/>
  <c r="M376" i="83"/>
  <c r="M375" i="83"/>
  <c r="M374" i="83"/>
  <c r="M373" i="83"/>
  <c r="M372" i="83"/>
  <c r="M371" i="83"/>
  <c r="M370" i="83"/>
  <c r="M369" i="83"/>
  <c r="M368" i="83"/>
  <c r="M367" i="83"/>
  <c r="M366" i="83"/>
  <c r="M365" i="83"/>
  <c r="M364" i="83"/>
  <c r="M363" i="83"/>
  <c r="M362" i="83"/>
  <c r="M361" i="83"/>
  <c r="M360" i="83"/>
  <c r="M359" i="83"/>
  <c r="M358" i="83"/>
  <c r="M357" i="83"/>
  <c r="M356" i="83"/>
  <c r="M355" i="83"/>
  <c r="M354" i="83"/>
  <c r="M353" i="83"/>
  <c r="M352" i="83"/>
  <c r="M351" i="83"/>
  <c r="M350" i="83"/>
  <c r="M349" i="83"/>
  <c r="M348" i="83"/>
  <c r="M347" i="83"/>
  <c r="M346" i="83"/>
  <c r="M345" i="83"/>
  <c r="M344" i="83"/>
  <c r="M343" i="83"/>
  <c r="M342" i="83"/>
  <c r="M341" i="83"/>
  <c r="M340" i="83"/>
  <c r="M339" i="83"/>
  <c r="M338" i="83"/>
  <c r="M337" i="83"/>
  <c r="M336" i="83"/>
  <c r="M335" i="83"/>
  <c r="M334" i="83"/>
  <c r="M333" i="83"/>
  <c r="M332" i="83"/>
  <c r="M331" i="83"/>
  <c r="M330" i="83"/>
  <c r="M329" i="83"/>
  <c r="M328" i="83"/>
  <c r="M327" i="83"/>
  <c r="M326" i="83"/>
  <c r="M325" i="83"/>
  <c r="M324" i="83"/>
  <c r="M323" i="83"/>
  <c r="M322" i="83"/>
  <c r="M321" i="83"/>
  <c r="M320" i="83"/>
  <c r="M319" i="83"/>
  <c r="M318" i="83"/>
  <c r="M317" i="83"/>
  <c r="M316" i="83"/>
  <c r="M315" i="83"/>
  <c r="M314" i="83"/>
  <c r="M313" i="83"/>
  <c r="M312" i="83"/>
  <c r="M311" i="83"/>
  <c r="M310" i="83"/>
  <c r="M309" i="83"/>
  <c r="M308" i="83"/>
  <c r="M307" i="83"/>
  <c r="M306" i="83"/>
  <c r="M305" i="83"/>
  <c r="M304" i="83"/>
  <c r="M303" i="83"/>
  <c r="M302" i="83"/>
  <c r="M301" i="83"/>
  <c r="M300" i="83"/>
  <c r="M299" i="83"/>
  <c r="M298" i="83"/>
  <c r="M297" i="83"/>
  <c r="M296" i="83"/>
  <c r="M295" i="83"/>
  <c r="M294" i="83"/>
  <c r="M293" i="83"/>
  <c r="M292" i="83"/>
  <c r="M291" i="83"/>
  <c r="M290" i="83"/>
  <c r="M289" i="83"/>
  <c r="M288" i="83"/>
  <c r="M287" i="83"/>
  <c r="M286" i="83"/>
  <c r="M285" i="83"/>
  <c r="M284" i="83"/>
  <c r="M283" i="83"/>
  <c r="M282" i="83"/>
  <c r="M281" i="83"/>
  <c r="M280" i="83"/>
  <c r="M279" i="83"/>
  <c r="M278" i="83"/>
  <c r="M277" i="83"/>
  <c r="M276" i="83"/>
  <c r="M275" i="83"/>
  <c r="M274" i="83"/>
  <c r="M273" i="83"/>
  <c r="M272" i="83"/>
  <c r="M271" i="83"/>
  <c r="M270" i="83"/>
  <c r="M269" i="83"/>
  <c r="M268" i="83"/>
  <c r="M267" i="83"/>
  <c r="M266" i="83"/>
  <c r="M265" i="83"/>
  <c r="M264" i="83"/>
  <c r="M263" i="83"/>
  <c r="M262" i="83"/>
  <c r="M261" i="83"/>
  <c r="M260" i="83"/>
  <c r="M259" i="83"/>
  <c r="M258" i="83"/>
  <c r="M257" i="83"/>
  <c r="M256" i="83"/>
  <c r="M255" i="83"/>
  <c r="M254" i="83"/>
  <c r="M253" i="83"/>
  <c r="M252" i="83"/>
  <c r="M251" i="83"/>
  <c r="M250" i="83"/>
  <c r="M249" i="83"/>
  <c r="M248" i="83"/>
  <c r="M247" i="83"/>
  <c r="M246" i="83"/>
  <c r="M245" i="83"/>
  <c r="M244" i="83"/>
  <c r="M243" i="83"/>
  <c r="M242" i="83"/>
  <c r="M241" i="83"/>
  <c r="M240" i="83"/>
  <c r="M239" i="83"/>
  <c r="M238" i="83"/>
  <c r="M237" i="83"/>
  <c r="M236" i="83"/>
  <c r="M235" i="83"/>
  <c r="M234" i="83"/>
  <c r="M233" i="83"/>
  <c r="M232" i="83"/>
  <c r="M231" i="83"/>
  <c r="M230" i="83"/>
  <c r="M229" i="83"/>
  <c r="M228" i="83"/>
  <c r="M227" i="83"/>
  <c r="M226" i="83"/>
  <c r="M225" i="83"/>
  <c r="M224" i="83"/>
  <c r="M223" i="83"/>
  <c r="M222" i="83"/>
  <c r="M221" i="83"/>
  <c r="M220" i="83"/>
  <c r="M219" i="83"/>
  <c r="M218" i="83"/>
  <c r="M217" i="83"/>
  <c r="M216" i="83"/>
  <c r="M215" i="83"/>
  <c r="M214" i="83"/>
  <c r="M213" i="83"/>
  <c r="M212" i="83"/>
  <c r="M211" i="83"/>
  <c r="M210" i="83"/>
  <c r="M209" i="83"/>
  <c r="M208" i="83"/>
  <c r="M207" i="83"/>
  <c r="M206" i="83"/>
  <c r="M205" i="83"/>
  <c r="M204" i="83"/>
  <c r="M203" i="83"/>
  <c r="M202" i="83"/>
  <c r="M201" i="83"/>
  <c r="M200" i="83"/>
  <c r="M199" i="83"/>
  <c r="M198" i="83"/>
  <c r="M197" i="83"/>
  <c r="M196" i="83"/>
  <c r="M195" i="83"/>
  <c r="M194" i="83"/>
  <c r="M193" i="83"/>
  <c r="M192" i="83"/>
  <c r="M191" i="83"/>
  <c r="M190" i="83"/>
  <c r="M189" i="83"/>
  <c r="M188" i="83"/>
  <c r="M187" i="83"/>
  <c r="M186" i="83"/>
  <c r="M185" i="83"/>
  <c r="M184" i="83"/>
  <c r="M183" i="83"/>
  <c r="M182" i="83"/>
  <c r="M181" i="83"/>
  <c r="M180" i="83"/>
  <c r="M179" i="83"/>
  <c r="M178" i="83"/>
  <c r="M177" i="83"/>
  <c r="M176" i="83"/>
  <c r="M175" i="83"/>
  <c r="M174" i="83"/>
  <c r="M173" i="83"/>
  <c r="M172" i="83"/>
  <c r="M171" i="83"/>
  <c r="M170" i="83"/>
  <c r="M169" i="83"/>
  <c r="M168" i="83"/>
  <c r="M167" i="83"/>
  <c r="M166" i="83"/>
  <c r="M165" i="83"/>
  <c r="M164" i="83"/>
  <c r="M163" i="83"/>
  <c r="M162" i="83"/>
  <c r="M161" i="83"/>
  <c r="M160" i="83"/>
  <c r="M159" i="83"/>
  <c r="M158" i="83"/>
  <c r="M157" i="83"/>
  <c r="M156" i="83"/>
  <c r="M155" i="83"/>
  <c r="M154" i="83"/>
  <c r="M153" i="83"/>
  <c r="M152" i="83"/>
  <c r="M151" i="83"/>
  <c r="M150" i="83"/>
  <c r="M149" i="83"/>
  <c r="M148" i="83"/>
  <c r="M147" i="83"/>
  <c r="M146" i="83"/>
  <c r="M145" i="83"/>
  <c r="M144" i="83"/>
  <c r="M143" i="83"/>
  <c r="M142" i="83"/>
  <c r="M141" i="83"/>
  <c r="M140" i="83"/>
  <c r="M139" i="83"/>
  <c r="M138" i="83"/>
  <c r="M137" i="83"/>
  <c r="M136" i="83"/>
  <c r="M135" i="83"/>
  <c r="M134" i="83"/>
  <c r="M133" i="83"/>
  <c r="M132" i="83"/>
  <c r="M131" i="83"/>
  <c r="M130" i="83"/>
  <c r="M129" i="83"/>
  <c r="M128" i="83"/>
  <c r="M127" i="83"/>
  <c r="M126" i="83"/>
  <c r="M125" i="83"/>
  <c r="M124" i="83"/>
  <c r="M123" i="83"/>
  <c r="M122" i="83"/>
  <c r="M121" i="83"/>
  <c r="M120" i="83"/>
  <c r="M119" i="83"/>
  <c r="M118" i="83"/>
  <c r="M117" i="83"/>
  <c r="M116" i="83"/>
  <c r="M115" i="83"/>
  <c r="M114" i="83"/>
  <c r="M113" i="83"/>
  <c r="M112" i="83"/>
  <c r="M111" i="83"/>
  <c r="M110" i="83"/>
  <c r="M109" i="83"/>
  <c r="M108" i="83"/>
  <c r="M107" i="83"/>
  <c r="M106" i="83"/>
  <c r="M105" i="83"/>
  <c r="M104" i="83"/>
  <c r="M103" i="83"/>
  <c r="M102" i="83"/>
  <c r="M101" i="83"/>
  <c r="M100" i="83"/>
  <c r="M99" i="83"/>
  <c r="M98" i="83"/>
  <c r="M97" i="83"/>
  <c r="M96" i="83"/>
  <c r="M95" i="83"/>
  <c r="M94" i="83"/>
  <c r="M93" i="83"/>
  <c r="M92" i="83"/>
  <c r="M91" i="83"/>
  <c r="M90" i="83"/>
  <c r="M89" i="83"/>
  <c r="M88" i="83"/>
  <c r="M87" i="83"/>
  <c r="M86" i="83"/>
  <c r="M85" i="83"/>
  <c r="M84" i="83"/>
  <c r="M83" i="83"/>
  <c r="M82" i="83"/>
  <c r="M81" i="83"/>
  <c r="M80" i="83"/>
  <c r="M79" i="83"/>
  <c r="M78" i="83"/>
  <c r="M77" i="83"/>
  <c r="M76" i="83"/>
  <c r="M75" i="83"/>
  <c r="M74" i="83"/>
  <c r="M73" i="83"/>
  <c r="M72" i="83"/>
  <c r="M71" i="83"/>
  <c r="M70" i="83"/>
  <c r="M69" i="83"/>
  <c r="M68" i="83"/>
  <c r="M67" i="83"/>
  <c r="M66" i="83"/>
  <c r="M65" i="83"/>
  <c r="M64" i="83"/>
  <c r="M63" i="83"/>
  <c r="M62" i="83"/>
  <c r="M61" i="83"/>
  <c r="M60" i="83"/>
  <c r="M59" i="83"/>
  <c r="M58" i="83"/>
  <c r="M57" i="83"/>
  <c r="M56" i="83"/>
  <c r="M55" i="83"/>
  <c r="M54" i="83"/>
  <c r="M53" i="83"/>
  <c r="M52" i="83"/>
  <c r="M51" i="83"/>
  <c r="M50" i="83"/>
  <c r="M49" i="83"/>
  <c r="M48" i="83"/>
  <c r="M47" i="83"/>
  <c r="M46" i="83"/>
  <c r="M45" i="83"/>
  <c r="M44" i="83"/>
  <c r="M43" i="83"/>
  <c r="M42" i="83"/>
  <c r="M41" i="83"/>
  <c r="M40" i="83"/>
  <c r="M39" i="83"/>
  <c r="M38" i="83"/>
  <c r="M37" i="83"/>
  <c r="M36" i="83"/>
  <c r="M35" i="83"/>
  <c r="M34" i="83"/>
  <c r="M33" i="83"/>
  <c r="M32" i="83"/>
  <c r="M31" i="83"/>
  <c r="M30" i="83"/>
  <c r="M29" i="83"/>
  <c r="M28" i="83"/>
  <c r="M27" i="83"/>
  <c r="M26" i="83"/>
  <c r="M25" i="83"/>
  <c r="M24" i="83"/>
  <c r="M23" i="83"/>
  <c r="M22" i="83"/>
  <c r="M21" i="83"/>
  <c r="M20" i="83"/>
  <c r="M19" i="83"/>
  <c r="M18" i="83"/>
  <c r="M17" i="83"/>
  <c r="M16" i="83"/>
  <c r="M15" i="83"/>
  <c r="M14" i="83"/>
  <c r="M13" i="83"/>
  <c r="M12" i="83"/>
  <c r="M11" i="83"/>
  <c r="M10" i="83"/>
  <c r="M9" i="83"/>
  <c r="M8" i="83"/>
  <c r="M7" i="83"/>
  <c r="M6" i="83"/>
  <c r="M5" i="83"/>
  <c r="M4" i="83"/>
  <c r="O354" i="83" l="1"/>
  <c r="O353" i="83"/>
  <c r="O352" i="83"/>
  <c r="O351" i="83"/>
  <c r="G15" i="117"/>
  <c r="G14" i="117"/>
  <c r="G13" i="117"/>
  <c r="G12" i="117"/>
  <c r="G11" i="117"/>
  <c r="G10" i="117"/>
  <c r="G9" i="117"/>
  <c r="G8" i="117"/>
  <c r="G7" i="117"/>
  <c r="G6" i="117"/>
  <c r="G5" i="117"/>
  <c r="G4" i="117"/>
  <c r="H846" i="79"/>
  <c r="H845" i="79"/>
  <c r="H844" i="79"/>
  <c r="H843" i="79"/>
  <c r="H842" i="79"/>
  <c r="H841" i="79"/>
  <c r="H840" i="79"/>
  <c r="H839" i="79"/>
  <c r="H838" i="79"/>
  <c r="H837" i="79"/>
  <c r="H836" i="79"/>
  <c r="H835" i="79"/>
  <c r="H834" i="79"/>
  <c r="H833" i="79"/>
  <c r="H832" i="79"/>
  <c r="H831" i="79"/>
  <c r="H830" i="79"/>
  <c r="H829" i="79"/>
  <c r="H828" i="79"/>
  <c r="H827" i="79"/>
  <c r="H826" i="79"/>
  <c r="H825" i="79"/>
  <c r="H824" i="79"/>
  <c r="H823" i="79"/>
  <c r="H822" i="79"/>
  <c r="H821" i="79"/>
  <c r="H820" i="79"/>
  <c r="H819" i="79"/>
  <c r="H818" i="79"/>
  <c r="H817" i="79"/>
  <c r="H816" i="79"/>
  <c r="J609" i="83" s="1"/>
  <c r="O609" i="83" s="1"/>
  <c r="H815" i="79"/>
  <c r="H814" i="79"/>
  <c r="H813" i="79"/>
  <c r="H812" i="79"/>
  <c r="H811" i="79"/>
  <c r="H810" i="79"/>
  <c r="H809" i="79"/>
  <c r="H808" i="79"/>
  <c r="H807" i="79"/>
  <c r="H806" i="79"/>
  <c r="H805" i="79"/>
  <c r="H804" i="79"/>
  <c r="H803" i="79"/>
  <c r="H802" i="79"/>
  <c r="H801" i="79"/>
  <c r="H800" i="79"/>
  <c r="H799" i="79"/>
  <c r="H798" i="79"/>
  <c r="H797" i="79"/>
  <c r="H796" i="79"/>
  <c r="H795" i="79"/>
  <c r="H794" i="79"/>
  <c r="H793" i="79"/>
  <c r="H792" i="79"/>
  <c r="H791" i="79"/>
  <c r="H790" i="79"/>
  <c r="H789" i="79"/>
  <c r="H788" i="79"/>
  <c r="H787" i="79"/>
  <c r="H786" i="79"/>
  <c r="H785" i="79"/>
  <c r="H784" i="79"/>
  <c r="H783" i="79"/>
  <c r="H782" i="79"/>
  <c r="H781" i="79"/>
  <c r="H780" i="79"/>
  <c r="H779" i="79"/>
  <c r="H778" i="79"/>
  <c r="H777" i="79"/>
  <c r="H776" i="79"/>
  <c r="H775" i="79"/>
  <c r="H774" i="79"/>
  <c r="H773" i="79"/>
  <c r="H772" i="79"/>
  <c r="H771" i="79"/>
  <c r="H770" i="79"/>
  <c r="H769" i="79"/>
  <c r="H768" i="79"/>
  <c r="H767" i="79"/>
  <c r="H766" i="79"/>
  <c r="H765" i="79"/>
  <c r="H764" i="79"/>
  <c r="H763" i="79"/>
  <c r="H762" i="79"/>
  <c r="H761" i="79"/>
  <c r="H760" i="79"/>
  <c r="H759" i="79"/>
  <c r="H758" i="79"/>
  <c r="H757" i="79"/>
  <c r="H756" i="79"/>
  <c r="H755" i="79"/>
  <c r="H754" i="79"/>
  <c r="H753" i="79"/>
  <c r="H752" i="79"/>
  <c r="H751" i="79"/>
  <c r="H750" i="79"/>
  <c r="H749" i="79"/>
  <c r="H748" i="79"/>
  <c r="H747" i="79"/>
  <c r="H746" i="79"/>
  <c r="H745" i="79"/>
  <c r="H744" i="79"/>
  <c r="H743" i="79"/>
  <c r="H742" i="79"/>
  <c r="H741" i="79"/>
  <c r="H740" i="79"/>
  <c r="H739" i="79"/>
  <c r="H738" i="79"/>
  <c r="H737" i="79"/>
  <c r="H736" i="79"/>
  <c r="H735" i="79"/>
  <c r="H734" i="79"/>
  <c r="H733" i="79"/>
  <c r="H732" i="79"/>
  <c r="H731" i="79"/>
  <c r="H730" i="79"/>
  <c r="H729" i="79"/>
  <c r="H728" i="79"/>
  <c r="H727" i="79"/>
  <c r="H726" i="79"/>
  <c r="H725" i="79"/>
  <c r="H724" i="79"/>
  <c r="H723" i="79"/>
  <c r="H722" i="79"/>
  <c r="H721" i="79"/>
  <c r="H720" i="79"/>
  <c r="H719" i="79"/>
  <c r="H718" i="79"/>
  <c r="H717" i="79"/>
  <c r="H716" i="79"/>
  <c r="H715" i="79"/>
  <c r="H714" i="79"/>
  <c r="H713" i="79"/>
  <c r="H712" i="79"/>
  <c r="H711" i="79"/>
  <c r="H710" i="79"/>
  <c r="H709" i="79"/>
  <c r="H708" i="79"/>
  <c r="H707" i="79"/>
  <c r="H706" i="79"/>
  <c r="H705" i="79"/>
  <c r="H704" i="79"/>
  <c r="H703" i="79"/>
  <c r="H702" i="79"/>
  <c r="H701" i="79"/>
  <c r="H700" i="79"/>
  <c r="H699" i="79"/>
  <c r="H698" i="79"/>
  <c r="H697" i="79"/>
  <c r="H696" i="79"/>
  <c r="H695" i="79"/>
  <c r="H694" i="79"/>
  <c r="H693" i="79"/>
  <c r="H692" i="79"/>
  <c r="H691" i="79"/>
  <c r="H690" i="79"/>
  <c r="H689" i="79"/>
  <c r="H688" i="79"/>
  <c r="H687" i="79"/>
  <c r="H686" i="79"/>
  <c r="H685" i="79"/>
  <c r="H684" i="79"/>
  <c r="H683" i="79"/>
  <c r="H682" i="79"/>
  <c r="H681" i="79"/>
  <c r="H680" i="79"/>
  <c r="H679" i="79"/>
  <c r="H678" i="79"/>
  <c r="H677" i="79"/>
  <c r="H676" i="79"/>
  <c r="H675" i="79"/>
  <c r="H674" i="79"/>
  <c r="H673" i="79"/>
  <c r="H672" i="79"/>
  <c r="H671" i="79"/>
  <c r="H670" i="79"/>
  <c r="H669" i="79"/>
  <c r="H668" i="79"/>
  <c r="H667" i="79"/>
  <c r="H666" i="79"/>
  <c r="H665" i="79"/>
  <c r="H664" i="79"/>
  <c r="H663" i="79"/>
  <c r="H662" i="79"/>
  <c r="H661" i="79"/>
  <c r="H660" i="79"/>
  <c r="H659" i="79"/>
  <c r="H658" i="79"/>
  <c r="H657" i="79"/>
  <c r="H656" i="79"/>
  <c r="H655" i="79"/>
  <c r="H654" i="79"/>
  <c r="H653" i="79"/>
  <c r="H652" i="79"/>
  <c r="H651" i="79"/>
  <c r="H650" i="79"/>
  <c r="H649" i="79"/>
  <c r="H648" i="79"/>
  <c r="H647" i="79"/>
  <c r="H646" i="79"/>
  <c r="H645" i="79"/>
  <c r="H644" i="79"/>
  <c r="H946" i="79"/>
  <c r="H643" i="79"/>
  <c r="H642" i="79"/>
  <c r="H641" i="79"/>
  <c r="H640" i="79"/>
  <c r="H639" i="79"/>
  <c r="H638" i="79"/>
  <c r="H637" i="79"/>
  <c r="H636" i="79"/>
  <c r="H635" i="79"/>
  <c r="H634" i="79"/>
  <c r="H633" i="79"/>
  <c r="H632" i="79"/>
  <c r="H631" i="79"/>
  <c r="H630" i="79"/>
  <c r="H629" i="79"/>
  <c r="H628" i="79"/>
  <c r="H627" i="79"/>
  <c r="H626" i="79"/>
  <c r="H625" i="79"/>
  <c r="H624" i="79"/>
  <c r="H623" i="79"/>
  <c r="H622" i="79"/>
  <c r="H621" i="79"/>
  <c r="H620" i="79"/>
  <c r="H619" i="79"/>
  <c r="H618" i="79"/>
  <c r="H617" i="79"/>
  <c r="H616" i="79"/>
  <c r="H615" i="79"/>
  <c r="H614" i="79"/>
  <c r="H613" i="79"/>
  <c r="H612" i="79"/>
  <c r="H611" i="79"/>
  <c r="H610" i="79"/>
  <c r="H609" i="79"/>
  <c r="H608" i="79"/>
  <c r="H607" i="79"/>
  <c r="H606" i="79"/>
  <c r="H605" i="79"/>
  <c r="H604" i="79"/>
  <c r="H603" i="79"/>
  <c r="H602" i="79"/>
  <c r="H601" i="79"/>
  <c r="H600" i="79"/>
  <c r="H599" i="79"/>
  <c r="H598" i="79"/>
  <c r="H597" i="79"/>
  <c r="H596" i="79"/>
  <c r="H595" i="79"/>
  <c r="H594" i="79"/>
  <c r="H593" i="79"/>
  <c r="H592" i="79"/>
  <c r="H591" i="79"/>
  <c r="H590" i="79"/>
  <c r="H589" i="79"/>
  <c r="H588" i="79"/>
  <c r="H587" i="79"/>
  <c r="H586" i="79"/>
  <c r="H585" i="79"/>
  <c r="H584" i="79"/>
  <c r="H583" i="79"/>
  <c r="H582" i="79"/>
  <c r="H581" i="79"/>
  <c r="H580" i="79"/>
  <c r="H579" i="79"/>
  <c r="H578" i="79"/>
  <c r="H577" i="79"/>
  <c r="H576" i="79"/>
  <c r="H575" i="79"/>
  <c r="H574" i="79"/>
  <c r="H573" i="79"/>
  <c r="H572" i="79"/>
  <c r="H571" i="79"/>
  <c r="H570" i="79"/>
  <c r="H569" i="79"/>
  <c r="H568" i="79"/>
  <c r="H567" i="79"/>
  <c r="H566" i="79"/>
  <c r="H565" i="79"/>
  <c r="H564" i="79"/>
  <c r="H563" i="79"/>
  <c r="H562" i="79"/>
  <c r="H561" i="79"/>
  <c r="H560" i="79"/>
  <c r="H559" i="79"/>
  <c r="H558" i="79"/>
  <c r="H557" i="79"/>
  <c r="H556" i="79"/>
  <c r="H555" i="79"/>
  <c r="H554" i="79"/>
  <c r="H553" i="79"/>
  <c r="H552" i="79"/>
  <c r="H551" i="79"/>
  <c r="H550" i="79"/>
  <c r="H549" i="79"/>
  <c r="H548" i="79"/>
  <c r="H547" i="79"/>
  <c r="H546" i="79"/>
  <c r="H545" i="79"/>
  <c r="H544" i="79"/>
  <c r="H543" i="79"/>
  <c r="H542" i="79"/>
  <c r="H541" i="79"/>
  <c r="H540" i="79"/>
  <c r="H539" i="79"/>
  <c r="H538" i="79"/>
  <c r="H537" i="79"/>
  <c r="H536" i="79"/>
  <c r="H535" i="79"/>
  <c r="H534" i="79"/>
  <c r="H533" i="79"/>
  <c r="H532" i="79"/>
  <c r="H531" i="79"/>
  <c r="H530" i="79"/>
  <c r="H529" i="79"/>
  <c r="H528" i="79"/>
  <c r="H527" i="79"/>
  <c r="H526" i="79"/>
  <c r="H525" i="79"/>
  <c r="H524" i="79"/>
  <c r="H523" i="79"/>
  <c r="H522" i="79"/>
  <c r="H521" i="79"/>
  <c r="H520" i="79"/>
  <c r="H519" i="79"/>
  <c r="H518" i="79"/>
  <c r="H517" i="79"/>
  <c r="H516" i="79"/>
  <c r="H515" i="79"/>
  <c r="H514" i="79"/>
  <c r="H513" i="79"/>
  <c r="H512" i="79"/>
  <c r="H511" i="79"/>
  <c r="H510" i="79"/>
  <c r="H509" i="79"/>
  <c r="H508" i="79"/>
  <c r="H507" i="79"/>
  <c r="H506" i="79"/>
  <c r="H505" i="79"/>
  <c r="H504" i="79"/>
  <c r="H503" i="79"/>
  <c r="H502" i="79"/>
  <c r="H501" i="79"/>
  <c r="H500" i="79"/>
  <c r="H499" i="79"/>
  <c r="H498" i="79"/>
  <c r="H497" i="79"/>
  <c r="H496" i="79"/>
  <c r="H495" i="79"/>
  <c r="H494" i="79"/>
  <c r="H493" i="79"/>
  <c r="H492" i="79"/>
  <c r="H491" i="79"/>
  <c r="H490" i="79"/>
  <c r="H489" i="79"/>
  <c r="H488" i="79"/>
  <c r="H487" i="79"/>
  <c r="H486" i="79"/>
  <c r="H485" i="79"/>
  <c r="H484" i="79"/>
  <c r="H483" i="79"/>
  <c r="H482" i="79"/>
  <c r="H481" i="79"/>
  <c r="H480" i="79"/>
  <c r="H479" i="79"/>
  <c r="H478" i="79"/>
  <c r="H477" i="79"/>
  <c r="H476" i="79"/>
  <c r="H475" i="79"/>
  <c r="H474" i="79"/>
  <c r="H473" i="79"/>
  <c r="H472" i="79"/>
  <c r="H471" i="79"/>
  <c r="H470" i="79"/>
  <c r="H469" i="79"/>
  <c r="H468" i="79"/>
  <c r="H467" i="79"/>
  <c r="H466" i="79"/>
  <c r="H465" i="79"/>
  <c r="H464" i="79"/>
  <c r="H463" i="79"/>
  <c r="H462" i="79"/>
  <c r="H461" i="79"/>
  <c r="H460" i="79"/>
  <c r="H459" i="79"/>
  <c r="H458" i="79"/>
  <c r="H457" i="79"/>
  <c r="H456" i="79"/>
  <c r="H455" i="79"/>
  <c r="H454" i="79"/>
  <c r="H453" i="79"/>
  <c r="H452" i="79"/>
  <c r="H451" i="79"/>
  <c r="H450" i="79"/>
  <c r="H449" i="79"/>
  <c r="H448" i="79"/>
  <c r="H447" i="79"/>
  <c r="H446" i="79"/>
  <c r="H445" i="79"/>
  <c r="H444" i="79"/>
  <c r="H443" i="79"/>
  <c r="H442" i="79"/>
  <c r="H441" i="79"/>
  <c r="H440" i="79"/>
  <c r="H439" i="79"/>
  <c r="H438" i="79"/>
  <c r="H437" i="79"/>
  <c r="H436" i="79"/>
  <c r="H435" i="79"/>
  <c r="H434" i="79"/>
  <c r="H433" i="79"/>
  <c r="H432" i="79"/>
  <c r="H431" i="79"/>
  <c r="H430" i="79"/>
  <c r="H429" i="79"/>
  <c r="H428" i="79"/>
  <c r="H427" i="79"/>
  <c r="H426" i="79"/>
  <c r="H425" i="79"/>
  <c r="H424" i="79"/>
  <c r="H423" i="79"/>
  <c r="H422" i="79"/>
  <c r="H421" i="79"/>
  <c r="H420" i="79"/>
  <c r="H419" i="79"/>
  <c r="H418" i="79"/>
  <c r="H417" i="79"/>
  <c r="H416" i="79"/>
  <c r="H415" i="79"/>
  <c r="H414" i="79"/>
  <c r="H413" i="79"/>
  <c r="H412" i="79"/>
  <c r="H411" i="79"/>
  <c r="H410" i="79"/>
  <c r="H409" i="79"/>
  <c r="H408" i="79"/>
  <c r="H407" i="79"/>
  <c r="H406" i="79"/>
  <c r="H405" i="79"/>
  <c r="H404" i="79"/>
  <c r="H403" i="79"/>
  <c r="H402" i="79"/>
  <c r="H401" i="79"/>
  <c r="H400" i="79"/>
  <c r="H399" i="79"/>
  <c r="H398" i="79"/>
  <c r="H397" i="79"/>
  <c r="H396" i="79"/>
  <c r="H395" i="79"/>
  <c r="H394" i="79"/>
  <c r="H393" i="79"/>
  <c r="H392" i="79"/>
  <c r="H391" i="79"/>
  <c r="H390" i="79"/>
  <c r="H389" i="79"/>
  <c r="H388" i="79"/>
  <c r="H387" i="79"/>
  <c r="H386" i="79"/>
  <c r="H385" i="79"/>
  <c r="H384" i="79"/>
  <c r="H383" i="79"/>
  <c r="H382" i="79"/>
  <c r="H381" i="79"/>
  <c r="H380" i="79"/>
  <c r="H379" i="79"/>
  <c r="H378" i="79"/>
  <c r="H377" i="79"/>
  <c r="H376" i="79"/>
  <c r="H375" i="79"/>
  <c r="H374" i="79"/>
  <c r="H373" i="79"/>
  <c r="H372" i="79"/>
  <c r="H371" i="79"/>
  <c r="H370" i="79"/>
  <c r="H369" i="79"/>
  <c r="H368" i="79"/>
  <c r="H367" i="79"/>
  <c r="H366" i="79"/>
  <c r="H365" i="79"/>
  <c r="H364" i="79"/>
  <c r="H363" i="79"/>
  <c r="H362" i="79"/>
  <c r="H361" i="79"/>
  <c r="H360" i="79"/>
  <c r="H359" i="79"/>
  <c r="H358" i="79"/>
  <c r="H357" i="79"/>
  <c r="H356" i="79"/>
  <c r="H355" i="79"/>
  <c r="H354" i="79"/>
  <c r="H353" i="79"/>
  <c r="H352" i="79"/>
  <c r="H351" i="79"/>
  <c r="H350" i="79"/>
  <c r="H349" i="79"/>
  <c r="H348" i="79"/>
  <c r="H347" i="79"/>
  <c r="H346" i="79"/>
  <c r="H345" i="79"/>
  <c r="H344" i="79"/>
  <c r="H343" i="79"/>
  <c r="H342" i="79"/>
  <c r="H341" i="79"/>
  <c r="H340" i="79"/>
  <c r="H339" i="79"/>
  <c r="H338" i="79"/>
  <c r="H337" i="79"/>
  <c r="H336" i="79"/>
  <c r="H335" i="79"/>
  <c r="H334" i="79"/>
  <c r="H333" i="79"/>
  <c r="H332" i="79"/>
  <c r="H331" i="79"/>
  <c r="H330" i="79"/>
  <c r="H329" i="79"/>
  <c r="H328" i="79"/>
  <c r="H327" i="79"/>
  <c r="H326" i="79"/>
  <c r="H325" i="79"/>
  <c r="H324" i="79"/>
  <c r="H323" i="79"/>
  <c r="H322" i="79"/>
  <c r="H321" i="79"/>
  <c r="H320" i="79"/>
  <c r="H319" i="79"/>
  <c r="H318" i="79"/>
  <c r="H317" i="79"/>
  <c r="H316" i="79"/>
  <c r="H315" i="79"/>
  <c r="H314" i="79"/>
  <c r="H313" i="79"/>
  <c r="H312" i="79"/>
  <c r="H311" i="79"/>
  <c r="H310" i="79"/>
  <c r="H309" i="79"/>
  <c r="H308" i="79"/>
  <c r="H307" i="79"/>
  <c r="H306" i="79"/>
  <c r="H305" i="79"/>
  <c r="H304" i="79"/>
  <c r="H303" i="79"/>
  <c r="H302" i="79"/>
  <c r="H301" i="79"/>
  <c r="H300" i="79"/>
  <c r="H299" i="79"/>
  <c r="H298" i="79"/>
  <c r="H297" i="79"/>
  <c r="H296" i="79"/>
  <c r="H295" i="79"/>
  <c r="H947" i="79"/>
  <c r="H294" i="79"/>
  <c r="H293" i="79"/>
  <c r="H292" i="79"/>
  <c r="H291" i="79"/>
  <c r="H290" i="79"/>
  <c r="H289" i="79"/>
  <c r="H288" i="79"/>
  <c r="H287" i="79"/>
  <c r="H286" i="79"/>
  <c r="H285" i="79"/>
  <c r="H284" i="79"/>
  <c r="H283" i="79"/>
  <c r="H282" i="79"/>
  <c r="H281" i="79"/>
  <c r="H280" i="79"/>
  <c r="H279" i="79"/>
  <c r="H278" i="79"/>
  <c r="H277" i="79"/>
  <c r="H276" i="79"/>
  <c r="H275" i="79"/>
  <c r="H274" i="79"/>
  <c r="H273" i="79"/>
  <c r="H272" i="79"/>
  <c r="H271" i="79"/>
  <c r="H270" i="79"/>
  <c r="H269" i="79"/>
  <c r="H268" i="79"/>
  <c r="H267" i="79"/>
  <c r="H266" i="79"/>
  <c r="H265" i="79"/>
  <c r="H264" i="79"/>
  <c r="H263" i="79"/>
  <c r="H262" i="79"/>
  <c r="H261" i="79"/>
  <c r="H260" i="79"/>
  <c r="H259" i="79"/>
  <c r="H258" i="79"/>
  <c r="H257" i="79"/>
  <c r="H256" i="79"/>
  <c r="H255" i="79"/>
  <c r="H254" i="79"/>
  <c r="H253" i="79"/>
  <c r="H252" i="79"/>
  <c r="H251" i="79"/>
  <c r="H250" i="79"/>
  <c r="H249" i="79"/>
  <c r="H248" i="79"/>
  <c r="H247" i="79"/>
  <c r="H246" i="79"/>
  <c r="H245" i="79"/>
  <c r="H244" i="79"/>
  <c r="H243" i="79"/>
  <c r="H242" i="79"/>
  <c r="H241" i="79"/>
  <c r="H240" i="79"/>
  <c r="H239" i="79"/>
  <c r="H238" i="79"/>
  <c r="H237" i="79"/>
  <c r="H236" i="79"/>
  <c r="H235" i="79"/>
  <c r="H234" i="79"/>
  <c r="H233" i="79"/>
  <c r="H232" i="79"/>
  <c r="H231" i="79"/>
  <c r="H230" i="79"/>
  <c r="H229" i="79"/>
  <c r="H228" i="79"/>
  <c r="H227" i="79"/>
  <c r="H226" i="79"/>
  <c r="H225" i="79"/>
  <c r="H224" i="79"/>
  <c r="H223" i="79"/>
  <c r="H222" i="79"/>
  <c r="H221" i="79"/>
  <c r="H220" i="79"/>
  <c r="H219" i="79"/>
  <c r="H218" i="79"/>
  <c r="H217" i="79"/>
  <c r="H216" i="79"/>
  <c r="H215" i="79"/>
  <c r="H214" i="79"/>
  <c r="H213" i="79"/>
  <c r="H212" i="79"/>
  <c r="H211" i="79"/>
  <c r="H210" i="79"/>
  <c r="H209" i="79"/>
  <c r="H208" i="79"/>
  <c r="H207" i="79"/>
  <c r="H206" i="79"/>
  <c r="H205" i="79"/>
  <c r="H204" i="79"/>
  <c r="H203" i="79"/>
  <c r="H202" i="79"/>
  <c r="H201" i="79"/>
  <c r="H200" i="79"/>
  <c r="H199" i="79"/>
  <c r="H198" i="79"/>
  <c r="H197" i="79"/>
  <c r="H196" i="79"/>
  <c r="H195" i="79"/>
  <c r="H194" i="79"/>
  <c r="H193" i="79"/>
  <c r="H192" i="79"/>
  <c r="H191" i="79"/>
  <c r="H190" i="79"/>
  <c r="H189" i="79"/>
  <c r="H188" i="79"/>
  <c r="H187" i="79"/>
  <c r="H186" i="79"/>
  <c r="H185" i="79"/>
  <c r="H184" i="79"/>
  <c r="H183" i="79"/>
  <c r="H182" i="79"/>
  <c r="H181" i="79"/>
  <c r="H180" i="79"/>
  <c r="H179" i="79"/>
  <c r="H178" i="79"/>
  <c r="H177" i="79"/>
  <c r="H176" i="79"/>
  <c r="H175" i="79"/>
  <c r="H174" i="79"/>
  <c r="H173" i="79"/>
  <c r="H172" i="79"/>
  <c r="H171" i="79"/>
  <c r="H170" i="79"/>
  <c r="H169" i="79"/>
  <c r="H168" i="79"/>
  <c r="H167" i="79"/>
  <c r="H166" i="79"/>
  <c r="H165" i="79"/>
  <c r="H164" i="79"/>
  <c r="H163" i="79"/>
  <c r="H162" i="79"/>
  <c r="H161" i="79"/>
  <c r="H160" i="79"/>
  <c r="H159" i="79"/>
  <c r="H158" i="79"/>
  <c r="H157" i="79"/>
  <c r="H156" i="79"/>
  <c r="H155" i="79"/>
  <c r="H154" i="79"/>
  <c r="H153" i="79"/>
  <c r="H152" i="79"/>
  <c r="H151" i="79"/>
  <c r="H150" i="79"/>
  <c r="H149" i="79"/>
  <c r="H148" i="79"/>
  <c r="H147" i="79"/>
  <c r="H146" i="79"/>
  <c r="H145" i="79"/>
  <c r="H144" i="79"/>
  <c r="H143" i="79"/>
  <c r="H142" i="79"/>
  <c r="H141" i="79"/>
  <c r="H140" i="79"/>
  <c r="H139" i="79"/>
  <c r="H138" i="79"/>
  <c r="H137" i="79"/>
  <c r="H136" i="79"/>
  <c r="H135" i="79"/>
  <c r="H134" i="79"/>
  <c r="H133" i="79"/>
  <c r="H132" i="79"/>
  <c r="H131" i="79"/>
  <c r="H130" i="79"/>
  <c r="H129" i="79"/>
  <c r="H128" i="79"/>
  <c r="H127" i="79"/>
  <c r="H126" i="79"/>
  <c r="H125" i="79"/>
  <c r="H124" i="79"/>
  <c r="H123" i="79"/>
  <c r="H122" i="79"/>
  <c r="H121" i="79"/>
  <c r="H120" i="79"/>
  <c r="H119" i="79"/>
  <c r="H118" i="79"/>
  <c r="H117" i="79"/>
  <c r="H116" i="79"/>
  <c r="H115" i="79"/>
  <c r="H114" i="79"/>
  <c r="H113" i="79"/>
  <c r="H112" i="79"/>
  <c r="H111" i="79"/>
  <c r="H110" i="79"/>
  <c r="H109" i="79"/>
  <c r="H108" i="79"/>
  <c r="H107" i="79"/>
  <c r="H106" i="79"/>
  <c r="H105" i="79"/>
  <c r="H104" i="79"/>
  <c r="H103" i="79"/>
  <c r="H102" i="79"/>
  <c r="H101" i="79"/>
  <c r="H100" i="79"/>
  <c r="H99" i="79"/>
  <c r="H98" i="79"/>
  <c r="H97" i="79"/>
  <c r="H96" i="79"/>
  <c r="H95" i="79"/>
  <c r="H94" i="79"/>
  <c r="H93" i="79"/>
  <c r="H92" i="79"/>
  <c r="H91" i="79"/>
  <c r="H90" i="79"/>
  <c r="H89" i="79"/>
  <c r="H88" i="79"/>
  <c r="H87" i="79"/>
  <c r="H86" i="79"/>
  <c r="H85" i="79"/>
  <c r="H84" i="79"/>
  <c r="H83" i="79"/>
  <c r="H82" i="79"/>
  <c r="H81" i="79"/>
  <c r="H80" i="79"/>
  <c r="H79" i="79"/>
  <c r="H78" i="79"/>
  <c r="H77" i="79"/>
  <c r="H76" i="79"/>
  <c r="H75" i="79"/>
  <c r="H74" i="79"/>
  <c r="H73" i="79"/>
  <c r="H72" i="79"/>
  <c r="H71" i="79"/>
  <c r="H70" i="79"/>
  <c r="H69" i="79"/>
  <c r="H68" i="79"/>
  <c r="H67" i="79"/>
  <c r="H66" i="79"/>
  <c r="H65" i="79"/>
  <c r="H64" i="79"/>
  <c r="H63" i="79"/>
  <c r="H62" i="79"/>
  <c r="H61" i="79"/>
  <c r="H60" i="79"/>
  <c r="H59" i="79"/>
  <c r="H58" i="79"/>
  <c r="H57" i="79"/>
  <c r="H56" i="79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J7" i="83" l="1"/>
  <c r="O7" i="83" s="1"/>
  <c r="J17" i="83"/>
  <c r="O17" i="83" s="1"/>
  <c r="J27" i="83"/>
  <c r="O27" i="83" s="1"/>
  <c r="J8" i="83"/>
  <c r="O8" i="83" s="1"/>
  <c r="J19" i="83"/>
  <c r="O19" i="83" s="1"/>
  <c r="J28" i="83"/>
  <c r="O28" i="83" s="1"/>
  <c r="J46" i="83"/>
  <c r="O46" i="83" s="1"/>
  <c r="J53" i="83"/>
  <c r="O53" i="83" s="1"/>
  <c r="J69" i="83"/>
  <c r="O69" i="83" s="1"/>
  <c r="J81" i="83"/>
  <c r="O81" i="83" s="1"/>
  <c r="J93" i="83"/>
  <c r="O93" i="83" s="1"/>
  <c r="J109" i="83"/>
  <c r="O109" i="83" s="1"/>
  <c r="J125" i="83"/>
  <c r="O125" i="83" s="1"/>
  <c r="J141" i="83"/>
  <c r="O141" i="83" s="1"/>
  <c r="J153" i="83"/>
  <c r="O153" i="83" s="1"/>
  <c r="J165" i="83"/>
  <c r="O165" i="83" s="1"/>
  <c r="J193" i="83"/>
  <c r="O193" i="83" s="1"/>
  <c r="J216" i="83"/>
  <c r="O216" i="83" s="1"/>
  <c r="J228" i="83"/>
  <c r="O228" i="83" s="1"/>
  <c r="J240" i="83"/>
  <c r="O240" i="83" s="1"/>
  <c r="J260" i="83"/>
  <c r="O260" i="83" s="1"/>
  <c r="J272" i="83"/>
  <c r="O272" i="83" s="1"/>
  <c r="J284" i="83"/>
  <c r="O284" i="83" s="1"/>
  <c r="J299" i="83"/>
  <c r="O299" i="83" s="1"/>
  <c r="J311" i="83"/>
  <c r="O311" i="83" s="1"/>
  <c r="J323" i="83"/>
  <c r="O323" i="83" s="1"/>
  <c r="J335" i="83"/>
  <c r="O335" i="83" s="1"/>
  <c r="J344" i="83"/>
  <c r="O344" i="83" s="1"/>
  <c r="J357" i="83"/>
  <c r="O357" i="83" s="1"/>
  <c r="J383" i="83"/>
  <c r="O383" i="83" s="1"/>
  <c r="J389" i="83"/>
  <c r="O389" i="83" s="1"/>
  <c r="J397" i="83"/>
  <c r="O397" i="83" s="1"/>
  <c r="J406" i="83"/>
  <c r="O406" i="83" s="1"/>
  <c r="J414" i="83"/>
  <c r="O414" i="83" s="1"/>
  <c r="J421" i="83"/>
  <c r="O421" i="83" s="1"/>
  <c r="J423" i="83"/>
  <c r="O423" i="83" s="1"/>
  <c r="J427" i="83"/>
  <c r="O427" i="83" s="1"/>
  <c r="J431" i="83"/>
  <c r="O431" i="83" s="1"/>
  <c r="J432" i="83"/>
  <c r="O432" i="83" s="1"/>
  <c r="J436" i="83"/>
  <c r="O436" i="83" s="1"/>
  <c r="J440" i="83"/>
  <c r="O440" i="83" s="1"/>
  <c r="J444" i="83"/>
  <c r="O444" i="83" s="1"/>
  <c r="J448" i="83"/>
  <c r="O448" i="83" s="1"/>
  <c r="J452" i="83"/>
  <c r="O452" i="83" s="1"/>
  <c r="J455" i="83"/>
  <c r="O455" i="83" s="1"/>
  <c r="J459" i="83"/>
  <c r="O459" i="83" s="1"/>
  <c r="J463" i="83"/>
  <c r="O463" i="83" s="1"/>
  <c r="J465" i="83"/>
  <c r="O465" i="83" s="1"/>
  <c r="J468" i="83"/>
  <c r="O468" i="83" s="1"/>
  <c r="J472" i="83"/>
  <c r="O472" i="83" s="1"/>
  <c r="J476" i="83"/>
  <c r="O476" i="83" s="1"/>
  <c r="J480" i="83"/>
  <c r="O480" i="83" s="1"/>
  <c r="J484" i="83"/>
  <c r="O484" i="83" s="1"/>
  <c r="J488" i="83"/>
  <c r="O488" i="83" s="1"/>
  <c r="J492" i="83"/>
  <c r="O492" i="83" s="1"/>
  <c r="J496" i="83"/>
  <c r="O496" i="83" s="1"/>
  <c r="J500" i="83"/>
  <c r="O500" i="83" s="1"/>
  <c r="J504" i="83"/>
  <c r="O504" i="83" s="1"/>
  <c r="J505" i="83"/>
  <c r="O505" i="83" s="1"/>
  <c r="J509" i="83"/>
  <c r="O509" i="83" s="1"/>
  <c r="J513" i="83"/>
  <c r="O513" i="83" s="1"/>
  <c r="J517" i="83"/>
  <c r="O517" i="83" s="1"/>
  <c r="J521" i="83"/>
  <c r="O521" i="83" s="1"/>
  <c r="J525" i="83"/>
  <c r="O525" i="83" s="1"/>
  <c r="J533" i="83"/>
  <c r="O533" i="83" s="1"/>
  <c r="J541" i="83"/>
  <c r="O541" i="83" s="1"/>
  <c r="J551" i="83"/>
  <c r="O551" i="83" s="1"/>
  <c r="J555" i="83"/>
  <c r="O555" i="83" s="1"/>
  <c r="J558" i="83"/>
  <c r="O558" i="83" s="1"/>
  <c r="J562" i="83"/>
  <c r="O562" i="83" s="1"/>
  <c r="J566" i="83"/>
  <c r="O566" i="83" s="1"/>
  <c r="J568" i="83"/>
  <c r="O568" i="83" s="1"/>
  <c r="J574" i="83"/>
  <c r="O574" i="83" s="1"/>
  <c r="J578" i="83"/>
  <c r="O578" i="83" s="1"/>
  <c r="J604" i="83"/>
  <c r="O604" i="83" s="1"/>
  <c r="J579" i="83"/>
  <c r="O579" i="83" s="1"/>
  <c r="J591" i="83"/>
  <c r="O591" i="83" s="1"/>
  <c r="J590" i="83"/>
  <c r="O590" i="83" s="1"/>
  <c r="J596" i="83"/>
  <c r="O596" i="83" s="1"/>
  <c r="J598" i="83"/>
  <c r="O598" i="83" s="1"/>
  <c r="J586" i="83"/>
  <c r="O586" i="83" s="1"/>
  <c r="J605" i="83"/>
  <c r="O605" i="83" s="1"/>
  <c r="J615" i="83"/>
  <c r="O615" i="83" s="1"/>
  <c r="J23" i="83"/>
  <c r="O23" i="83" s="1"/>
  <c r="J20" i="83"/>
  <c r="O20" i="83" s="1"/>
  <c r="J32" i="83"/>
  <c r="O32" i="83" s="1"/>
  <c r="J38" i="83"/>
  <c r="O38" i="83" s="1"/>
  <c r="J57" i="83"/>
  <c r="O57" i="83" s="1"/>
  <c r="J65" i="83"/>
  <c r="O65" i="83" s="1"/>
  <c r="J77" i="83"/>
  <c r="O77" i="83" s="1"/>
  <c r="J89" i="83"/>
  <c r="O89" i="83" s="1"/>
  <c r="J101" i="83"/>
  <c r="O101" i="83" s="1"/>
  <c r="J113" i="83"/>
  <c r="O113" i="83" s="1"/>
  <c r="J129" i="83"/>
  <c r="O129" i="83" s="1"/>
  <c r="J137" i="83"/>
  <c r="O137" i="83" s="1"/>
  <c r="J149" i="83"/>
  <c r="O149" i="83" s="1"/>
  <c r="J161" i="83"/>
  <c r="O161" i="83" s="1"/>
  <c r="J173" i="83"/>
  <c r="O173" i="83" s="1"/>
  <c r="J185" i="83"/>
  <c r="O185" i="83" s="1"/>
  <c r="J200" i="83"/>
  <c r="O200" i="83" s="1"/>
  <c r="J204" i="83"/>
  <c r="O204" i="83" s="1"/>
  <c r="J212" i="83"/>
  <c r="O212" i="83" s="1"/>
  <c r="J224" i="83"/>
  <c r="O224" i="83" s="1"/>
  <c r="J232" i="83"/>
  <c r="O232" i="83" s="1"/>
  <c r="J244" i="83"/>
  <c r="O244" i="83" s="1"/>
  <c r="J256" i="83"/>
  <c r="O256" i="83" s="1"/>
  <c r="J268" i="83"/>
  <c r="O268" i="83" s="1"/>
  <c r="J280" i="83"/>
  <c r="O280" i="83" s="1"/>
  <c r="J291" i="83"/>
  <c r="O291" i="83" s="1"/>
  <c r="J303" i="83"/>
  <c r="O303" i="83" s="1"/>
  <c r="J315" i="83"/>
  <c r="O315" i="83" s="1"/>
  <c r="J327" i="83"/>
  <c r="O327" i="83" s="1"/>
  <c r="J337" i="83"/>
  <c r="O337" i="83" s="1"/>
  <c r="J348" i="83"/>
  <c r="O348" i="83" s="1"/>
  <c r="J364" i="83"/>
  <c r="O364" i="83" s="1"/>
  <c r="J393" i="83"/>
  <c r="O393" i="83" s="1"/>
  <c r="J402" i="83"/>
  <c r="O402" i="83" s="1"/>
  <c r="J9" i="83"/>
  <c r="O9" i="83" s="1"/>
  <c r="J13" i="83"/>
  <c r="O13" i="83" s="1"/>
  <c r="J15" i="83"/>
  <c r="O15" i="83" s="1"/>
  <c r="J18" i="83"/>
  <c r="O18" i="83" s="1"/>
  <c r="J21" i="83"/>
  <c r="O21" i="83" s="1"/>
  <c r="J25" i="83"/>
  <c r="O25" i="83" s="1"/>
  <c r="J29" i="83"/>
  <c r="O29" i="83" s="1"/>
  <c r="J33" i="83"/>
  <c r="O33" i="83" s="1"/>
  <c r="J34" i="83"/>
  <c r="O34" i="83" s="1"/>
  <c r="J37" i="83"/>
  <c r="O37" i="83" s="1"/>
  <c r="J39" i="83"/>
  <c r="O39" i="83" s="1"/>
  <c r="J43" i="83"/>
  <c r="O43" i="83" s="1"/>
  <c r="J47" i="83"/>
  <c r="O47" i="83" s="1"/>
  <c r="J50" i="83"/>
  <c r="O50" i="83" s="1"/>
  <c r="J54" i="83"/>
  <c r="O54" i="83" s="1"/>
  <c r="J58" i="83"/>
  <c r="O58" i="83" s="1"/>
  <c r="J62" i="83"/>
  <c r="O62" i="83" s="1"/>
  <c r="J66" i="83"/>
  <c r="O66" i="83" s="1"/>
  <c r="J70" i="83"/>
  <c r="O70" i="83" s="1"/>
  <c r="J74" i="83"/>
  <c r="O74" i="83" s="1"/>
  <c r="J78" i="83"/>
  <c r="O78" i="83" s="1"/>
  <c r="J82" i="83"/>
  <c r="O82" i="83" s="1"/>
  <c r="J86" i="83"/>
  <c r="O86" i="83" s="1"/>
  <c r="J90" i="83"/>
  <c r="O90" i="83" s="1"/>
  <c r="J94" i="83"/>
  <c r="O94" i="83" s="1"/>
  <c r="J98" i="83"/>
  <c r="O98" i="83" s="1"/>
  <c r="J102" i="83"/>
  <c r="O102" i="83" s="1"/>
  <c r="J106" i="83"/>
  <c r="O106" i="83" s="1"/>
  <c r="J110" i="83"/>
  <c r="O110" i="83" s="1"/>
  <c r="J114" i="83"/>
  <c r="O114" i="83" s="1"/>
  <c r="J118" i="83"/>
  <c r="O118" i="83" s="1"/>
  <c r="J122" i="83"/>
  <c r="O122" i="83" s="1"/>
  <c r="J126" i="83"/>
  <c r="O126" i="83" s="1"/>
  <c r="J130" i="83"/>
  <c r="O130" i="83" s="1"/>
  <c r="J134" i="83"/>
  <c r="O134" i="83" s="1"/>
  <c r="J138" i="83"/>
  <c r="O138" i="83" s="1"/>
  <c r="J142" i="83"/>
  <c r="O142" i="83" s="1"/>
  <c r="J146" i="83"/>
  <c r="O146" i="83" s="1"/>
  <c r="J150" i="83"/>
  <c r="O150" i="83" s="1"/>
  <c r="J154" i="83"/>
  <c r="O154" i="83" s="1"/>
  <c r="J158" i="83"/>
  <c r="O158" i="83" s="1"/>
  <c r="J162" i="83"/>
  <c r="O162" i="83" s="1"/>
  <c r="J166" i="83"/>
  <c r="O166" i="83" s="1"/>
  <c r="J170" i="83"/>
  <c r="O170" i="83" s="1"/>
  <c r="J174" i="83"/>
  <c r="O174" i="83" s="1"/>
  <c r="J178" i="83"/>
  <c r="O178" i="83" s="1"/>
  <c r="J182" i="83"/>
  <c r="O182" i="83" s="1"/>
  <c r="J186" i="83"/>
  <c r="O186" i="83" s="1"/>
  <c r="J190" i="83"/>
  <c r="O190" i="83" s="1"/>
  <c r="J194" i="83"/>
  <c r="O194" i="83" s="1"/>
  <c r="J201" i="83"/>
  <c r="O201" i="83" s="1"/>
  <c r="J205" i="83"/>
  <c r="O205" i="83" s="1"/>
  <c r="J209" i="83"/>
  <c r="O209" i="83" s="1"/>
  <c r="J213" i="83"/>
  <c r="O213" i="83" s="1"/>
  <c r="J217" i="83"/>
  <c r="O217" i="83" s="1"/>
  <c r="J221" i="83"/>
  <c r="O221" i="83" s="1"/>
  <c r="J225" i="83"/>
  <c r="O225" i="83" s="1"/>
  <c r="J229" i="83"/>
  <c r="O229" i="83" s="1"/>
  <c r="J233" i="83"/>
  <c r="O233" i="83" s="1"/>
  <c r="J237" i="83"/>
  <c r="O237" i="83" s="1"/>
  <c r="J241" i="83"/>
  <c r="O241" i="83" s="1"/>
  <c r="J245" i="83"/>
  <c r="O245" i="83" s="1"/>
  <c r="J249" i="83"/>
  <c r="O249" i="83" s="1"/>
  <c r="J253" i="83"/>
  <c r="O253" i="83" s="1"/>
  <c r="J257" i="83"/>
  <c r="O257" i="83" s="1"/>
  <c r="J261" i="83"/>
  <c r="O261" i="83" s="1"/>
  <c r="J265" i="83"/>
  <c r="O265" i="83" s="1"/>
  <c r="J269" i="83"/>
  <c r="O269" i="83" s="1"/>
  <c r="J273" i="83"/>
  <c r="O273" i="83" s="1"/>
  <c r="J277" i="83"/>
  <c r="O277" i="83" s="1"/>
  <c r="J281" i="83"/>
  <c r="O281" i="83" s="1"/>
  <c r="J285" i="83"/>
  <c r="O285" i="83" s="1"/>
  <c r="J289" i="83"/>
  <c r="O289" i="83" s="1"/>
  <c r="J292" i="83"/>
  <c r="O292" i="83" s="1"/>
  <c r="J296" i="83"/>
  <c r="O296" i="83" s="1"/>
  <c r="J300" i="83"/>
  <c r="O300" i="83" s="1"/>
  <c r="J304" i="83"/>
  <c r="O304" i="83" s="1"/>
  <c r="J308" i="83"/>
  <c r="O308" i="83" s="1"/>
  <c r="J312" i="83"/>
  <c r="O312" i="83" s="1"/>
  <c r="J316" i="83"/>
  <c r="O316" i="83" s="1"/>
  <c r="J320" i="83"/>
  <c r="O320" i="83" s="1"/>
  <c r="J324" i="83"/>
  <c r="O324" i="83" s="1"/>
  <c r="J328" i="83"/>
  <c r="O328" i="83" s="1"/>
  <c r="J332" i="83"/>
  <c r="O332" i="83" s="1"/>
  <c r="J336" i="83"/>
  <c r="O336" i="83" s="1"/>
  <c r="J338" i="83"/>
  <c r="O338" i="83" s="1"/>
  <c r="J341" i="83"/>
  <c r="O341" i="83" s="1"/>
  <c r="J345" i="83"/>
  <c r="O345" i="83" s="1"/>
  <c r="J349" i="83"/>
  <c r="O349" i="83" s="1"/>
  <c r="J358" i="83"/>
  <c r="O358" i="83" s="1"/>
  <c r="J365" i="83"/>
  <c r="O365" i="83" s="1"/>
  <c r="J380" i="83"/>
  <c r="O380" i="83" s="1"/>
  <c r="J384" i="83"/>
  <c r="O384" i="83" s="1"/>
  <c r="J390" i="83"/>
  <c r="O390" i="83" s="1"/>
  <c r="J394" i="83"/>
  <c r="O394" i="83" s="1"/>
  <c r="J403" i="83"/>
  <c r="O403" i="83" s="1"/>
  <c r="J407" i="83"/>
  <c r="O407" i="83" s="1"/>
  <c r="J411" i="83"/>
  <c r="O411" i="83" s="1"/>
  <c r="J415" i="83"/>
  <c r="O415" i="83" s="1"/>
  <c r="J416" i="83"/>
  <c r="O416" i="83" s="1"/>
  <c r="J418" i="83"/>
  <c r="O418" i="83" s="1"/>
  <c r="J428" i="83"/>
  <c r="O428" i="83" s="1"/>
  <c r="J433" i="83"/>
  <c r="O433" i="83" s="1"/>
  <c r="J437" i="83"/>
  <c r="O437" i="83" s="1"/>
  <c r="J441" i="83"/>
  <c r="O441" i="83" s="1"/>
  <c r="J445" i="83"/>
  <c r="O445" i="83" s="1"/>
  <c r="J449" i="83"/>
  <c r="O449" i="83" s="1"/>
  <c r="J453" i="83"/>
  <c r="O453" i="83" s="1"/>
  <c r="J456" i="83"/>
  <c r="O456" i="83" s="1"/>
  <c r="J460" i="83"/>
  <c r="O460" i="83" s="1"/>
  <c r="J469" i="83"/>
  <c r="O469" i="83" s="1"/>
  <c r="J473" i="83"/>
  <c r="O473" i="83" s="1"/>
  <c r="J477" i="83"/>
  <c r="O477" i="83" s="1"/>
  <c r="J481" i="83"/>
  <c r="O481" i="83" s="1"/>
  <c r="J485" i="83"/>
  <c r="O485" i="83" s="1"/>
  <c r="J489" i="83"/>
  <c r="O489" i="83" s="1"/>
  <c r="J493" i="83"/>
  <c r="O493" i="83" s="1"/>
  <c r="J497" i="83"/>
  <c r="O497" i="83" s="1"/>
  <c r="J501" i="83"/>
  <c r="O501" i="83" s="1"/>
  <c r="J506" i="83"/>
  <c r="O506" i="83" s="1"/>
  <c r="J510" i="83"/>
  <c r="O510" i="83" s="1"/>
  <c r="J514" i="83"/>
  <c r="O514" i="83" s="1"/>
  <c r="J518" i="83"/>
  <c r="O518" i="83" s="1"/>
  <c r="J522" i="83"/>
  <c r="O522" i="83" s="1"/>
  <c r="J526" i="83"/>
  <c r="O526" i="83" s="1"/>
  <c r="J528" i="83"/>
  <c r="O528" i="83" s="1"/>
  <c r="J534" i="83"/>
  <c r="O534" i="83" s="1"/>
  <c r="J538" i="83"/>
  <c r="O538" i="83" s="1"/>
  <c r="J542" i="83"/>
  <c r="O542" i="83" s="1"/>
  <c r="J548" i="83"/>
  <c r="O548" i="83" s="1"/>
  <c r="J552" i="83"/>
  <c r="O552" i="83" s="1"/>
  <c r="J556" i="83"/>
  <c r="O556" i="83" s="1"/>
  <c r="J559" i="83"/>
  <c r="O559" i="83" s="1"/>
  <c r="J563" i="83"/>
  <c r="O563" i="83" s="1"/>
  <c r="J567" i="83"/>
  <c r="O567" i="83" s="1"/>
  <c r="J569" i="83"/>
  <c r="O569" i="83" s="1"/>
  <c r="J571" i="83"/>
  <c r="O571" i="83" s="1"/>
  <c r="J577" i="83"/>
  <c r="O577" i="83" s="1"/>
  <c r="J582" i="83"/>
  <c r="O582" i="83" s="1"/>
  <c r="J583" i="83"/>
  <c r="O583" i="83" s="1"/>
  <c r="J589" i="83"/>
  <c r="O589" i="83" s="1"/>
  <c r="J581" i="83"/>
  <c r="O581" i="83" s="1"/>
  <c r="J610" i="83"/>
  <c r="O610" i="83" s="1"/>
  <c r="J599" i="83"/>
  <c r="O599" i="83" s="1"/>
  <c r="J607" i="83"/>
  <c r="O607" i="83" s="1"/>
  <c r="J616" i="83"/>
  <c r="O616" i="83" s="1"/>
  <c r="J11" i="83"/>
  <c r="O11" i="83" s="1"/>
  <c r="J35" i="83"/>
  <c r="O35" i="83" s="1"/>
  <c r="J12" i="83"/>
  <c r="O12" i="83" s="1"/>
  <c r="J24" i="83"/>
  <c r="O24" i="83" s="1"/>
  <c r="J36" i="83"/>
  <c r="O36" i="83" s="1"/>
  <c r="J42" i="83"/>
  <c r="O42" i="83" s="1"/>
  <c r="J49" i="83"/>
  <c r="O49" i="83" s="1"/>
  <c r="J61" i="83"/>
  <c r="O61" i="83" s="1"/>
  <c r="J73" i="83"/>
  <c r="O73" i="83" s="1"/>
  <c r="J85" i="83"/>
  <c r="O85" i="83" s="1"/>
  <c r="J97" i="83"/>
  <c r="O97" i="83" s="1"/>
  <c r="J105" i="83"/>
  <c r="O105" i="83" s="1"/>
  <c r="J117" i="83"/>
  <c r="O117" i="83" s="1"/>
  <c r="J121" i="83"/>
  <c r="O121" i="83" s="1"/>
  <c r="J133" i="83"/>
  <c r="O133" i="83" s="1"/>
  <c r="J145" i="83"/>
  <c r="O145" i="83" s="1"/>
  <c r="J157" i="83"/>
  <c r="O157" i="83" s="1"/>
  <c r="J169" i="83"/>
  <c r="O169" i="83" s="1"/>
  <c r="J177" i="83"/>
  <c r="O177" i="83" s="1"/>
  <c r="J181" i="83"/>
  <c r="O181" i="83" s="1"/>
  <c r="J189" i="83"/>
  <c r="O189" i="83" s="1"/>
  <c r="J197" i="83"/>
  <c r="O197" i="83" s="1"/>
  <c r="J208" i="83"/>
  <c r="O208" i="83" s="1"/>
  <c r="J220" i="83"/>
  <c r="O220" i="83" s="1"/>
  <c r="J236" i="83"/>
  <c r="O236" i="83" s="1"/>
  <c r="J248" i="83"/>
  <c r="O248" i="83" s="1"/>
  <c r="J252" i="83"/>
  <c r="O252" i="83" s="1"/>
  <c r="J264" i="83"/>
  <c r="O264" i="83" s="1"/>
  <c r="J276" i="83"/>
  <c r="O276" i="83" s="1"/>
  <c r="J288" i="83"/>
  <c r="O288" i="83" s="1"/>
  <c r="J295" i="83"/>
  <c r="O295" i="83" s="1"/>
  <c r="J307" i="83"/>
  <c r="O307" i="83" s="1"/>
  <c r="J319" i="83"/>
  <c r="O319" i="83" s="1"/>
  <c r="J331" i="83"/>
  <c r="O331" i="83" s="1"/>
  <c r="J340" i="83"/>
  <c r="O340" i="83" s="1"/>
  <c r="J369" i="83"/>
  <c r="O369" i="83" s="1"/>
  <c r="J387" i="83"/>
  <c r="O387" i="83" s="1"/>
  <c r="J410" i="83"/>
  <c r="O410" i="83" s="1"/>
  <c r="J5" i="83"/>
  <c r="O5" i="83" s="1"/>
  <c r="J6" i="83"/>
  <c r="O6" i="83" s="1"/>
  <c r="J10" i="83"/>
  <c r="O10" i="83" s="1"/>
  <c r="J14" i="83"/>
  <c r="O14" i="83" s="1"/>
  <c r="J16" i="83"/>
  <c r="O16" i="83" s="1"/>
  <c r="J22" i="83"/>
  <c r="O22" i="83" s="1"/>
  <c r="J26" i="83"/>
  <c r="O26" i="83" s="1"/>
  <c r="J30" i="83"/>
  <c r="O30" i="83" s="1"/>
  <c r="J40" i="83"/>
  <c r="O40" i="83" s="1"/>
  <c r="J44" i="83"/>
  <c r="O44" i="83" s="1"/>
  <c r="J51" i="83"/>
  <c r="O51" i="83" s="1"/>
  <c r="J55" i="83"/>
  <c r="O55" i="83" s="1"/>
  <c r="J59" i="83"/>
  <c r="O59" i="83" s="1"/>
  <c r="J63" i="83"/>
  <c r="O63" i="83" s="1"/>
  <c r="J67" i="83"/>
  <c r="O67" i="83" s="1"/>
  <c r="J71" i="83"/>
  <c r="O71" i="83" s="1"/>
  <c r="J75" i="83"/>
  <c r="O75" i="83" s="1"/>
  <c r="J79" i="83"/>
  <c r="O79" i="83" s="1"/>
  <c r="J83" i="83"/>
  <c r="O83" i="83" s="1"/>
  <c r="J87" i="83"/>
  <c r="O87" i="83" s="1"/>
  <c r="J91" i="83"/>
  <c r="O91" i="83" s="1"/>
  <c r="J95" i="83"/>
  <c r="O95" i="83" s="1"/>
  <c r="J99" i="83"/>
  <c r="O99" i="83" s="1"/>
  <c r="J103" i="83"/>
  <c r="O103" i="83" s="1"/>
  <c r="J107" i="83"/>
  <c r="O107" i="83" s="1"/>
  <c r="J111" i="83"/>
  <c r="O111" i="83" s="1"/>
  <c r="J115" i="83"/>
  <c r="O115" i="83" s="1"/>
  <c r="J119" i="83"/>
  <c r="O119" i="83" s="1"/>
  <c r="J123" i="83"/>
  <c r="O123" i="83" s="1"/>
  <c r="J127" i="83"/>
  <c r="O127" i="83" s="1"/>
  <c r="J131" i="83"/>
  <c r="O131" i="83" s="1"/>
  <c r="J135" i="83"/>
  <c r="O135" i="83" s="1"/>
  <c r="J139" i="83"/>
  <c r="O139" i="83" s="1"/>
  <c r="J143" i="83"/>
  <c r="O143" i="83" s="1"/>
  <c r="J147" i="83"/>
  <c r="O147" i="83" s="1"/>
  <c r="J151" i="83"/>
  <c r="O151" i="83" s="1"/>
  <c r="J155" i="83"/>
  <c r="O155" i="83" s="1"/>
  <c r="J159" i="83"/>
  <c r="O159" i="83" s="1"/>
  <c r="J163" i="83"/>
  <c r="O163" i="83" s="1"/>
  <c r="J167" i="83"/>
  <c r="O167" i="83" s="1"/>
  <c r="J171" i="83"/>
  <c r="O171" i="83" s="1"/>
  <c r="J175" i="83"/>
  <c r="O175" i="83" s="1"/>
  <c r="J179" i="83"/>
  <c r="O179" i="83" s="1"/>
  <c r="J183" i="83"/>
  <c r="O183" i="83" s="1"/>
  <c r="J187" i="83"/>
  <c r="O187" i="83" s="1"/>
  <c r="J191" i="83"/>
  <c r="O191" i="83" s="1"/>
  <c r="J195" i="83"/>
  <c r="O195" i="83" s="1"/>
  <c r="J198" i="83"/>
  <c r="O198" i="83" s="1"/>
  <c r="J202" i="83"/>
  <c r="O202" i="83" s="1"/>
  <c r="J206" i="83"/>
  <c r="O206" i="83" s="1"/>
  <c r="J210" i="83"/>
  <c r="O210" i="83" s="1"/>
  <c r="J214" i="83"/>
  <c r="O214" i="83" s="1"/>
  <c r="J218" i="83"/>
  <c r="O218" i="83" s="1"/>
  <c r="J222" i="83"/>
  <c r="O222" i="83" s="1"/>
  <c r="J226" i="83"/>
  <c r="O226" i="83" s="1"/>
  <c r="J230" i="83"/>
  <c r="O230" i="83" s="1"/>
  <c r="J234" i="83"/>
  <c r="O234" i="83" s="1"/>
  <c r="J238" i="83"/>
  <c r="O238" i="83" s="1"/>
  <c r="J242" i="83"/>
  <c r="O242" i="83" s="1"/>
  <c r="J246" i="83"/>
  <c r="O246" i="83" s="1"/>
  <c r="J250" i="83"/>
  <c r="O250" i="83" s="1"/>
  <c r="J254" i="83"/>
  <c r="O254" i="83" s="1"/>
  <c r="J258" i="83"/>
  <c r="O258" i="83" s="1"/>
  <c r="J262" i="83"/>
  <c r="O262" i="83" s="1"/>
  <c r="J266" i="83"/>
  <c r="O266" i="83" s="1"/>
  <c r="J270" i="83"/>
  <c r="O270" i="83" s="1"/>
  <c r="J274" i="83"/>
  <c r="O274" i="83" s="1"/>
  <c r="J278" i="83"/>
  <c r="O278" i="83" s="1"/>
  <c r="J282" i="83"/>
  <c r="O282" i="83" s="1"/>
  <c r="J286" i="83"/>
  <c r="O286" i="83" s="1"/>
  <c r="J293" i="83"/>
  <c r="O293" i="83" s="1"/>
  <c r="J297" i="83"/>
  <c r="O297" i="83" s="1"/>
  <c r="J301" i="83"/>
  <c r="O301" i="83" s="1"/>
  <c r="J305" i="83"/>
  <c r="O305" i="83" s="1"/>
  <c r="J309" i="83"/>
  <c r="O309" i="83" s="1"/>
  <c r="J313" i="83"/>
  <c r="O313" i="83" s="1"/>
  <c r="J317" i="83"/>
  <c r="O317" i="83" s="1"/>
  <c r="J321" i="83"/>
  <c r="O321" i="83" s="1"/>
  <c r="J325" i="83"/>
  <c r="O325" i="83" s="1"/>
  <c r="J329" i="83"/>
  <c r="O329" i="83" s="1"/>
  <c r="J333" i="83"/>
  <c r="O333" i="83" s="1"/>
  <c r="J342" i="83"/>
  <c r="O342" i="83" s="1"/>
  <c r="J346" i="83"/>
  <c r="O346" i="83" s="1"/>
  <c r="J350" i="83"/>
  <c r="O350" i="83" s="1"/>
  <c r="J355" i="83"/>
  <c r="O355" i="83" s="1"/>
  <c r="J361" i="83"/>
  <c r="O361" i="83" s="1"/>
  <c r="J367" i="83"/>
  <c r="O367" i="83" s="1"/>
  <c r="J381" i="83"/>
  <c r="O381" i="83" s="1"/>
  <c r="J385" i="83"/>
  <c r="O385" i="83" s="1"/>
  <c r="J391" i="83"/>
  <c r="O391" i="83" s="1"/>
  <c r="J400" i="83"/>
  <c r="O400" i="83" s="1"/>
  <c r="J404" i="83"/>
  <c r="O404" i="83" s="1"/>
  <c r="J408" i="83"/>
  <c r="O408" i="83" s="1"/>
  <c r="J412" i="83"/>
  <c r="O412" i="83" s="1"/>
  <c r="J417" i="83"/>
  <c r="O417" i="83" s="1"/>
  <c r="J419" i="83"/>
  <c r="O419" i="83" s="1"/>
  <c r="J429" i="83"/>
  <c r="O429" i="83" s="1"/>
  <c r="J434" i="83"/>
  <c r="O434" i="83" s="1"/>
  <c r="J438" i="83"/>
  <c r="O438" i="83" s="1"/>
  <c r="J442" i="83"/>
  <c r="O442" i="83" s="1"/>
  <c r="J446" i="83"/>
  <c r="O446" i="83" s="1"/>
  <c r="J450" i="83"/>
  <c r="O450" i="83" s="1"/>
  <c r="J454" i="83"/>
  <c r="O454" i="83" s="1"/>
  <c r="J457" i="83"/>
  <c r="O457" i="83" s="1"/>
  <c r="J461" i="83"/>
  <c r="O461" i="83" s="1"/>
  <c r="J466" i="83"/>
  <c r="O466" i="83" s="1"/>
  <c r="J470" i="83"/>
  <c r="O470" i="83" s="1"/>
  <c r="J474" i="83"/>
  <c r="O474" i="83" s="1"/>
  <c r="J478" i="83"/>
  <c r="O478" i="83" s="1"/>
  <c r="J482" i="83"/>
  <c r="O482" i="83" s="1"/>
  <c r="J486" i="83"/>
  <c r="O486" i="83" s="1"/>
  <c r="J490" i="83"/>
  <c r="O490" i="83" s="1"/>
  <c r="J494" i="83"/>
  <c r="O494" i="83" s="1"/>
  <c r="J498" i="83"/>
  <c r="O498" i="83" s="1"/>
  <c r="J502" i="83"/>
  <c r="O502" i="83" s="1"/>
  <c r="J507" i="83"/>
  <c r="O507" i="83" s="1"/>
  <c r="J511" i="83"/>
  <c r="O511" i="83" s="1"/>
  <c r="J515" i="83"/>
  <c r="O515" i="83" s="1"/>
  <c r="J519" i="83"/>
  <c r="O519" i="83" s="1"/>
  <c r="J523" i="83"/>
  <c r="O523" i="83" s="1"/>
  <c r="J527" i="83"/>
  <c r="O527" i="83" s="1"/>
  <c r="J529" i="83"/>
  <c r="O529" i="83" s="1"/>
  <c r="J531" i="83"/>
  <c r="O531" i="83" s="1"/>
  <c r="J539" i="83"/>
  <c r="O539" i="83" s="1"/>
  <c r="J543" i="83"/>
  <c r="O543" i="83" s="1"/>
  <c r="J549" i="83"/>
  <c r="O549" i="83" s="1"/>
  <c r="J553" i="83"/>
  <c r="O553" i="83" s="1"/>
  <c r="J557" i="83"/>
  <c r="O557" i="83" s="1"/>
  <c r="J560" i="83"/>
  <c r="O560" i="83" s="1"/>
  <c r="J564" i="83"/>
  <c r="O564" i="83" s="1"/>
  <c r="J572" i="83"/>
  <c r="O572" i="83" s="1"/>
  <c r="J575" i="83"/>
  <c r="O575" i="83" s="1"/>
  <c r="J611" i="83"/>
  <c r="O611" i="83" s="1"/>
  <c r="J584" i="83"/>
  <c r="O584" i="83" s="1"/>
  <c r="J580" i="83"/>
  <c r="O580" i="83" s="1"/>
  <c r="J612" i="83"/>
  <c r="O612" i="83" s="1"/>
  <c r="J588" i="83"/>
  <c r="O588" i="83" s="1"/>
  <c r="J601" i="83"/>
  <c r="O601" i="83" s="1"/>
  <c r="J600" i="83"/>
  <c r="O600" i="83" s="1"/>
  <c r="J597" i="83"/>
  <c r="O597" i="83" s="1"/>
  <c r="J603" i="83"/>
  <c r="O603" i="83" s="1"/>
  <c r="J614" i="83"/>
  <c r="O614" i="83" s="1"/>
  <c r="J617" i="83"/>
  <c r="O617" i="83" s="1"/>
  <c r="J31" i="83"/>
  <c r="O31" i="83" s="1"/>
  <c r="J41" i="83"/>
  <c r="O41" i="83" s="1"/>
  <c r="J45" i="83"/>
  <c r="O45" i="83" s="1"/>
  <c r="J48" i="83"/>
  <c r="O48" i="83" s="1"/>
  <c r="J52" i="83"/>
  <c r="O52" i="83" s="1"/>
  <c r="J56" i="83"/>
  <c r="O56" i="83" s="1"/>
  <c r="J60" i="83"/>
  <c r="O60" i="83" s="1"/>
  <c r="J64" i="83"/>
  <c r="O64" i="83" s="1"/>
  <c r="J68" i="83"/>
  <c r="O68" i="83" s="1"/>
  <c r="J72" i="83"/>
  <c r="O72" i="83" s="1"/>
  <c r="J76" i="83"/>
  <c r="O76" i="83" s="1"/>
  <c r="J80" i="83"/>
  <c r="O80" i="83" s="1"/>
  <c r="J84" i="83"/>
  <c r="O84" i="83" s="1"/>
  <c r="J88" i="83"/>
  <c r="O88" i="83" s="1"/>
  <c r="J92" i="83"/>
  <c r="O92" i="83" s="1"/>
  <c r="J96" i="83"/>
  <c r="O96" i="83" s="1"/>
  <c r="J100" i="83"/>
  <c r="O100" i="83" s="1"/>
  <c r="J104" i="83"/>
  <c r="O104" i="83" s="1"/>
  <c r="J108" i="83"/>
  <c r="O108" i="83" s="1"/>
  <c r="J112" i="83"/>
  <c r="O112" i="83" s="1"/>
  <c r="J116" i="83"/>
  <c r="O116" i="83" s="1"/>
  <c r="J120" i="83"/>
  <c r="O120" i="83" s="1"/>
  <c r="J124" i="83"/>
  <c r="O124" i="83" s="1"/>
  <c r="J128" i="83"/>
  <c r="O128" i="83" s="1"/>
  <c r="J132" i="83"/>
  <c r="O132" i="83" s="1"/>
  <c r="J136" i="83"/>
  <c r="O136" i="83" s="1"/>
  <c r="J140" i="83"/>
  <c r="O140" i="83" s="1"/>
  <c r="J144" i="83"/>
  <c r="O144" i="83" s="1"/>
  <c r="J148" i="83"/>
  <c r="O148" i="83" s="1"/>
  <c r="J152" i="83"/>
  <c r="O152" i="83" s="1"/>
  <c r="J156" i="83"/>
  <c r="O156" i="83" s="1"/>
  <c r="J160" i="83"/>
  <c r="O160" i="83" s="1"/>
  <c r="J164" i="83"/>
  <c r="O164" i="83" s="1"/>
  <c r="J168" i="83"/>
  <c r="O168" i="83" s="1"/>
  <c r="J172" i="83"/>
  <c r="O172" i="83" s="1"/>
  <c r="J176" i="83"/>
  <c r="O176" i="83" s="1"/>
  <c r="J180" i="83"/>
  <c r="O180" i="83" s="1"/>
  <c r="J184" i="83"/>
  <c r="O184" i="83" s="1"/>
  <c r="J188" i="83"/>
  <c r="O188" i="83" s="1"/>
  <c r="J192" i="83"/>
  <c r="O192" i="83" s="1"/>
  <c r="J196" i="83"/>
  <c r="O196" i="83" s="1"/>
  <c r="J199" i="83"/>
  <c r="O199" i="83" s="1"/>
  <c r="J203" i="83"/>
  <c r="O203" i="83" s="1"/>
  <c r="J207" i="83"/>
  <c r="O207" i="83" s="1"/>
  <c r="J211" i="83"/>
  <c r="O211" i="83" s="1"/>
  <c r="J215" i="83"/>
  <c r="O215" i="83" s="1"/>
  <c r="J219" i="83"/>
  <c r="O219" i="83" s="1"/>
  <c r="J223" i="83"/>
  <c r="O223" i="83" s="1"/>
  <c r="J227" i="83"/>
  <c r="O227" i="83" s="1"/>
  <c r="J231" i="83"/>
  <c r="O231" i="83" s="1"/>
  <c r="J235" i="83"/>
  <c r="O235" i="83" s="1"/>
  <c r="J239" i="83"/>
  <c r="O239" i="83" s="1"/>
  <c r="J243" i="83"/>
  <c r="O243" i="83" s="1"/>
  <c r="J247" i="83"/>
  <c r="O247" i="83" s="1"/>
  <c r="J251" i="83"/>
  <c r="O251" i="83" s="1"/>
  <c r="J255" i="83"/>
  <c r="O255" i="83" s="1"/>
  <c r="J259" i="83"/>
  <c r="O259" i="83" s="1"/>
  <c r="J263" i="83"/>
  <c r="O263" i="83" s="1"/>
  <c r="J267" i="83"/>
  <c r="O267" i="83" s="1"/>
  <c r="J271" i="83"/>
  <c r="O271" i="83" s="1"/>
  <c r="J275" i="83"/>
  <c r="O275" i="83" s="1"/>
  <c r="J279" i="83"/>
  <c r="O279" i="83" s="1"/>
  <c r="J283" i="83"/>
  <c r="O283" i="83" s="1"/>
  <c r="J287" i="83"/>
  <c r="O287" i="83" s="1"/>
  <c r="J290" i="83"/>
  <c r="O290" i="83" s="1"/>
  <c r="J294" i="83"/>
  <c r="O294" i="83" s="1"/>
  <c r="J298" i="83"/>
  <c r="O298" i="83" s="1"/>
  <c r="J302" i="83"/>
  <c r="O302" i="83" s="1"/>
  <c r="J306" i="83"/>
  <c r="O306" i="83" s="1"/>
  <c r="J310" i="83"/>
  <c r="O310" i="83" s="1"/>
  <c r="J314" i="83"/>
  <c r="O314" i="83" s="1"/>
  <c r="J318" i="83"/>
  <c r="O318" i="83" s="1"/>
  <c r="J322" i="83"/>
  <c r="O322" i="83" s="1"/>
  <c r="J326" i="83"/>
  <c r="O326" i="83" s="1"/>
  <c r="J330" i="83"/>
  <c r="O330" i="83" s="1"/>
  <c r="J334" i="83"/>
  <c r="O334" i="83" s="1"/>
  <c r="J339" i="83"/>
  <c r="O339" i="83" s="1"/>
  <c r="J343" i="83"/>
  <c r="O343" i="83" s="1"/>
  <c r="J347" i="83"/>
  <c r="O347" i="83" s="1"/>
  <c r="J356" i="83"/>
  <c r="O356" i="83" s="1"/>
  <c r="J360" i="83"/>
  <c r="O360" i="83" s="1"/>
  <c r="J362" i="83"/>
  <c r="O362" i="83" s="1"/>
  <c r="J368" i="83"/>
  <c r="O368" i="83" s="1"/>
  <c r="J382" i="83"/>
  <c r="O382" i="83" s="1"/>
  <c r="J386" i="83"/>
  <c r="O386" i="83" s="1"/>
  <c r="J388" i="83"/>
  <c r="O388" i="83" s="1"/>
  <c r="J392" i="83"/>
  <c r="O392" i="83" s="1"/>
  <c r="J401" i="83"/>
  <c r="O401" i="83" s="1"/>
  <c r="J405" i="83"/>
  <c r="O405" i="83" s="1"/>
  <c r="J409" i="83"/>
  <c r="O409" i="83" s="1"/>
  <c r="J413" i="83"/>
  <c r="O413" i="83" s="1"/>
  <c r="J420" i="83"/>
  <c r="O420" i="83" s="1"/>
  <c r="J422" i="83"/>
  <c r="O422" i="83" s="1"/>
  <c r="J424" i="83"/>
  <c r="O424" i="83" s="1"/>
  <c r="J425" i="83"/>
  <c r="O425" i="83" s="1"/>
  <c r="J426" i="83"/>
  <c r="O426" i="83" s="1"/>
  <c r="J430" i="83"/>
  <c r="O430" i="83" s="1"/>
  <c r="J435" i="83"/>
  <c r="O435" i="83" s="1"/>
  <c r="J439" i="83"/>
  <c r="O439" i="83" s="1"/>
  <c r="J443" i="83"/>
  <c r="O443" i="83" s="1"/>
  <c r="J447" i="83"/>
  <c r="O447" i="83" s="1"/>
  <c r="J451" i="83"/>
  <c r="O451" i="83" s="1"/>
  <c r="J971" i="83"/>
  <c r="O971" i="83" s="1"/>
  <c r="J458" i="83"/>
  <c r="O458" i="83" s="1"/>
  <c r="J462" i="83"/>
  <c r="O462" i="83" s="1"/>
  <c r="J464" i="83"/>
  <c r="O464" i="83" s="1"/>
  <c r="J467" i="83"/>
  <c r="O467" i="83" s="1"/>
  <c r="J471" i="83"/>
  <c r="O471" i="83" s="1"/>
  <c r="J475" i="83"/>
  <c r="O475" i="83" s="1"/>
  <c r="J479" i="83"/>
  <c r="O479" i="83" s="1"/>
  <c r="J483" i="83"/>
  <c r="O483" i="83" s="1"/>
  <c r="J487" i="83"/>
  <c r="O487" i="83" s="1"/>
  <c r="J491" i="83"/>
  <c r="O491" i="83" s="1"/>
  <c r="J495" i="83"/>
  <c r="O495" i="83" s="1"/>
  <c r="J499" i="83"/>
  <c r="O499" i="83" s="1"/>
  <c r="J503" i="83"/>
  <c r="O503" i="83" s="1"/>
  <c r="J508" i="83"/>
  <c r="O508" i="83" s="1"/>
  <c r="J512" i="83"/>
  <c r="O512" i="83" s="1"/>
  <c r="J516" i="83"/>
  <c r="O516" i="83" s="1"/>
  <c r="J520" i="83"/>
  <c r="O520" i="83" s="1"/>
  <c r="J524" i="83"/>
  <c r="O524" i="83" s="1"/>
  <c r="J530" i="83"/>
  <c r="O530" i="83" s="1"/>
  <c r="J532" i="83"/>
  <c r="O532" i="83" s="1"/>
  <c r="J540" i="83"/>
  <c r="O540" i="83" s="1"/>
  <c r="J550" i="83"/>
  <c r="O550" i="83" s="1"/>
  <c r="J554" i="83"/>
  <c r="O554" i="83" s="1"/>
  <c r="J561" i="83"/>
  <c r="O561" i="83" s="1"/>
  <c r="J565" i="83"/>
  <c r="O565" i="83" s="1"/>
  <c r="J570" i="83"/>
  <c r="O570" i="83" s="1"/>
  <c r="J573" i="83"/>
  <c r="O573" i="83" s="1"/>
  <c r="J576" i="83"/>
  <c r="O576" i="83" s="1"/>
  <c r="J4" i="83"/>
  <c r="O4" i="83" s="1"/>
  <c r="J587" i="83"/>
  <c r="O587" i="83" s="1"/>
  <c r="J585" i="83"/>
  <c r="O585" i="83" s="1"/>
  <c r="J594" i="83"/>
  <c r="O594" i="83" s="1"/>
  <c r="J613" i="83"/>
  <c r="O613" i="83" s="1"/>
  <c r="J608" i="83"/>
  <c r="O608" i="83" s="1"/>
  <c r="J593" i="83"/>
  <c r="O593" i="83" s="1"/>
  <c r="J592" i="83"/>
  <c r="O592" i="83" s="1"/>
  <c r="J602" i="83"/>
  <c r="O602" i="83" s="1"/>
  <c r="J618" i="83"/>
  <c r="O618" i="83" s="1"/>
  <c r="J378" i="83"/>
  <c r="O378" i="83" s="1"/>
  <c r="J379" i="83"/>
  <c r="O379" i="83" s="1"/>
  <c r="J547" i="83"/>
  <c r="O547" i="83" s="1"/>
  <c r="J546" i="83"/>
  <c r="O546" i="83" s="1"/>
  <c r="J373" i="83"/>
  <c r="O373" i="83" s="1"/>
  <c r="J372" i="83"/>
  <c r="O372" i="83" s="1"/>
  <c r="J399" i="83"/>
  <c r="O399" i="83" s="1"/>
  <c r="J398" i="83"/>
  <c r="O398" i="83" s="1"/>
  <c r="J375" i="83"/>
  <c r="O375" i="83" s="1"/>
  <c r="J374" i="83"/>
  <c r="O374" i="83" s="1"/>
  <c r="J377" i="83"/>
  <c r="O377" i="83" s="1"/>
  <c r="J376" i="83"/>
  <c r="O376" i="83" s="1"/>
  <c r="J396" i="83"/>
  <c r="O396" i="83" s="1"/>
  <c r="J395" i="83"/>
  <c r="O395" i="83" s="1"/>
  <c r="J545" i="83"/>
  <c r="O545" i="83" s="1"/>
  <c r="J544" i="83"/>
  <c r="O544" i="83" s="1"/>
  <c r="AE24" i="124"/>
  <c r="AE23" i="124"/>
  <c r="AE21" i="124"/>
  <c r="AE20" i="124"/>
  <c r="AE19" i="124"/>
  <c r="AE17" i="124"/>
  <c r="AE16" i="124"/>
  <c r="AE14" i="124"/>
  <c r="AE12" i="124"/>
  <c r="A2" i="106" l="1"/>
  <c r="G2" i="100" l="1"/>
  <c r="C1" i="100"/>
  <c r="A1" i="100" s="1"/>
  <c r="G2" i="99"/>
  <c r="C1" i="99"/>
  <c r="A1" i="99" s="1"/>
  <c r="G2" i="97"/>
  <c r="C1" i="97"/>
  <c r="A1" i="97" s="1"/>
  <c r="A2" i="95" l="1"/>
  <c r="A2" i="77" l="1"/>
  <c r="A1" i="76"/>
  <c r="A2" i="75" l="1"/>
  <c r="A2" i="7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B3" authorId="0" shapeId="0" xr:uid="{D6732CEB-EEEF-4341-A5DD-656BB7D8B23F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ถามพี่หราว่าเอามาจากไหน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J3" authorId="0" shapeId="0" xr:uid="{6C3AD9E9-30C0-4D4C-9D64-3C71C2BF695F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FOR M030</t>
        </r>
      </text>
    </comment>
    <comment ref="K3" authorId="0" shapeId="0" xr:uid="{1AEC9931-8071-4E08-9CA4-4713DCC7C3A8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For M006 check code for EU, Shouldn't have VB ได้แก่ UU, UA , MG</t>
        </r>
      </text>
    </comment>
    <comment ref="C569" authorId="0" shapeId="0" xr:uid="{947795CA-3619-4531-A6BB-008A38B26545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E-Mail 06.08.2021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A2" authorId="0" shapeId="0" xr:uid="{C537D89A-9BD4-4002-B97B-0BB61B3B33CE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ต้องใส่หน้า M005 ด้วย</t>
        </r>
      </text>
    </comment>
    <comment ref="E2" authorId="0" shapeId="0" xr:uid="{48303A70-E348-42C4-A755-B32E11F49FAC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ดู Digit 15-16 ด้วย ต้องเป็น EU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A3" authorId="0" shapeId="0" xr:uid="{5BB389F1-FCCF-4934-9AD4-6E80CB8A503A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ย้ายไป M005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P3" authorId="0" shapeId="0" xr:uid="{E5CD4E83-F844-4A3D-8BE1-F682C02032F0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For check code for EU, Shouldn't have VB ได้แก่ UU, UA , MG</t>
        </r>
      </text>
    </comment>
    <comment ref="K19" authorId="0" shapeId="0" xr:uid="{80B7C037-D71D-4348-8410-9725BB90A1E7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EUR P'Fawn</t>
        </r>
      </text>
    </comment>
    <comment ref="Q415" authorId="0" shapeId="0" xr:uid="{D59741DD-B9C2-41FA-9ED8-9147852FC685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Revise 70% &gt; 100%</t>
        </r>
      </text>
    </comment>
    <comment ref="K918" authorId="0" shapeId="0" xr:uid="{1B369E92-B202-4396-A5A3-0D98DA84DD4E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ลูกค้าต้องใช้กระป๋องไซส์ 307x108 แต่ทำสเปค 70/30 ไม่ได้ เพราะมันมีปัญหาเรื่อง vacuum  RD เลยเสนอให้ใช้ 60/40 แทน ซึ่งลูกค้าไม่ติดอะไร และกฏหมายแคนาดาก็โอเค</t>
        </r>
      </text>
    </comment>
    <comment ref="K964" authorId="0" shapeId="0" xr:uid="{F39F41C9-C5A5-4D66-9B99-9344927A6809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เคสพิเศษของ Pouch 3000</t>
        </r>
      </text>
    </comment>
    <comment ref="N974" authorId="0" shapeId="0" xr:uid="{8DF3CFC0-27D4-47F7-B0E3-DC1C6BD4A152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Check from SAP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A70" authorId="0" shapeId="0" xr:uid="{48EF7D1E-7A55-481F-9BD2-1E92170A4BBD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Support Y6 เป็น YF Non pacifical</t>
        </r>
      </text>
    </comment>
    <comment ref="A150" authorId="0" shapeId="0" xr:uid="{3D260926-A598-4D68-9B86-7B5647CE01C0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Support Y6 เป็น YF Non pacifical</t>
        </r>
      </text>
    </comment>
    <comment ref="A230" authorId="0" shapeId="0" xr:uid="{BF3C3B41-7C0A-401E-8904-192C3C469C3B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Support Y6 เป็น YF Non pacifical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D11" authorId="0" shapeId="0" xr:uid="{67ABA220-1D86-4923-896D-620C6C2E99E0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เฉพาะ 12 หรือเปล่า</t>
        </r>
      </text>
    </comment>
    <comment ref="G18" authorId="0" shapeId="0" xr:uid="{3C3047C5-7FFE-4877-A16C-A053D21BFB61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ยังเป็นเวอร์ชัน เดือน 1 (มีแก้ไขเดือน 3 รอพี่อี่คอนเฟิร์ม)</t>
        </r>
      </text>
    </comment>
    <comment ref="G21" authorId="0" shapeId="0" xr:uid="{2A5BF9BA-5D26-4720-A674-F9856A15B4E9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พี่หนึ่งใช้ 2 ทศนิยม คอนเฟิร์มพี่หราแล้วพี่หราบอกใช้ 2</t>
        </r>
      </text>
    </comment>
    <comment ref="A38" authorId="0" shapeId="0" xr:uid="{AB67DAAB-188A-4B41-A394-4BB49836EA8E}">
      <text>
        <r>
          <rPr>
            <b/>
            <sz val="9"/>
            <color indexed="81"/>
            <rFont val="Tahoma"/>
            <family val="2"/>
          </rPr>
          <t>Apichart Noidee: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N272" authorId="0" shapeId="0" xr:uid="{86E5D823-5805-4E77-96D5-D9690091EA5E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แก้ FOH เป็น LOH</t>
        </r>
      </text>
    </comment>
    <comment ref="N273" authorId="0" shapeId="0" xr:uid="{F8E539A4-0200-45A6-B4ED-25647DB76B6E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แก้ FOH เป็น LOH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B3" authorId="0" shapeId="0" xr:uid="{22EB7A73-1783-4AC0-918A-B8F578832240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New column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C2" authorId="0" shapeId="0" xr:uid="{89950556-EABF-4B72-8B2D-D09FD293A06D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Table 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B2" authorId="0" shapeId="0" xr:uid="{03FB70F5-968E-4498-AA66-77BD95C3C7C8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Table 2</t>
        </r>
      </text>
    </comment>
    <comment ref="C2" authorId="0" shapeId="0" xr:uid="{7B28E891-2BE5-4C95-96D6-5E841C52188E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Not lower than this rate 
ทดลองที่ 1% ก่อน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Apichart Noidee</author>
  </authors>
  <commentList>
    <comment ref="A1" authorId="0" shapeId="0" xr:uid="{4EDED366-CCA5-494E-BF6C-C55A8AF06BCE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ถ้ามี code พวกนี้ให้คิดว่ามี Chili</t>
        </r>
      </text>
    </comment>
    <comment ref="C1" authorId="0" shapeId="0" xr:uid="{BC2CB517-15D3-478B-BB30-981D1236C16A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ถ้ามี code พวกนี้ให้คิดว่ามี Chili</t>
        </r>
      </text>
    </comment>
    <comment ref="D1" authorId="0" shapeId="0" xr:uid="{726F519A-598C-4257-BFA2-15A24B4B8A1B}">
      <text>
        <r>
          <rPr>
            <b/>
            <sz val="9"/>
            <color indexed="81"/>
            <rFont val="Tahoma"/>
            <family val="2"/>
          </rPr>
          <t>Apichart Noidee:</t>
        </r>
        <r>
          <rPr>
            <sz val="9"/>
            <color indexed="81"/>
            <rFont val="Tahoma"/>
            <family val="2"/>
          </rPr>
          <t xml:space="preserve">
มีอากาสใส่ Chili แค่กรุ๊ป STD &gt; Water / SPW / Canola oil / SBO / SFO / OLO</t>
        </r>
      </text>
    </comment>
  </commentList>
</comments>
</file>

<file path=xl/sharedStrings.xml><?xml version="1.0" encoding="utf-8"?>
<sst xmlns="http://schemas.openxmlformats.org/spreadsheetml/2006/main" count="51993" uniqueCount="6774">
  <si>
    <t>Name</t>
  </si>
  <si>
    <t>Process</t>
  </si>
  <si>
    <t xml:space="preserve">Responsible </t>
  </si>
  <si>
    <t>Master data</t>
  </si>
  <si>
    <t>Table</t>
  </si>
  <si>
    <t>M001</t>
  </si>
  <si>
    <t>M002</t>
  </si>
  <si>
    <t>M003</t>
  </si>
  <si>
    <t>M004</t>
  </si>
  <si>
    <t>M005</t>
  </si>
  <si>
    <t>SAP Fish species table</t>
  </si>
  <si>
    <t>SAP Styles table</t>
  </si>
  <si>
    <t>SAP Packaging table</t>
  </si>
  <si>
    <t>Fish price policy</t>
  </si>
  <si>
    <t>Secondary Packing Cost (Packing Style)</t>
  </si>
  <si>
    <t xml:space="preserve">Packing Style Labor Cost </t>
  </si>
  <si>
    <t>SAP packing style table (packing Style, pack size)</t>
  </si>
  <si>
    <t>Freight</t>
  </si>
  <si>
    <t>Insurance</t>
  </si>
  <si>
    <t>Interest</t>
  </si>
  <si>
    <t>Certificate fee</t>
  </si>
  <si>
    <t>%Yield</t>
  </si>
  <si>
    <t>Exchange rate</t>
  </si>
  <si>
    <t>% Loss primary packaging policy</t>
  </si>
  <si>
    <t>% Loss secondary packaging policy</t>
  </si>
  <si>
    <t>order SAP</t>
  </si>
  <si>
    <t>Costing team</t>
  </si>
  <si>
    <t>Update fish price policy</t>
  </si>
  <si>
    <t>Marketing team</t>
  </si>
  <si>
    <t>Update % Yield</t>
  </si>
  <si>
    <t>Update % Interest</t>
  </si>
  <si>
    <t>Update secondary packing cost packing style</t>
  </si>
  <si>
    <t>Update packing style labor cost</t>
  </si>
  <si>
    <t>Update loss secondary packaging policy</t>
  </si>
  <si>
    <t>Update Exchange</t>
  </si>
  <si>
    <t>Update %loss primary packaging policy</t>
  </si>
  <si>
    <t>Update Certificate fee</t>
  </si>
  <si>
    <t>Update Freight rate</t>
  </si>
  <si>
    <t>Update Insurance rate</t>
  </si>
  <si>
    <t>Grading</t>
  </si>
  <si>
    <t>Media</t>
  </si>
  <si>
    <t>Can</t>
  </si>
  <si>
    <t>Style</t>
  </si>
  <si>
    <t>SAP Grading table</t>
  </si>
  <si>
    <t>Maintain fish species definition of SAP code digt 3-4</t>
  </si>
  <si>
    <t>Maintain style definition of SAP code digt 5</t>
  </si>
  <si>
    <t>Maintain Grading definition of SAP code digt 14</t>
  </si>
  <si>
    <t>Maintain packing style definition of SAP code digt 17-18</t>
  </si>
  <si>
    <t>Update fill weight of media</t>
  </si>
  <si>
    <t>Update fill weight of Fish and actual primary packaging</t>
  </si>
  <si>
    <t>Currency</t>
  </si>
  <si>
    <t>C</t>
  </si>
  <si>
    <t>P</t>
  </si>
  <si>
    <t>Chunk</t>
  </si>
  <si>
    <t>USA</t>
  </si>
  <si>
    <t>Additive</t>
  </si>
  <si>
    <t>USD</t>
  </si>
  <si>
    <t>From</t>
  </si>
  <si>
    <t>TO</t>
  </si>
  <si>
    <t>To</t>
  </si>
  <si>
    <t>Group</t>
  </si>
  <si>
    <t>Code</t>
  </si>
  <si>
    <t>Description</t>
  </si>
  <si>
    <t>Media and PKG price policy</t>
  </si>
  <si>
    <t>Update Media and primary packaging price policy</t>
  </si>
  <si>
    <t>Cost</t>
  </si>
  <si>
    <t>currency</t>
  </si>
  <si>
    <t>FOH</t>
  </si>
  <si>
    <t>OOH</t>
  </si>
  <si>
    <t>Labor cost</t>
  </si>
  <si>
    <t>THB</t>
  </si>
  <si>
    <t>case</t>
  </si>
  <si>
    <t>PKG</t>
  </si>
  <si>
    <t>Upcharge 1 packing cost (per case or per can)</t>
  </si>
  <si>
    <t>Update upcharge packing cost (per case or per can)</t>
  </si>
  <si>
    <t>Ratio</t>
  </si>
  <si>
    <t>Rate</t>
  </si>
  <si>
    <t>TN Standard Fill weight (Oil, Additive)</t>
  </si>
  <si>
    <t>%Margin and %Loss</t>
  </si>
  <si>
    <t>Lid</t>
  </si>
  <si>
    <t>1 mat code has many media</t>
  </si>
  <si>
    <t>Gram</t>
  </si>
  <si>
    <t>TN Standard Fill weight (Fish)</t>
  </si>
  <si>
    <t>1 mat code has 1 fish fill weight</t>
  </si>
  <si>
    <t>TN Standard primay packaging</t>
  </si>
  <si>
    <t>update primary packaging</t>
  </si>
  <si>
    <t>M011</t>
  </si>
  <si>
    <t>OIL</t>
  </si>
  <si>
    <t>Kg</t>
  </si>
  <si>
    <t>M014</t>
  </si>
  <si>
    <t>SHRINK PACK</t>
  </si>
  <si>
    <t>SP09</t>
  </si>
  <si>
    <t>CARTON</t>
  </si>
  <si>
    <t>SD20</t>
  </si>
  <si>
    <t>BAZ</t>
  </si>
  <si>
    <t>CAN</t>
  </si>
  <si>
    <t>Pouch</t>
  </si>
  <si>
    <t>INNER</t>
  </si>
  <si>
    <t>A2</t>
  </si>
  <si>
    <t>A7</t>
  </si>
  <si>
    <t>Update % Margin and %Loss SAP Code digit 14</t>
  </si>
  <si>
    <t>Title</t>
  </si>
  <si>
    <t>overhead cost policy</t>
  </si>
  <si>
    <t>Update labor cost policy (Baht / Fill weight gram) SAP code digit 9-11 size</t>
  </si>
  <si>
    <t>IsActive</t>
  </si>
  <si>
    <t>StdPricePolicy</t>
  </si>
  <si>
    <t>StdFillWeightMedia</t>
  </si>
  <si>
    <t>StandardPrimary</t>
  </si>
  <si>
    <t>MasFishSpecies</t>
  </si>
  <si>
    <t>StandardStyle</t>
  </si>
  <si>
    <t>StdSAPPackaging</t>
  </si>
  <si>
    <t>StandardYield</t>
  </si>
  <si>
    <t>StdLossPrimaryPKG</t>
  </si>
  <si>
    <t>StdSecPackingCost</t>
  </si>
  <si>
    <t>M008</t>
  </si>
  <si>
    <t>StdTunaPrice</t>
  </si>
  <si>
    <t>StandardUpcharge</t>
  </si>
  <si>
    <t>StdPKGLaborCost</t>
  </si>
  <si>
    <t>SQL Server</t>
  </si>
  <si>
    <t>StdPackSize</t>
  </si>
  <si>
    <t>DL</t>
  </si>
  <si>
    <t>M007</t>
  </si>
  <si>
    <t>CanSize</t>
  </si>
  <si>
    <t>A3</t>
  </si>
  <si>
    <t xml:space="preserve">ReCal </t>
  </si>
  <si>
    <t>None</t>
  </si>
  <si>
    <t>B</t>
  </si>
  <si>
    <t>L</t>
  </si>
  <si>
    <t>Solid</t>
  </si>
  <si>
    <t>SHD</t>
  </si>
  <si>
    <t>Fix % Yield</t>
  </si>
  <si>
    <t>Material</t>
  </si>
  <si>
    <t>StdSpcYield</t>
  </si>
  <si>
    <t>check table ถ้าพบข้อมูลไม่ต้องไป check table : M009</t>
  </si>
  <si>
    <t>M025</t>
  </si>
  <si>
    <t>M022</t>
  </si>
  <si>
    <t>Customer</t>
  </si>
  <si>
    <t>D001</t>
  </si>
  <si>
    <t>D002</t>
  </si>
  <si>
    <t xml:space="preserve">Skipjack Pole and Line </t>
  </si>
  <si>
    <t>Skipjack from Western Pacific Ocean (FAO 71) only</t>
  </si>
  <si>
    <t>A4</t>
  </si>
  <si>
    <t xml:space="preserve">Skipjack from Pacific Ocean only </t>
  </si>
  <si>
    <t>A5</t>
  </si>
  <si>
    <t xml:space="preserve">Skipjack from Pacific Ocean &amp; India Ocean only </t>
  </si>
  <si>
    <t>A6</t>
  </si>
  <si>
    <t>Skipjack MSC (Purse seine) from Pacific Ocean (K.Watcharapon request 31/01/2017)</t>
  </si>
  <si>
    <t>MSC Skipjack (Pacifical) from Western Pacific Ocean FAO71, 77 purse seines, Fad free</t>
  </si>
  <si>
    <t>A8</t>
  </si>
  <si>
    <t xml:space="preserve">MSC Skipjack (Pole and Line) from Maldive (FAO 51) Indian Ocean  </t>
  </si>
  <si>
    <t>A9</t>
  </si>
  <si>
    <t>Skipjack from India Ocean FAO51,57 &amp; Western Pacific Ocean FAO71 only</t>
  </si>
  <si>
    <t>AC</t>
  </si>
  <si>
    <t>Skipjack Fad Free</t>
  </si>
  <si>
    <t>T4</t>
  </si>
  <si>
    <t>Tonggol from Pacific Ocean only</t>
  </si>
  <si>
    <t>TA</t>
  </si>
  <si>
    <t>Tonggol from  Western Pacific Ocean (FAO 71)</t>
  </si>
  <si>
    <t>Y2</t>
  </si>
  <si>
    <t>Yellowfin Pole and Line</t>
  </si>
  <si>
    <t>Y3</t>
  </si>
  <si>
    <t>Yellowfin from Western Pacific Ocean (FAO 71) only</t>
  </si>
  <si>
    <t>Y4</t>
  </si>
  <si>
    <t>Yellowfin from Pacific Ocean only (28/10/2016 TUM)</t>
  </si>
  <si>
    <t>Y7</t>
  </si>
  <si>
    <t>Yellowfin MSC (Pacifical) from Western Pacific Ocean FAO71</t>
  </si>
  <si>
    <t>YO</t>
  </si>
  <si>
    <t>Yellowfin</t>
  </si>
  <si>
    <t>EU</t>
  </si>
  <si>
    <t>F</t>
  </si>
  <si>
    <t>KG</t>
  </si>
  <si>
    <t>SKJFP</t>
  </si>
  <si>
    <t>9</t>
  </si>
  <si>
    <t>A</t>
  </si>
  <si>
    <t>Big Flake</t>
  </si>
  <si>
    <t>D</t>
  </si>
  <si>
    <t>Flake</t>
  </si>
  <si>
    <t>H</t>
  </si>
  <si>
    <t>I</t>
  </si>
  <si>
    <t>K</t>
  </si>
  <si>
    <t>S</t>
  </si>
  <si>
    <t>Z</t>
  </si>
  <si>
    <t>Canada</t>
  </si>
  <si>
    <t>Fancy</t>
  </si>
  <si>
    <t>Standard</t>
  </si>
  <si>
    <t>EA7</t>
  </si>
  <si>
    <t>EA8</t>
  </si>
  <si>
    <t>EAA</t>
  </si>
  <si>
    <t>SA2</t>
  </si>
  <si>
    <t>SAA</t>
  </si>
  <si>
    <t>SAB</t>
  </si>
  <si>
    <t>SAC</t>
  </si>
  <si>
    <t>SAD</t>
  </si>
  <si>
    <t>SAG</t>
  </si>
  <si>
    <t>SAH</t>
  </si>
  <si>
    <t>SAO</t>
  </si>
  <si>
    <t>SAP</t>
  </si>
  <si>
    <t>SBE</t>
  </si>
  <si>
    <t>SBH</t>
  </si>
  <si>
    <t>SBP</t>
  </si>
  <si>
    <t>SBR</t>
  </si>
  <si>
    <t>SBT</t>
  </si>
  <si>
    <t>SPA</t>
  </si>
  <si>
    <t>E2K</t>
  </si>
  <si>
    <t>E7A</t>
  </si>
  <si>
    <t>RAJ</t>
  </si>
  <si>
    <t>BAC</t>
  </si>
  <si>
    <t>BAH</t>
  </si>
  <si>
    <t>BAL</t>
  </si>
  <si>
    <t>BAU</t>
  </si>
  <si>
    <t>BAY</t>
  </si>
  <si>
    <t>BBC</t>
  </si>
  <si>
    <t>BBD</t>
  </si>
  <si>
    <t>BBG</t>
  </si>
  <si>
    <t>BBH</t>
  </si>
  <si>
    <t>BBP</t>
  </si>
  <si>
    <t>BZB</t>
  </si>
  <si>
    <t>FA8</t>
  </si>
  <si>
    <t>FA9</t>
  </si>
  <si>
    <t>FAG</t>
  </si>
  <si>
    <t>KAA</t>
  </si>
  <si>
    <t>KAB</t>
  </si>
  <si>
    <t>KAE</t>
  </si>
  <si>
    <t>KAL</t>
  </si>
  <si>
    <t>KB2</t>
  </si>
  <si>
    <t>KB9</t>
  </si>
  <si>
    <t>KBM</t>
  </si>
  <si>
    <t>KBO</t>
  </si>
  <si>
    <t>JAC</t>
  </si>
  <si>
    <t>JAD</t>
  </si>
  <si>
    <t>JAE</t>
  </si>
  <si>
    <t>JAI</t>
  </si>
  <si>
    <t>JAJ</t>
  </si>
  <si>
    <t>JAM</t>
  </si>
  <si>
    <t>JAN</t>
  </si>
  <si>
    <t>JAR</t>
  </si>
  <si>
    <t>JAT</t>
  </si>
  <si>
    <t>JBC</t>
  </si>
  <si>
    <t>JBJ</t>
  </si>
  <si>
    <t>JBV</t>
  </si>
  <si>
    <t>JC4</t>
  </si>
  <si>
    <t>JC6</t>
  </si>
  <si>
    <t>YPX</t>
  </si>
  <si>
    <t>YPZ</t>
  </si>
  <si>
    <t>YAE</t>
  </si>
  <si>
    <t>YAP</t>
  </si>
  <si>
    <t>C9A</t>
  </si>
  <si>
    <t>C9D</t>
  </si>
  <si>
    <t>CA5</t>
  </si>
  <si>
    <t>CA7</t>
  </si>
  <si>
    <t>CA8</t>
  </si>
  <si>
    <t>CKC</t>
  </si>
  <si>
    <t>XAP</t>
  </si>
  <si>
    <t>XAS</t>
  </si>
  <si>
    <t>XAX</t>
  </si>
  <si>
    <t>XE9</t>
  </si>
  <si>
    <t>XEB</t>
  </si>
  <si>
    <t>XEC</t>
  </si>
  <si>
    <t>XED</t>
  </si>
  <si>
    <t>XEG</t>
  </si>
  <si>
    <t>XEJ</t>
  </si>
  <si>
    <t>XEK</t>
  </si>
  <si>
    <t>XEM</t>
  </si>
  <si>
    <t>XEN</t>
  </si>
  <si>
    <t>XEP</t>
  </si>
  <si>
    <t>XEY</t>
  </si>
  <si>
    <t>XEZ</t>
  </si>
  <si>
    <t>XF4</t>
  </si>
  <si>
    <t>XF6</t>
  </si>
  <si>
    <t>XF9</t>
  </si>
  <si>
    <t>XFB</t>
  </si>
  <si>
    <t>XFU</t>
  </si>
  <si>
    <t>XG2</t>
  </si>
  <si>
    <t>XG3</t>
  </si>
  <si>
    <t>XG4</t>
  </si>
  <si>
    <t>603X408 3P PW1885N TG CH N BR W/VB</t>
  </si>
  <si>
    <t>211X109 2P 70D95N TN SHD N SFO</t>
  </si>
  <si>
    <t>307X108 2P D120N170/SJ FL/BR</t>
  </si>
  <si>
    <t>230X320 1220N99%D SJ N WATER WITHOUT VB</t>
  </si>
  <si>
    <t>O2B</t>
  </si>
  <si>
    <t>O29</t>
  </si>
  <si>
    <t>O2D</t>
  </si>
  <si>
    <t>O2P</t>
  </si>
  <si>
    <t>O2V</t>
  </si>
  <si>
    <t>P2O</t>
  </si>
  <si>
    <t>P3B</t>
  </si>
  <si>
    <t>P3C</t>
  </si>
  <si>
    <t>P3N</t>
  </si>
  <si>
    <t>S2C</t>
  </si>
  <si>
    <t>S3H</t>
  </si>
  <si>
    <t>S3I</t>
  </si>
  <si>
    <t>S3K</t>
  </si>
  <si>
    <t>T3A</t>
  </si>
  <si>
    <t>T3E</t>
  </si>
  <si>
    <t>T3G</t>
  </si>
  <si>
    <t>T3K</t>
  </si>
  <si>
    <t>T3L</t>
  </si>
  <si>
    <t>T3T</t>
  </si>
  <si>
    <t>T3Z</t>
  </si>
  <si>
    <t>T42</t>
  </si>
  <si>
    <t>T45</t>
  </si>
  <si>
    <t>T49</t>
  </si>
  <si>
    <t>T4L</t>
  </si>
  <si>
    <t>5171S400BF01</t>
  </si>
  <si>
    <t>5162N000BF01</t>
  </si>
  <si>
    <t>S4</t>
  </si>
  <si>
    <t>Standard Carton Packing</t>
  </si>
  <si>
    <t>RU</t>
  </si>
  <si>
    <t>RV</t>
  </si>
  <si>
    <t>RL</t>
  </si>
  <si>
    <t>JE</t>
  </si>
  <si>
    <t>POUCH-Carton</t>
  </si>
  <si>
    <t>YFNPL</t>
  </si>
  <si>
    <t>LL</t>
  </si>
  <si>
    <t>CC</t>
  </si>
  <si>
    <t>CHICKEN OF THE SEA ( COSTCO)</t>
  </si>
  <si>
    <t>NN</t>
  </si>
  <si>
    <t>STANDARD SPEC</t>
  </si>
  <si>
    <t>SW</t>
  </si>
  <si>
    <t>SUBWAY</t>
  </si>
  <si>
    <t>UR</t>
  </si>
  <si>
    <t>EUROPE (สินค้าไม่เพิ่มเนื้อปลา ในฉลากระบุ WATER)</t>
  </si>
  <si>
    <t>US</t>
  </si>
  <si>
    <t>UU</t>
  </si>
  <si>
    <t>EUROPE  (สินค้าเพิ่มเนื้อปลา ในฉลากไม่ระบุ WATER)</t>
  </si>
  <si>
    <t>SKJNM</t>
  </si>
  <si>
    <t>YFNNM</t>
  </si>
  <si>
    <t>TGLNM</t>
  </si>
  <si>
    <t>SKJPL</t>
  </si>
  <si>
    <t>SKJFF</t>
  </si>
  <si>
    <t>Aluminium Can</t>
  </si>
  <si>
    <t>Tin Plate Bright Can</t>
  </si>
  <si>
    <t>N</t>
  </si>
  <si>
    <t>Tin Free Clear Can</t>
  </si>
  <si>
    <t>Tin Free Gold Can</t>
  </si>
  <si>
    <t>U</t>
  </si>
  <si>
    <t>Lithograph Can</t>
  </si>
  <si>
    <t>Y</t>
  </si>
  <si>
    <t>Plastic can</t>
  </si>
  <si>
    <t>Lithograph Tin Can (Half Print)</t>
  </si>
  <si>
    <t>Lithograph Alu Can (Half Print)</t>
  </si>
  <si>
    <t>Aluminium Pouch</t>
  </si>
  <si>
    <t>X</t>
  </si>
  <si>
    <t>Plastic Pouch</t>
  </si>
  <si>
    <t>M012</t>
  </si>
  <si>
    <t>M013</t>
  </si>
  <si>
    <t>M015</t>
  </si>
  <si>
    <t>M016</t>
  </si>
  <si>
    <t>M017</t>
  </si>
  <si>
    <t>M018</t>
  </si>
  <si>
    <t>M019</t>
  </si>
  <si>
    <t>M020</t>
  </si>
  <si>
    <t>M021</t>
  </si>
  <si>
    <t>M023</t>
  </si>
  <si>
    <t>M024</t>
  </si>
  <si>
    <t>M010</t>
  </si>
  <si>
    <t>3AA7LN2NSAANTIOKUF</t>
  </si>
  <si>
    <t>3AAOSN2CSAAN5ENNS4</t>
  </si>
  <si>
    <t>3AAOFBABBALNN2NNRV</t>
  </si>
  <si>
    <t>3ATODBADXEP9SPNNRL</t>
  </si>
  <si>
    <t>3BAOFBABS2WPRPSWK4</t>
  </si>
  <si>
    <t>OK</t>
  </si>
  <si>
    <t>CS</t>
  </si>
  <si>
    <t>ORKLA FOOD (ALL BRAND)</t>
  </si>
  <si>
    <t>CHICKEN OF THE SEA</t>
  </si>
  <si>
    <t>AO</t>
  </si>
  <si>
    <t xml:space="preserve">Skipjack </t>
  </si>
  <si>
    <t>211X109 2P 70D95N SJ MSC SL N SFO</t>
  </si>
  <si>
    <t>401X201 2P PW340N SJ CH N BR W/VB</t>
  </si>
  <si>
    <t>5160N000BF01</t>
  </si>
  <si>
    <t>8</t>
  </si>
  <si>
    <t>LOH</t>
  </si>
  <si>
    <t>UF</t>
  </si>
  <si>
    <t>Q0</t>
  </si>
  <si>
    <t>K4</t>
  </si>
  <si>
    <t>Sleeve-Box</t>
  </si>
  <si>
    <t>Shrink Tray</t>
  </si>
  <si>
    <t>Tonggol</t>
  </si>
  <si>
    <t>3AAOCO2EXAP9SINN00</t>
  </si>
  <si>
    <t>603X212 3P 672D900N SJ CH N SBO</t>
  </si>
  <si>
    <t>5169L000BF01</t>
  </si>
  <si>
    <t>M005-1</t>
  </si>
  <si>
    <t>StdLaborCost</t>
  </si>
  <si>
    <t>MasFishCert</t>
  </si>
  <si>
    <t>M001 (15-16)</t>
  </si>
  <si>
    <t>Fish Species EU/NEU</t>
  </si>
  <si>
    <t>SAP code digt 15-16</t>
  </si>
  <si>
    <t>StdOverheadCost</t>
  </si>
  <si>
    <t>StandardLOHGroup,</t>
  </si>
  <si>
    <t>Cold storage</t>
  </si>
  <si>
    <t>StdColdStCost</t>
  </si>
  <si>
    <t>M026</t>
  </si>
  <si>
    <t>FishGroup</t>
  </si>
  <si>
    <t>2R</t>
  </si>
  <si>
    <t>AL NAFEA (BRAND AL TAIE)</t>
  </si>
  <si>
    <t>GEN</t>
  </si>
  <si>
    <t>2T</t>
  </si>
  <si>
    <t>AL NAQEEB</t>
  </si>
  <si>
    <t>SKJMNP</t>
  </si>
  <si>
    <t>SKJMPA</t>
  </si>
  <si>
    <t>SKJMPL</t>
  </si>
  <si>
    <t>AD</t>
  </si>
  <si>
    <t>Skipjack frozen loin</t>
  </si>
  <si>
    <t>AF</t>
  </si>
  <si>
    <t xml:space="preserve">Skipjack frozen flake </t>
  </si>
  <si>
    <t>AG</t>
  </si>
  <si>
    <t>Skipjack and Big Eye</t>
  </si>
  <si>
    <t>MIX</t>
  </si>
  <si>
    <t>AJ</t>
  </si>
  <si>
    <t>Skipjack indicated actual FAO used</t>
  </si>
  <si>
    <t>AK</t>
  </si>
  <si>
    <t>Skipjack Fad Free from Western Pacific Ocean (FAO 71) only</t>
  </si>
  <si>
    <t>AP</t>
  </si>
  <si>
    <t>Skipjack FIP (Fishery Improve Program)</t>
  </si>
  <si>
    <t>AQ</t>
  </si>
  <si>
    <t>Skipjack Fad Free indicated actual FAO used</t>
  </si>
  <si>
    <t>AR</t>
  </si>
  <si>
    <t>Skipjack from Pacific Ocean FAO 61, 71, 77 only</t>
  </si>
  <si>
    <t>AS</t>
  </si>
  <si>
    <t>Skipjack Pole&amp;Line from Pacific Ocean only</t>
  </si>
  <si>
    <t>AT</t>
  </si>
  <si>
    <t>Skipjack Pole&amp;Line from Indian Ocean only</t>
  </si>
  <si>
    <t>AU</t>
  </si>
  <si>
    <t>Skipjack Pole&amp;Line from Atlantic Ocean (FAO34, 41, 47)  only</t>
  </si>
  <si>
    <t>AY</t>
  </si>
  <si>
    <t>Skipjack and Yellowfin</t>
  </si>
  <si>
    <t>DOLLAR GENERAL</t>
  </si>
  <si>
    <t>ES</t>
  </si>
  <si>
    <t>ETS DJAMA OMAR SAID</t>
  </si>
  <si>
    <t>FA</t>
  </si>
  <si>
    <t>Mix Species ยกเว้น Skipjack (เพื่อ Control มาตรฐานสีปลาให้เหมือนกัน สำหรับตลาด South America)</t>
  </si>
  <si>
    <t>GO</t>
  </si>
  <si>
    <t>Big eye</t>
  </si>
  <si>
    <t>BEJNM</t>
  </si>
  <si>
    <t>HC</t>
  </si>
  <si>
    <t>HANZO LTD.</t>
  </si>
  <si>
    <t>HE</t>
  </si>
  <si>
    <t>H-E-B</t>
  </si>
  <si>
    <t>KA</t>
  </si>
  <si>
    <t>KYOWA SHOJI</t>
  </si>
  <si>
    <t>L2</t>
  </si>
  <si>
    <t xml:space="preserve"> Albacore Pole and Line</t>
  </si>
  <si>
    <t>ALBPL</t>
  </si>
  <si>
    <t>L5</t>
  </si>
  <si>
    <t xml:space="preserve">Albacore from Pacific Ocean &amp; India Ocean only </t>
  </si>
  <si>
    <t>ALBNM</t>
  </si>
  <si>
    <t>L8</t>
  </si>
  <si>
    <t>Albacore MSC FAO 67,71,77,81</t>
  </si>
  <si>
    <t>ALBMS</t>
  </si>
  <si>
    <t>L9</t>
  </si>
  <si>
    <t>Albacore MSC (Long Line)</t>
  </si>
  <si>
    <t>LB</t>
  </si>
  <si>
    <t xml:space="preserve">Albacore belly </t>
  </si>
  <si>
    <t>LE</t>
  </si>
  <si>
    <t>Albacore Pole and Line / Albacore  (Long Line)</t>
  </si>
  <si>
    <t>LJ</t>
  </si>
  <si>
    <t>Albacore indicated actual FAO used</t>
  </si>
  <si>
    <t>LK</t>
  </si>
  <si>
    <t>Albacore  (Long Line) and indicated actual FAO used</t>
  </si>
  <si>
    <t>ALBLL</t>
  </si>
  <si>
    <t>Albacore  (Long Line)</t>
  </si>
  <si>
    <t>LO</t>
  </si>
  <si>
    <t xml:space="preserve">Albacore </t>
  </si>
  <si>
    <t>LP</t>
  </si>
  <si>
    <t xml:space="preserve">Albacore MSC  (Pole &amp; Line) </t>
  </si>
  <si>
    <t>ALBMP</t>
  </si>
  <si>
    <t>M7</t>
  </si>
  <si>
    <t>MGT TRADER</t>
  </si>
  <si>
    <t>O2</t>
  </si>
  <si>
    <t>OCEANO SEAFOOD S.A.</t>
  </si>
  <si>
    <t>S5</t>
  </si>
  <si>
    <t>SHAFER</t>
  </si>
  <si>
    <t>TJ</t>
  </si>
  <si>
    <t>TUC</t>
  </si>
  <si>
    <t>TT</t>
  </si>
  <si>
    <t>Tonggol from Thai flagged vessels fishing in the Gulf of Thailand</t>
  </si>
  <si>
    <t>YFNMPA</t>
  </si>
  <si>
    <t>YB</t>
  </si>
  <si>
    <t>YANABIE YANBU</t>
  </si>
  <si>
    <t>Yellowfin belly</t>
  </si>
  <si>
    <t>YC</t>
  </si>
  <si>
    <t>Yellowfin Fad Free</t>
  </si>
  <si>
    <t>YFNFF</t>
  </si>
  <si>
    <t>YD</t>
  </si>
  <si>
    <t>Yellowfin Frozen loin</t>
  </si>
  <si>
    <t>YF</t>
  </si>
  <si>
    <t>Yellowfin frozen flake</t>
  </si>
  <si>
    <t>YJ</t>
  </si>
  <si>
    <t>Yellowfin indicated actual FAO used</t>
  </si>
  <si>
    <t>MasGrading2</t>
  </si>
  <si>
    <t>Chunk 20% flake Max</t>
  </si>
  <si>
    <t>Chunk 25% flake Max</t>
  </si>
  <si>
    <t>Chunk (hand pack)</t>
  </si>
  <si>
    <t>Chunk 23% flake Max</t>
  </si>
  <si>
    <t>Solid 18% flake max</t>
  </si>
  <si>
    <t>Solid 9% flake max</t>
  </si>
  <si>
    <t>Shredded + Flake</t>
  </si>
  <si>
    <t>Whole loin fillet</t>
  </si>
  <si>
    <t>Chunk (single cut for 603)</t>
  </si>
  <si>
    <t>G</t>
  </si>
  <si>
    <t>Whole loin chunk</t>
  </si>
  <si>
    <t>Shredded from loin</t>
  </si>
  <si>
    <t>Fillet or Solid 10% flake max</t>
  </si>
  <si>
    <t>J</t>
  </si>
  <si>
    <t>Whole Loin Flake</t>
  </si>
  <si>
    <t>Powder</t>
  </si>
  <si>
    <t>Solid (Single cut for 603)</t>
  </si>
  <si>
    <t>Q</t>
  </si>
  <si>
    <t>Grilled</t>
  </si>
  <si>
    <t>Shredded</t>
  </si>
  <si>
    <t>V</t>
  </si>
  <si>
    <t>Pate</t>
  </si>
  <si>
    <t>W</t>
  </si>
  <si>
    <t>Chopped without head and tail</t>
  </si>
  <si>
    <t>Steak (Solid 5% flake)</t>
  </si>
  <si>
    <t>Slice</t>
  </si>
  <si>
    <t>Unit</t>
  </si>
  <si>
    <t>3AA2CBABFAGNNPFS00</t>
  </si>
  <si>
    <t>307X105.5 2P PW142N SJ CH N BR</t>
  </si>
  <si>
    <t>gram</t>
  </si>
  <si>
    <t>3AA2CBABJAMN54PE00</t>
  </si>
  <si>
    <t>307X113 2P 130D185N SJ CH N BR</t>
  </si>
  <si>
    <t>3AA2CBABYPZNNPFS00</t>
  </si>
  <si>
    <t>401X201 2P PW340N SJ CH N BR</t>
  </si>
  <si>
    <t>3AA2CN2CJAMN54PE00</t>
  </si>
  <si>
    <t>307X113 2P 130D185N SJ CH N SFO</t>
  </si>
  <si>
    <t>3AA2FBABBALNN4NN00</t>
  </si>
  <si>
    <t>307X108 2P 120D170N POLE&amp;LINE SJ FL N BR</t>
  </si>
  <si>
    <t>3AA2FBABJAMN54PE00</t>
  </si>
  <si>
    <t>307X113 2P 140D185N SJ FL N BR</t>
  </si>
  <si>
    <t>3AA5CBABJAEN5IUA00</t>
  </si>
  <si>
    <t>307X113 2P 140D185N SJ CH N BR</t>
  </si>
  <si>
    <t>3AA5CBABKAENNIUA00</t>
  </si>
  <si>
    <t>307x111 2P D140N185 SJ CH N BR</t>
  </si>
  <si>
    <t>3AA5CBABKALN5IUA00</t>
  </si>
  <si>
    <t>307X111 2P 120D170N SJ CH N BR</t>
  </si>
  <si>
    <t>3AA5CBABXEG9SIUA00</t>
  </si>
  <si>
    <t>603X408 3P 1350D1885N SJ CH N BR</t>
  </si>
  <si>
    <t>3AA5CBABXEM9SIUA00</t>
  </si>
  <si>
    <t>603X408 3P 1260D1715N SJ CH N BR</t>
  </si>
  <si>
    <t>3AA5CN2NJAEN5IUA00</t>
  </si>
  <si>
    <t>307X113 2P 140D185N SJ CH N SFO</t>
  </si>
  <si>
    <t>3AA5CN2NJAMN5ITK00</t>
  </si>
  <si>
    <t>3AA5CN2NKAENNIUA00</t>
  </si>
  <si>
    <t>307X111 2P 140D185N SJ CH N SFO</t>
  </si>
  <si>
    <t>3AA5CN2NKALN5IUA00</t>
  </si>
  <si>
    <t>307X111 2P 120D170N SJ CH N SFO</t>
  </si>
  <si>
    <t>3AA5CN2NXEG9SIUA00</t>
  </si>
  <si>
    <t>603X408 3P 1350D1885N SJ CH N SFO</t>
  </si>
  <si>
    <t>3AA5CN2NXEM9SIUA00</t>
  </si>
  <si>
    <t>603X408 3P 1260D1715N SJ CH N SFO</t>
  </si>
  <si>
    <t>3AA6CBADFAGNNPWN00</t>
  </si>
  <si>
    <t>307X105.5 2P 142N SJ CH N BR W/VB NS</t>
  </si>
  <si>
    <t>3AA7CBABBBPNTIUA00</t>
  </si>
  <si>
    <t>307x108 2P 116D160N SJ CH N BR</t>
  </si>
  <si>
    <t>3AA7CBABBBPUTIC900</t>
  </si>
  <si>
    <t>3AA7CBABBBPUTICI00</t>
  </si>
  <si>
    <t>3AA7CBABBBPUTICO00</t>
  </si>
  <si>
    <t>3AA7CBABJAENTIUU00</t>
  </si>
  <si>
    <t>307X113 2P 140D185N SJ CH N  BR</t>
  </si>
  <si>
    <t>3AA7CBABJAMNTITK00</t>
  </si>
  <si>
    <t>307X113 2P 130D185N SJ(MSC) CH NB</t>
  </si>
  <si>
    <t>3AA7CN2CJACNTIUU00</t>
  </si>
  <si>
    <t>307X113 2P 135D185N SJ CH N SFO</t>
  </si>
  <si>
    <t>3AA7CN2NBBPUTIC900</t>
  </si>
  <si>
    <t>307X108 2P 116D160N SJ CH N SFO</t>
  </si>
  <si>
    <t>3AA7CN2NBBPUTICI00</t>
  </si>
  <si>
    <t>3AA7CN2NBBPUTICO00</t>
  </si>
  <si>
    <t>3AA7LBABBACNTIUU00</t>
  </si>
  <si>
    <t>307X108 105D150N MSC SKJ SL N BR</t>
  </si>
  <si>
    <t>3AA7LBABJAIUTIOK00</t>
  </si>
  <si>
    <t>307X113 2P 150D200N SJ SL N BR</t>
  </si>
  <si>
    <t>3AA7LBABKAAUTIUU00</t>
  </si>
  <si>
    <t>307X111 2P 130D185N SJ SL N BR</t>
  </si>
  <si>
    <t>3AA7LBABSAANTIOK00</t>
  </si>
  <si>
    <t>211X109 2P 70D95N SJ MSC SL N BR</t>
  </si>
  <si>
    <t>3AA7LBABSACNTMUU00</t>
  </si>
  <si>
    <t>211X109 2P 80D100N SJ SL N BR</t>
  </si>
  <si>
    <t>3AA7LM3CKAAUTIUU00</t>
  </si>
  <si>
    <t>307X111 2P 130D185N SJ SL N P.OLO</t>
  </si>
  <si>
    <t>3AA7LN2CBACNTIUU00</t>
  </si>
  <si>
    <t>307X108 105D150N MSC SKJ SL N SFO</t>
  </si>
  <si>
    <t>3AA7LN2NJAIUTIOK00</t>
  </si>
  <si>
    <t>307X113 2P 150D200N SJ SL N SFO</t>
  </si>
  <si>
    <t>3AA7LN2NSAANTIOK00</t>
  </si>
  <si>
    <t>3AA8CBABJAJN5IUU00</t>
  </si>
  <si>
    <t>307X113 2P 155D200N MSC SJ CH NW</t>
  </si>
  <si>
    <t>3AA8CBABJAMN5ITK00</t>
  </si>
  <si>
    <t>307X113 130D185N SKJ (MSC) CH N BR</t>
  </si>
  <si>
    <t>3AA8CBADFAGNNPAD00</t>
  </si>
  <si>
    <t>307X105.5 2P 142N SJ P&amp;L CHK NB W/VB</t>
  </si>
  <si>
    <t>3AA8CBBCYAENVIUU00</t>
  </si>
  <si>
    <t>401X203 2P 295D370N SJ MSC BR VB</t>
  </si>
  <si>
    <t>3AA8CN2CJAJN5IUU00</t>
  </si>
  <si>
    <t>307X113 2P 155D200N MSC SJ CH N SFO</t>
  </si>
  <si>
    <t>3AA8CS2SBAZN5IUU00</t>
  </si>
  <si>
    <t>307X108 2P 112D160N MSC SJ CH N SPW</t>
  </si>
  <si>
    <t>3AA8FBABKALN52NN00</t>
  </si>
  <si>
    <t>307X111 2P 120D170N SJ POLELINE FL NB</t>
  </si>
  <si>
    <t>3AA8FN2NKALN52NN00</t>
  </si>
  <si>
    <t>307X111 2P 120D170N SJ PO&amp;LI FL NSFO</t>
  </si>
  <si>
    <t>3AA8IBABEA8U2MED00</t>
  </si>
  <si>
    <t>211X106 2P 56D80N MSC SJ FILLET N BR</t>
  </si>
  <si>
    <t>3AA8IBABJAMU2MED00</t>
  </si>
  <si>
    <t>307X113 2P 130D185N MSC SJ SL N BR</t>
  </si>
  <si>
    <t>3AA8IM3CEA8U2MED00</t>
  </si>
  <si>
    <t>211X106 2P 56D80N SJ FILLET N OL</t>
  </si>
  <si>
    <t>3AA8IM3CJAMU2MED00</t>
  </si>
  <si>
    <t>307X113 2P 130D185N MSC SJ SL N OL</t>
  </si>
  <si>
    <t>3AA8IN2NJAMU2MED00</t>
  </si>
  <si>
    <t>307X113 2P 130D185N MSC SJ SL N SFO</t>
  </si>
  <si>
    <t>3AA8LBABBACN5IUU00</t>
  </si>
  <si>
    <t>3AA8LBABBAZN5IUA00</t>
  </si>
  <si>
    <t>307X108 2P 112D160N MSC SKJ SL N BR</t>
  </si>
  <si>
    <t>3AA8LBABBAZN5IUU00</t>
  </si>
  <si>
    <t>3AA8LBABBBDU56JW00</t>
  </si>
  <si>
    <t>307X108 2P 102D145N SJ SL N BR</t>
  </si>
  <si>
    <t>3AA8LBABJAIN5IUA00</t>
  </si>
  <si>
    <t>307x113 2P 150D200N MSC SJ SOLID N BR</t>
  </si>
  <si>
    <t>3AA8LBABJAIUCIAB00</t>
  </si>
  <si>
    <t>3AA8LBABJAJN55MG00</t>
  </si>
  <si>
    <t>307x113 2P 155D200N SJ SL BRINE</t>
  </si>
  <si>
    <t>3AA8LBABJAJN5MUU00</t>
  </si>
  <si>
    <t>307X113 2P 155D200N SJ SL N BR</t>
  </si>
  <si>
    <t>3AA8LBABSAANCIUA00</t>
  </si>
  <si>
    <t>211X109 2P 70D95N SJ SL N BR</t>
  </si>
  <si>
    <t>3AA8LBABSACN55MG00</t>
  </si>
  <si>
    <t>211X109 2P 80D100N SJ SL BRINE</t>
  </si>
  <si>
    <t>3AA8LBABSACN5MUU00</t>
  </si>
  <si>
    <t>3AA8LM3CBBDU56JW00</t>
  </si>
  <si>
    <t>307X108 2P 102D145N SJ SL N P.OLO</t>
  </si>
  <si>
    <t>3AA8LM3CSAGN55UU00</t>
  </si>
  <si>
    <t>211x109 75D95N MSC SJ SL N OL OIL</t>
  </si>
  <si>
    <t>3AA8LM3KJAJN5MCO00</t>
  </si>
  <si>
    <t>307X113 2P 155D200N MSC SKJ SL OO</t>
  </si>
  <si>
    <t>3AA8LM4DEA8N54OC00</t>
  </si>
  <si>
    <t>211X106 2P56D80N MSC P&amp;L SJ SL OLIVE</t>
  </si>
  <si>
    <t>3AA8LN2CBACN5IUU00</t>
  </si>
  <si>
    <t>3AA8LN2CJAJN5MUU00</t>
  </si>
  <si>
    <t>307X113 2P 155D200N SJ SL N SFO</t>
  </si>
  <si>
    <t>3AA8LN2CSACN5MUU00</t>
  </si>
  <si>
    <t>211X109 2P 80D100N SJ SL N SFO</t>
  </si>
  <si>
    <t>3AA8LN2CYAENVMUU00</t>
  </si>
  <si>
    <t>401X203 2P 295D370N SJ SL N SFO</t>
  </si>
  <si>
    <t>3AA8LN2NBAZN5IUU00</t>
  </si>
  <si>
    <t>307X108 2P 112D160N MSC SKJ SL N SFO</t>
  </si>
  <si>
    <t>3AA8LN2NJAIN5IUA00</t>
  </si>
  <si>
    <t>307x113 2P150D200N MSC SJ SOLID N SFO</t>
  </si>
  <si>
    <t>3AA8LN2NJAIUCIAB00</t>
  </si>
  <si>
    <t>3AA8LN2NSAANCIUA00</t>
  </si>
  <si>
    <t>211X109 2P 70D95N SJ SL N SFO</t>
  </si>
  <si>
    <t>3AA8LO2EJAJN55MG00</t>
  </si>
  <si>
    <t>307X113 2P 155D200N SJ SL SBO</t>
  </si>
  <si>
    <t>3AA8LO2ESACN55MG00</t>
  </si>
  <si>
    <t>211X109 2P 80D100N SJ SL SBO</t>
  </si>
  <si>
    <t>3AA8LO2EYAENV5MG00</t>
  </si>
  <si>
    <t>401X203 2P 295D370N SJ SL N SBO</t>
  </si>
  <si>
    <t>3AACCBABBALNN4NN00</t>
  </si>
  <si>
    <t>307X108 2P 120D170N SJ CH N BR</t>
  </si>
  <si>
    <t>3AACCBABBALSS4OC00</t>
  </si>
  <si>
    <t>307X108 2P 120D170N SJ(FAD FR)CH N BR</t>
  </si>
  <si>
    <t>3AACCBABBAZN5IJS00</t>
  </si>
  <si>
    <t>307x-108 2P 112D160N SKJ FF CHK N BR</t>
  </si>
  <si>
    <t>3AACCBABJAMU26AD00</t>
  </si>
  <si>
    <t>307X113 130D185N SK JA FAD FREE</t>
  </si>
  <si>
    <t>3AACCBABXEN9SIJS00</t>
  </si>
  <si>
    <t>603x408 3P 1300D1705N SKJ FF CHK N BR</t>
  </si>
  <si>
    <t>3AACCBADFAGNNPAD00</t>
  </si>
  <si>
    <t>307X105.5 2P142N SJ FF CHK NB W/VB NS</t>
  </si>
  <si>
    <t>3AACCBBHSPAS54OC00</t>
  </si>
  <si>
    <t>211X109 2P 85N SJ (FAD FREE) CH N BR</t>
  </si>
  <si>
    <t>3AACCBBHXEG9S4OC00</t>
  </si>
  <si>
    <t>3AACCN2NBAHN5IJS00</t>
  </si>
  <si>
    <t>307x-108 2P 104D160N SKJ FF CHK N SFO</t>
  </si>
  <si>
    <t>3AACCN2NJAMU26AD00</t>
  </si>
  <si>
    <t>307X113 130D185N SK JA FAD SUN FL OIL</t>
  </si>
  <si>
    <t>3AACCN2NXFB9SIJS00</t>
  </si>
  <si>
    <t>603x408 3P 1260D1705N SKJ FF CHK N SFO</t>
  </si>
  <si>
    <t>3AACCS2SJAMU26AD00</t>
  </si>
  <si>
    <t>307X113 130D185N SKJ FF SPW FL PR EZO</t>
  </si>
  <si>
    <t>3AACCW2WBALSS4OC00</t>
  </si>
  <si>
    <t>307X108 2P 120D170N SJ (FAD FR)CHK NW</t>
  </si>
  <si>
    <t>3AACFBABBALNN4NN00</t>
  </si>
  <si>
    <t>307X108 2P 120D170N SJ FL N BR</t>
  </si>
  <si>
    <t>3AACFBABBALSS4OC00</t>
  </si>
  <si>
    <t>307X108 2P 120D170N SJ(FAD FR)FL N BR</t>
  </si>
  <si>
    <t>3AACFBABBBGSS4OC00</t>
  </si>
  <si>
    <t>307X108 SKIPJACK FLAKES IN WATER</t>
  </si>
  <si>
    <t>3AACFBBHSPAS54OC00</t>
  </si>
  <si>
    <t>211X109 2P 85N SJ (FAD FREE) FL N BR</t>
  </si>
  <si>
    <t>3AACLM4DSPAS54OC00</t>
  </si>
  <si>
    <t>211X109 2P85N SJ (FAD FREE)SLD NP OLO</t>
  </si>
  <si>
    <t>3AACLN2NBBHSS4OC00</t>
  </si>
  <si>
    <t>307X108 SKIP SOL IN SUNFLO OIL NO DRA</t>
  </si>
  <si>
    <t>3AAJCBABBALSS4NN00</t>
  </si>
  <si>
    <t>3AAJFBABBALSS4NN00</t>
  </si>
  <si>
    <t>3AAJLM2MSADNN4NN00</t>
  </si>
  <si>
    <t>211X109 2P 70D100N SJ SL N E.OLO</t>
  </si>
  <si>
    <t>3AAJLN2CSACN5MUU00</t>
  </si>
  <si>
    <t>3AAJLO2OJARNN4NN00</t>
  </si>
  <si>
    <t>307X113 2P 140D200N SJ SL N SBO</t>
  </si>
  <si>
    <t>3AAO5O2E423NTIL700</t>
  </si>
  <si>
    <t>307X109.5 2P 120D170N TN C N O</t>
  </si>
  <si>
    <t>3AAO5O2E423NTMLA00</t>
  </si>
  <si>
    <t>307X109.5 EZO 170NW120DW TN C N SBO</t>
  </si>
  <si>
    <t>3AAO6O2E423NTMLA00</t>
  </si>
  <si>
    <t>307X109.5 EZO 170NW120DW TN S N SBO</t>
  </si>
  <si>
    <t>3AAO7O2E423NTMLA00</t>
  </si>
  <si>
    <t>170NW120DW307X109.5 EZO TN S N SBO</t>
  </si>
  <si>
    <t>3AAOBS2CJBCN56CR00</t>
  </si>
  <si>
    <t>307X113 2P 130D180N SJ FL N SPW</t>
  </si>
  <si>
    <t>3AAOC8ALBAZN5ISK00</t>
  </si>
  <si>
    <t>307X108 2P 112D160N SJ CH CANOLA O</t>
  </si>
  <si>
    <t>3AAOC8ALFA9N5INN00</t>
  </si>
  <si>
    <t>307X105.5/D98N140/SJ CH CANOLA OIL</t>
  </si>
  <si>
    <t>3AAOC8ALFA9N5ISK00</t>
  </si>
  <si>
    <t>307X105.5 2P 98D140N SJ CH CANOLA O</t>
  </si>
  <si>
    <t>3AAOCBA3BALNN4NN00</t>
  </si>
  <si>
    <t>307X108 2P 120D170N SJ CH N BR+FVB</t>
  </si>
  <si>
    <t>3AAOCBABBAHN5INN00</t>
  </si>
  <si>
    <t>307X108 2P 160N104D SKJ CHK N/BRINE</t>
  </si>
  <si>
    <t>3AAOCBABBALNN2NN00</t>
  </si>
  <si>
    <t>307X108 2P D120N170/SJ CH/BR</t>
  </si>
  <si>
    <t>3AAOCBABBALNN4NN00</t>
  </si>
  <si>
    <t>3AAOCBABBALNN7NN00</t>
  </si>
  <si>
    <t>3AAOCBABBALNNIUU00</t>
  </si>
  <si>
    <t>3AAOCBABBAUN5ENN00</t>
  </si>
  <si>
    <t>307X108 2P 100D140N SJ CH N BR</t>
  </si>
  <si>
    <t>3AAOCBABBAZN5INN00</t>
  </si>
  <si>
    <t>307X108 2P 112D160N SJ CH N BR</t>
  </si>
  <si>
    <t>3AAOCBABBAZN5IUU00</t>
  </si>
  <si>
    <t>307X108 2P D112N160/SJ CH/BR</t>
  </si>
  <si>
    <t>3AAOCBABBBCN57NN00</t>
  </si>
  <si>
    <t>307X108 2P 100D142N SJ CH N BR</t>
  </si>
  <si>
    <t>3AAOCBABCA5NMIPH00</t>
  </si>
  <si>
    <t>401X212 3P 270D425N SJ CH N BR</t>
  </si>
  <si>
    <t>3AAOCBABCA7NNIUU00</t>
  </si>
  <si>
    <t>401X212 2P D280N400/SJ CH/BR</t>
  </si>
  <si>
    <t>3AAOCBABCA8NV2NN00</t>
  </si>
  <si>
    <t>401X212 2P 300D425N SJ CH N BR</t>
  </si>
  <si>
    <t>3AAOCBABCAJNN6NN00</t>
  </si>
  <si>
    <t>401X212 3P 265D425N SJ CH N BR</t>
  </si>
  <si>
    <t>3AAOCBABEA8N5IUU00</t>
  </si>
  <si>
    <t>211X106 2P 56D80N SJ CH N BR</t>
  </si>
  <si>
    <t>3AAOCBABJACN5IUU00</t>
  </si>
  <si>
    <t>307X113 2P 135D185N SJ CH N/BR</t>
  </si>
  <si>
    <t>3AAOCBABJADN5INN00</t>
  </si>
  <si>
    <t>307X113 2P 120D185N SJ CH N BR</t>
  </si>
  <si>
    <t>3AAOCBABJAEN5I2B00</t>
  </si>
  <si>
    <t>307X113 2P 140D185N SKIPJACK CHUNK NB</t>
  </si>
  <si>
    <t>3AAOCBABJAEN5INN00</t>
  </si>
  <si>
    <t>3AAOCBABJAEN5IUU00</t>
  </si>
  <si>
    <t>307X113 2P D140N185/SJ CH/BR</t>
  </si>
  <si>
    <t>3AAOCBABJAMN5ENN00</t>
  </si>
  <si>
    <t>3AAOCBABJAMN5IMC00</t>
  </si>
  <si>
    <t>3AAOCBABJAMN5INI00</t>
  </si>
  <si>
    <t>3AAOCBABJAMN5INN00</t>
  </si>
  <si>
    <t>307X113 2P D130N185/SJ CH/BR</t>
  </si>
  <si>
    <t>3AAOCBABKAAN5INN00</t>
  </si>
  <si>
    <t>307X111 2P 130D185N SJ CH N BR</t>
  </si>
  <si>
    <t>3AAOCBABKAENNINN00</t>
  </si>
  <si>
    <t>307X111 2P 140D185N SJ CH N BR</t>
  </si>
  <si>
    <t>3AAOCBABKAENNIPH00</t>
  </si>
  <si>
    <t>3AAOCBABKAENNIUU00</t>
  </si>
  <si>
    <t>307X111 2P D140N185/SJ CH/BR</t>
  </si>
  <si>
    <t>3AAOCBABKALL5IJW00</t>
  </si>
  <si>
    <t>3AAOCBABKALN52NN00</t>
  </si>
  <si>
    <t>3AAOCBABKALN54NN00</t>
  </si>
  <si>
    <t>3AAOCBABKALN57NN00</t>
  </si>
  <si>
    <t>307X111 2P/D120N170/SJ CH/BR</t>
  </si>
  <si>
    <t>3AAOCBABKALN5INN00</t>
  </si>
  <si>
    <t>307X111 2P D120N170/SJ CH/BR</t>
  </si>
  <si>
    <t>3AAOCBABKALN5IUU00</t>
  </si>
  <si>
    <t>3AAOCBABKB2S5IUU00</t>
  </si>
  <si>
    <t>307x111 2P 112D160N SJ CH N BR</t>
  </si>
  <si>
    <t>3AAOCBABSAAN57NN00</t>
  </si>
  <si>
    <t>211X109 2P 70D95N SJ CH N BR</t>
  </si>
  <si>
    <t>3AAOCBABSAAN5IUU00</t>
  </si>
  <si>
    <t>3AAOCBABSAANN2NN00</t>
  </si>
  <si>
    <t>3AAOCBABSAON5INN00</t>
  </si>
  <si>
    <t>211X109 2P 56D80N SKJ CH N BR</t>
  </si>
  <si>
    <t>3AAOCBABSBRN54NN00</t>
  </si>
  <si>
    <t>211x109 2P 59D85N SJ CH NB</t>
  </si>
  <si>
    <t>3AAOCBABSBTN5INN00</t>
  </si>
  <si>
    <t>211X109 2P 52D85N SKIPJACK CHUNK NB</t>
  </si>
  <si>
    <t>3AAOCBABXAX9SEBZ00</t>
  </si>
  <si>
    <t>603X212 3P 700D1000N SJ CH N BR</t>
  </si>
  <si>
    <t>3AAOCBABXE99SINN00</t>
  </si>
  <si>
    <t>603X408 3P 1260D1885N SJ CH N BR</t>
  </si>
  <si>
    <t>3AAOCBABXEC9S4NN00</t>
  </si>
  <si>
    <t>603X408 3P 1270D1885N SJ CH N BR</t>
  </si>
  <si>
    <t>3AAOCBABXEG9S4NN00</t>
  </si>
  <si>
    <t>3AAOCBABXEG9SINN00</t>
  </si>
  <si>
    <t>603X408 3P D1350N1885/SJ CH/BR</t>
  </si>
  <si>
    <t>3AAOCBABXEG9SIUU00</t>
  </si>
  <si>
    <t>3AAOCBABXEK9S4NN00</t>
  </si>
  <si>
    <t>603X408 3P/D1330N1885/SJ CH/BR</t>
  </si>
  <si>
    <t>3AAOCBABXEM9SINN00</t>
  </si>
  <si>
    <t>603X408 3P D1260N1715/SJ CH/BR</t>
  </si>
  <si>
    <t>3AAOCBABXEZ9S2NN00</t>
  </si>
  <si>
    <t>603X408 3P1200D1705N SKJ CHUNK N BR NL</t>
  </si>
  <si>
    <t>3AAOCBABXF49S4NN00</t>
  </si>
  <si>
    <t>603X408 3P 1300D1880N SJ CH N BR</t>
  </si>
  <si>
    <t>3AAOCBABXF69SINN00</t>
  </si>
  <si>
    <t>603X408 3P/D1200N1700/SJ CH N BR</t>
  </si>
  <si>
    <t>3AAOCBADBAZN5INN00</t>
  </si>
  <si>
    <t>307X108 2P 112D160N SJ CH BR W/VB</t>
  </si>
  <si>
    <t>3AAOCBADC9ANV4NN00</t>
  </si>
  <si>
    <t>401X209 2P280D400N SJ CH NB W/VEGET B</t>
  </si>
  <si>
    <t>3AAOCBADFAGNNPWN00</t>
  </si>
  <si>
    <t>307X105.5 2P PW142N SJ CH N BR W/VB</t>
  </si>
  <si>
    <t>3AAOCBADJAMN5INN00</t>
  </si>
  <si>
    <t>307X113 2P 130D185N SJ CH N BR+FVB</t>
  </si>
  <si>
    <t>3AAOCBADKALN54NN00</t>
  </si>
  <si>
    <t>307X111 2P 120D170N SJ CH NB W/VEGET</t>
  </si>
  <si>
    <t>3AAOCBADXEP9SPNN00</t>
  </si>
  <si>
    <t>603X408 3P 1885N SJ CH N BR W/VB</t>
  </si>
  <si>
    <t>3AAOCBADXEP9SSSZ00</t>
  </si>
  <si>
    <t>3AAOCBAFXG39S4LL00</t>
  </si>
  <si>
    <t>603X408 1885N1250D SJ CHK NB W/VE BRO</t>
  </si>
  <si>
    <t>3AAOCBB7FAGNNPFS00</t>
  </si>
  <si>
    <t>3AAOCBB7FAGNNPNN00</t>
  </si>
  <si>
    <t>307X105.5 2P PW142N SJ CH NBR+FVB-NONSOY</t>
  </si>
  <si>
    <t>3AAOCBB7SAPN5PNN00</t>
  </si>
  <si>
    <t>211X109 SJ CHK NB W/VEGET B</t>
  </si>
  <si>
    <t>3AAOCBB7YAPNNPNN00</t>
  </si>
  <si>
    <t>401X203 2P PW340N SJ CH N BR+FVB(NONSOY)</t>
  </si>
  <si>
    <t>3AAOCBB7YPZNNPFS00</t>
  </si>
  <si>
    <t>3AAOCM2MBAZL5IJW00</t>
  </si>
  <si>
    <t>307X108 2P 112D160N SJ CH N EXTRA VG OLO</t>
  </si>
  <si>
    <t>3AAOCM2WFA9N5INN00</t>
  </si>
  <si>
    <t>307X105.5/D98N140/SJ CH IN OLIVE OIL</t>
  </si>
  <si>
    <t>3AAOCM32BAZN5ENN00</t>
  </si>
  <si>
    <t>307X108 2P 112D160N SJ CH NPURE OL O</t>
  </si>
  <si>
    <t>3AAOCM32KALN5ENN00</t>
  </si>
  <si>
    <t>307X111 2P 120D170N SJ CH N OL O</t>
  </si>
  <si>
    <t>3AAOCM34BAHN5INN00</t>
  </si>
  <si>
    <t>307X108 2P 160N104D SKJCH PUR OIL BRN</t>
  </si>
  <si>
    <t>3AAOCM34JADN5INN00</t>
  </si>
  <si>
    <t>307X113 2P 120D185N SJ CH N P.OLV OIL</t>
  </si>
  <si>
    <t>3AAOCM34KALN54NN00</t>
  </si>
  <si>
    <t>307X111 2P 120D170N SJ CH N P.OLO</t>
  </si>
  <si>
    <t>3AAOCM3BBAHN5INN00</t>
  </si>
  <si>
    <t>307X108 2P 104D160N SJ CH IN P.OL O</t>
  </si>
  <si>
    <t>3AAOCM3BBAHN5IUU00</t>
  </si>
  <si>
    <t>307X108 2P 104D160N SJ CH IN P.OLIVE OIL</t>
  </si>
  <si>
    <t>3AAOCM3BBAZN5ENN00</t>
  </si>
  <si>
    <t>307X108 2P 112D160N SJ CH N P.OLO</t>
  </si>
  <si>
    <t>3AAOCM3BSAAN5IAV00</t>
  </si>
  <si>
    <t>211X109 2P 70D95N SJ CH N P.OLO</t>
  </si>
  <si>
    <t>3AAOCM3CBAZL5IJW00</t>
  </si>
  <si>
    <t>307X108 2P 112D160N SKJ IN P.OL 70% HP</t>
  </si>
  <si>
    <t>3AAOCM3CBAZU5E2M00</t>
  </si>
  <si>
    <t>307X108 2P 112D160N SKJ CH IN POL OIL</t>
  </si>
  <si>
    <t>3AAOCM3CJAMN5INI00</t>
  </si>
  <si>
    <t>307X113 2P D130N185/SJ CH/PURE OLO</t>
  </si>
  <si>
    <t>3AAOCM42JADN5INN00</t>
  </si>
  <si>
    <t>307X113 120D185N SJ CH N VIRGIN OLO</t>
  </si>
  <si>
    <t>3AAOCN2AXEB9SENN00</t>
  </si>
  <si>
    <t>603X408 3P 1200D1715N SJ CH N SFO</t>
  </si>
  <si>
    <t>3AAOCN2AXEY9SENN00</t>
  </si>
  <si>
    <t>603X408 3P 1260D1800N SJ CH N SFO</t>
  </si>
  <si>
    <t>3AAOCN2CBACN5ENN00</t>
  </si>
  <si>
    <t>307X108 2P 105D150N SJ CH N SFO60%</t>
  </si>
  <si>
    <t>3AAOCN2CBAHN5IUU00</t>
  </si>
  <si>
    <t>307X108 2P 104D160N SKJ CH IN SFO</t>
  </si>
  <si>
    <t>3AAOCN2CBAUN5ENN00</t>
  </si>
  <si>
    <t>307X108 2P 100D140N SJ CH N SFO60%</t>
  </si>
  <si>
    <t>3AAOCN2CBAZN5ENN00</t>
  </si>
  <si>
    <t>307X108 2P 112D160N SJ CH N SFO60%</t>
  </si>
  <si>
    <t>3AAOCN2CEA8N5IUU00</t>
  </si>
  <si>
    <t>211X106 2P 56D80N SJ CH N SFO</t>
  </si>
  <si>
    <t>3AAOCN2CEAAN5IUU00</t>
  </si>
  <si>
    <t>211X1062P 52D80N SK CH IN SFO</t>
  </si>
  <si>
    <t>3AAOCN2CJACN5IUU00</t>
  </si>
  <si>
    <t>3AAOCN2CJADN5INN00</t>
  </si>
  <si>
    <t>307X113 2P 120D185N SJ CHUNK NSF O</t>
  </si>
  <si>
    <t>3AAOCN2CSAAN5ENN00</t>
  </si>
  <si>
    <t>211X109 2P 70D95N SJ CH N SFO</t>
  </si>
  <si>
    <t>3AAOCN2CSAON5DNN00</t>
  </si>
  <si>
    <t>211X109 2P 56D80N SJ CH N SFO</t>
  </si>
  <si>
    <t>3AAOCN2CSBEN5INN00</t>
  </si>
  <si>
    <t>211x109 2P 63D90N SJ CH N SFO</t>
  </si>
  <si>
    <t>3AAOCN2CXEB9SINN00</t>
  </si>
  <si>
    <t>3AAOCN2CXEY9SENN00</t>
  </si>
  <si>
    <t>603X408 3P 1260D1800N SKJ CH IN SF OIL</t>
  </si>
  <si>
    <t>3AAOCN2CXF69SENN00</t>
  </si>
  <si>
    <t>603X408 3P 1200D1700N SJ CH N SFO</t>
  </si>
  <si>
    <t>3AAOCN2CXF69SINN00</t>
  </si>
  <si>
    <t>3AAOCN2CXF69SIUU00</t>
  </si>
  <si>
    <t>3AAOCN2CXG29SIUU00</t>
  </si>
  <si>
    <t>603X408 1880N1400D SJ CHK N SF O,NL</t>
  </si>
  <si>
    <t>3AAOCN2CYAENVIUU00</t>
  </si>
  <si>
    <t>401X203 2P 295D370N SJ CHK N SF O</t>
  </si>
  <si>
    <t>3AAOCN2NBAHN5INN00</t>
  </si>
  <si>
    <t>307X108 2P 104D160N SJ CH N SFO</t>
  </si>
  <si>
    <t>3AAOCN2NBALN5IUU00</t>
  </si>
  <si>
    <t>307X108 2P 120D170N SJ CH N SFO</t>
  </si>
  <si>
    <t>3AAOCN2NBAZL5IJW00</t>
  </si>
  <si>
    <t>307X108 2P 112D160N SKJ IN SF 70% HP</t>
  </si>
  <si>
    <t>3AAOCN2NBAZN5DNN00</t>
  </si>
  <si>
    <t>307X108 2P D112N160/SJ CH/SFO</t>
  </si>
  <si>
    <t>3AAOCN2NBAZN5INN00</t>
  </si>
  <si>
    <t>307X108 2P 112D160N SJ CH N/SFO</t>
  </si>
  <si>
    <t>3AAOCN2NBAZN5IUU00</t>
  </si>
  <si>
    <t>3AAOCN2NBAZU5D2M00</t>
  </si>
  <si>
    <t>307X108 2P 112D160N SJ N SFO</t>
  </si>
  <si>
    <t>3AAOCN2NCA7NVINN00</t>
  </si>
  <si>
    <t>401X212 2P 280D400N SJ CH N SFO</t>
  </si>
  <si>
    <t>3AAOCN2NCA8NV2NN00</t>
  </si>
  <si>
    <t>401X212 2P 300D425N SJ CH N SFO</t>
  </si>
  <si>
    <t>3AAOCN2NCAJNN6NN00</t>
  </si>
  <si>
    <t>401X212 2P 265D425N SJ CH N SFO</t>
  </si>
  <si>
    <t>3AAOCN2NE2KN5INN00</t>
  </si>
  <si>
    <t>211X103 2P 46D65N SJ CH N SFO</t>
  </si>
  <si>
    <t>3AAOCN2NJAEN5INN00</t>
  </si>
  <si>
    <t>3AAOCN2NJAES5IUU00</t>
  </si>
  <si>
    <t>3AAOCN2NJAMN5EMC00</t>
  </si>
  <si>
    <t>3AAOCN2NJAMN5IJW00</t>
  </si>
  <si>
    <t>307X113 2P D130N185/SJ CH/SFO</t>
  </si>
  <si>
    <t>3AAOCN2NJAMN5INN00</t>
  </si>
  <si>
    <t>3AAOCN2NKAENNIUU00</t>
  </si>
  <si>
    <t>307X111 2P D140N185/SJ CH/SFO</t>
  </si>
  <si>
    <t>3AAOCN2NKALL5IJW00</t>
  </si>
  <si>
    <t>3AAOCN2NKALN52NN00</t>
  </si>
  <si>
    <t>3AAOCN2NKALN5IAR00</t>
  </si>
  <si>
    <t>3AAOCN2NKALN5INN00</t>
  </si>
  <si>
    <t>3AAOCN2NKALN5IUU00</t>
  </si>
  <si>
    <t>307X111 2P D120N170/SJ CH/SFO</t>
  </si>
  <si>
    <t>3AAOCN2NKALNAIAR00</t>
  </si>
  <si>
    <t>307X111 2P 120D170N SJ CH IN SFO</t>
  </si>
  <si>
    <t>3AAOCN2NKALNN2NN00</t>
  </si>
  <si>
    <t>3AAOCN2NKBOS5IUU00</t>
  </si>
  <si>
    <t>307x111 2P 105D160N SJ CH N SFO</t>
  </si>
  <si>
    <t>3AAOCN2NSAAN5INN00</t>
  </si>
  <si>
    <t>3AAOCN2NSAAN5IUU00</t>
  </si>
  <si>
    <t>3AAOCN2NSAANN2NN00</t>
  </si>
  <si>
    <t>3AAOCN2NSADN5INN00</t>
  </si>
  <si>
    <t>211X109 2P 70D100N SJ CH N SFO</t>
  </si>
  <si>
    <t>3AAOCN2NXAX9EINN00</t>
  </si>
  <si>
    <t>603x212 3P/D700N1000/SJ CH N SFO OIL</t>
  </si>
  <si>
    <t>3AAOCN2NXEB9SDNN00</t>
  </si>
  <si>
    <t>3AAOCN2NXEJ9SMUU00</t>
  </si>
  <si>
    <t>603X408 3P 1400D1885N SJ CH N SFO</t>
  </si>
  <si>
    <t>3AAOCN2TKALN5INN00</t>
  </si>
  <si>
    <t>307X111 2P 120D170N SJ CH N SFO W CHLLI</t>
  </si>
  <si>
    <t>3AAOCN2TKALN5IUA00</t>
  </si>
  <si>
    <t>307X111 2P 120D170N SJ CH N SFO CHILI</t>
  </si>
  <si>
    <t>3AAOCN2TSBEN5INN00</t>
  </si>
  <si>
    <t>211x109 2P 63D90N SJ CH N SFO W CHILI</t>
  </si>
  <si>
    <t>3AAOCN3DFA9N5INN00</t>
  </si>
  <si>
    <t>307X105.5 2P 98D140N SJCH SFO WCHLI</t>
  </si>
  <si>
    <t>3AAOCN3FBAUN5ENN00</t>
  </si>
  <si>
    <t>307X108 2P 100D140N SJ CH N/SFO</t>
  </si>
  <si>
    <t>3AAOCN3FBAZN5ENN00</t>
  </si>
  <si>
    <t>3AAOCN3FBAZU5E2J00</t>
  </si>
  <si>
    <t>307X108 2P 112D160N SJ CHK N SFO</t>
  </si>
  <si>
    <t>3AAOCN3FCA7NVENN00</t>
  </si>
  <si>
    <t>401X212 2P 280D400N SKJ CH N SFO</t>
  </si>
  <si>
    <t>3AAOCN3FJAMN5EGF00</t>
  </si>
  <si>
    <t>307X113 2P/D130N185/SJ CH/SFO</t>
  </si>
  <si>
    <t>3AAOCN3FJAMN5ENN00</t>
  </si>
  <si>
    <t>3AAOCN3FKALN5ENN00</t>
  </si>
  <si>
    <t>3AAOCN3FSAON5ENN00</t>
  </si>
  <si>
    <t>3AAOCN3FXAS9SENN00</t>
  </si>
  <si>
    <t>603X212 3P 650D900N SJ CH N SFO 60%</t>
  </si>
  <si>
    <t>3AAOCN3GBAZN5ENN00</t>
  </si>
  <si>
    <t>307X108 2P D112N160 SKJ CNK IN SF</t>
  </si>
  <si>
    <t>3AAOCN3SBAUN5ENN00</t>
  </si>
  <si>
    <t>307X108 2P 100D140N SJ CH N SFO</t>
  </si>
  <si>
    <t>3AAOCN3SBAZN5ENN00</t>
  </si>
  <si>
    <t>307X108 2P 112D160N SJ CH N SFO</t>
  </si>
  <si>
    <t>3AAOCN3SJAMN5ENN00</t>
  </si>
  <si>
    <t>3AAOCO27BACNTEA800</t>
  </si>
  <si>
    <t>307X108/D105N150/SJ CH IN SBO</t>
  </si>
  <si>
    <t>3AAOCO27BAHN5INN00</t>
  </si>
  <si>
    <t>307X108 2P 160N104D SKJCH SOY OIL BRN</t>
  </si>
  <si>
    <t>3AAOCO27CA7NNINN00</t>
  </si>
  <si>
    <t>401X212 2P 280D400N SKJ CHUNK IN SBO</t>
  </si>
  <si>
    <t>3AAOCO27SAAN5INN00</t>
  </si>
  <si>
    <t>211X109 2P 70D95N SKJ CHUNK IN SBO</t>
  </si>
  <si>
    <t>3AAOCO27XEB9SINN00</t>
  </si>
  <si>
    <t>603X408 3P 1200D1715N SJ CH N SBO</t>
  </si>
  <si>
    <t>3AAOCO2E422N2IPU00</t>
  </si>
  <si>
    <t>307X109.5 2P 160N TN CHUNK IN VEGET O</t>
  </si>
  <si>
    <t>3AAOCO2E423N2IPU00</t>
  </si>
  <si>
    <t>307X109.5 2P 120D170N SJ CH N SBO</t>
  </si>
  <si>
    <t>3AAOCO2EBALNN2NN00</t>
  </si>
  <si>
    <t>307X108 2P 120D170N SJ CH N SBO</t>
  </si>
  <si>
    <t>3AAOCO2EBAZN5INN00</t>
  </si>
  <si>
    <t>307X108 2P 112D160N SJ CH N SBO</t>
  </si>
  <si>
    <t>3AAOCO2EBAZN5IUU00</t>
  </si>
  <si>
    <t>3AAOCO2EBZBNTILA00</t>
  </si>
  <si>
    <t>307X109 2P 120D170N SJ CH N SBO</t>
  </si>
  <si>
    <t>3AAOCO2EBZBU2IIM00</t>
  </si>
  <si>
    <t>3AAOCO2ECA7NVENN00</t>
  </si>
  <si>
    <t>401X212 2P 280D400N SJ CH N/SBO+BR</t>
  </si>
  <si>
    <t>3AAOCO2EJADN5INN00</t>
  </si>
  <si>
    <t>307X113 120D185N SJ CH N SBO</t>
  </si>
  <si>
    <t>3AAOCO2EJAMN5INN00</t>
  </si>
  <si>
    <t>307X113 2P D130N185/SJ CH/SBO</t>
  </si>
  <si>
    <t>3AAOCO2ESAON5ENN00</t>
  </si>
  <si>
    <t>211X109 2P 56D80N SKJ CHUNK N SBO</t>
  </si>
  <si>
    <t>3AAOCO2ESBTN5INN00</t>
  </si>
  <si>
    <t>211X109 2P 52D85N SJ CHK NSB O</t>
  </si>
  <si>
    <t>3AAOCO2EXAP9SI2G00</t>
  </si>
  <si>
    <t>3AAOCO2EXF69SINN00</t>
  </si>
  <si>
    <t>603X408 3P 1200D1700N SJ CH N SBO</t>
  </si>
  <si>
    <t>3AAOCO2IXEN9S6TJ00</t>
  </si>
  <si>
    <t>603X408 3P 1300D1705N SJ CH N SBO+FVB</t>
  </si>
  <si>
    <t>3AAOCO2OBACN5INN00</t>
  </si>
  <si>
    <t>307X108 2P 105D150N SJ CH N SBO</t>
  </si>
  <si>
    <t>3AAOCO2OBALNN7NN00</t>
  </si>
  <si>
    <t>307X108 2P/D120N170/SJ CH N SBO</t>
  </si>
  <si>
    <t>3AAOCO2OBBCN57NN00</t>
  </si>
  <si>
    <t>307X108 2P 100D142N SJ CH N SBO</t>
  </si>
  <si>
    <t>3AAOCO2OBBCN5INN00</t>
  </si>
  <si>
    <t>3AAOCO2OCA5NMIPH00</t>
  </si>
  <si>
    <t>401X212 3P 270D425N SJ CH N SBO</t>
  </si>
  <si>
    <t>3AAOCO2OCA7NVINN00</t>
  </si>
  <si>
    <t>401X212 2P 280D400N SJ CH N SBO</t>
  </si>
  <si>
    <t>3AAOCO2OCA8NVDNN00</t>
  </si>
  <si>
    <t>401X212 2P 300D425N SJ CH N SBO</t>
  </si>
  <si>
    <t>3AAOCO2OCKC9EINN00</t>
  </si>
  <si>
    <t>3AAOCO2OEA8N5INN00</t>
  </si>
  <si>
    <t>211X106 2P 56D80N SJ CH N SBO</t>
  </si>
  <si>
    <t>3AAOCO2OJACN5IUU00</t>
  </si>
  <si>
    <t>307X113 2P 135D185N SJ CH N SBO</t>
  </si>
  <si>
    <t>3AAOCO2OJAEN572B00</t>
  </si>
  <si>
    <t>307X113 2P 140D185N SJ CHUNK NSBO</t>
  </si>
  <si>
    <t>3AAOCO2OJAMN5INI00</t>
  </si>
  <si>
    <t>307X113 2P 130D185N SJ CH N SBO</t>
  </si>
  <si>
    <t>3AAOCO2OJAMN5INN00</t>
  </si>
  <si>
    <t>3AAOCO2OKAAN5INN00</t>
  </si>
  <si>
    <t>307X111 2P 130D185N SJ CH N SBO</t>
  </si>
  <si>
    <t>3AAOCO2OKAANNIUU00</t>
  </si>
  <si>
    <t>307X111 2P D130N185/SJ CH/SBO</t>
  </si>
  <si>
    <t>3AAOCO2OKAEN5INN00</t>
  </si>
  <si>
    <t>307X111 2P 140D185N SJ CH N SBO</t>
  </si>
  <si>
    <t>3AAOCO2OKAENNINN00</t>
  </si>
  <si>
    <t>3AAOCO2OKAENNIPH00</t>
  </si>
  <si>
    <t>3AAOCO2OKALN54NN00</t>
  </si>
  <si>
    <t>307X111 2P 120D170N SJ CH N SBO</t>
  </si>
  <si>
    <t>3AAOCO2OKALN57NN00</t>
  </si>
  <si>
    <t>307x111 2P/D120N170/SJ CH/SBO</t>
  </si>
  <si>
    <t>3AAOCO2OKALN5INN00</t>
  </si>
  <si>
    <t>307X111 2P D120N170/SJ CH/SBO</t>
  </si>
  <si>
    <t>3AAOCO2OKALN5IUU00</t>
  </si>
  <si>
    <t>3AAOCO2OSAAN57NN00</t>
  </si>
  <si>
    <t>211X109 2P 70D95N SJ CH N SBO</t>
  </si>
  <si>
    <t>3AAOCO2OSAAN5INN00</t>
  </si>
  <si>
    <t>3AAOCO2OSAAN5IUU00</t>
  </si>
  <si>
    <t>211X109 2P D70N95/SJ CH/SBO</t>
  </si>
  <si>
    <t>3AAOCO2OSAANN7NN00</t>
  </si>
  <si>
    <t>211X109 2P/D70N95/SJ CH/SBO</t>
  </si>
  <si>
    <t>3AAOCO2OSAON5INN00</t>
  </si>
  <si>
    <t>211X109 2P 56D80N SJ CH N SBO</t>
  </si>
  <si>
    <t>3AAOCO2OSBHN56NN00</t>
  </si>
  <si>
    <t>211X109 2P 60D85N SJ CHK N SBO</t>
  </si>
  <si>
    <t>3AAOCO2OXAS9SINN00</t>
  </si>
  <si>
    <t>603X212 3P 650D900N SJ CH N SBO</t>
  </si>
  <si>
    <t>3AAOCO2OXE99SINN00</t>
  </si>
  <si>
    <t>603X408 3P 1260D1885N SJ CH N SBO</t>
  </si>
  <si>
    <t>3AAOCO2OXEG9S7NN00</t>
  </si>
  <si>
    <t>603X408 3P/D1350N1885/SJ CH/SBO</t>
  </si>
  <si>
    <t>3AAOCO2OXEG9SINN00</t>
  </si>
  <si>
    <t>603X408 3P D1350N1885/SJ CH/SBO</t>
  </si>
  <si>
    <t>3AAOCO2OXEG9SIUU00</t>
  </si>
  <si>
    <t>3AAOCO2VFA8N2INN00</t>
  </si>
  <si>
    <t>307X105.5 2P 100D142N SJ CH N SBO W/VB</t>
  </si>
  <si>
    <t>3AAOCO2VJBCN56CR00</t>
  </si>
  <si>
    <t>307X113 2P130D180N SJ CH N SBO+FVB</t>
  </si>
  <si>
    <t>3AAOCO2WJAMN57NN00</t>
  </si>
  <si>
    <t>307X113 2P 130D185N SJ CH N SBO 85%</t>
  </si>
  <si>
    <t>3AAOCO2ZBAZN5INN00</t>
  </si>
  <si>
    <t>307X108 2P/D112N160/SJ CHUNK IN SYB OIL</t>
  </si>
  <si>
    <t>3AAOCO2ZBAZN5ISK00</t>
  </si>
  <si>
    <t>307X108 2P 112D160N SJ CH N/SBO</t>
  </si>
  <si>
    <t>3AAOCO2ZCA8NVISK00</t>
  </si>
  <si>
    <t>401X212 2P 300D425N SJ CH N SBO(80%) EZO</t>
  </si>
  <si>
    <t>3AAOCO2ZE7AN5INN00</t>
  </si>
  <si>
    <t>211X104/D56N80/SJ CH IN SBO</t>
  </si>
  <si>
    <t>3AAOCO2ZE7AN5ISK00</t>
  </si>
  <si>
    <t>211X104 2P 80N/SJ CH N SBO</t>
  </si>
  <si>
    <t>3AAOCO2ZFA9N5INN00</t>
  </si>
  <si>
    <t>307X105.5/D98N140/SJ CH IN SBO</t>
  </si>
  <si>
    <t>3AAOCO2ZFA9N5ISK00</t>
  </si>
  <si>
    <t>307X105.5 2P 98D140N/SJ CH N BR+SBO</t>
  </si>
  <si>
    <t>3AAOCO2ZKALN5INN00</t>
  </si>
  <si>
    <t>307X111 2P 120D170N SJ CH SBO</t>
  </si>
  <si>
    <t>3AAOCO2ZKBMN5ISK00</t>
  </si>
  <si>
    <t>307X111 2P 134D176N SJ CH N SBO</t>
  </si>
  <si>
    <t>3AAOCO2ZXAX9SISK00</t>
  </si>
  <si>
    <t>603X212 3P 700D1000N SJ CH N SBO(80%) NL</t>
  </si>
  <si>
    <t>3AAOCO32BAZN5ENN00</t>
  </si>
  <si>
    <t>307X108 2P112D160N SJ CH N SBO 2 W/CHILI</t>
  </si>
  <si>
    <t>3AAOCO32KALN5ENN00</t>
  </si>
  <si>
    <t>307X111 2P 120D170N SJ CH N SBO+ 2 CHILI</t>
  </si>
  <si>
    <t>3AAOCO34JAMN5ENN00</t>
  </si>
  <si>
    <t>307X113 2P 130D185N SJ CH N SBO T/CHILI</t>
  </si>
  <si>
    <t>3AAOCO34SAAN5INN00</t>
  </si>
  <si>
    <t>211X109 2P 70D95N SJ CHK N SBO W/1CH</t>
  </si>
  <si>
    <t>3AAOCO36BACN5ENN00</t>
  </si>
  <si>
    <t>307X108 2P 105D150N SJ CH N SBO 50% EOE</t>
  </si>
  <si>
    <t>3AAOCO36BAUN5ENN00</t>
  </si>
  <si>
    <t>307X108 2P/D100N140/SJ CH/SBO</t>
  </si>
  <si>
    <t>3AAOCO36JAMN5EGF00</t>
  </si>
  <si>
    <t>3AAOCO36JAMN5ENN00</t>
  </si>
  <si>
    <t>3AAOCO36KALN5ENN00</t>
  </si>
  <si>
    <t>3AAOCO37KALN5ENN00</t>
  </si>
  <si>
    <t>307X111 2P 120D170N SJ CH SBO 2CHILI</t>
  </si>
  <si>
    <t>3AAOCO3FJAMN5ENN00</t>
  </si>
  <si>
    <t>307X113 2P D130N185 SKJ CH N SBO</t>
  </si>
  <si>
    <t>3AAOCO3RCA8NVDNN00</t>
  </si>
  <si>
    <t>401X212 2P 300D425N SJ CHK NSBO T/1CH</t>
  </si>
  <si>
    <t>3AAOCO3RKALN5INN00</t>
  </si>
  <si>
    <t>307X111 2P 120D170N SJ CH SBO 1 CHLLI</t>
  </si>
  <si>
    <t>3AAOCO3YBACN5ENN00</t>
  </si>
  <si>
    <t>307X108 2P D105N150/SJ CH/SBO60%</t>
  </si>
  <si>
    <t>3AAOCO3YBAUN5ENN00</t>
  </si>
  <si>
    <t>307X108 2P 100D140N SJ CH N SBO</t>
  </si>
  <si>
    <t>3AAOCO3YBAZN5ENN00</t>
  </si>
  <si>
    <t>3AAOCO3YJAMN5ENN00</t>
  </si>
  <si>
    <t>3AAOCO3YKALN5ENN00</t>
  </si>
  <si>
    <t>3AAOCO3ZBAZN5ENN00</t>
  </si>
  <si>
    <t>307X108 2P112D160N SJ CH N SBO 1 W/CHILI</t>
  </si>
  <si>
    <t>3AAOCO3ZCA7NVENN00</t>
  </si>
  <si>
    <t>401X212 2P 280D400N SJ CH NSBO W/1WHO</t>
  </si>
  <si>
    <t>3AAOCO3ZKALN5ENN00</t>
  </si>
  <si>
    <t>307X111 2P 120D170N SJ CH N SBO+ 1 CHILI</t>
  </si>
  <si>
    <t>3AAOCO42SAON5DNN00</t>
  </si>
  <si>
    <t>211X109 2P 56D80N SJ CH N SBO W/1 CHILLI</t>
  </si>
  <si>
    <t>3AAOCO4NBAZN5INN00</t>
  </si>
  <si>
    <t>307X108 2P 112D160N SJ CH SBO VB</t>
  </si>
  <si>
    <t>3AAOCO4XJAEN572B00</t>
  </si>
  <si>
    <t>307X113 2P 140D185N SJ CHK N SBO</t>
  </si>
  <si>
    <t>3AAOCS25BALSU4CX00</t>
  </si>
  <si>
    <t>307X108 2P 120D170N SJ CHK NSPRING WT</t>
  </si>
  <si>
    <t>3AAOCS2EJBCNA6TJ00</t>
  </si>
  <si>
    <t>307X113 2P 130D180N SJ CH N/SPW+FVB</t>
  </si>
  <si>
    <t>3AAOCS2SCKC9EINN00</t>
  </si>
  <si>
    <t>401X212 3P 270D425N SJ CH N SPW 1S</t>
  </si>
  <si>
    <t>3AAOCS2SJADN5INN00</t>
  </si>
  <si>
    <t>307X113 2P 120D185N SJ CH N SPW</t>
  </si>
  <si>
    <t>3AAOCS2SJAEN5INN00</t>
  </si>
  <si>
    <t>307X113 2P 140D185N SJ CH N SPW</t>
  </si>
  <si>
    <t>3AAOCS2SKAENNINN00</t>
  </si>
  <si>
    <t>307X111 2P 140D185N SJ CH N SW</t>
  </si>
  <si>
    <t>3AAOCS2SSAAN5INN00</t>
  </si>
  <si>
    <t>211X109 2P 70D95N SJ CH N SPW</t>
  </si>
  <si>
    <t>3AAOCW28XED9S4NN00</t>
  </si>
  <si>
    <t>603X408 3P 1300D1885N SJ CH NW</t>
  </si>
  <si>
    <t>3AAOCW29JAMN5INI00</t>
  </si>
  <si>
    <t>307x113 2P 130D185N SJ CH N WATER</t>
  </si>
  <si>
    <t>3AAOCW2GJAEN5I2B00</t>
  </si>
  <si>
    <t>307X113 2P 140D185N SJ CHK NW</t>
  </si>
  <si>
    <t>3AAOCW2WBALNN4NN00</t>
  </si>
  <si>
    <t>307X108 2P 120D170N SJ CH N WT LW SD</t>
  </si>
  <si>
    <t>3AAOCW2WBAZN5ISK00</t>
  </si>
  <si>
    <t>307X108 2P 112D160N SJ CH N WT LW SO</t>
  </si>
  <si>
    <t>3AAOCW2WFA9N5INN00</t>
  </si>
  <si>
    <t>307X105.5/D98N140/SJ CH IN WATER</t>
  </si>
  <si>
    <t>3AAOCW2WFA9N5ISK00</t>
  </si>
  <si>
    <t>307X105.5 2P 98D140N/SJ CH N WT</t>
  </si>
  <si>
    <t>3AAODBABXF69SINN00</t>
  </si>
  <si>
    <t>3AAODBADXEP9SPNN00</t>
  </si>
  <si>
    <t>603X408 PW1885N/SJ CH(SC)/BR+FVB(NOSOY)</t>
  </si>
  <si>
    <t>3AAODN2AXAX9SINN00</t>
  </si>
  <si>
    <t>603X212 3P 700D1000N SJ CH N 50%SFO</t>
  </si>
  <si>
    <t>3AAODN2NXEY9SIAR00</t>
  </si>
  <si>
    <t>3AAODO2IXEN9S6CR00</t>
  </si>
  <si>
    <t>603X408 3P 1300D1705N SJ CH N SBO+BR</t>
  </si>
  <si>
    <t>3AAODS2DXEN9S6CR00</t>
  </si>
  <si>
    <t>603X408 3P 1300D1705N SJ CH N SPW</t>
  </si>
  <si>
    <t>3AAOFBA3BALNN4NN00</t>
  </si>
  <si>
    <t>307X108 2P 120D170N SJ FL N BR+FVB</t>
  </si>
  <si>
    <t>3AAOFBABBACN5INN00</t>
  </si>
  <si>
    <t>307x108 150G/105G SJ Flakes in Brine</t>
  </si>
  <si>
    <t>3AAOFBABBALNN2NN00</t>
  </si>
  <si>
    <t>3AAOFBABBALNN4NN00</t>
  </si>
  <si>
    <t>3AAOFBABCA8NN2NN00</t>
  </si>
  <si>
    <t>401X212 2P 300D425N SJ FL N BR</t>
  </si>
  <si>
    <t>3AAOFBABJAMN5INI00</t>
  </si>
  <si>
    <t>307X113 2P 130N185N SJ FL N BR</t>
  </si>
  <si>
    <t>3AAOFBABJAMN5INN00</t>
  </si>
  <si>
    <t>307X113 2P D130N185/SJ FL/BR</t>
  </si>
  <si>
    <t>3AAOFBABJAMNTIYU00</t>
  </si>
  <si>
    <t>307X113 2P 130D185N SJ FL N BR</t>
  </si>
  <si>
    <t>3AAOFBABKALN54NN00</t>
  </si>
  <si>
    <t>307X111 2P 120D170N SJ FL N BR</t>
  </si>
  <si>
    <t>3AAOFBABKALNN2NN00</t>
  </si>
  <si>
    <t>3AAOFBABSAON5INN00</t>
  </si>
  <si>
    <t>211X109 2P 56D80N TN FL N BR</t>
  </si>
  <si>
    <t>3AAOFBABSBRN54NN00</t>
  </si>
  <si>
    <t>211x109 2P 59D85N SJ FLAKE NB</t>
  </si>
  <si>
    <t>3AAOFBABXEZ9S2NN00</t>
  </si>
  <si>
    <t>603X408 3P 1200D1705N SJ F N BR</t>
  </si>
  <si>
    <t>3AAOFBADJAMN57NN00</t>
  </si>
  <si>
    <t>307X113 2P 130D185N SJ F N BR+VB+EOE</t>
  </si>
  <si>
    <t>3AAOFN2NBALNN2NN00</t>
  </si>
  <si>
    <t>307X108 2P 120D170N SJ FL N SFO</t>
  </si>
  <si>
    <t>3AAOFN2NJAMN5INN00</t>
  </si>
  <si>
    <t>307X113 2P 130D185N SJ FL N SFO</t>
  </si>
  <si>
    <t>3AAOFN2NKALNN2NN00</t>
  </si>
  <si>
    <t>307X111 2P 120D170N SJ FL N SFO</t>
  </si>
  <si>
    <t>3AAOFN3FJAMN5ENN00</t>
  </si>
  <si>
    <t>307X113 2P 130D185N TN FLAKES NSFO</t>
  </si>
  <si>
    <t>3AAOFN3SBAZN5ENN00</t>
  </si>
  <si>
    <t>307X108 2P 112D160N SJ FL N SFO</t>
  </si>
  <si>
    <t>3AAOFN3SKB2N5IMR00</t>
  </si>
  <si>
    <t>307X111 2P 112D160N SJ FL N SFO</t>
  </si>
  <si>
    <t>3AAOFO2EBALNN2NN00</t>
  </si>
  <si>
    <t>307X108 2P 120D170N SJ FL N SBO</t>
  </si>
  <si>
    <t>3AAOFO2EJAMNTIYU00</t>
  </si>
  <si>
    <t>307X113 2P 130D185N SJ FL N SBO</t>
  </si>
  <si>
    <t>3AAOFO2OBBCN5INN00</t>
  </si>
  <si>
    <t>307X108 2P 100D142N SJ FLA N VEGET O</t>
  </si>
  <si>
    <t>3AAOFO2OJAMN5INI00</t>
  </si>
  <si>
    <t>307X113 2P 130N185N SJ FL N SBO</t>
  </si>
  <si>
    <t>3AAOFO2OJAMN5INN00</t>
  </si>
  <si>
    <t>307X113 2P D130N185/SJ FL/SBO</t>
  </si>
  <si>
    <t>3AAOFO4IJAMN5INN00</t>
  </si>
  <si>
    <t>3AAOFS25BALSU4CX00</t>
  </si>
  <si>
    <t>307X108 2P 120D170N SJ FL N SPRING WT</t>
  </si>
  <si>
    <t>3AAOFW29JAMN5INI00</t>
  </si>
  <si>
    <t>307X113 2P 130D185N SJ FL NW</t>
  </si>
  <si>
    <t>3AAOFW2TXEC9S4NN00</t>
  </si>
  <si>
    <t>603X408 3P D1270N1885/SJ FL/NW</t>
  </si>
  <si>
    <t>3AAOIN2CBAYU5IYM00</t>
  </si>
  <si>
    <t>307X108 2P 120D160N SJ SL N SFO</t>
  </si>
  <si>
    <t>3AAOIN2CJAEU5I2T00</t>
  </si>
  <si>
    <t>307X113 2P 140D185N SJ SL SFO 10% FL</t>
  </si>
  <si>
    <t>3AAOIN2CSACU5I2T00</t>
  </si>
  <si>
    <t>211X109 2P 80D100N SJ SL N SFO 10% FL</t>
  </si>
  <si>
    <t>3AAOIN2CSAHU5IYM00</t>
  </si>
  <si>
    <t>211X109 2P 80D95N SJ SL N SFO</t>
  </si>
  <si>
    <t>3AAOIN2HJAMN5ET500</t>
  </si>
  <si>
    <t>307X113 2P 130D185N SJ SL N SFO</t>
  </si>
  <si>
    <t>3AAOIO2EBZBNTILA00</t>
  </si>
  <si>
    <t>307X109 2P 120D170N SJ SL N SBO</t>
  </si>
  <si>
    <t>3AAOIO3BBAHN2IP400</t>
  </si>
  <si>
    <t>307X108 2P 104D160N SJ SL N SBO</t>
  </si>
  <si>
    <t>3AAOIW22BAHN2IP400</t>
  </si>
  <si>
    <t>307X108 2P 104D160N SJ SL N WA</t>
  </si>
  <si>
    <t>3AAOLBAB423N2IPU00</t>
  </si>
  <si>
    <t>307X109.5 2P 120D170N SJ SL N BR</t>
  </si>
  <si>
    <t>3AAOLBABBAZN5INN00</t>
  </si>
  <si>
    <t>307X108 2P 112D160N SJ SL N BR</t>
  </si>
  <si>
    <t>3AAOLBABBBCN57NN00</t>
  </si>
  <si>
    <t>307X108 2P 100D142N SJ SL N BR</t>
  </si>
  <si>
    <t>3AAOLBABJAIN5INN00</t>
  </si>
  <si>
    <t>3AAOLBABJAJN5MUU00</t>
  </si>
  <si>
    <t>307X113 2P 155D200N SJ N BRINE</t>
  </si>
  <si>
    <t>3AAOLBABJAMN5ENN00</t>
  </si>
  <si>
    <t>307X113 2P 130D185N SJ SL N BR</t>
  </si>
  <si>
    <t>3AAOLBABJAMN5INN00</t>
  </si>
  <si>
    <t>3AAOLBABJAMNTIYU00</t>
  </si>
  <si>
    <t>3AAOLBABJARN5INN00</t>
  </si>
  <si>
    <t>307X113 2P 140D200N SKJ SOLID IN BRINE</t>
  </si>
  <si>
    <t>3AAOLBABKALL46AZ00</t>
  </si>
  <si>
    <t>307X111 2P 120D170N SJ SL N BR</t>
  </si>
  <si>
    <t>3AAOLBABKALL5IJW00</t>
  </si>
  <si>
    <t>3AAOLBABKALN52NN00</t>
  </si>
  <si>
    <t>307X111 2P 120D170N SJ SL NB</t>
  </si>
  <si>
    <t>3AAOLBABKALN5INN00</t>
  </si>
  <si>
    <t>3AAOLBABKALNN2NN00</t>
  </si>
  <si>
    <t>3AAOLBABYAENVMUU00</t>
  </si>
  <si>
    <t>401X203 2P 295D370N SJ SL N BR</t>
  </si>
  <si>
    <t>3AAOLBBGJAIN27NN00</t>
  </si>
  <si>
    <t>3AAOLM2MBAZU5EWE00</t>
  </si>
  <si>
    <t>307X108 2P 112D160N SJ SL N OLO</t>
  </si>
  <si>
    <t>3AAOLM2MJBJN54NN00</t>
  </si>
  <si>
    <t>307X113 2P 133D185N SJ SL N OLO</t>
  </si>
  <si>
    <t>3AAOLM32BAZN5ENN00</t>
  </si>
  <si>
    <t>307X108 2P 112D160N SJ SL NOLO</t>
  </si>
  <si>
    <t>3AAOLM34JAMN5ENN00</t>
  </si>
  <si>
    <t>307X113 2P 130D185N SKJ SL N P.OLO</t>
  </si>
  <si>
    <t>3AAOLM3BBBCN27NN00</t>
  </si>
  <si>
    <t>307X108 2P 100D142N SJ SL N P.OLO</t>
  </si>
  <si>
    <t>3AAOLM3BJAMN5ENN00</t>
  </si>
  <si>
    <t>307X113 2P 130D185N SJ SL N POLO</t>
  </si>
  <si>
    <t>3AAOLM3CBAZN52HC00</t>
  </si>
  <si>
    <t>307X108 2P 112D160N SJ SL N/P.OLO</t>
  </si>
  <si>
    <t>3AAOLM3CKALN5ENN00</t>
  </si>
  <si>
    <t>307X111 2P 120D170N SJ SL P.OLO 70% EOE</t>
  </si>
  <si>
    <t>3AAOLM3CSADNN4CD00</t>
  </si>
  <si>
    <t>211X109 2P 70D100N SJ SL N PURE OLO</t>
  </si>
  <si>
    <t>3AAOLN2CBAUU5EYB00</t>
  </si>
  <si>
    <t>307X108 2P 100D140N SJ SL N SFO</t>
  </si>
  <si>
    <t>3AAOLN2CBAZU5EWA00</t>
  </si>
  <si>
    <t>307X108 2P 112D160N SJ SL N SFO</t>
  </si>
  <si>
    <t>3AAOLN2CBAZU5EWD00</t>
  </si>
  <si>
    <t>3AAOLN2CBAZU5EWT00</t>
  </si>
  <si>
    <t>3AAOLN2CCA7NVENN00</t>
  </si>
  <si>
    <t>401x212 2P EOE 280D400N SJ SL SFO</t>
  </si>
  <si>
    <t>3AAOLN2CE2KN5INN00</t>
  </si>
  <si>
    <t>211X103 2P 46D65N SJ SLD N SFO/EOE</t>
  </si>
  <si>
    <t>3AAOLN2CEAEN5INN00</t>
  </si>
  <si>
    <t>211X106 2P 46D65N SJ SL N SFO</t>
  </si>
  <si>
    <t>3AAOLN2CFA9N5INN00</t>
  </si>
  <si>
    <t>307X105.5 2P 98D140N SJ SLD N SFO</t>
  </si>
  <si>
    <t>3AAOLN2CJAML56KT00</t>
  </si>
  <si>
    <t>3AAOLN2CJAML56KV00</t>
  </si>
  <si>
    <t>3AAOLN2CJAMLA6KT00</t>
  </si>
  <si>
    <t>307X113 2P 130D185N SKJ SOLID IN SFO</t>
  </si>
  <si>
    <t>3AAOLN2CJAMLA6KV00</t>
  </si>
  <si>
    <t>3AAOLN2CJAMN5ENN00</t>
  </si>
  <si>
    <t>3AAOLN2CJAMU5E2K00</t>
  </si>
  <si>
    <t>3AAOLN2CJAMU5E2R00</t>
  </si>
  <si>
    <t>3AAOLN2CJARN5INN00</t>
  </si>
  <si>
    <t>307X113 2P 140D200N SKJ SOLID IN SFO</t>
  </si>
  <si>
    <t>3AAOLN2CJARU5IM500</t>
  </si>
  <si>
    <t>307X113 2P 140D200N SJ SL N SFO</t>
  </si>
  <si>
    <t>3AAOLN2CKALL46AZ00</t>
  </si>
  <si>
    <t>307X111 2P 120D170N SJ SL N SFO</t>
  </si>
  <si>
    <t>3AAOLN2CSAAN5ENN00</t>
  </si>
  <si>
    <t>3AAOLN2CSAAU5E2K00</t>
  </si>
  <si>
    <t>211x109 2P 70D95N SJ SL N/SFO</t>
  </si>
  <si>
    <t>3AAOLN2CSADN5INN00</t>
  </si>
  <si>
    <t>211X109 2P 70D100N SJ SL IN SFO</t>
  </si>
  <si>
    <t>3AAOLN2CSBEL56KT00</t>
  </si>
  <si>
    <t>211X109 2P 63D90N SJ SL N SFO</t>
  </si>
  <si>
    <t>3AAOLN2CSBEL56KV00</t>
  </si>
  <si>
    <t>3AAOLN2CSBELA6KT00</t>
  </si>
  <si>
    <t>211X109 2P 63D90N SKJ SOLID IN SFO</t>
  </si>
  <si>
    <t>3AAOLN2CSBELA6KV00</t>
  </si>
  <si>
    <t>3AAOLN2NBAZN52HC00</t>
  </si>
  <si>
    <t>3AAOLN2NJACN5IBZ00</t>
  </si>
  <si>
    <t>307X113 2P 135D185N SJ SL N SFO 70%</t>
  </si>
  <si>
    <t>3AAOLN2NJACU5RBZ00</t>
  </si>
  <si>
    <t>307X113 2P 135D185N SJ SL N SFO</t>
  </si>
  <si>
    <t>3AAOLN2NJAEN2IUU00</t>
  </si>
  <si>
    <t>307X113 2P 140D185N SJ SL N SFO</t>
  </si>
  <si>
    <t>3AAOLN2NJAEU5RBZ00</t>
  </si>
  <si>
    <t>3AAOLN2NJAJN5MUU00</t>
  </si>
  <si>
    <t>3AAOLN2NJAML3RAR00</t>
  </si>
  <si>
    <t>3AAOLN2NJAML4RAR00</t>
  </si>
  <si>
    <t>3AAOLN2NJAMN5ENN00</t>
  </si>
  <si>
    <t>3AAOLN2NJAMN5INN00</t>
  </si>
  <si>
    <t>307X113 2P D130N185/SJ SL/SFO</t>
  </si>
  <si>
    <t>3AAOLN2NJAMNARAR00</t>
  </si>
  <si>
    <t>3AAOLN2NJAMU5E2K00</t>
  </si>
  <si>
    <t>3AAOLN2NJAMU5E2N00</t>
  </si>
  <si>
    <t>307X113 2P D130N185 SJ SL N SFO</t>
  </si>
  <si>
    <t>3AAOLN2NJAMU5ET200</t>
  </si>
  <si>
    <t>3AAOLN2NJAMU5IM700</t>
  </si>
  <si>
    <t>307X113 2P D130N185 SKJ SOLID SFO</t>
  </si>
  <si>
    <t>3AAOLN2NJAMU5IUU00</t>
  </si>
  <si>
    <t>3AAOLN2NJBJN54NN00</t>
  </si>
  <si>
    <t>307X113 2P 133D185N SJ SL N SFO</t>
  </si>
  <si>
    <t>3AAOLN2NKALL5IJW00</t>
  </si>
  <si>
    <t>3AAOLN2NKALN52NN00</t>
  </si>
  <si>
    <t>3AAOLN2NKALN5IUU00</t>
  </si>
  <si>
    <t>3AAOLN2NSAGN5INN00</t>
  </si>
  <si>
    <t>211X109 2P 75D95N SJ SL N SFO</t>
  </si>
  <si>
    <t>3AAOLN2NSAGN5MUU00</t>
  </si>
  <si>
    <t>3AAOLN2NSAGU5ET200</t>
  </si>
  <si>
    <t>3AAOLN2NSAGU5RBZ00</t>
  </si>
  <si>
    <t>3AAOLN2NSAON5DNN00</t>
  </si>
  <si>
    <t>211X109 2P 56D80N SJ SL N SFO</t>
  </si>
  <si>
    <t>3AAOLN2NSBEL3RAR00</t>
  </si>
  <si>
    <t>3AAOLN2NSBEL4RAR00</t>
  </si>
  <si>
    <t>3AAOLN2NSBEN5RAR00</t>
  </si>
  <si>
    <t>3AAOLN2NSBENARAR00</t>
  </si>
  <si>
    <t>211X109 2P 63D90N SJ SL IN SFO</t>
  </si>
  <si>
    <t>3AAOLN2NXEJ9SMUU00</t>
  </si>
  <si>
    <t>603X408 3P 1400D1885N SJ SL N SFO</t>
  </si>
  <si>
    <t>3AAOLN2NYAENVMUU00</t>
  </si>
  <si>
    <t>3AAOLN35BAZN5IUU00</t>
  </si>
  <si>
    <t>307X108 2P 112D160N SJ SL N SFO CHILI</t>
  </si>
  <si>
    <t>3AAOLN3FBAUN5ENN00</t>
  </si>
  <si>
    <t>307X108 2P 100D140N SJ SLD N SFO</t>
  </si>
  <si>
    <t>3AAOLN3FBAZN5ENN00</t>
  </si>
  <si>
    <t>3AAOLN3FBAZU5EEG00</t>
  </si>
  <si>
    <t>3AAOLN3FE2KN5ENN00</t>
  </si>
  <si>
    <t>211X103 2P 46D65N SJ SLD N SFO</t>
  </si>
  <si>
    <t>3AAOLN3FJAMN5ENN00</t>
  </si>
  <si>
    <t>3AAOLN3FJARN5ENN00</t>
  </si>
  <si>
    <t>3AAOLN3FKALN5ENN00</t>
  </si>
  <si>
    <t>307X111 2P 120D170N SKJ SL N SFO</t>
  </si>
  <si>
    <t>3AAOLN3FSAAN5ENN00</t>
  </si>
  <si>
    <t>211X109 2P 70D95N SJ SLD N SFO</t>
  </si>
  <si>
    <t>3AAOLN3FSAGN5ENN00</t>
  </si>
  <si>
    <t>3AAOLN3FSAON5ENN00</t>
  </si>
  <si>
    <t>211X109 2P 56D80N SKJ SOLID IN SFO</t>
  </si>
  <si>
    <t>3AAOLN3FSBHN5ENN00</t>
  </si>
  <si>
    <t>211X109 2P 60D85N SJ SL N SFO</t>
  </si>
  <si>
    <t>3AAOLN3GBAZN5ENN00</t>
  </si>
  <si>
    <t>3AAOLN3GJAEN5ENN00</t>
  </si>
  <si>
    <t>3AAOLN3GJAMN5ENN00</t>
  </si>
  <si>
    <t>3AAOLN3GJAMU5DA600</t>
  </si>
  <si>
    <t>3AAOLN3GJAMU5EAM00</t>
  </si>
  <si>
    <t>3AAOLN3GKALN5ENN00</t>
  </si>
  <si>
    <t>307X111 2P D120N170/SJ SL/SFO</t>
  </si>
  <si>
    <t>3AAOLN3GSAAU5DAM00</t>
  </si>
  <si>
    <t>3AAOLN3GSAGN5DLR00</t>
  </si>
  <si>
    <t>211X109 2P 75D 95N SKJ SOLID N SFO</t>
  </si>
  <si>
    <t>3AAOLN3GSAGN5DNN00</t>
  </si>
  <si>
    <t>3AAOLN3GSAGU5DA600</t>
  </si>
  <si>
    <t>3AAOLN3GSAGU5E2R00</t>
  </si>
  <si>
    <t>3AAOLN3SJARN5ENN00</t>
  </si>
  <si>
    <t>3AAOLN3SKALN5ENN00</t>
  </si>
  <si>
    <t>307X111 2P 120D170N SJ SL N SFO50%</t>
  </si>
  <si>
    <t>3AAOLN3SSAON5ENN00</t>
  </si>
  <si>
    <t>211X109 2P 56D80N SKJ SL IN SFO50 EOE</t>
  </si>
  <si>
    <t>3AAOLO24JC6U5PET00</t>
  </si>
  <si>
    <t>307X113 2P 200N SJ SLD N SBO W/EOE</t>
  </si>
  <si>
    <t>3AAOLO27BAZN5ENN00</t>
  </si>
  <si>
    <t>307X108 2P 112D160N SJ SL N/SBO+BR</t>
  </si>
  <si>
    <t>3AAOLO2E422N2IPU00</t>
  </si>
  <si>
    <t>307X109.5 2P 160N TUNA SOLID NVEGET O</t>
  </si>
  <si>
    <t>3AAOLO2E423N2IPU00</t>
  </si>
  <si>
    <t>307X109.5 2P 120D170N SJ SL N SBO</t>
  </si>
  <si>
    <t>3AAOLO2E423NTIL700</t>
  </si>
  <si>
    <t>307X109.5 2P 120D170N TN  S N O</t>
  </si>
  <si>
    <t>3AAOLO2E423NTMLA00</t>
  </si>
  <si>
    <t>307X109.5 170NW120DW EZO TN S N SBO</t>
  </si>
  <si>
    <t>3AAOLO2EBAUN5ENN00</t>
  </si>
  <si>
    <t>307X108 2P 100D140N SJ SL N SBO</t>
  </si>
  <si>
    <t>3AAOLO2EBZBU2IIM00</t>
  </si>
  <si>
    <t>3AAOLO2EJAMN5INN00</t>
  </si>
  <si>
    <t>307X113 2P 130D185N SJ SL N SBO</t>
  </si>
  <si>
    <t>3AAOLO2EJAMNTIYU00</t>
  </si>
  <si>
    <t>3AAOLO2ESAONTMLA00</t>
  </si>
  <si>
    <t>211X109 2P 56D80N TUNA SOLID IN OIL</t>
  </si>
  <si>
    <t>3AAOLO2OBACN5INN00</t>
  </si>
  <si>
    <t>307X108 2P 105D150N SJ SL N SBO</t>
  </si>
  <si>
    <t>3AAOLO2OBAZN5INN00</t>
  </si>
  <si>
    <t>307X108 2P 112D160N SJ SL N SBO</t>
  </si>
  <si>
    <t>3AAOLO2OBBCN57NN00</t>
  </si>
  <si>
    <t>307X108 2P 100D142N SJ SL N SBO</t>
  </si>
  <si>
    <t>3AAOLO2OCA8NGINN00</t>
  </si>
  <si>
    <t>401X212 2P 300D425N SJ SL N SBO</t>
  </si>
  <si>
    <t>3AAOLO2OEA7S5INN00</t>
  </si>
  <si>
    <t>211X106 2P 60D80N SJ SL N SBO</t>
  </si>
  <si>
    <t>3AAOLO2OJAEN5INN00</t>
  </si>
  <si>
    <t>307X113 2P 140D185N SJ SL N SBO</t>
  </si>
  <si>
    <t>3AAOLO2OJAEN5IUU00</t>
  </si>
  <si>
    <t>307X113 2P D140N185/SJ SL/SBO</t>
  </si>
  <si>
    <t>3AAOLO2OJAIN5INN00</t>
  </si>
  <si>
    <t>307X113 2P 150D200N SJ SL N SBO</t>
  </si>
  <si>
    <t>3AAOLO2OJAINAIKA00</t>
  </si>
  <si>
    <t>307x113 2P 150D200N SJ SL N/SBO</t>
  </si>
  <si>
    <t>3AAOLO2OJAINNINN00</t>
  </si>
  <si>
    <t>307X113 2P D150N200/SJ SL/SBO</t>
  </si>
  <si>
    <t>3AAOLO2OJAMU5IET00</t>
  </si>
  <si>
    <t>3AAOLO2OJARNN4NN00</t>
  </si>
  <si>
    <t>3AAOLO2OSAAN5INN00</t>
  </si>
  <si>
    <t>211X109 2P 70D95N SJ SL N SBO</t>
  </si>
  <si>
    <t>3AAOLO2OSAANAIKA00</t>
  </si>
  <si>
    <t>211x109 2P 70D95N SJ SL N/SBO</t>
  </si>
  <si>
    <t>3AAOLO2OSADNN4NN00</t>
  </si>
  <si>
    <t>211X109 2P 70D100N SJ SL N SBO</t>
  </si>
  <si>
    <t>3AAOLO2OSAGN57NN00</t>
  </si>
  <si>
    <t>211X109 2P D75N95/SJ SL/SBO</t>
  </si>
  <si>
    <t>3AAOLO2VJAIN5PNN00</t>
  </si>
  <si>
    <t>307X113 2P 150D200N SJ SL N SBO W/VB</t>
  </si>
  <si>
    <t>3AAOLO34JAMN5ENN00</t>
  </si>
  <si>
    <t>307X113 2P 130D185N SJ/SL/SBO 1 CHILI</t>
  </si>
  <si>
    <t>3AAOLO36JAMN5ENN00</t>
  </si>
  <si>
    <t>307X113 2P 130D185N SJ/SL/SBO</t>
  </si>
  <si>
    <t>3AAOLO36JARN5ENN00</t>
  </si>
  <si>
    <t>3AAOLO3BJAMN5I2D00</t>
  </si>
  <si>
    <t>307X113 2P 130D 185G SJ SLD N/SBO</t>
  </si>
  <si>
    <t>3AAOLO3VBAZU5DET00</t>
  </si>
  <si>
    <t>307X108 2P 112D160N SJ SLD N VEGET OI</t>
  </si>
  <si>
    <t>3AAOLO3VJAIN27NN00</t>
  </si>
  <si>
    <t>3AAOLO3VJAMU5DA600</t>
  </si>
  <si>
    <t>3AAOLO3VJAMU5DES00</t>
  </si>
  <si>
    <t>3AAOLO3VJAMU5DET00</t>
  </si>
  <si>
    <t>3AAOLO3VSABN27NN00</t>
  </si>
  <si>
    <t>211X109 2P 75D100N SJ SL N SBO</t>
  </si>
  <si>
    <t>3AAOLO3VSAGU5DA600</t>
  </si>
  <si>
    <t>211X109 2P 75D95N SJ SL N SBO</t>
  </si>
  <si>
    <t>3AAOLO3VSAGU5DET00</t>
  </si>
  <si>
    <t>3AAOLO3YBAZN5ENN00</t>
  </si>
  <si>
    <t>160/112 SKJ SL IN SOY 60% W/ EOE</t>
  </si>
  <si>
    <t>3AAOLO3YJAMNNENN00</t>
  </si>
  <si>
    <t>3AAOLO3YJARN5ENN00</t>
  </si>
  <si>
    <t>3AAOLO3YXF49SENN00</t>
  </si>
  <si>
    <t>603X408 3P D1300N1880 SJ SL N SBO</t>
  </si>
  <si>
    <t>3AAOLW22JAJN5MUU00</t>
  </si>
  <si>
    <t>307X113 2P 155D200N SJ SL NW</t>
  </si>
  <si>
    <t>3AAOLW22JAMN5I2D00</t>
  </si>
  <si>
    <t>307X113 2P 130D 185G SJ SLD N/WTR SAL</t>
  </si>
  <si>
    <t>3AAOLW22XEJ9SMUU00</t>
  </si>
  <si>
    <t>603X408 1400D1885N SJ SL N BR NO SALT</t>
  </si>
  <si>
    <t>3AAOLW22YAENVMUU00</t>
  </si>
  <si>
    <t>401X203 2P 295D370N SJ SL NW</t>
  </si>
  <si>
    <t>3AAOPN2NXEY9SIAR00</t>
  </si>
  <si>
    <t>603X408 3P 1260D1800N SJ SL N SFO</t>
  </si>
  <si>
    <t>3AAOSBAB423NN7NN00</t>
  </si>
  <si>
    <t>307X109.5 2P 120D170N TN SHD N BR</t>
  </si>
  <si>
    <t>3AAOSBABBAHN5INN00</t>
  </si>
  <si>
    <t>307X108 2P 104D160N SKJ SHD N/BRINE</t>
  </si>
  <si>
    <t>3AAOSBABBAUN5INN00</t>
  </si>
  <si>
    <t>307X108 2P 100D140N TN SHD N BR</t>
  </si>
  <si>
    <t>3AAOSBABBBCN57NN00</t>
  </si>
  <si>
    <t>307X108 2P 100D142N TN SHD N BR</t>
  </si>
  <si>
    <t>3AAOSBABBZBN5INN00</t>
  </si>
  <si>
    <t>307X109 EZO 120D170N TN SHD N BR</t>
  </si>
  <si>
    <t>3AAOSBABBZBNN7NN00</t>
  </si>
  <si>
    <t>307X109 2P 120D170N TN SHD N BR</t>
  </si>
  <si>
    <t>3AAOSBABBZBNNINN00</t>
  </si>
  <si>
    <t>307X109 2P D120N170/SJ SH/BR</t>
  </si>
  <si>
    <t>3AAOSBABBZBNNIUU00</t>
  </si>
  <si>
    <t>3AAOSBABFA9N27NN00</t>
  </si>
  <si>
    <t>307X105.5 2P 98D140N TN SH N BR</t>
  </si>
  <si>
    <t>3AAOSBABFA9NN7NN00</t>
  </si>
  <si>
    <t>307X105.5 2P/D98N140/SHD IN BRINE</t>
  </si>
  <si>
    <t>3AAOSBABJAMN5INN00</t>
  </si>
  <si>
    <t>307X113 2P 130D185N SJ SHD N BR</t>
  </si>
  <si>
    <t>3AAOSBABKAANNINN00</t>
  </si>
  <si>
    <t>307X111 2P 130D185N SJ SH N BR</t>
  </si>
  <si>
    <t>3AAOSBABKALN57NN00</t>
  </si>
  <si>
    <t>307X111 2P 120D170N TN SHD N BR</t>
  </si>
  <si>
    <t>3AAOSBABKALN5INN00</t>
  </si>
  <si>
    <t>307X111 2P 120D170N SJ SHD N BR</t>
  </si>
  <si>
    <t>3AAOSBABKALN5IUU00</t>
  </si>
  <si>
    <t>3AAOSBABSBTN5INN00</t>
  </si>
  <si>
    <t>211X109 2P 52D85N TN SHD NB</t>
  </si>
  <si>
    <t>3AAOSBABXEN9SIUU00</t>
  </si>
  <si>
    <t>603X408 3P 1300D1705N SJ CH N BR</t>
  </si>
  <si>
    <t>3AAOSBABXF69SINN00</t>
  </si>
  <si>
    <t>603X408 3P 1200D1700N TN SHD NB</t>
  </si>
  <si>
    <t>3AAOSBABXF99S7NN00</t>
  </si>
  <si>
    <t>603X408 3P 1330D1880N TN SHD N BR</t>
  </si>
  <si>
    <t>3AAOSBADBZBNN7CY00</t>
  </si>
  <si>
    <t>307X109 2P 120D170N TN SHD N BR W/VB</t>
  </si>
  <si>
    <t>3AAOSN2CSAAN5ENN00</t>
  </si>
  <si>
    <t>3AAOSN2CSAANNENN00</t>
  </si>
  <si>
    <t>211X109 2P D70N95/SJ SH/SFO 60%</t>
  </si>
  <si>
    <t>3AAOSN2CXG49SINN00</t>
  </si>
  <si>
    <t>603X408 3P 1260D1700N SJ SHD N SFO</t>
  </si>
  <si>
    <t>3AAOSN2NBZBNNIUU00</t>
  </si>
  <si>
    <t>307X109 2P D120N170/SJ SH/SFO</t>
  </si>
  <si>
    <t>3AAOSN2NJAEN5IUU00</t>
  </si>
  <si>
    <t>307X113 2P 140D185N SJ SHD N SF</t>
  </si>
  <si>
    <t>3AAOSN2NKAANNINN00</t>
  </si>
  <si>
    <t>307X111 2P 130D185N SJ SH N SFO</t>
  </si>
  <si>
    <t>3AAOSN2NKAENNIUU00</t>
  </si>
  <si>
    <t>307X111 2P 140D185N SJ SHD N SFO</t>
  </si>
  <si>
    <t>3AAOSN2NKALN5INN00</t>
  </si>
  <si>
    <t>307x111 2P 120D170N SJ SHD N SFO</t>
  </si>
  <si>
    <t>3AAOSN2NXFB9SIUU00</t>
  </si>
  <si>
    <t>603X408 3P D1260N1705 SJ SH SFO</t>
  </si>
  <si>
    <t>3AAOSN34BAUN5ENN00</t>
  </si>
  <si>
    <t>307X108 2P 100D140N SJ SHD N SFO W/1CHLI</t>
  </si>
  <si>
    <t>3AAOSN3SBAUN5ENN00</t>
  </si>
  <si>
    <t>307X108 2P 100D140N SKJ SHD N SFO</t>
  </si>
  <si>
    <t>3AAOSN3SSAON5ENN00</t>
  </si>
  <si>
    <t>211X109 2P 56D80N TN SHD N SFO50%EOE</t>
  </si>
  <si>
    <t>3AAOSO27BACN5ENN00</t>
  </si>
  <si>
    <t>307X108 2P D105N150/TN/SH/SBO</t>
  </si>
  <si>
    <t>3AAOSO27BAHN5INN00</t>
  </si>
  <si>
    <t>307X108 2P 104D160N SKJ SHD IN SBO</t>
  </si>
  <si>
    <t>3AAOSO27BAUN5ENN00</t>
  </si>
  <si>
    <t>307X108 2P 100D140N TN SHD N SBO</t>
  </si>
  <si>
    <t>3AAOSO27JADN5INN00</t>
  </si>
  <si>
    <t>307X113 2P 120D185N TN SHD N SBO</t>
  </si>
  <si>
    <t>3AAOSO27JAMN5ENN00</t>
  </si>
  <si>
    <t>307X113 2P 130D185N TN SHD N SBO</t>
  </si>
  <si>
    <t>3AAOSO27JARNTEA800</t>
  </si>
  <si>
    <t>307X113/D140N200/SH IN SBO</t>
  </si>
  <si>
    <t>3AAOSO27KALN5ENN00</t>
  </si>
  <si>
    <t>307X111 2P D120N170/TN SH/SBO</t>
  </si>
  <si>
    <t>3AAOSO27KALNTEA800</t>
  </si>
  <si>
    <t>307x111 2P 120D170N TN SHD N SBO</t>
  </si>
  <si>
    <t>3AAOSO2E423NN7NN00</t>
  </si>
  <si>
    <t>307X109.5 2P 120D170N TN SHD N SBO</t>
  </si>
  <si>
    <t>3AAOSO2EBACN5INN00</t>
  </si>
  <si>
    <t>307x108 2P 105D150N SJ/SHD/SBO</t>
  </si>
  <si>
    <t>3AAOSO2EBAZN5ENN00</t>
  </si>
  <si>
    <t>307X108 2P 112D160N TN SHD N SBO</t>
  </si>
  <si>
    <t>3AAOSO2EBAZN5INN00</t>
  </si>
  <si>
    <t>307X108 2P 112D160N SJ SHD N SBO</t>
  </si>
  <si>
    <t>3AAOSO2EBZBNN7NN00</t>
  </si>
  <si>
    <t>307X109 2P 120D170N TN SHD N SBO</t>
  </si>
  <si>
    <t>3AAOSO2EBZBNNINN00</t>
  </si>
  <si>
    <t>307X109 2P 120D170N SJ SHD N SBO</t>
  </si>
  <si>
    <t>3AAOSO2ECA7NVENN00</t>
  </si>
  <si>
    <t>401X212 2P 280D400N SJ SHD N SBO EOE</t>
  </si>
  <si>
    <t>3AAOSO2EFA9N27NN00</t>
  </si>
  <si>
    <t>307X105.5 2P 98D140N TN SH N SBO</t>
  </si>
  <si>
    <t>3AAOSO2EFA9NN7NN00</t>
  </si>
  <si>
    <t>3AAOSO2EJAMN5ENN00</t>
  </si>
  <si>
    <t>3AAOSO2EJAMN5INN00</t>
  </si>
  <si>
    <t>307X113 2P D130N185/TN SH/SBO</t>
  </si>
  <si>
    <t>3AAOSO2EJAMN5IUU00</t>
  </si>
  <si>
    <t>3AAOSO2EKAANNINN00</t>
  </si>
  <si>
    <t>307X111 2P D130N185/TN SH/SYO</t>
  </si>
  <si>
    <t>3AAOSO2EKALN27PU00</t>
  </si>
  <si>
    <t>307X111 2P 120D170N SJ SHD N SBO</t>
  </si>
  <si>
    <t>3AAOSO2EKALN57NN00</t>
  </si>
  <si>
    <t>3AAOSO2EKALN5INN00</t>
  </si>
  <si>
    <t>3AAOSO2EKALN5IUU00</t>
  </si>
  <si>
    <t>3AAOSO2EKALNTIL700</t>
  </si>
  <si>
    <t>3AAOSO2EKALNTIO200</t>
  </si>
  <si>
    <t>307X111 NW170/DW120 TN SHD N O</t>
  </si>
  <si>
    <t>3AAOSO2EKB9N5INN00</t>
  </si>
  <si>
    <t>307X111 2P 104D160N SKJ SHD IN SBO</t>
  </si>
  <si>
    <t>3AAOSO2ESBTN5INN00</t>
  </si>
  <si>
    <t>211X109 2P 52D85N TN SHD NSB O</t>
  </si>
  <si>
    <t>3AAOSO2EXF99S7NN00</t>
  </si>
  <si>
    <t>603X408 3P 1330D1880N TN SHD N SBO</t>
  </si>
  <si>
    <t>3AAOSO2O423NN7NN00</t>
  </si>
  <si>
    <t>3AAOSO2OBBCN57NN00</t>
  </si>
  <si>
    <t>307X108 2P 100D142N TN SHD N SBO</t>
  </si>
  <si>
    <t>3AAOSO2OBZBNN7NN00</t>
  </si>
  <si>
    <t>3AAOSO2OBZBNNINN00</t>
  </si>
  <si>
    <t>3AAOSO2OCA7NVINN00</t>
  </si>
  <si>
    <t>401X212 2P 280D400N TN SHD NVEG OIL</t>
  </si>
  <si>
    <t>3AAOSO2OCA8NVINN00</t>
  </si>
  <si>
    <t>401X212 2P 300D425N TN SH N SBO</t>
  </si>
  <si>
    <t>3AAOSO2OFA9N5INN00</t>
  </si>
  <si>
    <t>307X105.5 2P 98D140N SJ SHD SBO</t>
  </si>
  <si>
    <t>3AAOSO2OJAMN5INN00</t>
  </si>
  <si>
    <t>307X113 2P D130N185/SJ SH/SBO</t>
  </si>
  <si>
    <t>3AAOSO2OKAENNIUU00</t>
  </si>
  <si>
    <t>307X111 2P D140N185/SJ SH/SBO</t>
  </si>
  <si>
    <t>3AAOSO2OKALN572B00</t>
  </si>
  <si>
    <t>307X111 170N TUNA SHD IN SOYBEAN OIL</t>
  </si>
  <si>
    <t>3AAOSO2OKALN57NN00</t>
  </si>
  <si>
    <t>3AAOSO2OKALN5INN00</t>
  </si>
  <si>
    <t>3AAOSO2OKALNNINN00</t>
  </si>
  <si>
    <t>307X111 2P 120D170N SJ SH N/SBO</t>
  </si>
  <si>
    <t>3AAOSO2OSAAN5INN00</t>
  </si>
  <si>
    <t>211X109 2P D70N95/SJ SH/SBO</t>
  </si>
  <si>
    <t>3AAOSO2OSAAN5IUU00</t>
  </si>
  <si>
    <t>211X109 2P EZO D70N95/SJ SH/SBO</t>
  </si>
  <si>
    <t>3AAOSO2OSAON5INN00</t>
  </si>
  <si>
    <t>211x109 2P 56D80N SJ SHD N SBO</t>
  </si>
  <si>
    <t>3AAOSO2OXEG9SINN00</t>
  </si>
  <si>
    <t>603X408 3P D1350N1885/SJ SH/SBO</t>
  </si>
  <si>
    <t>3AAOSO2ZKALN5INN00</t>
  </si>
  <si>
    <t>307X111 2P 120D170N SJ SHD N/SBO</t>
  </si>
  <si>
    <t>3AAOSO2ZKALN5IUU00</t>
  </si>
  <si>
    <t>3AAOSO2ZKALNNINN00</t>
  </si>
  <si>
    <t>3AAOSO2ZSA2N5IUU00</t>
  </si>
  <si>
    <t>211x109 2P 67D95N SJ SH N/SBO</t>
  </si>
  <si>
    <t>3AAOSO34BAUN5ENN00</t>
  </si>
  <si>
    <t>307X108 2P 100D140N TN SHD N SBO 1CHILLI</t>
  </si>
  <si>
    <t>3AAOSO34JAMN5ENN00</t>
  </si>
  <si>
    <t>307X113 2P 130D185N TN SHD N SBO 1 CHIL</t>
  </si>
  <si>
    <t>3AAOSO36JAMN5ENN00</t>
  </si>
  <si>
    <t>307X113 2P 130D185N SJ SHD N SBO</t>
  </si>
  <si>
    <t>3AAOSO37JAMN5ENN00</t>
  </si>
  <si>
    <t>307X113 2P/D130N185/SJ SH/SBO+T-CHILLI</t>
  </si>
  <si>
    <t>3AAOSO37KALN5ENN00</t>
  </si>
  <si>
    <t>307X111 2P120D170N TN SHD N SBO T/2CHILI</t>
  </si>
  <si>
    <t>3AAOSO3RBAZN5ENN00</t>
  </si>
  <si>
    <t>307X108 2P 112D160N TN SHD N SBO T/CHILI</t>
  </si>
  <si>
    <t>3AAOSO3RCA7NVENN00</t>
  </si>
  <si>
    <t>401X212 2P 280D400N SJ SHD N SBO CHI</t>
  </si>
  <si>
    <t>3AAOSO3RCA8NVINN00</t>
  </si>
  <si>
    <t>401X212 2P 300D425N SJ SHD N SBO T/1C</t>
  </si>
  <si>
    <t>3AAOSO3YCA8NVINN00</t>
  </si>
  <si>
    <t>401X212 2P 300D425N SJ SHD N SBO EOE</t>
  </si>
  <si>
    <t>3AAOSO42CA8NVINN00</t>
  </si>
  <si>
    <t>401X212 2P 300D425N TN SH N SBO W/CHILLI</t>
  </si>
  <si>
    <t>3AAOSO4OBZBNN7CY00</t>
  </si>
  <si>
    <t>307X109 2P 120D170N TN SHD N SBO W/VB</t>
  </si>
  <si>
    <t>3AAOSO4RBZBNN72D00</t>
  </si>
  <si>
    <t>307X109 2P 170N TUNA SHD NSB O</t>
  </si>
  <si>
    <t>3AAOSS2SBZBNNINN00</t>
  </si>
  <si>
    <t>307X109 2P 120D170N SJ SHD N SPW</t>
  </si>
  <si>
    <t>3AAOSW22BAHNN72D00</t>
  </si>
  <si>
    <t>307X108 2P 104D160N SJ SHRD WTR SAL</t>
  </si>
  <si>
    <t>3AAPCBABBBDN5IJW00</t>
  </si>
  <si>
    <t>307X108 2P 102D145N SJ FIP CH IN BR</t>
  </si>
  <si>
    <t>3AAPCN2NBBZN5IJW00</t>
  </si>
  <si>
    <t>307X108 2P 95D145N SJ FIP CH N/SFO+BR</t>
  </si>
  <si>
    <t>3AAPCS2KBBDN5IJW00</t>
  </si>
  <si>
    <t>307X108 2P 102D145N SJ FIP CH IN SW</t>
  </si>
  <si>
    <t>3AGOCN3SBAZN5ENN00</t>
  </si>
  <si>
    <t>307X108 2P 112D160N BIGEYE CHK N SFO</t>
  </si>
  <si>
    <t>3AGOCO36BAUN5ENN00</t>
  </si>
  <si>
    <t>307X108 2P 100D140N BIGEYE CH N SBO</t>
  </si>
  <si>
    <t>3AL2CBABFAGNNPFS00</t>
  </si>
  <si>
    <t>307X105.5 2P PW142N AL CH N BR</t>
  </si>
  <si>
    <t>3AL2CBABYPZNNPFS00</t>
  </si>
  <si>
    <t>401X201 2P PW340N AL CH N BR</t>
  </si>
  <si>
    <t>3AL2LM3BJAMN54PE00</t>
  </si>
  <si>
    <t>307X113 2P 130D185N AL SL N P.OLO</t>
  </si>
  <si>
    <t>3AL2LS2SJAMN54PE00</t>
  </si>
  <si>
    <t>307X113 2P 130D185N AL SL N SPW</t>
  </si>
  <si>
    <t>3AL5FBBHKABSS4OC00</t>
  </si>
  <si>
    <t>307X111 2P D133N185 ALBACORE FLA NB</t>
  </si>
  <si>
    <t>3AL5LBADFAGNNPFS00</t>
  </si>
  <si>
    <t>307X105.5 2P PW142N AL SL N BR W/VB</t>
  </si>
  <si>
    <t>3AL5LBADYPZNNPFS00</t>
  </si>
  <si>
    <t>401X201 2P PW340N AL SL N BR W/VB</t>
  </si>
  <si>
    <t>3AL5LBBHKABSS4OC00</t>
  </si>
  <si>
    <t>307X111 2P D133N185 AL SLD N BR</t>
  </si>
  <si>
    <t>3AL8LBABJAJN5MCO00</t>
  </si>
  <si>
    <t>307X113 2P 155D200N MSC ALB SL B</t>
  </si>
  <si>
    <t>3AL8LN2CJAJN5MUU00</t>
  </si>
  <si>
    <t>307X113 2P 155D200N AL SL N SFO</t>
  </si>
  <si>
    <t>3AL8LN2NSACN5MUU00</t>
  </si>
  <si>
    <t>211X109 2P 80D100N MSC AL SL N SFO</t>
  </si>
  <si>
    <t>3AL8LN2NXEJ9SMUU00</t>
  </si>
  <si>
    <t>603X408 3P 1400D1885N AL SL N SFO</t>
  </si>
  <si>
    <t>3AL8LO2EJAJN55MG00</t>
  </si>
  <si>
    <t>307X113 2P 155D200N AL SL N SBO</t>
  </si>
  <si>
    <t>3AL8LO2ESACN55MG00</t>
  </si>
  <si>
    <t>211X109 2P 80D100N AL SL N SBO</t>
  </si>
  <si>
    <t>3AL9CN2CJAJN5IUU00</t>
  </si>
  <si>
    <t>307X113 2P 155D200N AL CH N SFO</t>
  </si>
  <si>
    <t>3AL9CN2NKALN5IUA00</t>
  </si>
  <si>
    <t>307X111 2P 120D170N MSC ALB CH N SFO</t>
  </si>
  <si>
    <t>3AL9FBABXEG9SIUU00</t>
  </si>
  <si>
    <t>603X408 1350D1885N AL (MSC) FL N/BR</t>
  </si>
  <si>
    <t>3AL9LBADFAGNNPWN00</t>
  </si>
  <si>
    <t>307X105.5 2P 142N AL SL N BR W/VB</t>
  </si>
  <si>
    <t>3AL9LM3BJAJN5MUU00</t>
  </si>
  <si>
    <t>307X113 2P 155D200N AL MSC SL N P.OLO</t>
  </si>
  <si>
    <t>3AL9LM3BSACN5MUU00</t>
  </si>
  <si>
    <t>211X109 2P 80D100N AL MSC SL N P.OLO</t>
  </si>
  <si>
    <t>3AL9LN2CJAJN5MUU00</t>
  </si>
  <si>
    <t>307X113 2P 155D200N AL MSC SL N SFO</t>
  </si>
  <si>
    <t>3AL9LN2CSAGN5MUU00</t>
  </si>
  <si>
    <t>211X109 2P 75D95N AL(MSC) SL N SFO</t>
  </si>
  <si>
    <t>3AL9LN2CXEJ9SMUU00</t>
  </si>
  <si>
    <t>603X408 3P 1400D1885N AL MSC SL N SFO</t>
  </si>
  <si>
    <t>3AL9LN2CYAENVMUU00</t>
  </si>
  <si>
    <t>401X203 2P 295D370N AL MSC SL N SFO</t>
  </si>
  <si>
    <t>3ALEFS25BALSS4CX00</t>
  </si>
  <si>
    <t>307X108 2P 120D170N AL FL N SPR WAER</t>
  </si>
  <si>
    <t>3ALEFS25BALSU4CX00</t>
  </si>
  <si>
    <t>307X108 2P 120D170N AL FL N SPR WTR</t>
  </si>
  <si>
    <t>3ALELS25BALSS4CX00</t>
  </si>
  <si>
    <t>307X108 2P 120D170N AL SLD N SPR WAER</t>
  </si>
  <si>
    <t>3ALELS25BALSU4CX00</t>
  </si>
  <si>
    <t>307X108 2P 120D170N AL SLD N SPR WTR</t>
  </si>
  <si>
    <t>3ALJFBBHBALSS4OC00</t>
  </si>
  <si>
    <t>307X108 2P 120D170N AL FL N BR</t>
  </si>
  <si>
    <t>3ALJLBABXEK9S4NN00</t>
  </si>
  <si>
    <t>603X408 3P 1330D1885N AL SL N BR</t>
  </si>
  <si>
    <t>3ALJLBBHBALSS4OC00</t>
  </si>
  <si>
    <t>307X108 2P 120D170N AL SLD NB</t>
  </si>
  <si>
    <t>3ALJLW2IBALSS4NN00</t>
  </si>
  <si>
    <t>307X108 2P 120D170N AL SL N WT-LOWSODIUM</t>
  </si>
  <si>
    <t>3ALOFBABBALNN4NN00</t>
  </si>
  <si>
    <t>3ALOLBABBALNN4NN00</t>
  </si>
  <si>
    <t>307X108 2P D120N170/AL SL/BR</t>
  </si>
  <si>
    <t>3ALOLBABJAEN56NN00</t>
  </si>
  <si>
    <t>307X113 2P 140D185N AL SL N BR</t>
  </si>
  <si>
    <t>3ALOLBABJAIS5INN00</t>
  </si>
  <si>
    <t>307X113 2P 150D200N ALBA SLD IN BRINE</t>
  </si>
  <si>
    <t>3ALOLBABJAMN5INN00</t>
  </si>
  <si>
    <t>307X113 2P 130D185N AL SLD NB</t>
  </si>
  <si>
    <t>3ALOLBABSADS5INN00</t>
  </si>
  <si>
    <t>211X109 2P 70D100N ALBA SLD IN BRINE</t>
  </si>
  <si>
    <t>3ALOLBABXEK9S4NN00</t>
  </si>
  <si>
    <t>603X408 3P D1330N1885/AL SL/BR</t>
  </si>
  <si>
    <t>3ALOLBABXFU9S4NN00</t>
  </si>
  <si>
    <t>603X408 3P 1270N1880N AL SL N BR</t>
  </si>
  <si>
    <t>3ALOLBADFAGNNPKG00</t>
  </si>
  <si>
    <t>307X105.5 2P PW142N AL SL N BR W VEG</t>
  </si>
  <si>
    <t>3ALOLBADFAGNNPWN00</t>
  </si>
  <si>
    <t>3ALOLBADYPXNNPKG00</t>
  </si>
  <si>
    <t>3ALOLN2CJAMN5INN00</t>
  </si>
  <si>
    <t>307X113 2P 130D185N AL SLD N SFO</t>
  </si>
  <si>
    <t>3ALOLN2CKALN5INN00</t>
  </si>
  <si>
    <t>307X111 2P 120D170N ALB SL N/SFO+BRI</t>
  </si>
  <si>
    <t>3ALOLN2NJAEN56NN00</t>
  </si>
  <si>
    <t>307X113 2P 140D185N AL SL N SFO</t>
  </si>
  <si>
    <t>3ALOLN2NJAIS5INN00</t>
  </si>
  <si>
    <t>307X113 2P 150D200N ALBA SLD N SFO</t>
  </si>
  <si>
    <t>3ALOLN2NSADS5INN00</t>
  </si>
  <si>
    <t>211X109 2P 70D100N ALBA SLD N SFO</t>
  </si>
  <si>
    <t>3ALOLS2SKALN5INN00</t>
  </si>
  <si>
    <t>307X111 2P 120D170N AL SL N SPW</t>
  </si>
  <si>
    <t>3ALPLO2EJAJN55MG00</t>
  </si>
  <si>
    <t>307X113 2P 155D200N AL MSC SL N SBO</t>
  </si>
  <si>
    <t>3ALPLO2ESACN55MG00</t>
  </si>
  <si>
    <t>211X109 2P 80D100N MSC ALB SL N SBO</t>
  </si>
  <si>
    <t>3ATALBABBACN5IUA00</t>
  </si>
  <si>
    <t>307X108 2P 105D150N TG SL N BR</t>
  </si>
  <si>
    <t>3ATALN2NBACN5IUA00</t>
  </si>
  <si>
    <t>307X108 2P 105D150N TG SL N SFO</t>
  </si>
  <si>
    <t>3ATALN2NSACN5MUU00</t>
  </si>
  <si>
    <t>211X109 2P 80D100N TG SL N SFO</t>
  </si>
  <si>
    <t>3ATOCBABXFU9S4NN00</t>
  </si>
  <si>
    <t>603X408 3P 1270D1880N TG CH N BR</t>
  </si>
  <si>
    <t>3ATOCN3FCA7NVENN00</t>
  </si>
  <si>
    <t>401X212 2P 280D400N TONGOL CH N SFO</t>
  </si>
  <si>
    <t>3ATODBADXEP9SPNN00</t>
  </si>
  <si>
    <t>3ATOLBABJAES5INN00</t>
  </si>
  <si>
    <t>307X113 2P 140D185N TG SL N BR</t>
  </si>
  <si>
    <t>3ATOLBABJAMN5ENN00</t>
  </si>
  <si>
    <t>307x113 2P 130D185N TG SL N BR</t>
  </si>
  <si>
    <t>3ATOLBABJARN5INN00</t>
  </si>
  <si>
    <t>307X113 2P 140D200N TG SL N BRINE</t>
  </si>
  <si>
    <t>3ATOLBABKALL5IJW00</t>
  </si>
  <si>
    <t>307X111 2P 120D170N TG SL N BR</t>
  </si>
  <si>
    <t>3ATOLBADJAISA7KW00</t>
  </si>
  <si>
    <t>307X113 2P 150D200N TG SOLID N BRINE</t>
  </si>
  <si>
    <t>3ATOLBADSABSA7KW00</t>
  </si>
  <si>
    <t>211X109 2P 75D100N TG SOLID N BRINE</t>
  </si>
  <si>
    <t>3ATOLM3BJAIS5INN00</t>
  </si>
  <si>
    <t>307X113 2P 150D200N TG SL N PURE OLO 60%</t>
  </si>
  <si>
    <t>3ATOLM3CBAZN5IUU00</t>
  </si>
  <si>
    <t>307X108 2P 112D160N TG SL N OLO</t>
  </si>
  <si>
    <t>3ATOLN2CJAMN5ENN00</t>
  </si>
  <si>
    <t>307x113 2P 130D185N TG SL N SFO</t>
  </si>
  <si>
    <t>3ATOLN2NBAZN5IUU00</t>
  </si>
  <si>
    <t>307X108 2P 112D160N TG SL N SFO</t>
  </si>
  <si>
    <t>3ATOLN2NJAJN5MUU00</t>
  </si>
  <si>
    <t>307X113 2P 155D200N TG SL N SFO</t>
  </si>
  <si>
    <t>3ATOLN2NJAML3RAR00</t>
  </si>
  <si>
    <t>307X113 2P 130D185N TGL SOLID IN SFO</t>
  </si>
  <si>
    <t>3ATOLN2NJARN5INN00</t>
  </si>
  <si>
    <t>307X113 2P 140D200N TG SL N SFO</t>
  </si>
  <si>
    <t>3ATOLN2NKALL5IJW00</t>
  </si>
  <si>
    <t>307X111 2P 120D170N TG SL N SFO</t>
  </si>
  <si>
    <t>3ATOLN2NSABL4INN00</t>
  </si>
  <si>
    <t>211X109 2P 75D100N TG SL N SFO</t>
  </si>
  <si>
    <t>3ATOLN2NSACN5MUU00</t>
  </si>
  <si>
    <t>3ATOLN2NSBEL3RAR00</t>
  </si>
  <si>
    <t>211X109 2P 63D90N TGL SOLID IN SFO</t>
  </si>
  <si>
    <t>3ATOLN2NSBEL4RAR00</t>
  </si>
  <si>
    <t>211X109 2P 63D90N TG SL N SFO</t>
  </si>
  <si>
    <t>3ATOLN2NYAENVMUU00</t>
  </si>
  <si>
    <t>401x203 2P 295D370N TG SL N SFO</t>
  </si>
  <si>
    <t>3ATOLN3FJAISA7KW00</t>
  </si>
  <si>
    <t>307X113 2P 150D200N TG SL N SFO</t>
  </si>
  <si>
    <t>3ATOLN3FSABSA7KW00</t>
  </si>
  <si>
    <t>3ATOLN3FSBHN5ENN00</t>
  </si>
  <si>
    <t>211X109 2P60D85N TG SL N SFO W/EOE&amp;LB</t>
  </si>
  <si>
    <t>3ATOLN3JJAMN5ENN00</t>
  </si>
  <si>
    <t>307X113 2P 130D185N TG SL N SFO T/CHILI</t>
  </si>
  <si>
    <t>3ATOLO2OJAES5INN00</t>
  </si>
  <si>
    <t>307X113 2P 140D185N TG SL N SBO</t>
  </si>
  <si>
    <t>3ATOLO2OJAIN5IUU00</t>
  </si>
  <si>
    <t>307X113 2P 150D200N TG SL N SBO</t>
  </si>
  <si>
    <t>3ATOLO2OSAGN5IUU00</t>
  </si>
  <si>
    <t>211X109 2P 75D95N TG SL N SBO</t>
  </si>
  <si>
    <t>3ATOLO3YCA8NVENN00</t>
  </si>
  <si>
    <t>401X212 2P 300D425N TG SL N/SBO</t>
  </si>
  <si>
    <t>3AY2LM2CJATUT8SI00</t>
  </si>
  <si>
    <t>307X113 2P FW185N YF SL N SFO+OLO CHILLI</t>
  </si>
  <si>
    <t>3AY2LM2CSAAUT8SI00</t>
  </si>
  <si>
    <t>211X109 2P 70D95N YF SL N SFO+OLO CHILLI</t>
  </si>
  <si>
    <t>3AY2LM2NJATUT8SI00</t>
  </si>
  <si>
    <t>307X113 2P 150D185N YF SL N SFO+OLO</t>
  </si>
  <si>
    <t>3AY2LM2NSAAUT8SI00</t>
  </si>
  <si>
    <t>211X109 2P 70D95N YF SL N SFO+OLO</t>
  </si>
  <si>
    <t>3AY4LM2ZSBHS56KS00</t>
  </si>
  <si>
    <t>211X109 2P/D60N85/YF SOLID IN OO EOE</t>
  </si>
  <si>
    <t>3AY4LM2ZSBHSP6KS00</t>
  </si>
  <si>
    <t>211x109 2P/D60N85/YF SOLID IN OLIVE O</t>
  </si>
  <si>
    <t>3AYCCN2NCA8NU8CG00</t>
  </si>
  <si>
    <t>401x212 2P 300D425N YF(FAD) CH N SFO</t>
  </si>
  <si>
    <t>3AYCCS2SCA8NU8CG00</t>
  </si>
  <si>
    <t>401x212 2P 300D425N YF(FAD) CH  N SPW</t>
  </si>
  <si>
    <t>3AYCLM26SBPL58CG00</t>
  </si>
  <si>
    <t>211x109 2P 69D95N YF(FAD) N OLO CHILI</t>
  </si>
  <si>
    <t>3AYCLM3CSBPL58CG00</t>
  </si>
  <si>
    <t>211x109 2P 69D95N YF(FAD) SL N POLO</t>
  </si>
  <si>
    <t>3AYCLM48JC4L58CG00</t>
  </si>
  <si>
    <t>307x113 2P 144D185N YF(FAD) SL N POLO</t>
  </si>
  <si>
    <t>3AYCLM49JC4L58CG00</t>
  </si>
  <si>
    <t>307x113 2P 185N YF(FAD) SL OLO 2CHILI</t>
  </si>
  <si>
    <t>3AYCLS2SJC4L58CG00</t>
  </si>
  <si>
    <t>307x113 2P 144D185N YF(FAD) SL N SPW</t>
  </si>
  <si>
    <t>3AYCLS2SSBPL58CG00</t>
  </si>
  <si>
    <t>211x109 2P 69D95N YF(FAD) SL N SPW</t>
  </si>
  <si>
    <t>3AYOCBABJAEN5IPH00</t>
  </si>
  <si>
    <t>307X113 2P 140D185N YF CH N BR</t>
  </si>
  <si>
    <t>3AYOCBABJAENAIPH00</t>
  </si>
  <si>
    <t>3AYOCBABSAAN5IPH00</t>
  </si>
  <si>
    <t>211X109 2P 70D95N YF CH N BR</t>
  </si>
  <si>
    <t>3AYOCBABSAANAIPH00</t>
  </si>
  <si>
    <t>211x109 2P 70D95N YF CH N/BR</t>
  </si>
  <si>
    <t>3AYOCBABXEP9STNN00</t>
  </si>
  <si>
    <t>603X408 3P PW1885N YF CH N BR NO VB</t>
  </si>
  <si>
    <t>3AYOCBADXEP9SPNN00</t>
  </si>
  <si>
    <t>603X408 3P PW1885N YF CH N BR W/VB</t>
  </si>
  <si>
    <t>3AYOCBB9YAPNNPNN00</t>
  </si>
  <si>
    <t>401X203 2P PW340N YF CH N BR W/VB</t>
  </si>
  <si>
    <t>3AYOCM2MJAEN5IPH00</t>
  </si>
  <si>
    <t>307X113 2P 140D185N YF CH N E.OLO</t>
  </si>
  <si>
    <t>3AYOCM2MJAENAIPH00</t>
  </si>
  <si>
    <t>307X113 2P 140D185N YF CH N/E.V.OLO</t>
  </si>
  <si>
    <t>3AYOCM2MSAAN5IPH00</t>
  </si>
  <si>
    <t>211X109 2P 70D95N YF CH N E.OLO</t>
  </si>
  <si>
    <t>3AYOCM2MSAANAIPH00</t>
  </si>
  <si>
    <t>211x109 2P 70D95N YF CH N/E.V.OLO</t>
  </si>
  <si>
    <t>3AYOCN2NEA8N5HNN00</t>
  </si>
  <si>
    <t>211X106 2P 56D80N YF CH N SFO</t>
  </si>
  <si>
    <t>3AYOCN2NJADN58NN00</t>
  </si>
  <si>
    <t>307X113 2P 120D185N YF CH N SFO</t>
  </si>
  <si>
    <t>3AYOCN2NKALN5INN00</t>
  </si>
  <si>
    <t>307X111 2P 120D170N YF CH N SFO</t>
  </si>
  <si>
    <t>3AYOCN2NSAAN58NN00</t>
  </si>
  <si>
    <t>211x109 2P 70D95N YF CH N SFO</t>
  </si>
  <si>
    <t>3AYOCN3FCA7NVLNN00</t>
  </si>
  <si>
    <t>401X212 2P 280D400N YF CH N SFO</t>
  </si>
  <si>
    <t>3AYOCN3FJAMN5KNN00</t>
  </si>
  <si>
    <t>307X113 2P 130D185N YF CH N SFO</t>
  </si>
  <si>
    <t>3AYOCN3SKALN5KNN00</t>
  </si>
  <si>
    <t>307X111 2P 120D170N SMY CH N SFO 50%</t>
  </si>
  <si>
    <t>3AYOCO27KALN5KNN00</t>
  </si>
  <si>
    <t>307X111 2P 120D170N SMF CH IN SY OIL</t>
  </si>
  <si>
    <t>3AYOCO2OJAEN5IPH00</t>
  </si>
  <si>
    <t>307X113 2P 140D185N YF CH N SBO</t>
  </si>
  <si>
    <t>3AYOCO2OSAAN5IPH00</t>
  </si>
  <si>
    <t>211X109 2P 70D95N YF CH N SBO</t>
  </si>
  <si>
    <t>3AYOCO2OSAANAIPH00</t>
  </si>
  <si>
    <t>211x109 2P 70D95N YF CH N/SBO</t>
  </si>
  <si>
    <t>3AYOFN2NJADN58NN00</t>
  </si>
  <si>
    <t>307X113 2P 120D185N YF FL N SFO</t>
  </si>
  <si>
    <t>3AYOFN2NSAAN58NN00</t>
  </si>
  <si>
    <t>211x109 2P 70D95N YF FL N SFO</t>
  </si>
  <si>
    <t>3AYOLBABJAEN5LNN00</t>
  </si>
  <si>
    <t>307X113 2P 140D185N YF SL N BR</t>
  </si>
  <si>
    <t>3AYOLBABJAML4LNN00</t>
  </si>
  <si>
    <t>307X113 2P 130D185N YF SL N BR</t>
  </si>
  <si>
    <t>3AYOLBABJARN5KNN00</t>
  </si>
  <si>
    <t>307X113 2P 140D200N YF SL N BR</t>
  </si>
  <si>
    <t>3AYOLBABKAAN53FD00</t>
  </si>
  <si>
    <t>307X111 2P 130D185N YF SLD N BRINE</t>
  </si>
  <si>
    <t>3AYOLBABKALN5LNN00</t>
  </si>
  <si>
    <t>307X111 2P 120D170N YF SL N BR</t>
  </si>
  <si>
    <t>3AYOLBABSAGN5LNN00</t>
  </si>
  <si>
    <t>211X109 2P 75D95N YF SL N BR</t>
  </si>
  <si>
    <t>3AYOLBABSBEN5KNN00</t>
  </si>
  <si>
    <t>211X109 2P 63D90N YF SL N/BR</t>
  </si>
  <si>
    <t>3AYOLM2CSAAL58SI00</t>
  </si>
  <si>
    <t>211X109 2P 70D95N YF SL N SFO/OLO CHILLI</t>
  </si>
  <si>
    <t>3AYOLM2MBAZL5KJW00</t>
  </si>
  <si>
    <t>307X108 2P 112D160N YF SL N EXTRA VG OLO</t>
  </si>
  <si>
    <t>3AYOLM2NSAAL58SI00</t>
  </si>
  <si>
    <t>211X109 2P 70D95N YF SL N 20OLO+80SFO</t>
  </si>
  <si>
    <t>3AYOLN2AKALN5LNN00</t>
  </si>
  <si>
    <t>307X111 2P 120D170N BBYF SOLID IN SFO</t>
  </si>
  <si>
    <t>3AYOLN2CBAZN5KNN00</t>
  </si>
  <si>
    <t>307X108 2P 112D160N YF SL N/SFO+BR</t>
  </si>
  <si>
    <t>3AYOLN2CJAML4LNN00</t>
  </si>
  <si>
    <t>307X113 2P 130D185N YF SL N SFO</t>
  </si>
  <si>
    <t>3AYOLN2CJAMN5LNN00</t>
  </si>
  <si>
    <t>3AYOLN2CJARN5KNN00</t>
  </si>
  <si>
    <t>307X113 2P 140D200N YF SL N SFO</t>
  </si>
  <si>
    <t>3AYOLN2CSAAN5LNN00</t>
  </si>
  <si>
    <t>211X109 2P 70D95N YF SLN SFO</t>
  </si>
  <si>
    <t>3AYOLN2CSADN5LNN00</t>
  </si>
  <si>
    <t>211X109 2P 70D100N YLF SOLID IN SFO</t>
  </si>
  <si>
    <t>3AYOLN2CXEG9S3FD00</t>
  </si>
  <si>
    <t>603X408 3P 1350D1885N YF SL N SFO</t>
  </si>
  <si>
    <t>3AYOLN2NJAEN5INN00</t>
  </si>
  <si>
    <t>307X113 2P 140D185N YF SL N SFO</t>
  </si>
  <si>
    <t>3AYOLN2NJAMN53FD00</t>
  </si>
  <si>
    <t>307X113 2P 130D185N BABY YF NSFO</t>
  </si>
  <si>
    <t>3AYOLN2NKAAN53FD00</t>
  </si>
  <si>
    <t>307X111 2P 130D185N YF SLD N SFO</t>
  </si>
  <si>
    <t>3AYOLN2NSABL4LNN00</t>
  </si>
  <si>
    <t>211X109 2P 75D100N YF SL N SFO</t>
  </si>
  <si>
    <t>3AYOLN2NSBHN5KNN00</t>
  </si>
  <si>
    <t>211X109 2P 60D85N YF SL N SFO</t>
  </si>
  <si>
    <t>3AYOLN2NXEJ9SMUU00</t>
  </si>
  <si>
    <t>603X408 3P 1400D1885N YF SL N SFO</t>
  </si>
  <si>
    <t>3AYOLN2TJAEN5LNN00</t>
  </si>
  <si>
    <t>307X113 2P 140D185N YF SL N SFO T/CHILLI</t>
  </si>
  <si>
    <t>3AYOLN2TJAML4LNN00</t>
  </si>
  <si>
    <t>307X113 2P 130D185N YF SL N SFO 1 CHILLI</t>
  </si>
  <si>
    <t>3AYOLN3SJARN5KNN00</t>
  </si>
  <si>
    <t>307X113 2P 140D200N SYF SL N SFO 50%</t>
  </si>
  <si>
    <t>3AYOLO27JAMN5KNN00</t>
  </si>
  <si>
    <t>307X113 2P130D185N YF SL NVB O W/EOE</t>
  </si>
  <si>
    <t>3AYOLO2ESBEN5KNN00</t>
  </si>
  <si>
    <t>211X109 2P 63D90N YF SL N/SBO</t>
  </si>
  <si>
    <t>3AYOLO2OJAEN5LNN00</t>
  </si>
  <si>
    <t>307X113 2P 140D185N YF SL N SBO</t>
  </si>
  <si>
    <t>3AYOLO2OJAEU5HBT00</t>
  </si>
  <si>
    <t>3AYOLO2OSAGN5LNN00</t>
  </si>
  <si>
    <t>211X109 2P 75D95N YF SL N SBO</t>
  </si>
  <si>
    <t>3AYOLO2OXEJ9SLNN00</t>
  </si>
  <si>
    <t>603X408 3P 1400D1885N YF SL N SBO</t>
  </si>
  <si>
    <t>3AYOLO3TJAEN5LNN00</t>
  </si>
  <si>
    <t>307X113 2P 140D185N YF SL N SBO 2 CHILLI</t>
  </si>
  <si>
    <t>3AYOLS2SJATL58SI00</t>
  </si>
  <si>
    <t>307X113 2P 150D185N YF SL N SPW 1S</t>
  </si>
  <si>
    <t>3BA4FN2XT3KPPMUU00</t>
  </si>
  <si>
    <t>300X420 2850D3000N SJ FL N SFO W/FVB</t>
  </si>
  <si>
    <t>3BA5FBA4T3ZPPIUA00</t>
  </si>
  <si>
    <t>300X430 3000D3100N SJ FL N BR W VEG BRO</t>
  </si>
  <si>
    <t>3BA6FBADO29PRPWN00</t>
  </si>
  <si>
    <t>113X160 NODW74N SJ FL N BR W/VB</t>
  </si>
  <si>
    <t>3BA6FBADP3CPRPWN00</t>
  </si>
  <si>
    <t>140X190 85%D181N SJ FL N BR W/VB</t>
  </si>
  <si>
    <t>3BA6FS2EO35PRPHE00</t>
  </si>
  <si>
    <t>113X160 95%UP71N SJ IND FL SPRWTR FVB</t>
  </si>
  <si>
    <t>3BA6FS2EP2OPRPHE00</t>
  </si>
  <si>
    <t>130X170 95%UP142N SJ IND FL SPRWT FVB</t>
  </si>
  <si>
    <t>3BA6FW2HO36PRPHE00</t>
  </si>
  <si>
    <t>113X160 85%UP71N SJ IND FL WTR FVB NS</t>
  </si>
  <si>
    <t>3BA7CN2NT3EPPNUU00</t>
  </si>
  <si>
    <t>300X430 2800D3000N SJ CH N SFO</t>
  </si>
  <si>
    <t>3BA7FBABT3APPMUU00</t>
  </si>
  <si>
    <t>300X430 2850D3000N SJ (MSC) FL N BR</t>
  </si>
  <si>
    <t>3BA7FBABT3LPPIOK00</t>
  </si>
  <si>
    <t>300X420 2550D3000N SJ FL N BR</t>
  </si>
  <si>
    <t>3BA7FN2NS3IPPIHF00</t>
  </si>
  <si>
    <t>230X320 1140D1200N SJ FL N SFO</t>
  </si>
  <si>
    <t>3BA7FN2NT45PPIHF00</t>
  </si>
  <si>
    <t>300X430 2945D3120N SJ FL N SFO</t>
  </si>
  <si>
    <t>3BA8CBABT42PPIC400</t>
  </si>
  <si>
    <t>300X430 2900D3100N SJ MSC P&amp;L CHK NW</t>
  </si>
  <si>
    <t>3BA8CN2CT3GPPMUU00</t>
  </si>
  <si>
    <t>300X430 2550D3000N SJ CH N SFO(MSC SKJ)</t>
  </si>
  <si>
    <t>3BA8CN2NT3EPPMUU00</t>
  </si>
  <si>
    <t>3BA8FBABT3APPIUU00</t>
  </si>
  <si>
    <t>300X430 2850D3000N SJ FL N BR (MSC)</t>
  </si>
  <si>
    <t>3BA8FBADS2TPPIUU00</t>
  </si>
  <si>
    <t>230X320 1220N MSC SJ POLE&amp;LINE NB WFVB</t>
  </si>
  <si>
    <t>3BA8FN2CT3GPPMUU00</t>
  </si>
  <si>
    <t>300X430 2550D3000N SJ FL N SFO (MSC)</t>
  </si>
  <si>
    <t>3BA8FN2NS3IPPIUU00</t>
  </si>
  <si>
    <t>3BA8FN2NT3APPIUU00</t>
  </si>
  <si>
    <t>300X430 2850D3000N SJ FL N SFO (MSC)</t>
  </si>
  <si>
    <t>3BA8FN2NT45PPIUU00</t>
  </si>
  <si>
    <t>3BA8FN2XT3KPPMUU00</t>
  </si>
  <si>
    <t>3BAOCBABT3GPP6NN00</t>
  </si>
  <si>
    <t>300X430 2550D3000N SJ CH N BR</t>
  </si>
  <si>
    <t>3BAOCBADS3KPP6NN00</t>
  </si>
  <si>
    <t>240X300 950D1000N TN SJ CH N BR</t>
  </si>
  <si>
    <t>3BAOCN2NS2CPP6NN00</t>
  </si>
  <si>
    <t>230X320 950D1000N SJ CH N SFO</t>
  </si>
  <si>
    <t>3BAOFBA3S2TPP6NN00</t>
  </si>
  <si>
    <t>230X320 1220N SJ FL N BR W/VB</t>
  </si>
  <si>
    <t>3BAOFBA3S2TPPPUS00</t>
  </si>
  <si>
    <t>230X320 NODW1220N/SJ FL/BR+FVB</t>
  </si>
  <si>
    <t>3BAOFBABS2WPP4NN00</t>
  </si>
  <si>
    <t>230X320 NODW1220N SJ FL NB W/O ADD</t>
  </si>
  <si>
    <t>3BAOFBABS2WPPPSW00</t>
  </si>
  <si>
    <t>230X320 99%DW1220N/SJ FL/BR</t>
  </si>
  <si>
    <t>3BAOFBABS2WPRPSW00</t>
  </si>
  <si>
    <t>3BAOFBABT3APP6UU00</t>
  </si>
  <si>
    <t>300X430 2850D3000N SJ FL N BR</t>
  </si>
  <si>
    <t>3BAOFBADO29PRPDL00</t>
  </si>
  <si>
    <t>113X160 74N FL LIGHT TN IN WATER</t>
  </si>
  <si>
    <t>3BAOFBADO29PRPWN00</t>
  </si>
  <si>
    <t>3BAOFBADO2BPRPKG00</t>
  </si>
  <si>
    <t>113X160 70N SJ FL N BR W/VB</t>
  </si>
  <si>
    <t>3BAOFBADO2PPRPFS00</t>
  </si>
  <si>
    <t>113X160 FW74N SJ FL N BR W/VB</t>
  </si>
  <si>
    <t>3BAOFBADO2RPRPC600</t>
  </si>
  <si>
    <t>115X159 74N SJ FL N BR W/VB (NON SOY)</t>
  </si>
  <si>
    <t>3BAOFBADP3BPRPKG00</t>
  </si>
  <si>
    <t>140X190 95%D170N SJ FL N BR W/VB</t>
  </si>
  <si>
    <t>3BAOFBADP3CPRPWN00</t>
  </si>
  <si>
    <t>3BAOFBADP3NPRPC600</t>
  </si>
  <si>
    <t>140X178 181N SJ FL N BR W/VB (NON SOY)</t>
  </si>
  <si>
    <t>3BAOFBADS2QPPSSZ00</t>
  </si>
  <si>
    <t>230X320 98%1220N SJ FL N BR W/VB</t>
  </si>
  <si>
    <t>3BAOFBADS2TPPPUS00</t>
  </si>
  <si>
    <t>230X320 NODW1220N SJ FL N BR+FVB</t>
  </si>
  <si>
    <t>3BAOFBADS2XPPPUS00</t>
  </si>
  <si>
    <t>230X320 1208D1220N SJ FL N BR W/VB</t>
  </si>
  <si>
    <t>3BAOFBADT3TPPPNN00</t>
  </si>
  <si>
    <t>300X430 2850D3000N SJ N BR W VB</t>
  </si>
  <si>
    <t>3BAOFBADT49PPPNN00</t>
  </si>
  <si>
    <t>300X430 3120N SJ FLAKE NB W/VB NO S</t>
  </si>
  <si>
    <t>3BAOFM2RO2DPR6BN00</t>
  </si>
  <si>
    <t>113x158/D72N80/SJ FL N PURE OLIVE OIL</t>
  </si>
  <si>
    <t>3BAOFN2NO33PPIML00</t>
  </si>
  <si>
    <t>113X160 85N SJ FL N SFO</t>
  </si>
  <si>
    <t>3BAOFO24S2TPP6NN00</t>
  </si>
  <si>
    <t>230X320 NODW1220N SJ FL N SBO W/ADD</t>
  </si>
  <si>
    <t>3BAOFO3AT3APPINN00</t>
  </si>
  <si>
    <t>300X430 2850D3000N SKJ FLAKE IN SBO</t>
  </si>
  <si>
    <t>3BAOFW27O33PPIML00</t>
  </si>
  <si>
    <t>113X160 85N SJ FL N BR</t>
  </si>
  <si>
    <t>3BL5FBADO2PPRPFS00</t>
  </si>
  <si>
    <t>113X160 FW74N AL FL N BR W/VB</t>
  </si>
  <si>
    <t>3BL9FS2EO35PRPHE00</t>
  </si>
  <si>
    <t>113X160 95%UP71N ALBMSC FL SPRWTR FVB</t>
  </si>
  <si>
    <t>3BL9FW2HO36PRPHE00</t>
  </si>
  <si>
    <t>113X160 85%UP71N ALBMSC FL WTR FVB NS</t>
  </si>
  <si>
    <t>3BLOFBADS3HPP4S500</t>
  </si>
  <si>
    <t>230X320 1180D1220N ALB FLK N/BRN+FVB</t>
  </si>
  <si>
    <t>3BYOFBABT49PPPUS00</t>
  </si>
  <si>
    <t>300X430 3000D3120N YF FL N BR</t>
  </si>
  <si>
    <t>3BYOFBADT4LPPPUS00</t>
  </si>
  <si>
    <t>300X430 3120N YF FL N BR W/VB</t>
  </si>
  <si>
    <t>3BYOFN2NT3APPIUU00</t>
  </si>
  <si>
    <t>300X430 2850D3000N YF FL N SFO</t>
  </si>
  <si>
    <t>Sunflower Oil</t>
  </si>
  <si>
    <t>Soya Bean Oil</t>
  </si>
  <si>
    <t>Pure Olive Oil</t>
  </si>
  <si>
    <t>Spring Water</t>
  </si>
  <si>
    <t>Extra Virgin Olive Oil</t>
  </si>
  <si>
    <t>Canola</t>
  </si>
  <si>
    <t>LID</t>
  </si>
  <si>
    <t>5219S000NN01</t>
  </si>
  <si>
    <t>LID 307</t>
  </si>
  <si>
    <t>307X113</t>
  </si>
  <si>
    <t>307X108</t>
  </si>
  <si>
    <t>307X111</t>
  </si>
  <si>
    <t>307X105.5</t>
  </si>
  <si>
    <t>307X109.5</t>
  </si>
  <si>
    <t>307X109</t>
  </si>
  <si>
    <t>5217N000BF01</t>
  </si>
  <si>
    <t>LID 211</t>
  </si>
  <si>
    <t>211X106</t>
  </si>
  <si>
    <t>211X103</t>
  </si>
  <si>
    <t>211X104</t>
  </si>
  <si>
    <t>211X109</t>
  </si>
  <si>
    <t>5221S000NN01</t>
  </si>
  <si>
    <t>LID 603</t>
  </si>
  <si>
    <t>603X408</t>
  </si>
  <si>
    <t>603X408 1350D1885N AL (MSC) FL N BR</t>
  </si>
  <si>
    <t>603X212</t>
  </si>
  <si>
    <t>5220S000NN01</t>
  </si>
  <si>
    <t>LID 401</t>
  </si>
  <si>
    <t>401X201</t>
  </si>
  <si>
    <t>401X411</t>
  </si>
  <si>
    <t>401X203</t>
  </si>
  <si>
    <t>401X212</t>
  </si>
  <si>
    <t>401X209</t>
  </si>
  <si>
    <t>5572A000NN01</t>
  </si>
  <si>
    <t>Pouch 300X420</t>
  </si>
  <si>
    <t>300X420ND</t>
  </si>
  <si>
    <t>5573A000NN01</t>
  </si>
  <si>
    <t>Pouch 300X430</t>
  </si>
  <si>
    <t>300X430ND</t>
  </si>
  <si>
    <t>5546A1CSNN40</t>
  </si>
  <si>
    <t>Pouch 113X160</t>
  </si>
  <si>
    <t>113X160</t>
  </si>
  <si>
    <t>5561A600NN01</t>
  </si>
  <si>
    <t>Pouch 140X190</t>
  </si>
  <si>
    <t>140X190</t>
  </si>
  <si>
    <t>5555A1FTNN01</t>
  </si>
  <si>
    <t>Pouch 130X170</t>
  </si>
  <si>
    <t>130X170</t>
  </si>
  <si>
    <t>300X420</t>
  </si>
  <si>
    <t>5567A000NN01</t>
  </si>
  <si>
    <t>Pouch 230X320</t>
  </si>
  <si>
    <t>230X320ND</t>
  </si>
  <si>
    <t>300X430</t>
  </si>
  <si>
    <t>230X320</t>
  </si>
  <si>
    <t>5568A000NN01</t>
  </si>
  <si>
    <t>Pouch 240X300</t>
  </si>
  <si>
    <t>240X300ND</t>
  </si>
  <si>
    <t>5590A1C6NN01</t>
  </si>
  <si>
    <t>Pouch 115X159</t>
  </si>
  <si>
    <t>115X159</t>
  </si>
  <si>
    <t>5589A1C6NN01</t>
  </si>
  <si>
    <t>Pouch 140X178</t>
  </si>
  <si>
    <t>140X178</t>
  </si>
  <si>
    <t>113x158</t>
  </si>
  <si>
    <t>5150N000NN01</t>
  </si>
  <si>
    <t>Can 307X105.5</t>
  </si>
  <si>
    <t>Can 401X201</t>
  </si>
  <si>
    <t>5161N000BF01</t>
  </si>
  <si>
    <t>Can 401X203</t>
  </si>
  <si>
    <t>5133N000NN01</t>
  </si>
  <si>
    <t>Can 211X106</t>
  </si>
  <si>
    <t>5152S000NN01</t>
  </si>
  <si>
    <t>Can 307X109.5</t>
  </si>
  <si>
    <t>5164N000BF01</t>
  </si>
  <si>
    <t>Can 401X212</t>
  </si>
  <si>
    <t>Can 603X212</t>
  </si>
  <si>
    <t>Can 401X209</t>
  </si>
  <si>
    <t>5131N000NN01</t>
  </si>
  <si>
    <t>Can 211X103</t>
  </si>
  <si>
    <t>5152N000NN01</t>
  </si>
  <si>
    <t>Can 307X109</t>
  </si>
  <si>
    <t>5132S200NN01</t>
  </si>
  <si>
    <t>Can 211X104</t>
  </si>
  <si>
    <t>Can 603X408</t>
  </si>
  <si>
    <t>5153N000NN01</t>
  </si>
  <si>
    <t>Can 307X111</t>
  </si>
  <si>
    <t>5134N000NN01</t>
  </si>
  <si>
    <t>Can 211X109</t>
  </si>
  <si>
    <t>5151N000NN01</t>
  </si>
  <si>
    <t>Can 307X108</t>
  </si>
  <si>
    <t>5155N000NN01</t>
  </si>
  <si>
    <t>Can 307X113</t>
  </si>
  <si>
    <t>37</t>
  </si>
  <si>
    <t>Size</t>
  </si>
  <si>
    <t>422</t>
  </si>
  <si>
    <t>423</t>
  </si>
  <si>
    <t>BBZ</t>
  </si>
  <si>
    <t>CAJ</t>
  </si>
  <si>
    <t>EAE</t>
  </si>
  <si>
    <t>300X103</t>
  </si>
  <si>
    <t>300X101.5</t>
  </si>
  <si>
    <t>211x109</t>
  </si>
  <si>
    <t>O33</t>
  </si>
  <si>
    <t>O35</t>
  </si>
  <si>
    <t>O36</t>
  </si>
  <si>
    <t>Water</t>
  </si>
  <si>
    <t>5139N000NN01</t>
  </si>
  <si>
    <t>Can 300X103</t>
  </si>
  <si>
    <t>5218F000BF01</t>
  </si>
  <si>
    <t>LID 300</t>
  </si>
  <si>
    <t>Bag</t>
  </si>
  <si>
    <t>603x408</t>
  </si>
  <si>
    <t>M006</t>
  </si>
  <si>
    <t>M009</t>
  </si>
  <si>
    <t>0Q</t>
  </si>
  <si>
    <t>0X</t>
  </si>
  <si>
    <t>0Y</t>
  </si>
  <si>
    <t>Shrink Pack</t>
  </si>
  <si>
    <t>36</t>
  </si>
  <si>
    <t>0Z</t>
  </si>
  <si>
    <t>1P</t>
  </si>
  <si>
    <t>1Y</t>
  </si>
  <si>
    <t>22</t>
  </si>
  <si>
    <t>25</t>
  </si>
  <si>
    <t>Inner-Box</t>
  </si>
  <si>
    <t>2A</t>
  </si>
  <si>
    <t>2B</t>
  </si>
  <si>
    <t>2C</t>
  </si>
  <si>
    <t>2J</t>
  </si>
  <si>
    <t>38</t>
  </si>
  <si>
    <t>3C</t>
  </si>
  <si>
    <t>3N</t>
  </si>
  <si>
    <t>J1</t>
  </si>
  <si>
    <t>PO-Tray</t>
  </si>
  <si>
    <t>J4</t>
  </si>
  <si>
    <t>JC</t>
  </si>
  <si>
    <t>JD</t>
  </si>
  <si>
    <t>JH</t>
  </si>
  <si>
    <t>POUCH-Inner box</t>
  </si>
  <si>
    <t>JJ</t>
  </si>
  <si>
    <t>JS</t>
  </si>
  <si>
    <t>K2</t>
  </si>
  <si>
    <t>K6</t>
  </si>
  <si>
    <t>KP</t>
  </si>
  <si>
    <t>Q1</t>
  </si>
  <si>
    <t>Q2</t>
  </si>
  <si>
    <t>Q3</t>
  </si>
  <si>
    <t>QA</t>
  </si>
  <si>
    <t>QC</t>
  </si>
  <si>
    <t>QD</t>
  </si>
  <si>
    <t>QL</t>
  </si>
  <si>
    <t>Open-on-Top Cans in Carton</t>
  </si>
  <si>
    <t>QQ</t>
  </si>
  <si>
    <t>QR</t>
  </si>
  <si>
    <t>QS</t>
  </si>
  <si>
    <t>QT</t>
  </si>
  <si>
    <t>QW</t>
  </si>
  <si>
    <t>QY</t>
  </si>
  <si>
    <t>QZ</t>
  </si>
  <si>
    <t>R0</t>
  </si>
  <si>
    <t>R1</t>
  </si>
  <si>
    <t>R2</t>
  </si>
  <si>
    <t>R3</t>
  </si>
  <si>
    <t>R4</t>
  </si>
  <si>
    <t>R5</t>
  </si>
  <si>
    <t>R7</t>
  </si>
  <si>
    <t>R8</t>
  </si>
  <si>
    <t>RA</t>
  </si>
  <si>
    <t>RB</t>
  </si>
  <si>
    <t>RG</t>
  </si>
  <si>
    <t>RJ</t>
  </si>
  <si>
    <t>RM</t>
  </si>
  <si>
    <t>RN</t>
  </si>
  <si>
    <t>RQ</t>
  </si>
  <si>
    <t>RT</t>
  </si>
  <si>
    <t>RX</t>
  </si>
  <si>
    <t>RY</t>
  </si>
  <si>
    <t>S1</t>
  </si>
  <si>
    <t>S6</t>
  </si>
  <si>
    <t>S8</t>
  </si>
  <si>
    <t>SA</t>
  </si>
  <si>
    <t>SB</t>
  </si>
  <si>
    <t>SD</t>
  </si>
  <si>
    <t>SJ</t>
  </si>
  <si>
    <t>SK</t>
  </si>
  <si>
    <t>SL</t>
  </si>
  <si>
    <t>SR</t>
  </si>
  <si>
    <t>ST</t>
  </si>
  <si>
    <t>SX</t>
  </si>
  <si>
    <t>SY</t>
  </si>
  <si>
    <t>UE</t>
  </si>
  <si>
    <t>UM</t>
  </si>
  <si>
    <t>VQ</t>
  </si>
  <si>
    <t>Tray+U-shape</t>
  </si>
  <si>
    <t>VS</t>
  </si>
  <si>
    <t>VU</t>
  </si>
  <si>
    <t>WB</t>
  </si>
  <si>
    <t>WH</t>
  </si>
  <si>
    <t>WQ</t>
  </si>
  <si>
    <t>WY</t>
  </si>
  <si>
    <t>XH</t>
  </si>
  <si>
    <t>YU</t>
  </si>
  <si>
    <t>YZ</t>
  </si>
  <si>
    <t>Z0</t>
  </si>
  <si>
    <t>Z1</t>
  </si>
  <si>
    <t>ZE</t>
  </si>
  <si>
    <t>ZL</t>
  </si>
  <si>
    <t>ZT</t>
  </si>
  <si>
    <t>Amount</t>
  </si>
  <si>
    <t>3AA2CBABFAGNNPFSRN</t>
  </si>
  <si>
    <t>Case</t>
  </si>
  <si>
    <t>3AA2CBABJAMN54PER3</t>
  </si>
  <si>
    <t>3AA2CBABYPZNNPFSSD</t>
  </si>
  <si>
    <t>3AA2CN2CJAMN54PER3</t>
  </si>
  <si>
    <t>3AA2FBABBALNN4NNRV</t>
  </si>
  <si>
    <t>3AA2FBABJAMN54PER3</t>
  </si>
  <si>
    <t>3AA5CBABJAEN5IUARU</t>
  </si>
  <si>
    <t>3AA5CBABJAEN5IUARV</t>
  </si>
  <si>
    <t>3AA5CBABKAENNIUAS4</t>
  </si>
  <si>
    <t>3AA5CBABKALN5IUAS4</t>
  </si>
  <si>
    <t>3AA5CBABKALN5IUAS5</t>
  </si>
  <si>
    <t>3AA5CBABXEG9SIUARL</t>
  </si>
  <si>
    <t>3AA5CBABXEM9SIUARL</t>
  </si>
  <si>
    <t>3AA5CN2NJAEN5IUARU</t>
  </si>
  <si>
    <t>3AA5CN2NJAEN5IUARV</t>
  </si>
  <si>
    <t>3AA5CN2NJAEN5IUAS4</t>
  </si>
  <si>
    <t>3AA5CN2NJAEN5IUAS5</t>
  </si>
  <si>
    <t>3AA5CN2NJAMN5ITKQ0</t>
  </si>
  <si>
    <t>3AA5CN2NJAMN5ITKQQ</t>
  </si>
  <si>
    <t>3AA5CN2NKAENNIUAS4</t>
  </si>
  <si>
    <t>3AA5CN2NKALN5IUAS4</t>
  </si>
  <si>
    <t>3AA5CN2NKALN5IUAS5</t>
  </si>
  <si>
    <t>3AA5CN2NXEG9SIUARL</t>
  </si>
  <si>
    <t>3AA5CN2NXEM9SIUARL</t>
  </si>
  <si>
    <t>3AA6CBADFAGNNPWNRY</t>
  </si>
  <si>
    <t>3AA6CBADFAGNNPWNWB</t>
  </si>
  <si>
    <t>3AA7CBABBBPNTIUAZ0</t>
  </si>
  <si>
    <t>3AA7CBABBBPUTIC9QC</t>
  </si>
  <si>
    <t>3AA7CBABBBPUTICIQC</t>
  </si>
  <si>
    <t>3AA7CBABBBPUTICOQC</t>
  </si>
  <si>
    <t>3AA7CBABJAENTIUUS4</t>
  </si>
  <si>
    <t>3AA7CBABJAMNTITKQ0</t>
  </si>
  <si>
    <t>3AA7CN2CJACNTIUUS4</t>
  </si>
  <si>
    <t>3AA7CN2NBBPUTIC9QC</t>
  </si>
  <si>
    <t>3AA7CN2NBBPUTICIQC</t>
  </si>
  <si>
    <t>3AA7CN2NBBPUTICOQC</t>
  </si>
  <si>
    <t>3AA7LBABBACNTIUUSJ</t>
  </si>
  <si>
    <t>3AA7LBABBACNTIUUSX</t>
  </si>
  <si>
    <t>3AA7LBABJAIUTIOKSX</t>
  </si>
  <si>
    <t>3AA7LBABKAAUTIUUYQ</t>
  </si>
  <si>
    <t>3AA7LBABSAANTIOKUF</t>
  </si>
  <si>
    <t>3AA7LBABSACNTMUURU</t>
  </si>
  <si>
    <t>3AA7LM3CKAAUTIUUYQ</t>
  </si>
  <si>
    <t>3AA7LN2CBACNTIUUSJ</t>
  </si>
  <si>
    <t>3AA7LN2CBACNTIUUSX</t>
  </si>
  <si>
    <t>3AA7LN2NJAIUTIOKSX</t>
  </si>
  <si>
    <t>3AA8CBABJAJN5IUUQT</t>
  </si>
  <si>
    <t>3AA8CBABJAJN5IUURU</t>
  </si>
  <si>
    <t>3AA8CBABJAMN5ITKQ0</t>
  </si>
  <si>
    <t>3AA8CBADFAGNNPAD0Q</t>
  </si>
  <si>
    <t>3AA8CBBCYAENVIUURU</t>
  </si>
  <si>
    <t>3AA8CN2CJAJN5IUUQT</t>
  </si>
  <si>
    <t>3AA8CN2CJAJN5IUURU</t>
  </si>
  <si>
    <t>3AA8CS2SBAZN5IUUQ1</t>
  </si>
  <si>
    <t>3AA8FBABKALN52NNY7</t>
  </si>
  <si>
    <t>3AA8FN2NKALN52NNY7</t>
  </si>
  <si>
    <t>3AA8IBABEA8U2MED3N</t>
  </si>
  <si>
    <t>3AA8IBABJAMU2MED2C</t>
  </si>
  <si>
    <t>3AA8IM3CEA8U2MED3N</t>
  </si>
  <si>
    <t>3AA8IM3CJAMU2MED2C</t>
  </si>
  <si>
    <t>3AA8IN2NJAMU2MED2C</t>
  </si>
  <si>
    <t>3AA8LBABBACN5IUUSX</t>
  </si>
  <si>
    <t>3AA8LBABBAZN5IUA1P</t>
  </si>
  <si>
    <t>3AA8LBABBAZN5IUU1P</t>
  </si>
  <si>
    <t>3AA8LBABBBDU56JWQ2</t>
  </si>
  <si>
    <t>3AA8LBABJAIN5IUARU</t>
  </si>
  <si>
    <t>3AA8LBABJAIUCIABSX</t>
  </si>
  <si>
    <t>3AA8LBABJAJN55MG1Y</t>
  </si>
  <si>
    <t>3AA8LBABJAJN55MGRA</t>
  </si>
  <si>
    <t>3AA8LBABJAJN55MGRJ</t>
  </si>
  <si>
    <t>3AA8LBABJAJN55MGS8</t>
  </si>
  <si>
    <t>3AA8LBABJAJN55MGYU</t>
  </si>
  <si>
    <t>3AA8LBABJAJN55MGYZ</t>
  </si>
  <si>
    <t>3AA8LBABJAJN5MUUQ0</t>
  </si>
  <si>
    <t>3AA8LBABJAJN5MUUQR</t>
  </si>
  <si>
    <t>3AA8LBABJAJN5MUUQS</t>
  </si>
  <si>
    <t>3AA8LBABJAJN5MUUR4</t>
  </si>
  <si>
    <t>3AA8LBABJAJN5MUURU</t>
  </si>
  <si>
    <t>3AA8LBABSAANCIUAUF</t>
  </si>
  <si>
    <t>3AA8LBABSACN55MG1Y</t>
  </si>
  <si>
    <t>3AA8LBABSACN55MGS8</t>
  </si>
  <si>
    <t>3AA8LBABSACN5MUU25</t>
  </si>
  <si>
    <t>3AA8LBABSACN5MUUQR</t>
  </si>
  <si>
    <t>3AA8LBABSACN5MUUQS</t>
  </si>
  <si>
    <t>3AA8LBABSACN5MUURU</t>
  </si>
  <si>
    <t>3AA8LM3CBBDU56JWQ2</t>
  </si>
  <si>
    <t>3AA8LM3CSAGN55UU35</t>
  </si>
  <si>
    <t>3AA8LM3KJAJN5MCORU</t>
  </si>
  <si>
    <t>3AA8LM4DEA8N54OC2B</t>
  </si>
  <si>
    <t>3AA8LN2CBACN5IUUSX</t>
  </si>
  <si>
    <t>3AA8LN2CJAJN5MUUQ0</t>
  </si>
  <si>
    <t>3AA8LN2CJAJN5MUUQR</t>
  </si>
  <si>
    <t>3AA8LN2CJAJN5MUUQS</t>
  </si>
  <si>
    <t>3AA8LN2CJAJN5MUUQY</t>
  </si>
  <si>
    <t>3AA8LN2CJAJN5MUUR4</t>
  </si>
  <si>
    <t>3AA8LN2CJAJN5MUURU</t>
  </si>
  <si>
    <t>3AA8LN2CSACN5MUU25</t>
  </si>
  <si>
    <t>3AA8LN2CSACN5MUUQR</t>
  </si>
  <si>
    <t>3AA8LN2CSACN5MUUQS</t>
  </si>
  <si>
    <t>3AA8LN2CSACN5MUURU</t>
  </si>
  <si>
    <t>3AA8LN2CYAENVMUURU</t>
  </si>
  <si>
    <t>3AA8LN2NBAZN5IUU1P</t>
  </si>
  <si>
    <t>3AA8LN2NJAIN5IUARU</t>
  </si>
  <si>
    <t>3AA8LN2NJAIUCIABSX</t>
  </si>
  <si>
    <t>3AA8LN2NSAANCIUAUF</t>
  </si>
  <si>
    <t>3AA8LO2EJAJN55MG1Y</t>
  </si>
  <si>
    <t>3AA8LO2EJAJN55MGRA</t>
  </si>
  <si>
    <t>3AA8LO2EJAJN55MGRJ</t>
  </si>
  <si>
    <t>3AA8LO2EJAJN55MGS8</t>
  </si>
  <si>
    <t>3AA8LO2EJAJN55MGYU</t>
  </si>
  <si>
    <t>3AA8LO2EJAJN55MGYZ</t>
  </si>
  <si>
    <t>3AA8LO2ESACN55MG1Y</t>
  </si>
  <si>
    <t>3AA8LO2ESACN55MGS8</t>
  </si>
  <si>
    <t>3AA8LO2EYAENV5MGRX</t>
  </si>
  <si>
    <t>3AA8LO2EYAENV5MGSY</t>
  </si>
  <si>
    <t>3AACCBABBALNN4NNRV</t>
  </si>
  <si>
    <t>3AACCBABBALSS4OCR2</t>
  </si>
  <si>
    <t>3AACCBABBALSS4OCRN</t>
  </si>
  <si>
    <t>3AACCBABBALSS4OCRV</t>
  </si>
  <si>
    <t>3AACCBABBAZN5IJSS5</t>
  </si>
  <si>
    <t>3AACCBABXEN9SIJSRL</t>
  </si>
  <si>
    <t>3AACCBADFAGNNPADQL</t>
  </si>
  <si>
    <t>3AACCBBHSPAS54OCZL</t>
  </si>
  <si>
    <t>3AACCBBHXEG9S4OCQ3</t>
  </si>
  <si>
    <t>3AACCN2NBAHN5IJSS5</t>
  </si>
  <si>
    <t>3AACCN2NXFB9SIJSRL</t>
  </si>
  <si>
    <t>3AACCW2WBALSS4OCRV</t>
  </si>
  <si>
    <t>3AACFBABBALNN4NNRV</t>
  </si>
  <si>
    <t>3AACFBABBALSS4OC0Y</t>
  </si>
  <si>
    <t>3AACFBABBALSS4OCR2</t>
  </si>
  <si>
    <t>3AACFBABBALSS4OCRN</t>
  </si>
  <si>
    <t>3AACFBABBALSS4OCRV</t>
  </si>
  <si>
    <t>3AACFBABBBGSS4OCRV</t>
  </si>
  <si>
    <t>3AACFBBHSPAS54OCZL</t>
  </si>
  <si>
    <t>3AACLM4DSPAS54OCZL</t>
  </si>
  <si>
    <t>3AACLN2NBBHSS4OCRV</t>
  </si>
  <si>
    <t>3AAJCBABBALSS4NNRV</t>
  </si>
  <si>
    <t>3AAJCBABBALSS4NNZT</t>
  </si>
  <si>
    <t>3AAJFBABBALSS4NNRV</t>
  </si>
  <si>
    <t>3AAJFBABBALSS4NNZT</t>
  </si>
  <si>
    <t>3AAJLM2MSADNN4NNS4</t>
  </si>
  <si>
    <t>3AAJLN2CSACN5MUUQ0</t>
  </si>
  <si>
    <t>3AAJLO2OJARNN4NNS4</t>
  </si>
  <si>
    <t>3AAO5O2E423NTIL7S4</t>
  </si>
  <si>
    <t>3AAO5O2E423NTIL7S5</t>
  </si>
  <si>
    <t>3AAO5O2E423NTMLAS4</t>
  </si>
  <si>
    <t>3AAO6O2E423NTMLAS4</t>
  </si>
  <si>
    <t>3AAO7O2E423NTMLAS4</t>
  </si>
  <si>
    <t>3AAOBS2CJBCN56CRRU</t>
  </si>
  <si>
    <t>3AAOC8ALBAZN5ISKS4</t>
  </si>
  <si>
    <t>3AAOC8ALBAZN5ISKVS</t>
  </si>
  <si>
    <t>3AAOC8ALFA9N5INNVS</t>
  </si>
  <si>
    <t>3AAOC8ALFA9N5ISK3C</t>
  </si>
  <si>
    <t>3AAOCBA3BALNN4NNRV</t>
  </si>
  <si>
    <t>3AAOCBABBAHN5INNRV</t>
  </si>
  <si>
    <t>3AAOCBABBALNN2NNRV</t>
  </si>
  <si>
    <t>3AAOCBABBALNN2NNS4</t>
  </si>
  <si>
    <t>3AAOCBABBALNN4NNR4</t>
  </si>
  <si>
    <t>3AAOCBABBALNN4NNRV</t>
  </si>
  <si>
    <t>3AAOCBABBALNN4NNS4</t>
  </si>
  <si>
    <t>3AAOCBABBALNN7NNS4</t>
  </si>
  <si>
    <t>3AAOCBABBALNNIUUS4</t>
  </si>
  <si>
    <t>3AAOCBABBAUN5ENNQQ</t>
  </si>
  <si>
    <t>3AAOCBABBAUN5ENNR0</t>
  </si>
  <si>
    <t>3AAOCBABBAUN5ENNS4</t>
  </si>
  <si>
    <t>3AAOCBABBAZN5INNS4</t>
  </si>
  <si>
    <t>3AAOCBABBAZN5INNS5</t>
  </si>
  <si>
    <t>3AAOCBABBAZN5IUUS4</t>
  </si>
  <si>
    <t>3AAOCBABBAZN5IUUS5</t>
  </si>
  <si>
    <t>3AAOCBABBAZN5IUUUM</t>
  </si>
  <si>
    <t>3AAOCBABBBCN57NNS4</t>
  </si>
  <si>
    <t>3AAOCBABBBCN57NNS5</t>
  </si>
  <si>
    <t>3AAOCBABCA5NMIPHSD</t>
  </si>
  <si>
    <t>3AAOCBABCA7NNIUURV</t>
  </si>
  <si>
    <t>3AAOCBABCA8NV2NNRQ</t>
  </si>
  <si>
    <t>3AAOCBABCA8NV2NNRU</t>
  </si>
  <si>
    <t>3AAOCBABCAJNN6NNRV</t>
  </si>
  <si>
    <t>3AAOCBABEA8N5IUUUF</t>
  </si>
  <si>
    <t>3AAOCBABJACN5IUUQQ</t>
  </si>
  <si>
    <t>3AAOCBABJADN5INNRQ</t>
  </si>
  <si>
    <t>3AAOCBABJADN5INNRV</t>
  </si>
  <si>
    <t>3AAOCBABJADN5INNS4</t>
  </si>
  <si>
    <t>3AAOCBABJADN5INNS5</t>
  </si>
  <si>
    <t>3AAOCBABJAEN5I2BS5</t>
  </si>
  <si>
    <t>3AAOCBABJAEN5INNS5</t>
  </si>
  <si>
    <t>3AAOCBABJAEN5IUUS4</t>
  </si>
  <si>
    <t>3AAOCBABJAEN5IUUS5</t>
  </si>
  <si>
    <t>3AAOCBABJAMN5ENNS4</t>
  </si>
  <si>
    <t>3AAOCBABJAMN5ENNS5</t>
  </si>
  <si>
    <t>3AAOCBABJAMN5ENNS6</t>
  </si>
  <si>
    <t>3AAOCBABJAMN5IMC2A</t>
  </si>
  <si>
    <t>3AAOCBABJAMN5IMCQW</t>
  </si>
  <si>
    <t>3AAOCBABJAMN5IMCR3</t>
  </si>
  <si>
    <t>3AAOCBABJAMN5IMCS5</t>
  </si>
  <si>
    <t>3AAOCBABJAMN5IMCS8</t>
  </si>
  <si>
    <t>3AAOCBABJAMN5INIS5</t>
  </si>
  <si>
    <t>3AAOCBABJAMN5INNRU</t>
  </si>
  <si>
    <t>3AAOCBABJAMN5INNS4</t>
  </si>
  <si>
    <t>3AAOCBABJAMN5INNS5</t>
  </si>
  <si>
    <t>3AAOCBABKAAN5INNRU</t>
  </si>
  <si>
    <t>3AAOCBABKAENNINNS4</t>
  </si>
  <si>
    <t>3AAOCBABKAENNIPHS4</t>
  </si>
  <si>
    <t>3AAOCBABKAENNIUUS4</t>
  </si>
  <si>
    <t>3AAOCBABKALL5IJWQW</t>
  </si>
  <si>
    <t>3AAOCBABKALL5IJWS5</t>
  </si>
  <si>
    <t>3AAOCBABKALN52NNS4</t>
  </si>
  <si>
    <t>3AAOCBABKALN52NNS5</t>
  </si>
  <si>
    <t>3AAOCBABKALN54NNS5</t>
  </si>
  <si>
    <t>3AAOCBABKALN54NNS8</t>
  </si>
  <si>
    <t>3AAOCBABKALN57NNS4</t>
  </si>
  <si>
    <t>3AAOCBABKALN57NNS5</t>
  </si>
  <si>
    <t>3AAOCBABKALN5INNQW</t>
  </si>
  <si>
    <t>3AAOCBABKALN5INNS4</t>
  </si>
  <si>
    <t>3AAOCBABKALN5INNS5</t>
  </si>
  <si>
    <t>3AAOCBABKALN5IUUR7</t>
  </si>
  <si>
    <t>3AAOCBABKB2S5IUUUM</t>
  </si>
  <si>
    <t>3AAOCBABSAAN57NNS4</t>
  </si>
  <si>
    <t>3AAOCBABSAAN57NNS5</t>
  </si>
  <si>
    <t>3AAOCBABSAAN5IUUQQ</t>
  </si>
  <si>
    <t>3AAOCBABSAANN2NNQQ</t>
  </si>
  <si>
    <t>3AAOCBABSAON5INNS5</t>
  </si>
  <si>
    <t>3AAOCBABSBRN54NNSR</t>
  </si>
  <si>
    <t>3AAOCBABSBTN5INNS5</t>
  </si>
  <si>
    <t>3AAOCBABXAX9SEBZWQ</t>
  </si>
  <si>
    <t>3AAOCBABXE99SINNRL</t>
  </si>
  <si>
    <t>3AAOCBABXEC9S4NNRL</t>
  </si>
  <si>
    <t>3AAOCBABXEG9S4NNRL</t>
  </si>
  <si>
    <t>3AAOCBABXEG9SINNRL</t>
  </si>
  <si>
    <t>3AAOCBABXEG9SIUURL</t>
  </si>
  <si>
    <t>3AAOCBABXEK9S4NNRL</t>
  </si>
  <si>
    <t>3AAOCBABXEM9SINNRL</t>
  </si>
  <si>
    <t>3AAOCBABXEZ9S2NNRL</t>
  </si>
  <si>
    <t>3AAOCBABXF49S4NNRL</t>
  </si>
  <si>
    <t>3AAOCBABXF69SINNRL</t>
  </si>
  <si>
    <t>3AAOCBADBAZN5INNS4</t>
  </si>
  <si>
    <t>3AAOCBADBAZN5INNS5</t>
  </si>
  <si>
    <t>3AAOCBADC9ANV4NNRX</t>
  </si>
  <si>
    <t>3AAOCBADFAGNNPWNRY</t>
  </si>
  <si>
    <t>3AAOCBADFAGNNPWNWB</t>
  </si>
  <si>
    <t>3AAOCBADJAMN5INNRU</t>
  </si>
  <si>
    <t>3AAOCBADKALN54NNS8</t>
  </si>
  <si>
    <t>3AAOCBADXEP9SPNNRL</t>
  </si>
  <si>
    <t>3AAOCBADXEP9SPNNRM</t>
  </si>
  <si>
    <t>3AAOCBADXEP9SSSZRL</t>
  </si>
  <si>
    <t>3AAOCBAFXG39S4LLRL</t>
  </si>
  <si>
    <t>3AAOCBB7FAGNNPFSR5</t>
  </si>
  <si>
    <t>3AAOCBB7FAGNNPFSS4</t>
  </si>
  <si>
    <t>3AAOCBB7FAGNNPNN0Z</t>
  </si>
  <si>
    <t>3AAOCBB7FAGNNPNNQT</t>
  </si>
  <si>
    <t>3AAOCBB7FAGNNPNNRB</t>
  </si>
  <si>
    <t>3AAOCBB7FAGNNPNNRV</t>
  </si>
  <si>
    <t>3AAOCBB7FAGNNPNNRY</t>
  </si>
  <si>
    <t>3AAOCBB7FAGNNPNNS4</t>
  </si>
  <si>
    <t>3AAOCBB7FAGNNPNNWB</t>
  </si>
  <si>
    <t>3AAOCBB7SAPN5PNNR1</t>
  </si>
  <si>
    <t>3AAOCBB7SAPN5PNNRU</t>
  </si>
  <si>
    <t>3AAOCBB7SAPN5PNNRV</t>
  </si>
  <si>
    <t>3AAOCBB7SAPN5PNNUE</t>
  </si>
  <si>
    <t>3AAOCBB7YAPNNPNNQ1</t>
  </si>
  <si>
    <t>3AAOCBB7YAPNNPNNRN</t>
  </si>
  <si>
    <t>3AAOCBB7YAPNNPNNRV</t>
  </si>
  <si>
    <t>3AAOCBB7YPZNNPFSRV</t>
  </si>
  <si>
    <t>3AAOCM2MBAZL5IJWVU</t>
  </si>
  <si>
    <t>3AAOCM2WFA9N5INNVS</t>
  </si>
  <si>
    <t>3AAOCM32BAZN5ENNS5</t>
  </si>
  <si>
    <t>3AAOCM32KALN5ENNS4</t>
  </si>
  <si>
    <t>3AAOCM34BAHN5INNRV</t>
  </si>
  <si>
    <t>3AAOCM34JADN5INNRV</t>
  </si>
  <si>
    <t>3AAOCM34KALN54NNS8</t>
  </si>
  <si>
    <t>3AAOCM3BBAHN5INNS4</t>
  </si>
  <si>
    <t>3AAOCM3BBAHN5IUUS4</t>
  </si>
  <si>
    <t>3AAOCM3BBAHN5IUUS5</t>
  </si>
  <si>
    <t>3AAOCM3BBAHN5IUUUM</t>
  </si>
  <si>
    <t>3AAOCM3BBAZN5ENNS4</t>
  </si>
  <si>
    <t>3AAOCM3BSAAN5IAVRU</t>
  </si>
  <si>
    <t>3AAOCM3CBAZL5IJWS5</t>
  </si>
  <si>
    <t>3AAOCM3CBAZU5E2MS4</t>
  </si>
  <si>
    <t>3AAOCM3CJAMN5INIS4</t>
  </si>
  <si>
    <t>3AAOCM42JADN5INNRV</t>
  </si>
  <si>
    <t>3AAOCN2AXEB9SENNRL</t>
  </si>
  <si>
    <t>3AAOCN2AXEY9SENNRL</t>
  </si>
  <si>
    <t>3AAOCN2CBACN5ENNRV</t>
  </si>
  <si>
    <t>3AAOCN2CBAHN5IUUS4</t>
  </si>
  <si>
    <t>3AAOCN2CBAHN5IUUS5</t>
  </si>
  <si>
    <t>3AAOCN2CBAHN5IUUUM</t>
  </si>
  <si>
    <t>3AAOCN2CBAUN5ENNS4</t>
  </si>
  <si>
    <t>3AAOCN2CBAUN5ENNS5</t>
  </si>
  <si>
    <t>3AAOCN2CBAZN5ENNS4</t>
  </si>
  <si>
    <t>3AAOCN2CEA8N5IUUS4</t>
  </si>
  <si>
    <t>3AAOCN2CEAAN5IUUUF</t>
  </si>
  <si>
    <t>3AAOCN2CJACN5IUUS4</t>
  </si>
  <si>
    <t>3AAOCN2CJADN5INNRV</t>
  </si>
  <si>
    <t>3AAOCN2CJADN5INNS4</t>
  </si>
  <si>
    <t>3AAOCN2CJADN5INNS5</t>
  </si>
  <si>
    <t>3AAOCN2CSAAN5ENNS4</t>
  </si>
  <si>
    <t>3AAOCN2CSAAN5ENNS5</t>
  </si>
  <si>
    <t>3AAOCN2CSAON5DNNRU</t>
  </si>
  <si>
    <t>3AAOCN2CSAON5DNNS5</t>
  </si>
  <si>
    <t>3AAOCN2CSBEN5INNRU</t>
  </si>
  <si>
    <t>3AAOCN2CSBEN5INNS4</t>
  </si>
  <si>
    <t>3AAOCN2CSBEN5INNS5</t>
  </si>
  <si>
    <t>3AAOCN2CXEB9SINNRL</t>
  </si>
  <si>
    <t>3AAOCN2CXEY9SENNRL</t>
  </si>
  <si>
    <t>3AAOCN2CXF69SENNRL</t>
  </si>
  <si>
    <t>3AAOCN2CXF69SINNRL</t>
  </si>
  <si>
    <t>3AAOCN2CXF69SIUURL</t>
  </si>
  <si>
    <t>3AAOCN2CXG29SIUURL</t>
  </si>
  <si>
    <t>3AAOCN2CYAENVIUUQT</t>
  </si>
  <si>
    <t>3AAOCN2NBAHN5INNS4</t>
  </si>
  <si>
    <t>3AAOCN2NBAHN5INNS5</t>
  </si>
  <si>
    <t>3AAOCN2NBALN5IUUS5</t>
  </si>
  <si>
    <t>3AAOCN2NBAZL5IJWS5</t>
  </si>
  <si>
    <t>3AAOCN2NBAZN5DNNS5</t>
  </si>
  <si>
    <t>3AAOCN2NBAZN5INNS4</t>
  </si>
  <si>
    <t>3AAOCN2NBAZN5IUUR7</t>
  </si>
  <si>
    <t>3AAOCN2NBAZN5IUUS4</t>
  </si>
  <si>
    <t>3AAOCN2NBAZU5D2MS5</t>
  </si>
  <si>
    <t>3AAOCN2NCA7NVINNRU</t>
  </si>
  <si>
    <t>3AAOCN2NCA8NV2NNRU</t>
  </si>
  <si>
    <t>3AAOCN2NCAJNN6NNRV</t>
  </si>
  <si>
    <t>3AAOCN2NE2KN5INNS5</t>
  </si>
  <si>
    <t>3AAOCN2NJAEN5INN2J</t>
  </si>
  <si>
    <t>3AAOCN2NJAEN5INNQW</t>
  </si>
  <si>
    <t>3AAOCN2NJAEN5INNSY</t>
  </si>
  <si>
    <t>3AAOCN2NJAEN5INNWY</t>
  </si>
  <si>
    <t>3AAOCN2NJAES5IUU22</t>
  </si>
  <si>
    <t>3AAOCN2NJAMN5EMC2A</t>
  </si>
  <si>
    <t>3AAOCN2NJAMN5EMCQW</t>
  </si>
  <si>
    <t>3AAOCN2NJAMN5EMCR3</t>
  </si>
  <si>
    <t>3AAOCN2NJAMN5EMCS5</t>
  </si>
  <si>
    <t>3AAOCN2NJAMN5EMCS8</t>
  </si>
  <si>
    <t>3AAOCN2NJAMN5IJWS4</t>
  </si>
  <si>
    <t>3AAOCN2NJAMN5INNS4</t>
  </si>
  <si>
    <t>3AAOCN2NJAMN5INNS5</t>
  </si>
  <si>
    <t>3AAOCN2NKAENNIUURV</t>
  </si>
  <si>
    <t>3AAOCN2NKALL5IJWQW</t>
  </si>
  <si>
    <t>3AAOCN2NKALL5IJWS5</t>
  </si>
  <si>
    <t>3AAOCN2NKALN52NNS4</t>
  </si>
  <si>
    <t>3AAOCN2NKALN52NNS5</t>
  </si>
  <si>
    <t>3AAOCN2NKALN5IARS4</t>
  </si>
  <si>
    <t>3AAOCN2NKALN5INNQW</t>
  </si>
  <si>
    <t>3AAOCN2NKALN5INNS4</t>
  </si>
  <si>
    <t>3AAOCN2NKALN5IUUR7</t>
  </si>
  <si>
    <t>3AAOCN2NKALNAIARS4</t>
  </si>
  <si>
    <t>3AAOCN2NKALNN2NNS4</t>
  </si>
  <si>
    <t>3AAOCN2NKBOS5IUUUM</t>
  </si>
  <si>
    <t>3AAOCN2NSAAN5INNRU</t>
  </si>
  <si>
    <t>3AAOCN2NSAAN5INNRX</t>
  </si>
  <si>
    <t>3AAOCN2NSAAN5INNSY</t>
  </si>
  <si>
    <t>3AAOCN2NSAAN5IUUS5</t>
  </si>
  <si>
    <t>3AAOCN2NSAANN2NNQQ</t>
  </si>
  <si>
    <t>3AAOCN2NSADN5INNS5</t>
  </si>
  <si>
    <t>3AAOCN2NXAX9EINNRN</t>
  </si>
  <si>
    <t>3AAOCN2NXEB9SDNNRL</t>
  </si>
  <si>
    <t>3AAOCN2NXEJ9SMUURL</t>
  </si>
  <si>
    <t>3AAOCN2TKALN5INNS4</t>
  </si>
  <si>
    <t>3AAOCN2TKALN5IUAS4</t>
  </si>
  <si>
    <t>3AAOCN2TSBEN5INNS4</t>
  </si>
  <si>
    <t>3AAOCN2TSBEN5INNS5</t>
  </si>
  <si>
    <t>3AAOCN3DFA9N5INNUF</t>
  </si>
  <si>
    <t>3AAOCN3FBAUN5ENNS4</t>
  </si>
  <si>
    <t>3AAOCN3FBAUN5ENNS5</t>
  </si>
  <si>
    <t>3AAOCN3FBAZN5ENNRU</t>
  </si>
  <si>
    <t>3AAOCN3FBAZN5ENNRV</t>
  </si>
  <si>
    <t>3AAOCN3FBAZN5ENNS4</t>
  </si>
  <si>
    <t>3AAOCN3FBAZN5ENNS5</t>
  </si>
  <si>
    <t>3AAOCN3FBAZU5E2JS5</t>
  </si>
  <si>
    <t>3AAOCN3FCA7NVENNRU</t>
  </si>
  <si>
    <t>3AAOCN3FJAMN5EGFS4</t>
  </si>
  <si>
    <t>3AAOCN3FJAMN5ENNRU</t>
  </si>
  <si>
    <t>3AAOCN3FJAMN5ENNRV</t>
  </si>
  <si>
    <t>3AAOCN3FJAMN5ENNS4</t>
  </si>
  <si>
    <t>3AAOCN3FJAMN5ENNS5</t>
  </si>
  <si>
    <t>3AAOCN3FKALN5ENNQW</t>
  </si>
  <si>
    <t>3AAOCN3FKALN5ENNS4</t>
  </si>
  <si>
    <t>3AAOCN3FSAON5ENNS4</t>
  </si>
  <si>
    <t>3AAOCN3FXAS9SENNRN</t>
  </si>
  <si>
    <t>3AAOCN3GBAZN5ENNSA</t>
  </si>
  <si>
    <t>3AAOCN3GBAZN5ENNST</t>
  </si>
  <si>
    <t>3AAOCN3SBAUN5ENNS4</t>
  </si>
  <si>
    <t>3AAOCN3SBAUN5ENNS5</t>
  </si>
  <si>
    <t>3AAOCN3SBAZN5ENNS4</t>
  </si>
  <si>
    <t>3AAOCN3SJAMN5ENNS4</t>
  </si>
  <si>
    <t>3AAOCO27BACNTEA8S4</t>
  </si>
  <si>
    <t>3AAOCO27BAHN5INNRV</t>
  </si>
  <si>
    <t>3AAOCO27CA7NNINNRV</t>
  </si>
  <si>
    <t>3AAOCO27SAAN5INNS5</t>
  </si>
  <si>
    <t>3AAOCO27XEB9SINNRL</t>
  </si>
  <si>
    <t>3AAOCO2E422N2IPUQL</t>
  </si>
  <si>
    <t>3AAOCO2E422N2IPUS5</t>
  </si>
  <si>
    <t>3AAOCO2E423N2IPUQL</t>
  </si>
  <si>
    <t>3AAOCO2E423N2IPUR4</t>
  </si>
  <si>
    <t>3AAOCO2E423N2IPUS5</t>
  </si>
  <si>
    <t>3AAOCO2EBALNN2NNS4</t>
  </si>
  <si>
    <t>3AAOCO2EBAZN5INNS5</t>
  </si>
  <si>
    <t>3AAOCO2EBAZN5INNVS</t>
  </si>
  <si>
    <t>3AAOCO2EBAZN5IUUS4</t>
  </si>
  <si>
    <t>3AAOCO2EBZBNTILAS4</t>
  </si>
  <si>
    <t>3AAOCO2EBZBNTILAS5</t>
  </si>
  <si>
    <t>3AAOCO2EBZBU2IIMS5</t>
  </si>
  <si>
    <t>3AAOCO2ECA7NVENNRU</t>
  </si>
  <si>
    <t>3AAOCO2EJADN5INNRQ</t>
  </si>
  <si>
    <t>3AAOCO2EJAMN5INNRV</t>
  </si>
  <si>
    <t>3AAOCO2EJAMN5INNS4</t>
  </si>
  <si>
    <t>3AAOCO2EJAMN5INNS5</t>
  </si>
  <si>
    <t>3AAOCO2ESAON5ENNS5</t>
  </si>
  <si>
    <t>3AAOCO2ESBTN5INNS5</t>
  </si>
  <si>
    <t>3AAOCO2EXAP9SI2GRN</t>
  </si>
  <si>
    <t>3AAOCO2EXAP9SINNRN</t>
  </si>
  <si>
    <t>3AAOCO2EXF69SINNRL</t>
  </si>
  <si>
    <t>3AAOCO2IXEN9S6TJRL</t>
  </si>
  <si>
    <t>3AAOCO2OBACN5INNS4</t>
  </si>
  <si>
    <t>3AAOCO2OBALNN7NNR4</t>
  </si>
  <si>
    <t>3AAOCO2OBALNN7NNS4</t>
  </si>
  <si>
    <t>3AAOCO2OBBCN57NNS4</t>
  </si>
  <si>
    <t>3AAOCO2OBBCN57NNS5</t>
  </si>
  <si>
    <t>3AAOCO2OBBCN5INNS4</t>
  </si>
  <si>
    <t>3AAOCO2OCA5NMIPHSD</t>
  </si>
  <si>
    <t>3AAOCO2OCA7NVINNRU</t>
  </si>
  <si>
    <t>3AAOCO2OCA8NVDNNRQ</t>
  </si>
  <si>
    <t>3AAOCO2OCA8NVDNNRU</t>
  </si>
  <si>
    <t>3AAOCO2OCKC9EINNRV</t>
  </si>
  <si>
    <t>3AAOCO2OEA8N5INNS4</t>
  </si>
  <si>
    <t>3AAOCO2OJACN5IUUQQ</t>
  </si>
  <si>
    <t>3AAOCO2OJAEN572BS5</t>
  </si>
  <si>
    <t>3AAOCO2OJAMN5INIS4</t>
  </si>
  <si>
    <t>3AAOCO2OJAMN5INIS5</t>
  </si>
  <si>
    <t>3AAOCO2OJAMN5INNS4</t>
  </si>
  <si>
    <t>3AAOCO2OJAMN5INNS5</t>
  </si>
  <si>
    <t>3AAOCO2OKAAN5INNRU</t>
  </si>
  <si>
    <t>3AAOCO2OKAANNIUUS4</t>
  </si>
  <si>
    <t>3AAOCO2OKAEN5INNS4</t>
  </si>
  <si>
    <t>3AAOCO2OKAEN5INNS5</t>
  </si>
  <si>
    <t>3AAOCO2OKAENNINNRV</t>
  </si>
  <si>
    <t>3AAOCO2OKAENNINNS4</t>
  </si>
  <si>
    <t>3AAOCO2OKAENNIPHS4</t>
  </si>
  <si>
    <t>3AAOCO2OKALN54NNS5</t>
  </si>
  <si>
    <t>3AAOCO2OKALN57NNS4</t>
  </si>
  <si>
    <t>3AAOCO2OKALN57NNS5</t>
  </si>
  <si>
    <t>3AAOCO2OKALN5INNS4</t>
  </si>
  <si>
    <t>3AAOCO2OKALN5IUUS5</t>
  </si>
  <si>
    <t>3AAOCO2OSAAN57NNS4</t>
  </si>
  <si>
    <t>3AAOCO2OSAAN57NNS5</t>
  </si>
  <si>
    <t>3AAOCO2OSAAN5INNS4</t>
  </si>
  <si>
    <t>3AAOCO2OSAAN5IUUQQ</t>
  </si>
  <si>
    <t>3AAOCO2OSAAN5IUUS5</t>
  </si>
  <si>
    <t>3AAOCO2OSAANN7NNS4</t>
  </si>
  <si>
    <t>3AAOCO2OSAON5INNS4</t>
  </si>
  <si>
    <t>3AAOCO2OSAON5INNS5</t>
  </si>
  <si>
    <t>3AAOCO2OSBHN56NNS4</t>
  </si>
  <si>
    <t>3AAOCO2OSBHN56NNS5</t>
  </si>
  <si>
    <t>3AAOCO2OXAS9SINNRN</t>
  </si>
  <si>
    <t>3AAOCO2OXE99SINNRL</t>
  </si>
  <si>
    <t>3AAOCO2OXEG9S7NNRL</t>
  </si>
  <si>
    <t>3AAOCO2OXEG9SINNRL</t>
  </si>
  <si>
    <t>3AAOCO2OXEG9SIUURL</t>
  </si>
  <si>
    <t>3AAOCO2VFA8N2INNS4</t>
  </si>
  <si>
    <t>3AAOCO2VFA8N2INNS5</t>
  </si>
  <si>
    <t>3AAOCO2VJBCN56CRRV</t>
  </si>
  <si>
    <t>3AAOCO2VJBCN56CRS5</t>
  </si>
  <si>
    <t>3AAOCO2WJAMN57NNS4</t>
  </si>
  <si>
    <t>3AAOCO2ZBAZN5INNS4</t>
  </si>
  <si>
    <t>3AAOCO2ZBAZN5INNVS</t>
  </si>
  <si>
    <t>3AAOCO2ZBAZN5ISKVS</t>
  </si>
  <si>
    <t>3AAOCO2ZCA8NVISKRU</t>
  </si>
  <si>
    <t>3AAOCO2ZE7AN5INNS4</t>
  </si>
  <si>
    <t>3AAOCO2ZE7AN5ISKUF</t>
  </si>
  <si>
    <t>3AAOCO2ZFA9N5INNS4</t>
  </si>
  <si>
    <t>3AAOCO2ZFA9N5INNVS</t>
  </si>
  <si>
    <t>3AAOCO2ZFA9N5ISK0X</t>
  </si>
  <si>
    <t>3AAOCO2ZFA9N5ISK3C</t>
  </si>
  <si>
    <t>3AAOCO2ZFA9N5ISKS4</t>
  </si>
  <si>
    <t>3AAOCO2ZFA9N5ISKUF</t>
  </si>
  <si>
    <t>3AAOCO2ZKALN5INNS4</t>
  </si>
  <si>
    <t>3AAOCO2ZKBMN5ISKVS</t>
  </si>
  <si>
    <t>3AAOCO2ZXAX9SISKRN</t>
  </si>
  <si>
    <t>3AAOCO32BAZN5ENNS4</t>
  </si>
  <si>
    <t>3AAOCO32BAZN5ENNS5</t>
  </si>
  <si>
    <t>3AAOCO32KALN5ENNS5</t>
  </si>
  <si>
    <t>3AAOCO34JAMN5ENNS4</t>
  </si>
  <si>
    <t>3AAOCO34SAAN5INNS5</t>
  </si>
  <si>
    <t>3AAOCO36BACN5ENNS4</t>
  </si>
  <si>
    <t>3AAOCO36BAUN5ENNQQ</t>
  </si>
  <si>
    <t>3AAOCO36BAUN5ENNR0</t>
  </si>
  <si>
    <t>3AAOCO36BAUN5ENNS4</t>
  </si>
  <si>
    <t>3AAOCO36BAUN5ENNS5</t>
  </si>
  <si>
    <t>3AAOCO36JAMN5EGFQW</t>
  </si>
  <si>
    <t>3AAOCO36JAMN5EGFS4</t>
  </si>
  <si>
    <t>3AAOCO36JAMN5ENNS4</t>
  </si>
  <si>
    <t>3AAOCO36KALN5ENNS4</t>
  </si>
  <si>
    <t>3AAOCO37KALN5ENNS4</t>
  </si>
  <si>
    <t>3AAOCO3FJAMN5ENNRU</t>
  </si>
  <si>
    <t>3AAOCO3RCA8NVDNNRU</t>
  </si>
  <si>
    <t>3AAOCO3RKALN5INNS4</t>
  </si>
  <si>
    <t>3AAOCO3YBACN5ENNS4</t>
  </si>
  <si>
    <t>3AAOCO3YBAUN5ENNRU</t>
  </si>
  <si>
    <t>3AAOCO3YBAUN5ENNS4</t>
  </si>
  <si>
    <t>3AAOCO3YBAZN5ENNS4</t>
  </si>
  <si>
    <t>3AAOCO3YBAZN5ENNS5</t>
  </si>
  <si>
    <t>3AAOCO3YBAZN5ENNS6</t>
  </si>
  <si>
    <t>3AAOCO3YJAMN5ENNS4</t>
  </si>
  <si>
    <t>3AAOCO3YJAMN5ENNS5</t>
  </si>
  <si>
    <t>3AAOCO3YJAMN5ENNS6</t>
  </si>
  <si>
    <t>3AAOCO3YKALN5ENNS4</t>
  </si>
  <si>
    <t>3AAOCO3YKALN5ENNS5</t>
  </si>
  <si>
    <t>3AAOCO3ZBAZN5ENNS4</t>
  </si>
  <si>
    <t>3AAOCO3ZBAZN5ENNS5</t>
  </si>
  <si>
    <t>3AAOCO3ZBAZN5ENNS6</t>
  </si>
  <si>
    <t>3AAOCO3ZCA7NVENNRU</t>
  </si>
  <si>
    <t>3AAOCO3ZKALN5ENNS4</t>
  </si>
  <si>
    <t>3AAOCO42SAON5DNNS4</t>
  </si>
  <si>
    <t>3AAOCO42SAON5DNNS5</t>
  </si>
  <si>
    <t>3AAOCO4NBAZN5INNS4</t>
  </si>
  <si>
    <t>3AAOCO4XJAEN572BS5</t>
  </si>
  <si>
    <t>3AAOCS25BALSU4CXQ0</t>
  </si>
  <si>
    <t>3AAOCS2EJBCNA6TJRV</t>
  </si>
  <si>
    <t>3AAOCS2SCKC9EINNRV</t>
  </si>
  <si>
    <t>3AAOCS2SJADN5INNRV</t>
  </si>
  <si>
    <t>3AAOCS2SJAEN5INN2J</t>
  </si>
  <si>
    <t>3AAOCS2SJAEN5INNQW</t>
  </si>
  <si>
    <t>3AAOCS2SJAEN5INNSY</t>
  </si>
  <si>
    <t>3AAOCS2SJAEN5INNWY</t>
  </si>
  <si>
    <t>3AAOCS2SKAENNINNRV</t>
  </si>
  <si>
    <t>3AAOCS2SSAAN5INNRU</t>
  </si>
  <si>
    <t>3AAOCS2SSAAN5INNRX</t>
  </si>
  <si>
    <t>3AAOCS2SSAAN5INNSY</t>
  </si>
  <si>
    <t>3AAOCW28XED9S4NNRL</t>
  </si>
  <si>
    <t>3AAOCW29JAMN5INIS4</t>
  </si>
  <si>
    <t>3AAOCW29JAMN5INIS5</t>
  </si>
  <si>
    <t>3AAOCW2GJAEN5I2BS5</t>
  </si>
  <si>
    <t>3AAOCW2WBALNN4NNRV</t>
  </si>
  <si>
    <t>3AAOCW2WBAZN5ISKVS</t>
  </si>
  <si>
    <t>3AAOCW2WFA9N5INNVS</t>
  </si>
  <si>
    <t>3AAOCW2WFA9N5ISK0X</t>
  </si>
  <si>
    <t>3AAODBABXF69SINNRL</t>
  </si>
  <si>
    <t>3AAODBADXEP9SPNNRL</t>
  </si>
  <si>
    <t>3AAODN2AXAX9SINNRN</t>
  </si>
  <si>
    <t>3AAODN2NXEY9SIARRL</t>
  </si>
  <si>
    <t>3AAODO2IXEN9S6CRRL</t>
  </si>
  <si>
    <t>3AAODS2DXEN9S6CRRL</t>
  </si>
  <si>
    <t>3AAOFBA3BALNN4NNRV</t>
  </si>
  <si>
    <t>3AAOFBABBACN5INNS4</t>
  </si>
  <si>
    <t>3AAOFBABBALNN2NNQQ</t>
  </si>
  <si>
    <t>3AAOFBABBALNN2NNS4</t>
  </si>
  <si>
    <t>3AAOFBABBALNN4NNR4</t>
  </si>
  <si>
    <t>3AAOFBABBALNN4NNRV</t>
  </si>
  <si>
    <t>3AAOFBABBALNN4NNS4</t>
  </si>
  <si>
    <t>3AAOFBABCA8NN2NNRN</t>
  </si>
  <si>
    <t>3AAOFBABJAMN5INIS5</t>
  </si>
  <si>
    <t>3AAOFBABJAMN5INNRU</t>
  </si>
  <si>
    <t>3AAOFBABJAMN5INNS4</t>
  </si>
  <si>
    <t>3AAOFBABJAMN5INNS5</t>
  </si>
  <si>
    <t>3AAOFBABJAMNTIYURU</t>
  </si>
  <si>
    <t>3AAOFBABKALN54NNS5</t>
  </si>
  <si>
    <t>3AAOFBABKALNN2NNRB</t>
  </si>
  <si>
    <t>3AAOFBABKALNN2NNS4</t>
  </si>
  <si>
    <t>3AAOFBABSBRN54NNSR</t>
  </si>
  <si>
    <t>3AAOFBABXEZ9S2NNRL</t>
  </si>
  <si>
    <t>3AAOFBADJAMN57NNRU</t>
  </si>
  <si>
    <t>3AAOFN2NBALNN2NNS4</t>
  </si>
  <si>
    <t>3AAOFN2NJAMN5INNRU</t>
  </si>
  <si>
    <t>3AAOFN2NJAMN5INNS4</t>
  </si>
  <si>
    <t>3AAOFN2NJAMN5INNS5</t>
  </si>
  <si>
    <t>3AAOFN2NKALNN2NNRB</t>
  </si>
  <si>
    <t>3AAOFN2NKALNN2NNS4</t>
  </si>
  <si>
    <t>3AAOFN3FJAMN5ENNS4</t>
  </si>
  <si>
    <t>3AAOFN3FJAMN5ENNS5</t>
  </si>
  <si>
    <t>3AAOFN3SBAZN5ENNS5</t>
  </si>
  <si>
    <t>3AAOFN3SKB2N5IMRRV</t>
  </si>
  <si>
    <t>3AAOFO2EBALNN2NNS4</t>
  </si>
  <si>
    <t>3AAOFO2EJAMNTIYURU</t>
  </si>
  <si>
    <t>3AAOFO2OBBCN5INNS4</t>
  </si>
  <si>
    <t>3AAOFO2OJAMN5INIS4</t>
  </si>
  <si>
    <t>3AAOFO2OJAMN5INIS5</t>
  </si>
  <si>
    <t>3AAOFO2OJAMN5INNS4</t>
  </si>
  <si>
    <t>3AAOFO2OJAMN5INNS5</t>
  </si>
  <si>
    <t>3AAOFO4IJAMN5INNRU</t>
  </si>
  <si>
    <t>3AAOFS25BALSU4CXQ0</t>
  </si>
  <si>
    <t>3AAOFW29JAMN5INIS4</t>
  </si>
  <si>
    <t>3AAOFW29JAMN5INIS5</t>
  </si>
  <si>
    <t>3AAOFW2TXEC9S4NNRL</t>
  </si>
  <si>
    <t>3AAOIN2CBAYU5IYMRV</t>
  </si>
  <si>
    <t>3AAOIN2CJAEU5I2TRV</t>
  </si>
  <si>
    <t>3AAOIN2CSACU5I2TS4</t>
  </si>
  <si>
    <t>3AAOIN2CSAHU5IYMS4</t>
  </si>
  <si>
    <t>3AAOIN2HJAMN5ET5S4</t>
  </si>
  <si>
    <t>3AAOIO2EBZBNTILAS5</t>
  </si>
  <si>
    <t>3AAOIO3BBAHN2IP4S4</t>
  </si>
  <si>
    <t>3AAOIW22BAHN2IP4S4</t>
  </si>
  <si>
    <t>3AAOLBAB423N2IPUQL</t>
  </si>
  <si>
    <t>3AAOLBAB423N2IPUR4</t>
  </si>
  <si>
    <t>3AAOLBAB423N2IPUS5</t>
  </si>
  <si>
    <t>3AAOLBABBAZN5INNS5</t>
  </si>
  <si>
    <t>3AAOLBABBBCN57NNS4</t>
  </si>
  <si>
    <t>3AAOLBABBBCN57NNS5</t>
  </si>
  <si>
    <t>3AAOLBABJAIN5INNQQ</t>
  </si>
  <si>
    <t>3AAOLBABJAJN5MUUQQ</t>
  </si>
  <si>
    <t>3AAOLBABJAMN5ENNQQ</t>
  </si>
  <si>
    <t>3AAOLBABJAMN5ENNR0</t>
  </si>
  <si>
    <t>3AAOLBABJAMN5ENNS4</t>
  </si>
  <si>
    <t>3AAOLBABJAMN5ENNS5</t>
  </si>
  <si>
    <t>3AAOLBABJAMN5INNS4</t>
  </si>
  <si>
    <t>3AAOLBABJAMN5INNS5</t>
  </si>
  <si>
    <t>3AAOLBABJAMNTIYURU</t>
  </si>
  <si>
    <t>3AAOLBABJARN5INNR7</t>
  </si>
  <si>
    <t>3AAOLBABJARN5INNRU</t>
  </si>
  <si>
    <t>3AAOLBABJARN5INNRV</t>
  </si>
  <si>
    <t>3AAOLBABJARN5INNS4</t>
  </si>
  <si>
    <t>3AAOLBABJARN5INNS5</t>
  </si>
  <si>
    <t>3AAOLBABKALL46AZ37</t>
  </si>
  <si>
    <t>3AAOLBABKALL46AZS5</t>
  </si>
  <si>
    <t>3AAOLBABKALL5IJWQW</t>
  </si>
  <si>
    <t>3AAOLBABKALL5IJWS5</t>
  </si>
  <si>
    <t>3AAOLBABKALL5IJWUF</t>
  </si>
  <si>
    <t>3AAOLBABKALN52NNS4</t>
  </si>
  <si>
    <t>3AAOLBABKALN52NNS5</t>
  </si>
  <si>
    <t>3AAOLBABKALN5INNS4</t>
  </si>
  <si>
    <t>3AAOLBABKALNN2NNS4</t>
  </si>
  <si>
    <t>3AAOLBABYAENVMUUSD</t>
  </si>
  <si>
    <t>3AAOLBBGJAIN27NNS4</t>
  </si>
  <si>
    <t>3AAOLM2MBAZU5EWESK</t>
  </si>
  <si>
    <t>3AAOLM2MJBJN54NNS4</t>
  </si>
  <si>
    <t>3AAOLM32BAZN5ENNS4</t>
  </si>
  <si>
    <t>3AAOLM32BAZN5ENNS5</t>
  </si>
  <si>
    <t>3AAOLM34JAMN5ENNS4</t>
  </si>
  <si>
    <t>3AAOLM3BBBCN27NNS4</t>
  </si>
  <si>
    <t>3AAOLM3BJAMN5ENNS4</t>
  </si>
  <si>
    <t>3AAOLM3CBAZN52HCS4</t>
  </si>
  <si>
    <t>3AAOLM3CKALN5ENNS4</t>
  </si>
  <si>
    <t>3AAOLM3CSADNN4CDS4</t>
  </si>
  <si>
    <t>3AAOLN2CBAUU5EYBS4</t>
  </si>
  <si>
    <t>3AAOLN2CBAZU5EWASK</t>
  </si>
  <si>
    <t>3AAOLN2CBAZU5EWDSK</t>
  </si>
  <si>
    <t>3AAOLN2CBAZU5EWTSK</t>
  </si>
  <si>
    <t>3AAOLN2CCA7NVENNRU</t>
  </si>
  <si>
    <t>3AAOLN2CE2KN5INNS4</t>
  </si>
  <si>
    <t>3AAOLN2CEAEN5INNRU</t>
  </si>
  <si>
    <t>3AAOLN2CFA9N5INNS5</t>
  </si>
  <si>
    <t>3AAOLN2CFA9N5INNUF</t>
  </si>
  <si>
    <t>3AAOLN2CJAML56KTSB</t>
  </si>
  <si>
    <t>3AAOLN2CJAML56KVSB</t>
  </si>
  <si>
    <t>3AAOLN2CJAMLA6KTSB</t>
  </si>
  <si>
    <t>3AAOLN2CJAMLA6KVSB</t>
  </si>
  <si>
    <t>3AAOLN2CJAMN5ENNS4</t>
  </si>
  <si>
    <t>3AAOLN2CJAMU5E2KS4</t>
  </si>
  <si>
    <t>3AAOLN2CJAMU5E2RY7</t>
  </si>
  <si>
    <t>3AAOLN2CJARN5INNR7</t>
  </si>
  <si>
    <t>3AAOLN2CJARN5INNRU</t>
  </si>
  <si>
    <t>3AAOLN2CJARN5INNRV</t>
  </si>
  <si>
    <t>3AAOLN2CJARN5INNS4</t>
  </si>
  <si>
    <t>3AAOLN2CJARN5INNS5</t>
  </si>
  <si>
    <t>3AAOLN2CJARU5IM5S4</t>
  </si>
  <si>
    <t>3AAOLN2CKALL46AZS4</t>
  </si>
  <si>
    <t>3AAOLN2CSAAN5ENNRU</t>
  </si>
  <si>
    <t>3AAOLN2CSAAN5ENNS5</t>
  </si>
  <si>
    <t>3AAOLN2CSAAU5E2KS4</t>
  </si>
  <si>
    <t>3AAOLN2CSADN5INNS4</t>
  </si>
  <si>
    <t>3AAOLN2CSBEL56KTSL</t>
  </si>
  <si>
    <t>3AAOLN2CSBEL56KVSL</t>
  </si>
  <si>
    <t>3AAOLN2CSBELA6KTSL</t>
  </si>
  <si>
    <t>3AAOLN2CSBELA6KVSL</t>
  </si>
  <si>
    <t>3AAOLN2NBAZN52HCS4</t>
  </si>
  <si>
    <t>3AAOLN2NJACN5IBZR7</t>
  </si>
  <si>
    <t>3AAOLN2NJACN5IBZS4</t>
  </si>
  <si>
    <t>3AAOLN2NJACU5RBZR7</t>
  </si>
  <si>
    <t>3AAOLN2NJACU5RBZS4</t>
  </si>
  <si>
    <t>3AAOLN2NJAEN2IUUQQ</t>
  </si>
  <si>
    <t>3AAOLN2NJAEN2IUURU</t>
  </si>
  <si>
    <t>3AAOLN2NJAEU5RBZR7</t>
  </si>
  <si>
    <t>3AAOLN2NJAEU5RBZS4</t>
  </si>
  <si>
    <t>3AAOLN2NJAJN5MUUQ0</t>
  </si>
  <si>
    <t>3AAOLN2NJAJN5MUUQQ</t>
  </si>
  <si>
    <t>3AAOLN2NJAJN5MUUQT</t>
  </si>
  <si>
    <t>3AAOLN2NJAJN5MUURU</t>
  </si>
  <si>
    <t>3AAOLN2NJAML3RARS4</t>
  </si>
  <si>
    <t>3AAOLN2NJAML4RARS4</t>
  </si>
  <si>
    <t>3AAOLN2NJAMN5ENNS4</t>
  </si>
  <si>
    <t>3AAOLN2NJAMN5ENNS5</t>
  </si>
  <si>
    <t>3AAOLN2NJAMN5INNS4</t>
  </si>
  <si>
    <t>3AAOLN2NJAMN5INNS5</t>
  </si>
  <si>
    <t>3AAOLN2NJAMNARARS4</t>
  </si>
  <si>
    <t>3AAOLN2NJAMU5E2KS4</t>
  </si>
  <si>
    <t>3AAOLN2NJAMU5E2NS4</t>
  </si>
  <si>
    <t>3AAOLN2NJAMU5ET2S5</t>
  </si>
  <si>
    <t>3AAOLN2NJAMU5IM7Y7</t>
  </si>
  <si>
    <t>3AAOLN2NJAMU5IUU3R</t>
  </si>
  <si>
    <t>3AAOLN2NJBJN54NNS4</t>
  </si>
  <si>
    <t>3AAOLN2NKALL5IJWQW</t>
  </si>
  <si>
    <t>3AAOLN2NKALL5IJWS5</t>
  </si>
  <si>
    <t>3AAOLN2NKALL5IJWUF</t>
  </si>
  <si>
    <t>3AAOLN2NKALN52NNS4</t>
  </si>
  <si>
    <t>3AAOLN2NKALN52NNS5</t>
  </si>
  <si>
    <t>3AAOLN2NKALN5IUUR7</t>
  </si>
  <si>
    <t>3AAOLN2NKALN5IUUS4</t>
  </si>
  <si>
    <t>3AAOLN2NSAGN5INNS5</t>
  </si>
  <si>
    <t>3AAOLN2NSAGN5MUURT</t>
  </si>
  <si>
    <t>3AAOLN2NSAGU5ET2S5</t>
  </si>
  <si>
    <t>3AAOLN2NSAGU5RBZS5</t>
  </si>
  <si>
    <t>3AAOLN2NSAON5DNNRU</t>
  </si>
  <si>
    <t>3AAOLN2NSAON5DNNS5</t>
  </si>
  <si>
    <t>3AAOLN2NSBEL3RARS4</t>
  </si>
  <si>
    <t>3AAOLN2NSBEL4RARY7</t>
  </si>
  <si>
    <t>3AAOLN2NSBEN5RARS4</t>
  </si>
  <si>
    <t>3AAOLN2NSBENARARS4</t>
  </si>
  <si>
    <t>3AAOLN2NXEJ9SMUURL</t>
  </si>
  <si>
    <t>3AAOLN2NYAENVMUUQ0</t>
  </si>
  <si>
    <t>3AAOLN2NYAENVMUUQT</t>
  </si>
  <si>
    <t>3AAOLN2NYAENVMUUSD</t>
  </si>
  <si>
    <t>3AAOLN35BAZN5IUURU</t>
  </si>
  <si>
    <t>3AAOLN3FBAUN5ENNRV</t>
  </si>
  <si>
    <t>3AAOLN3FBAUN5ENNS4</t>
  </si>
  <si>
    <t>3AAOLN3FBAUN5ENNS5</t>
  </si>
  <si>
    <t>3AAOLN3FBAZN5ENNRU</t>
  </si>
  <si>
    <t>3AAOLN3FBAZN5ENNRV</t>
  </si>
  <si>
    <t>3AAOLN3FBAZN5ENNS4</t>
  </si>
  <si>
    <t>3AAOLN3FBAZN5ENNS5</t>
  </si>
  <si>
    <t>3AAOLN3FBAZU5EEGS5</t>
  </si>
  <si>
    <t>3AAOLN3FE2KN5ENNS5</t>
  </si>
  <si>
    <t>3AAOLN3FJAMN5ENNRU</t>
  </si>
  <si>
    <t>3AAOLN3FJAMN5ENNS4</t>
  </si>
  <si>
    <t>3AAOLN3FJAMN5ENNS5</t>
  </si>
  <si>
    <t>3AAOLN3FJARN5ENNS5</t>
  </si>
  <si>
    <t>3AAOLN3FKALN5ENNQW</t>
  </si>
  <si>
    <t>3AAOLN3FKALN5ENNS4</t>
  </si>
  <si>
    <t>3AAOLN3FSAAN5ENNS4</t>
  </si>
  <si>
    <t>3AAOLN3FSAAN5ENNS5</t>
  </si>
  <si>
    <t>3AAOLN3FSAGN5ENNS5</t>
  </si>
  <si>
    <t>3AAOLN3FSAON5ENNS4</t>
  </si>
  <si>
    <t>3AAOLN3FSBHN5ENNS4</t>
  </si>
  <si>
    <t>3AAOLN3GBAZN5ENNS5</t>
  </si>
  <si>
    <t>3AAOLN3GJAEN5ENNSA</t>
  </si>
  <si>
    <t>3AAOLN3GJAMN5ENNS5</t>
  </si>
  <si>
    <t>3AAOLN3GJAMN5ENNSA</t>
  </si>
  <si>
    <t>3AAOLN3GJAMU5DA6SA</t>
  </si>
  <si>
    <t>3AAOLN3GJAMU5EAMS5</t>
  </si>
  <si>
    <t>3AAOLN3GKALN5ENNS4</t>
  </si>
  <si>
    <t>3AAOLN3GKALN5ENNS5</t>
  </si>
  <si>
    <t>3AAOLN3GSAAU5DAMS5</t>
  </si>
  <si>
    <t>3AAOLN3GSAGN5DLRSA</t>
  </si>
  <si>
    <t>3AAOLN3GSAGN5DNNS5</t>
  </si>
  <si>
    <t>3AAOLN3GSAGN5DNNSA</t>
  </si>
  <si>
    <t>3AAOLN3GSAGU5DA6SA</t>
  </si>
  <si>
    <t>3AAOLN3GSAGU5E2RS4</t>
  </si>
  <si>
    <t>3AAOLN3SJARN5ENNS4</t>
  </si>
  <si>
    <t>3AAOLN3SKALN5ENNS4</t>
  </si>
  <si>
    <t>3AAOLN3SKALN5ENNS5</t>
  </si>
  <si>
    <t>3AAOLN3SSAON5ENNS4</t>
  </si>
  <si>
    <t>3AAOLO24JC6U5PET38</t>
  </si>
  <si>
    <t>3AAOLO24JC6U5PETRU</t>
  </si>
  <si>
    <t>3AAOLO27BAZN5ENNS4</t>
  </si>
  <si>
    <t>3AAOLO2E422N2IPUQL</t>
  </si>
  <si>
    <t>3AAOLO2E422N2IPUS5</t>
  </si>
  <si>
    <t>3AAOLO2E423N2IPUQL</t>
  </si>
  <si>
    <t>3AAOLO2E423N2IPUR4</t>
  </si>
  <si>
    <t>3AAOLO2E423N2IPUS5</t>
  </si>
  <si>
    <t>3AAOLO2E423NTIL7S4</t>
  </si>
  <si>
    <t>3AAOLO2E423NTIL7S5</t>
  </si>
  <si>
    <t>3AAOLO2E423NTMLAS4</t>
  </si>
  <si>
    <t>3AAOLO2EBAUN5ENNRV</t>
  </si>
  <si>
    <t>3AAOLO2EBAUN5ENNS4</t>
  </si>
  <si>
    <t>3AAOLO2EBZBU2IIMS5</t>
  </si>
  <si>
    <t>3AAOLO2EJAMN5INNS5</t>
  </si>
  <si>
    <t>3AAOLO2EJAMNTIYURU</t>
  </si>
  <si>
    <t>3AAOLO2ESAONTMLAUF</t>
  </si>
  <si>
    <t>3AAOLO2OBACN5INNQQ</t>
  </si>
  <si>
    <t>3AAOLO2OBACN5INNS4</t>
  </si>
  <si>
    <t>3AAOLO2OBAZN5INNS4</t>
  </si>
  <si>
    <t>3AAOLO2OBAZN5INNS5</t>
  </si>
  <si>
    <t>3AAOLO2OBBCN57NNS4</t>
  </si>
  <si>
    <t>3AAOLO2OBBCN57NNS5</t>
  </si>
  <si>
    <t>3AAOLO2OCA8NGINNRU</t>
  </si>
  <si>
    <t>3AAOLO2OEA7S5INNS5</t>
  </si>
  <si>
    <t>3AAOLO2OJAEN5INNS4</t>
  </si>
  <si>
    <t>3AAOLO2OJAEN5IUU38</t>
  </si>
  <si>
    <t>3AAOLO2OJAEN5IUUS5</t>
  </si>
  <si>
    <t>3AAOLO2OJAEN5IUUVQ</t>
  </si>
  <si>
    <t>3AAOLO2OJAIN5INNS4</t>
  </si>
  <si>
    <t>3AAOLO2OJAINAIKAS4</t>
  </si>
  <si>
    <t>3AAOLO2OJAINNINNS4</t>
  </si>
  <si>
    <t>3AAOLO2OJAMU5IET38</t>
  </si>
  <si>
    <t>3AAOLO2OJAMU5IETRU</t>
  </si>
  <si>
    <t>3AAOLO2OJARNN4NNS4</t>
  </si>
  <si>
    <t>3AAOLO2OSAAN5INNQW</t>
  </si>
  <si>
    <t>3AAOLO2OSAAN5INNS4</t>
  </si>
  <si>
    <t>3AAOLO2OSAAN5INNS5</t>
  </si>
  <si>
    <t>3AAOLO2OSAANAIKAQW</t>
  </si>
  <si>
    <t>3AAOLO2OSAANAIKAS4</t>
  </si>
  <si>
    <t>3AAOLO2OSADNN4NNS4</t>
  </si>
  <si>
    <t>3AAOLO2OSAGN57NNS4</t>
  </si>
  <si>
    <t>3AAOLO2OSAGN57NNS5</t>
  </si>
  <si>
    <t>3AAOLO2VJAIN5PNNS4</t>
  </si>
  <si>
    <t>3AAOLO2VJAIN5PNNS5</t>
  </si>
  <si>
    <t>3AAOLO34JAMN5ENNQQ</t>
  </si>
  <si>
    <t>3AAOLO34JAMN5ENNR0</t>
  </si>
  <si>
    <t>3AAOLO34JAMN5ENNS4</t>
  </si>
  <si>
    <t>3AAOLO36JAMN5ENNQQ</t>
  </si>
  <si>
    <t>3AAOLO36JAMN5ENNR0</t>
  </si>
  <si>
    <t>3AAOLO36JAMN5ENNS4</t>
  </si>
  <si>
    <t>3AAOLO36JARN5ENNS4</t>
  </si>
  <si>
    <t>3AAOLO3BJAMN5I2DS4</t>
  </si>
  <si>
    <t>3AAOLO3VBAZU5DETSA</t>
  </si>
  <si>
    <t>3AAOLO3VBAZU5DETZ1</t>
  </si>
  <si>
    <t>3AAOLO3VJAIN27NNS4</t>
  </si>
  <si>
    <t>3AAOLO3VJAMU5DA6SA</t>
  </si>
  <si>
    <t>3AAOLO3VJAMU5DESZ1</t>
  </si>
  <si>
    <t>3AAOLO3VJAMU5DETSA</t>
  </si>
  <si>
    <t>3AAOLO3VJAMU5DETZ1</t>
  </si>
  <si>
    <t>3AAOLO3VSABN27NNS4</t>
  </si>
  <si>
    <t>3AAOLO3VSAGU5DA6SA</t>
  </si>
  <si>
    <t>3AAOLO3VSAGU5DETSA</t>
  </si>
  <si>
    <t>3AAOLO3VSAGU5DETZ1</t>
  </si>
  <si>
    <t>3AAOLO3YBAZN5ENNS4</t>
  </si>
  <si>
    <t>3AAOLO3YBAZN5ENNSK</t>
  </si>
  <si>
    <t>3AAOLO3YJAMNNENNS4</t>
  </si>
  <si>
    <t>3AAOLO3YJARN5ENNQW</t>
  </si>
  <si>
    <t>3AAOLO3YJARN5ENNS4</t>
  </si>
  <si>
    <t>3AAOLO3YXF49SENNRL</t>
  </si>
  <si>
    <t>3AAOLW22JAJN5MUUQ0</t>
  </si>
  <si>
    <t>3AAOLW22JAJN5MUUQ1</t>
  </si>
  <si>
    <t>3AAOLW22JAJN5MUUQT</t>
  </si>
  <si>
    <t>3AAOLW22JAMN5I2DS4</t>
  </si>
  <si>
    <t>3AAOLW22XEJ9SMUURL</t>
  </si>
  <si>
    <t>3AAOLW22YAENVMUUQ0</t>
  </si>
  <si>
    <t>3AAOLW22YAENVMUUQT</t>
  </si>
  <si>
    <t>3AAOPN2NXEY9SIARRL</t>
  </si>
  <si>
    <t>3AAOSBAB423NN7NNS4</t>
  </si>
  <si>
    <t>3AAOSBABBAHN5INNRV</t>
  </si>
  <si>
    <t>3AAOSBABBAUN5INNS4</t>
  </si>
  <si>
    <t>3AAOSBABBBCN57NNQW</t>
  </si>
  <si>
    <t>3AAOSBABBBCN57NNS4</t>
  </si>
  <si>
    <t>3AAOSBABBBCN57NNS5</t>
  </si>
  <si>
    <t>3AAOSBABBZBN5INNQW</t>
  </si>
  <si>
    <t>3AAOSBABBZBNN7NNS4</t>
  </si>
  <si>
    <t>3AAOSBABBZBNNINNS4</t>
  </si>
  <si>
    <t>3AAOSBABBZBNNIUUS4</t>
  </si>
  <si>
    <t>3AAOSBABFA9N27NNS5</t>
  </si>
  <si>
    <t>3AAOSBABFA9NN7NNS4</t>
  </si>
  <si>
    <t>3AAOSBABJAMN5INNRU</t>
  </si>
  <si>
    <t>3AAOSBABJAMN5INNS5</t>
  </si>
  <si>
    <t>3AAOSBABJAMN5INNS6</t>
  </si>
  <si>
    <t>3AAOSBABKAANNINNRV</t>
  </si>
  <si>
    <t>3AAOSBABKAANNINNS4</t>
  </si>
  <si>
    <t>3AAOSBABKALN57NNS4</t>
  </si>
  <si>
    <t>3AAOSBABKALN57NNS5</t>
  </si>
  <si>
    <t>3AAOSBABKALN5INNS4</t>
  </si>
  <si>
    <t>3AAOSBABKALN5INNS5</t>
  </si>
  <si>
    <t>3AAOSBABKALN5IUUS4</t>
  </si>
  <si>
    <t>3AAOSBABSBTN5INNS5</t>
  </si>
  <si>
    <t>3AAOSBABXEN9SIUURL</t>
  </si>
  <si>
    <t>3AAOSBABXF69SINNRL</t>
  </si>
  <si>
    <t>3AAOSBABXF99S7NNRL</t>
  </si>
  <si>
    <t>3AAOSBADBZBNN7CYS4</t>
  </si>
  <si>
    <t>3AAOSN2CSAAN5ENNS5</t>
  </si>
  <si>
    <t>3AAOSN2CSAANNENNS4</t>
  </si>
  <si>
    <t>3AAOSN2CXG49SINNRL</t>
  </si>
  <si>
    <t>3AAOSN2NBZBNNIUUS4</t>
  </si>
  <si>
    <t>3AAOSN2NJAEN5IUUS4</t>
  </si>
  <si>
    <t>3AAOSN2NJAEN5IUUS5</t>
  </si>
  <si>
    <t>3AAOSN2NKAANNINNS4</t>
  </si>
  <si>
    <t>3AAOSN2NKAENNIUURV</t>
  </si>
  <si>
    <t>3AAOSN2NKALN5INNS5</t>
  </si>
  <si>
    <t>3AAOSN2NXFB9SIUURL</t>
  </si>
  <si>
    <t>3AAOSN34BAUN5ENNS4</t>
  </si>
  <si>
    <t>3AAOSN3SBAUN5ENNRV</t>
  </si>
  <si>
    <t>3AAOSN3SSAON5ENNS4</t>
  </si>
  <si>
    <t>3AAOSO27BACN5ENNS4</t>
  </si>
  <si>
    <t>3AAOSO27BAHN5INNRV</t>
  </si>
  <si>
    <t>3AAOSO27BAUN5ENNS4</t>
  </si>
  <si>
    <t>3AAOSO27BAUN5ENNS5</t>
  </si>
  <si>
    <t>3AAOSO27JADN5INNRV</t>
  </si>
  <si>
    <t>3AAOSO27JAMN5ENNQQ</t>
  </si>
  <si>
    <t>3AAOSO27JAMN5ENNS4</t>
  </si>
  <si>
    <t>3AAOSO27JARNTEA8QQ</t>
  </si>
  <si>
    <t>3AAOSO27JARNTEA8S4</t>
  </si>
  <si>
    <t>3AAOSO27KALN5ENNQQ</t>
  </si>
  <si>
    <t>3AAOSO27KALN5ENNS4</t>
  </si>
  <si>
    <t>3AAOSO27KALNTEA8S4</t>
  </si>
  <si>
    <t>3AAOSO2E423NN7NNS4</t>
  </si>
  <si>
    <t>3AAOSO2EBACN5INNS4</t>
  </si>
  <si>
    <t>3AAOSO2EBAZN5ENNS4</t>
  </si>
  <si>
    <t>3AAOSO2EBAZN5ENNS5</t>
  </si>
  <si>
    <t>3AAOSO2EBAZN5INNS4</t>
  </si>
  <si>
    <t>3AAOSO2EBAZN5INNS5</t>
  </si>
  <si>
    <t>3AAOSO2EBZBNN7NNS4</t>
  </si>
  <si>
    <t>3AAOSO2EBZBNNINNS4</t>
  </si>
  <si>
    <t>3AAOSO2ECA7NVENNRU</t>
  </si>
  <si>
    <t>3AAOSO2EFA9N27NNS5</t>
  </si>
  <si>
    <t>3AAOSO2EFA9NN7NNS4</t>
  </si>
  <si>
    <t>3AAOSO2EJAMN5ENNS4</t>
  </si>
  <si>
    <t>3AAOSO2EJAMN5INNRU</t>
  </si>
  <si>
    <t>3AAOSO2EJAMN5INNS4</t>
  </si>
  <si>
    <t>3AAOSO2EJAMN5INNS5</t>
  </si>
  <si>
    <t>3AAOSO2EJAMN5INNS6</t>
  </si>
  <si>
    <t>3AAOSO2EJAMN5IUUS4</t>
  </si>
  <si>
    <t>3AAOSO2EKAANNINNRV</t>
  </si>
  <si>
    <t>3AAOSO2EKAANNINNS4</t>
  </si>
  <si>
    <t>3AAOSO2EKALN27PUQL</t>
  </si>
  <si>
    <t>3AAOSO2EKALN27PUR4</t>
  </si>
  <si>
    <t>3AAOSO2EKALN27PUS4</t>
  </si>
  <si>
    <t>3AAOSO2EKALN57NNS4</t>
  </si>
  <si>
    <t>3AAOSO2EKALN57NNS5</t>
  </si>
  <si>
    <t>3AAOSO2EKALN5INNS4</t>
  </si>
  <si>
    <t>3AAOSO2EKALN5IUUS5</t>
  </si>
  <si>
    <t>3AAOSO2EKALNTIL7S4</t>
  </si>
  <si>
    <t>3AAOSO2EKALNTIO2R0</t>
  </si>
  <si>
    <t>3AAOSO2EKB9N5INNS4</t>
  </si>
  <si>
    <t>3AAOSO2ESBTN5INNS5</t>
  </si>
  <si>
    <t>3AAOSO2EXF99S7NNRL</t>
  </si>
  <si>
    <t>3AAOSO2O423NN7NNS4</t>
  </si>
  <si>
    <t>3AAOSO2OBBCN57NNS4</t>
  </si>
  <si>
    <t>3AAOSO2OBBCN57NNS5</t>
  </si>
  <si>
    <t>3AAOSO2OBZBNN7NNS4</t>
  </si>
  <si>
    <t>3AAOSO2OBZBNNINNS4</t>
  </si>
  <si>
    <t>3AAOSO2OCA7NVINNRU</t>
  </si>
  <si>
    <t>3AAOSO2OCA8NVINNRQ</t>
  </si>
  <si>
    <t>3AAOSO2OFA9N5INNVS</t>
  </si>
  <si>
    <t>3AAOSO2OJAMN5INNS4</t>
  </si>
  <si>
    <t>3AAOSO2OJAMN5INNS5</t>
  </si>
  <si>
    <t>3AAOSO2OJAMN5INNVQ</t>
  </si>
  <si>
    <t>3AAOSO2OKAENNIUUS4</t>
  </si>
  <si>
    <t>3AAOSO2OKALN572BS5</t>
  </si>
  <si>
    <t>3AAOSO2OKALN57NNS4</t>
  </si>
  <si>
    <t>3AAOSO2OKALN57NNS5</t>
  </si>
  <si>
    <t>3AAOSO2OKALN5INNS4</t>
  </si>
  <si>
    <t>3AAOSO2OKALN5INNS5</t>
  </si>
  <si>
    <t>3AAOSO2OKALNNINNS4</t>
  </si>
  <si>
    <t>3AAOSO2OSAAN5INNS4</t>
  </si>
  <si>
    <t>3AAOSO2OSAAN5INNS5</t>
  </si>
  <si>
    <t>3AAOSO2OSAAN5IUUS5</t>
  </si>
  <si>
    <t>3AAOSO2OSAON5INN4R</t>
  </si>
  <si>
    <t>3AAOSO2OSAON5INNUF</t>
  </si>
  <si>
    <t>3AAOSO2OXEG9SINNRL</t>
  </si>
  <si>
    <t>3AAOSO2ZKALN5INNS4</t>
  </si>
  <si>
    <t>3AAOSO2ZKALN5IUUS4</t>
  </si>
  <si>
    <t>3AAOSO2ZKALNNINNS4</t>
  </si>
  <si>
    <t>3AAOSO2ZSA2N5IUUS4</t>
  </si>
  <si>
    <t>3AAOSO34BAUN5ENNS4</t>
  </si>
  <si>
    <t>3AAOSO34BAUN5ENNS5</t>
  </si>
  <si>
    <t>3AAOSO34JAMN5ENNQQ</t>
  </si>
  <si>
    <t>3AAOSO34JAMN5ENNS4</t>
  </si>
  <si>
    <t>3AAOSO36JAMN5ENNS4</t>
  </si>
  <si>
    <t>3AAOSO37JAMN5ENNS4</t>
  </si>
  <si>
    <t>3AAOSO37KALN5ENNQQ</t>
  </si>
  <si>
    <t>3AAOSO37KALN5ENNS4</t>
  </si>
  <si>
    <t>3AAOSO3RBAZN5ENNS4</t>
  </si>
  <si>
    <t>3AAOSO3RBAZN5ENNS5</t>
  </si>
  <si>
    <t>3AAOSO3RCA7NVENNRU</t>
  </si>
  <si>
    <t>3AAOSO3RCA8NVINNRU</t>
  </si>
  <si>
    <t>3AAOSO3YCA8NVINNRU</t>
  </si>
  <si>
    <t>3AAOSO42CA8NVINNRU</t>
  </si>
  <si>
    <t>3AAOSO4OBZBNN7CYS4</t>
  </si>
  <si>
    <t>3AAOSO4RBZBNN72DS4</t>
  </si>
  <si>
    <t>3AAOSS2SBZBNNINNS4</t>
  </si>
  <si>
    <t>3AAOSW22BAHNN72DS4</t>
  </si>
  <si>
    <t>3AAPCBABBBDN5IJWQ1</t>
  </si>
  <si>
    <t>3AAPCBABBBDN5IJWQQ</t>
  </si>
  <si>
    <t>3AAPCN2NBBZN5IJWQQ</t>
  </si>
  <si>
    <t>3AAPCS2KBBDN5IJWQQ</t>
  </si>
  <si>
    <t>3AGOCN3SBAZN5ENNS5</t>
  </si>
  <si>
    <t>3AGOCO36BAUN5ENNS5</t>
  </si>
  <si>
    <t>3AL2CBABFAGNNPFSRN</t>
  </si>
  <si>
    <t>3AL2CBABYPZNNPFSSD</t>
  </si>
  <si>
    <t>3AL2LM3BJAMN54PER3</t>
  </si>
  <si>
    <t>3AL2LS2SJAMN54PER3</t>
  </si>
  <si>
    <t>3AL5FBBHKABSS4OCQZ</t>
  </si>
  <si>
    <t>3AL5LBADFAGNNPFSR5</t>
  </si>
  <si>
    <t>3AL5LBADFAGNNPFSRV</t>
  </si>
  <si>
    <t>3AL5LBADYPZNNPFSRV</t>
  </si>
  <si>
    <t>3AL5LBBHKABSS4OCQZ</t>
  </si>
  <si>
    <t>3AL8LBABJAJN5MCORU</t>
  </si>
  <si>
    <t>3AL8LN2CJAJN5MUUQ0</t>
  </si>
  <si>
    <t>3AL8LN2CJAJN5MUUQ1</t>
  </si>
  <si>
    <t>3AL8LN2CJAJN5MUURU</t>
  </si>
  <si>
    <t>3AL8LN2NSACN5MUUQ0</t>
  </si>
  <si>
    <t>3AL8LN2NSACN5MUUQS</t>
  </si>
  <si>
    <t>3AL8LN2NSACN5MUURU</t>
  </si>
  <si>
    <t>3AL8LN2NSACN5MUUS4</t>
  </si>
  <si>
    <t>3AL8LN2NXEJ9SMUURL</t>
  </si>
  <si>
    <t>3AL8LO2EJAJN55MG1Y</t>
  </si>
  <si>
    <t>3AL8LO2ESACN55MG1Y</t>
  </si>
  <si>
    <t>3AL9CN2CJAJN5IUURU</t>
  </si>
  <si>
    <t>3AL9CN2NKALN5IUAS4</t>
  </si>
  <si>
    <t>3AL9FBABXEG9SIUURL</t>
  </si>
  <si>
    <t>3AL9FBABXEG9SIUUZU</t>
  </si>
  <si>
    <t>3AL9LBADFAGNNPWNQ0</t>
  </si>
  <si>
    <t>3AL9LM3BJAJN5MUUQT</t>
  </si>
  <si>
    <t>3AL9LM3BJAJN5MUURU</t>
  </si>
  <si>
    <t>3AL9LM3BJAJN5MUURV</t>
  </si>
  <si>
    <t>3AL9LM3BSACN5MUUQT</t>
  </si>
  <si>
    <t>3AL9LM3BSACN5MUURU</t>
  </si>
  <si>
    <t>3AL9LN2CJAJN5MUUQ1</t>
  </si>
  <si>
    <t>3AL9LN2CJAJN5MUUQQ</t>
  </si>
  <si>
    <t>3AL9LN2CJAJN5MUUQT</t>
  </si>
  <si>
    <t>3AL9LN2CJAJN5MUURU</t>
  </si>
  <si>
    <t>3AL9LN2CJAJN5MUUS4</t>
  </si>
  <si>
    <t>3AL9LN2CSAGN5MUUQQ</t>
  </si>
  <si>
    <t>3AL9LN2CXEJ9SMUURL</t>
  </si>
  <si>
    <t>3AL9LN2CYAENVMUUQ0</t>
  </si>
  <si>
    <t>3AL9LN2CYAENVMUUQ1</t>
  </si>
  <si>
    <t>3AL9LN2CYAENVMUUQT</t>
  </si>
  <si>
    <t>3ALEFS25BALSS4CXQ0</t>
  </si>
  <si>
    <t>3ALEFS25BALSU4CXQ0</t>
  </si>
  <si>
    <t>3ALEFS25BALSU4CXRV</t>
  </si>
  <si>
    <t>3ALELS25BALSS4CXQ0</t>
  </si>
  <si>
    <t>3ALELS25BALSU4CXQ0</t>
  </si>
  <si>
    <t>3ALJFBBHBALSS4OCR2</t>
  </si>
  <si>
    <t>3ALJFBBHBALSS4OCRN</t>
  </si>
  <si>
    <t>3ALJFBBHBALSS4OCRV</t>
  </si>
  <si>
    <t>3ALJLBABXEK9S4NNRL</t>
  </si>
  <si>
    <t>3ALJLBBHBALSS4OCR2</t>
  </si>
  <si>
    <t>3ALJLBBHBALSS4OCRN</t>
  </si>
  <si>
    <t>3ALJLBBHBALSS4OCRV</t>
  </si>
  <si>
    <t>3ALJLW2IBALSS4NNRV</t>
  </si>
  <si>
    <t>3ALOFBABBALNN4NNRV</t>
  </si>
  <si>
    <t>3ALOLBABBALNN4NNRV</t>
  </si>
  <si>
    <t>3ALOLBABJAEN56NN2A</t>
  </si>
  <si>
    <t>3ALOLBABJAEN56NNQW</t>
  </si>
  <si>
    <t>3ALOLBABJAEN56NNS5</t>
  </si>
  <si>
    <t>3ALOLBABJAEN56NNS8</t>
  </si>
  <si>
    <t>3ALOLBABJAIS5INNS4</t>
  </si>
  <si>
    <t>3ALOLBABJAMN5INNS4</t>
  </si>
  <si>
    <t>3ALOLBABSADS5INNS4</t>
  </si>
  <si>
    <t>3ALOLBABSADS5INNS5</t>
  </si>
  <si>
    <t>3ALOLBABXEK9S4NNRL</t>
  </si>
  <si>
    <t>3ALOLBABXFU9S4NNRL</t>
  </si>
  <si>
    <t>3ALOLBADFAGNNPKGRV</t>
  </si>
  <si>
    <t>3ALOLBADFAGNNPWNQ0</t>
  </si>
  <si>
    <t>3ALOLBADYPXNNPKGRN</t>
  </si>
  <si>
    <t>3ALOLN2CJAMN5INNS4</t>
  </si>
  <si>
    <t>3ALOLN2CKALN5INNQ0</t>
  </si>
  <si>
    <t>3ALOLN2NJAEN56NN2A</t>
  </si>
  <si>
    <t>3ALOLN2NJAEN56NNQW</t>
  </si>
  <si>
    <t>3ALOLN2NJAEN56NNS5</t>
  </si>
  <si>
    <t>3ALOLN2NJAEN56NNS8</t>
  </si>
  <si>
    <t>3ALOLN2NJAIS5INNS4</t>
  </si>
  <si>
    <t>3ALOLN2NSADS5INNS4</t>
  </si>
  <si>
    <t>3ALOLN2NSADS5INNS5</t>
  </si>
  <si>
    <t>3ALOLS2SKALN5INNQ0</t>
  </si>
  <si>
    <t>3ALPLO2EJAJN55MG1Y</t>
  </si>
  <si>
    <t>3ALPLO2ESACN55MG1Y</t>
  </si>
  <si>
    <t>3ATALBABBACN5IUASJ</t>
  </si>
  <si>
    <t>3ATALN2NBACN5IUASJ</t>
  </si>
  <si>
    <t>3ATALN2NSACN5MUUR6</t>
  </si>
  <si>
    <t>3ATOCBABXFU9S4NNRL</t>
  </si>
  <si>
    <t>3ATOCN3FCA7NVENNRU</t>
  </si>
  <si>
    <t>3ATOLBABJAES5INNS4</t>
  </si>
  <si>
    <t>3ATOLBABJAMN5ENNS5</t>
  </si>
  <si>
    <t>3ATOLBABJARN5INNS4</t>
  </si>
  <si>
    <t>3ATOLBABJARN5INNS5</t>
  </si>
  <si>
    <t>3ATOLBABKALL5IJWS5</t>
  </si>
  <si>
    <t>3ATOLBADJAISA7KWQW</t>
  </si>
  <si>
    <t>3ATOLBADJAISA7KWSB</t>
  </si>
  <si>
    <t>3ATOLBADSABSA7KWSL</t>
  </si>
  <si>
    <t>3ATOLM3BJAIS5INNS4</t>
  </si>
  <si>
    <t>3ATOLM3CBAZN5IUURU</t>
  </si>
  <si>
    <t>3ATOLN2CJAMN5ENNS5</t>
  </si>
  <si>
    <t>3ATOLN2NBAZN5IUURU</t>
  </si>
  <si>
    <t>3ATOLN2NJAJN5MUUQ0</t>
  </si>
  <si>
    <t>3ATOLN2NJAJN5MUUQ1</t>
  </si>
  <si>
    <t>3ATOLN2NJAJN5MUUQT</t>
  </si>
  <si>
    <t>3ATOLN2NJAML3RARS4</t>
  </si>
  <si>
    <t>3ATOLN2NJARN5INNS4</t>
  </si>
  <si>
    <t>3ATOLN2NJARN5INNS5</t>
  </si>
  <si>
    <t>3ATOLN2NKALL5IJWS5</t>
  </si>
  <si>
    <t>3ATOLN2NSABL4INNSA</t>
  </si>
  <si>
    <t>3ATOLN2NSACN5MUUQ0</t>
  </si>
  <si>
    <t>3ATOLN2NSACN5MUURV</t>
  </si>
  <si>
    <t>3ATOLN2NSBEL3RARS4</t>
  </si>
  <si>
    <t>3ATOLN2NSBEL4RARS4</t>
  </si>
  <si>
    <t>3ATOLN2NYAENVMUUQ1</t>
  </si>
  <si>
    <t>3ATOLN3FJAISA7KWQW</t>
  </si>
  <si>
    <t>3ATOLN3FJAISA7KWSB</t>
  </si>
  <si>
    <t>3ATOLN3FSABSA7KWSL</t>
  </si>
  <si>
    <t>3ATOLN3FSBHN5ENNS4</t>
  </si>
  <si>
    <t>3ATOLN3JJAMN5ENNS5</t>
  </si>
  <si>
    <t>3ATOLO2OJAES5INNS4</t>
  </si>
  <si>
    <t>3ATOLO2OJAIN5IUUQQ</t>
  </si>
  <si>
    <t>3ATOLO2OSAGN5IUUQQ</t>
  </si>
  <si>
    <t>3ATOLO3YCA8NVENNRU</t>
  </si>
  <si>
    <t>3AY2LM2CJATUT8SIQC</t>
  </si>
  <si>
    <t>3AY2LM2CSAAUT8SIQC</t>
  </si>
  <si>
    <t>3AY2LM2NJATUT8SIQD</t>
  </si>
  <si>
    <t>3AY2LM2NSAAUT8SIQD</t>
  </si>
  <si>
    <t>3AY4LM2ZSBHS56KSWC</t>
  </si>
  <si>
    <t>3AY4LM2ZSBHSP6KSWC</t>
  </si>
  <si>
    <t>3AYCCN2NCA8NU8CGQ1</t>
  </si>
  <si>
    <t>3AYCCS2SCA8NU8CGQ1</t>
  </si>
  <si>
    <t>3AYCLM26SBPL58CGQ2</t>
  </si>
  <si>
    <t>3AYCLM3CSBPL58CGQA</t>
  </si>
  <si>
    <t>3AYCLM48JC4L58CGQA</t>
  </si>
  <si>
    <t>3AYCLM49JC4L58CGQ2</t>
  </si>
  <si>
    <t>3AYCLS2SJC4L58CGQ2</t>
  </si>
  <si>
    <t>3AYCLS2SSBPL58CGQ2</t>
  </si>
  <si>
    <t>3AYOCBABJAEN5IPHRU</t>
  </si>
  <si>
    <t>3AYOCBABJAENAIPHRV</t>
  </si>
  <si>
    <t>3AYOCBABSAAN5IPHS5</t>
  </si>
  <si>
    <t>3AYOCBABSAANAIPHS4</t>
  </si>
  <si>
    <t>3AYOCBABXEP9STNNRL</t>
  </si>
  <si>
    <t>3AYOCBADXEP9SPNNRL</t>
  </si>
  <si>
    <t>3AYOCBB9YAPNNPNNRN</t>
  </si>
  <si>
    <t>3AYOCM2MJAEN5IPHRU</t>
  </si>
  <si>
    <t>3AYOCM2MJAENAIPHRV</t>
  </si>
  <si>
    <t>3AYOCM2MSAAN5IPHRU</t>
  </si>
  <si>
    <t>3AYOCM2MSAANAIPHRV</t>
  </si>
  <si>
    <t>3AYOCN2NEA8N5HNNQ0</t>
  </si>
  <si>
    <t>3AYOCN2NJADN58NN36</t>
  </si>
  <si>
    <t>3AYOCN2NJADN58NNR8</t>
  </si>
  <si>
    <t>3AYOCN2NJADN58NNWH</t>
  </si>
  <si>
    <t>3AYOCN2NKALN5INNS4</t>
  </si>
  <si>
    <t>3AYOCN2NSAAN58NNRB</t>
  </si>
  <si>
    <t>3AYOCN3FCA7NVLNNRU</t>
  </si>
  <si>
    <t>3AYOCN3FJAMN5KNNS4</t>
  </si>
  <si>
    <t>3AYOCN3SKALN5KNNS4</t>
  </si>
  <si>
    <t>3AYOCO27KALN5KNNS4</t>
  </si>
  <si>
    <t>3AYOCO2OJAEN5IPHRU</t>
  </si>
  <si>
    <t>3AYOCO2OSAAN5IPHS5</t>
  </si>
  <si>
    <t>3AYOCO2OSAANAIPHS4</t>
  </si>
  <si>
    <t>3AYOFN2NJADN58NN36</t>
  </si>
  <si>
    <t>3AYOFN2NJADN58NNR8</t>
  </si>
  <si>
    <t>3AYOFN2NJADN58NNWH</t>
  </si>
  <si>
    <t>3AYOFN2NSAAN58NNRB</t>
  </si>
  <si>
    <t>3AYOLBABJAEN5LNNRU</t>
  </si>
  <si>
    <t>3AYOLBABJAEN5LNNRV</t>
  </si>
  <si>
    <t>3AYOLBABJAEN5LNNS5</t>
  </si>
  <si>
    <t>3AYOLBABJAML4LNNS4</t>
  </si>
  <si>
    <t>3AYOLBABJARN5KNNS4</t>
  </si>
  <si>
    <t>3AYOLBABKAAN53FDQW</t>
  </si>
  <si>
    <t>3AYOLBABKAAN53FDS4</t>
  </si>
  <si>
    <t>3AYOLBABKALN5LNNS5</t>
  </si>
  <si>
    <t>3AYOLBABSAGN5LNNRU</t>
  </si>
  <si>
    <t>3AYOLBABSBEN5KNNS4</t>
  </si>
  <si>
    <t>3AYOLM2CSAAL58SIQC</t>
  </si>
  <si>
    <t>3AYOLM2MBAZL5KJWVU</t>
  </si>
  <si>
    <t>3AYOLM2NSAAL58SIQD</t>
  </si>
  <si>
    <t>3AYOLN2AKALN5LNNS5</t>
  </si>
  <si>
    <t>3AYOLN2CBAZN5KNNRV</t>
  </si>
  <si>
    <t>3AYOLN2CJAML4LNNS4</t>
  </si>
  <si>
    <t>3AYOLN2CJAMN5LNNS4</t>
  </si>
  <si>
    <t>3AYOLN2CJAMN5LNNS5</t>
  </si>
  <si>
    <t>3AYOLN2CJARN5KNNS4</t>
  </si>
  <si>
    <t>3AYOLN2CSAAN5LNNS4</t>
  </si>
  <si>
    <t>3AYOLN2CSADN5LNNS4</t>
  </si>
  <si>
    <t>3AYOLN2CXEG9S3FDRL</t>
  </si>
  <si>
    <t>3AYOLN2NJAEN5INNS5</t>
  </si>
  <si>
    <t>3AYOLN2NJAMN53FDQW</t>
  </si>
  <si>
    <t>3AYOLN2NJAMN53FDS4</t>
  </si>
  <si>
    <t>3AYOLN2NKAAN53FDQW</t>
  </si>
  <si>
    <t>3AYOLN2NKAAN53FDS4</t>
  </si>
  <si>
    <t>3AYOLN2NSABL4LNNSA</t>
  </si>
  <si>
    <t>3AYOLN2NSBHN5KNNS5</t>
  </si>
  <si>
    <t>3AYOLN2NXEJ9SMUURL</t>
  </si>
  <si>
    <t>3AYOLN2TJAEN5LNNS4</t>
  </si>
  <si>
    <t>3AYOLN2TJAML4LNNS4</t>
  </si>
  <si>
    <t>3AYOLN3SJARN5KNNS4</t>
  </si>
  <si>
    <t>3AYOLO27JAMN5KNNS4</t>
  </si>
  <si>
    <t>3AYOLO2ESBEN5KNNS4</t>
  </si>
  <si>
    <t>3AYOLO2OJAEN5LNNS4</t>
  </si>
  <si>
    <t>3AYOLO2OJAEN5LNNS5</t>
  </si>
  <si>
    <t>3AYOLO2OJAEU5HBTQ0</t>
  </si>
  <si>
    <t>3AYOLO2OSAGN5LNNS5</t>
  </si>
  <si>
    <t>3AYOLO2OXEJ9SLNNRL</t>
  </si>
  <si>
    <t>3AYOLO3TJAEN5LNNRV</t>
  </si>
  <si>
    <t>3AYOLS2SJATL58SIQC</t>
  </si>
  <si>
    <t>3BA4FN2XT3KPPMUUJC</t>
  </si>
  <si>
    <t>3BA5FBA4T3ZPPIUAJC</t>
  </si>
  <si>
    <t>3BA5FBA4T3ZPPIUAK6</t>
  </si>
  <si>
    <t>3BA6FBADO29PRPWNJ1</t>
  </si>
  <si>
    <t>3BA6FBADP3CPRPWNJD</t>
  </si>
  <si>
    <t>3BA6FS2EO35PRPHEJD</t>
  </si>
  <si>
    <t>3BA6FS2EP2OPRPHEJD</t>
  </si>
  <si>
    <t>3BA6FW2HO36PRPHEJD</t>
  </si>
  <si>
    <t>3BA7CN2NT3EPPNUUJC</t>
  </si>
  <si>
    <t>3BA7FBABT3APPMUUJC</t>
  </si>
  <si>
    <t>3BA7FBABT3LPPIOKKP</t>
  </si>
  <si>
    <t>3BA7FN2NS3IPPIHFK4</t>
  </si>
  <si>
    <t>3BA7FN2NT45PPIHFJS</t>
  </si>
  <si>
    <t>3BA8CBABT42PPIC4JC</t>
  </si>
  <si>
    <t>3BA8CN2CT3GPPMUUJC</t>
  </si>
  <si>
    <t>3BA8CN2CT3GPPMUUJE</t>
  </si>
  <si>
    <t>3BA8CN2NT3EPPMUUJC</t>
  </si>
  <si>
    <t>3BA8FBABT3APPIUUJC</t>
  </si>
  <si>
    <t>3BA8FBADS2TPPIUUK4</t>
  </si>
  <si>
    <t>3BA8FN2CT3GPPMUUJC</t>
  </si>
  <si>
    <t>3BA8FN2NS3IPPIUUK4</t>
  </si>
  <si>
    <t>3BA8FN2NT3APPIUUJC</t>
  </si>
  <si>
    <t>3BA8FN2NT45PPIUUJS</t>
  </si>
  <si>
    <t>3BA8FN2XT3KPPMUUJC</t>
  </si>
  <si>
    <t>3BAOCBABT3GPP6NNJC</t>
  </si>
  <si>
    <t>3BAOCBADS3KPP6NNL2</t>
  </si>
  <si>
    <t>3BAOCN2NS2CPP6NNL2</t>
  </si>
  <si>
    <t>3BAOFBA3S2TPP6NNJJ</t>
  </si>
  <si>
    <t>3BAOFBA3S2TPP6NNK4</t>
  </si>
  <si>
    <t>3BAOFBA3S2TPPPUSJJ</t>
  </si>
  <si>
    <t>3BAOFBABS2WPP4NNK4</t>
  </si>
  <si>
    <t>3BAOFBABS2WPPPSWK4</t>
  </si>
  <si>
    <t>3BAOFBABT3APP6UUJC</t>
  </si>
  <si>
    <t>3BAOFBADO29PRPDLJD</t>
  </si>
  <si>
    <t>3BAOFBADO29PRPWNJ1</t>
  </si>
  <si>
    <t>3BAOFBADO2BPRPKGJD</t>
  </si>
  <si>
    <t>3BAOFBADO2BPRPKGJH</t>
  </si>
  <si>
    <t>3BAOFBADO2PPRPFSK2</t>
  </si>
  <si>
    <t>3BAOFBADO2RPRPC6J1</t>
  </si>
  <si>
    <t>3BAOFBADP3BPRPKGJD</t>
  </si>
  <si>
    <t>3BAOFBADP3CPRPWNJD</t>
  </si>
  <si>
    <t>3BAOFBADP3NPRPC6JD</t>
  </si>
  <si>
    <t>3BAOFBADS2QPPSSZJ4</t>
  </si>
  <si>
    <t>3BAOFBADS2TPPPUSK4</t>
  </si>
  <si>
    <t>3BAOFBADS2XPPPUSK4</t>
  </si>
  <si>
    <t>3BAOFBADT3TPPPNNJE</t>
  </si>
  <si>
    <t>3BAOFBADT49PPPNNJC</t>
  </si>
  <si>
    <t>3BAOFM2RO2DPR6BNJ1</t>
  </si>
  <si>
    <t>3BAOFN2NO33PPIMLJD</t>
  </si>
  <si>
    <t>3BAOFO24S2TPP6NNJJ</t>
  </si>
  <si>
    <t>3BAOFO3AT3APPINNJC</t>
  </si>
  <si>
    <t>3BAOFW27O33PPIMLJD</t>
  </si>
  <si>
    <t>3BL5FBADO2PPRPFSK2</t>
  </si>
  <si>
    <t>3BL9FS2EO35PRPHEJD</t>
  </si>
  <si>
    <t>3BL9FW2HO36PRPHEJD</t>
  </si>
  <si>
    <t>3BLOFBADS3HPP4S5K4</t>
  </si>
  <si>
    <t>3BYOFBABT49PPPUSJC</t>
  </si>
  <si>
    <t>3BYOFBADT4LPPPUSJC</t>
  </si>
  <si>
    <t>3BYOFN2NT3APPIUUJC</t>
  </si>
  <si>
    <t>StdLossSecPKG</t>
  </si>
  <si>
    <t>ID</t>
  </si>
  <si>
    <t>StdExchangeRat</t>
  </si>
  <si>
    <t>Packaging</t>
  </si>
  <si>
    <t>StdTunaMargin</t>
  </si>
  <si>
    <t>FishCert</t>
  </si>
  <si>
    <t>COOP (RAINBOW BRAND ; RUSSIA)</t>
  </si>
  <si>
    <t>ANKER &amp; CO</t>
  </si>
  <si>
    <t>2D</t>
  </si>
  <si>
    <t>CHAIYUTH NILPLENGSAENG</t>
  </si>
  <si>
    <t>2E</t>
  </si>
  <si>
    <t>COLIMPO</t>
  </si>
  <si>
    <t>2G</t>
  </si>
  <si>
    <t>SDR TAMIR</t>
  </si>
  <si>
    <t>2H</t>
  </si>
  <si>
    <t>SHENZHEN XINSHENG FOODS</t>
  </si>
  <si>
    <t>ALHOLOL</t>
  </si>
  <si>
    <t>2K</t>
  </si>
  <si>
    <t>THE SAUDI ICE CREAM</t>
  </si>
  <si>
    <t>2L</t>
  </si>
  <si>
    <t>ALIMENTOS Y BEBIDAS REGIONALES</t>
  </si>
  <si>
    <t>2M</t>
  </si>
  <si>
    <t>AL ZAIN</t>
  </si>
  <si>
    <t>2N</t>
  </si>
  <si>
    <t>THE SAUDI ICE CREAM (KUWAIT)</t>
  </si>
  <si>
    <t>2S</t>
  </si>
  <si>
    <t>SEAFOOD INTERNATIONAL</t>
  </si>
  <si>
    <t>2X</t>
  </si>
  <si>
    <t>AX FOODS</t>
  </si>
  <si>
    <t xml:space="preserve">AYAM (ใช้ Design กระป๋อง ต่างจากสินค้ากลุ่มเดียวกัน) </t>
  </si>
  <si>
    <t>ABU AHMAD</t>
  </si>
  <si>
    <t>AL RISHA GROUP</t>
  </si>
  <si>
    <t>ABDUL KARIM</t>
  </si>
  <si>
    <t>AL MANSOUR</t>
  </si>
  <si>
    <t>AM GROUP</t>
  </si>
  <si>
    <t>AL- IKHWA</t>
  </si>
  <si>
    <t>AA</t>
  </si>
  <si>
    <t>AL SEER</t>
  </si>
  <si>
    <t>AB</t>
  </si>
  <si>
    <t>ABBA SEA FOOD</t>
  </si>
  <si>
    <t>AMERICAN CHOICE</t>
  </si>
  <si>
    <t>ALDI</t>
  </si>
  <si>
    <t>AH</t>
  </si>
  <si>
    <t>AB IMPORT</t>
  </si>
  <si>
    <t xml:space="preserve">ANKA EU GMBH </t>
  </si>
  <si>
    <t>AM</t>
  </si>
  <si>
    <t>ALKHAIR</t>
  </si>
  <si>
    <t>AN</t>
  </si>
  <si>
    <t>ABBA SEA FOOD ( FINLAND)</t>
  </si>
  <si>
    <t>ASIA FOOD</t>
  </si>
  <si>
    <t>ASIA PACIFIC STAR</t>
  </si>
  <si>
    <t>ALESAYI</t>
  </si>
  <si>
    <t>ATALANTA</t>
  </si>
  <si>
    <t>AV</t>
  </si>
  <si>
    <t>ASON VENTURE</t>
  </si>
  <si>
    <t>AX</t>
  </si>
  <si>
    <t>ADM</t>
  </si>
  <si>
    <t>AYAM</t>
  </si>
  <si>
    <t>AZ</t>
  </si>
  <si>
    <t>AL QIMMA (08/11/2016 TUM)</t>
  </si>
  <si>
    <t>BA</t>
  </si>
  <si>
    <t>BOLTAN  ALIMENTARI</t>
  </si>
  <si>
    <t>BE</t>
  </si>
  <si>
    <t>BINAWADH ALNAQEEB</t>
  </si>
  <si>
    <t>BG</t>
  </si>
  <si>
    <t>BURMA GINNIE</t>
  </si>
  <si>
    <t>BH</t>
  </si>
  <si>
    <t>BONFOOD</t>
  </si>
  <si>
    <t>BN</t>
  </si>
  <si>
    <t>BOLTON CANADA</t>
  </si>
  <si>
    <t>BS</t>
  </si>
  <si>
    <t xml:space="preserve">BURMA SEALECT </t>
  </si>
  <si>
    <t>BT</t>
  </si>
  <si>
    <t>BERTINI</t>
  </si>
  <si>
    <t>BZ</t>
  </si>
  <si>
    <t>BINZAGR</t>
  </si>
  <si>
    <t>C2</t>
  </si>
  <si>
    <t xml:space="preserve">CAPTAIN NEMO </t>
  </si>
  <si>
    <t>C4</t>
  </si>
  <si>
    <t>CATERER CHOICE</t>
  </si>
  <si>
    <t>C5</t>
  </si>
  <si>
    <t>CASINO (SOFIMEX)</t>
  </si>
  <si>
    <t>C6</t>
  </si>
  <si>
    <t>CAMERICAN</t>
  </si>
  <si>
    <t>C7</t>
  </si>
  <si>
    <t>COMERCIA</t>
  </si>
  <si>
    <t>C8</t>
  </si>
  <si>
    <t>CO-OP ( Luxus brand )</t>
  </si>
  <si>
    <t>C9</t>
  </si>
  <si>
    <t>CO-OP  ( Irmas brand )</t>
  </si>
  <si>
    <t>CA</t>
  </si>
  <si>
    <t>CHICKEN OF THE SEA  (SALAD TOPPERS)</t>
  </si>
  <si>
    <t>CD</t>
  </si>
  <si>
    <t>CANADA</t>
  </si>
  <si>
    <t>CE</t>
  </si>
  <si>
    <t>CARREFOUR</t>
  </si>
  <si>
    <t>CG</t>
  </si>
  <si>
    <t>CONGA</t>
  </si>
  <si>
    <t>CH</t>
  </si>
  <si>
    <t>CHICKEN OF THE SEA  (HEALTHY  SELECTIONS)</t>
  </si>
  <si>
    <t>CI</t>
  </si>
  <si>
    <t>CO-OP ( Rainbow brand )</t>
  </si>
  <si>
    <t>CJ</t>
  </si>
  <si>
    <t>CK</t>
  </si>
  <si>
    <t>CHICKEN OF THE SEA (เฉพาะสินค้า PLASTIC CUP)</t>
  </si>
  <si>
    <t>CO</t>
  </si>
  <si>
    <t>CO-OP</t>
  </si>
  <si>
    <t>CR</t>
  </si>
  <si>
    <t>CENTURY</t>
  </si>
  <si>
    <t>CT</t>
  </si>
  <si>
    <t>COOP  TRADING (NAF/ INNEX)</t>
  </si>
  <si>
    <t>CU</t>
  </si>
  <si>
    <t>CALKINS &amp; BURKE</t>
  </si>
  <si>
    <t>CX</t>
  </si>
  <si>
    <t>CLOVER LEAF</t>
  </si>
  <si>
    <t>CY</t>
  </si>
  <si>
    <t>Coliseo (24/01/2017 TUM)</t>
  </si>
  <si>
    <t>CZ</t>
  </si>
  <si>
    <t>CO-OP (Sweden) (02/02/2017 TUM)</t>
  </si>
  <si>
    <t>DG</t>
  </si>
  <si>
    <t>CHICKEN  OF THE SEA (DOLLAR  GENERAL)</t>
  </si>
  <si>
    <t>DP</t>
  </si>
  <si>
    <t>DIPLOMAT</t>
  </si>
  <si>
    <t>EA</t>
  </si>
  <si>
    <t>E.LECLERC (PRINTED CAN WITH BARCODE)</t>
  </si>
  <si>
    <t>EB</t>
  </si>
  <si>
    <t>E.LECLERC (PRINTED CAN WITHOUT BARCODE)</t>
  </si>
  <si>
    <t>EC</t>
  </si>
  <si>
    <t>CENCOSUD (18/10/2016 TUM)</t>
  </si>
  <si>
    <t>ED</t>
  </si>
  <si>
    <t>EDEKA</t>
  </si>
  <si>
    <t>EE</t>
  </si>
  <si>
    <t>ETS DJAMA (ไป EU)</t>
  </si>
  <si>
    <t>EG</t>
  </si>
  <si>
    <t>EL GAHMI FZC (Libya)</t>
  </si>
  <si>
    <t>EL</t>
  </si>
  <si>
    <t>E. LECLERC</t>
  </si>
  <si>
    <t>EM</t>
  </si>
  <si>
    <t>E- MART</t>
  </si>
  <si>
    <t>ET</t>
  </si>
  <si>
    <t>ETS DJAMA</t>
  </si>
  <si>
    <t xml:space="preserve">EU Qualified </t>
  </si>
  <si>
    <t>FD</t>
  </si>
  <si>
    <t>FDC</t>
  </si>
  <si>
    <t>FG</t>
  </si>
  <si>
    <t xml:space="preserve">FRESHLY FROZEN FOOD </t>
  </si>
  <si>
    <t>FS</t>
  </si>
  <si>
    <t>Safeway</t>
  </si>
  <si>
    <t>FY</t>
  </si>
  <si>
    <t>FRUITFUL YIELD</t>
  </si>
  <si>
    <t>GF</t>
  </si>
  <si>
    <t>GLUF  FOOD</t>
  </si>
  <si>
    <t>GI</t>
  </si>
  <si>
    <t>GFI</t>
  </si>
  <si>
    <t>GK</t>
  </si>
  <si>
    <t>G. KAMINSKY</t>
  </si>
  <si>
    <t>GR</t>
  </si>
  <si>
    <t>GREECE</t>
  </si>
  <si>
    <t>GV</t>
  </si>
  <si>
    <t>GREAT  VALUE</t>
  </si>
  <si>
    <t>HF</t>
  </si>
  <si>
    <t>HELSINKI FOODSTOCK</t>
  </si>
  <si>
    <t>HH</t>
  </si>
  <si>
    <t>HSH FROZEN FOODS</t>
  </si>
  <si>
    <t>HK</t>
  </si>
  <si>
    <t>HONG KONG</t>
  </si>
  <si>
    <t>HR</t>
  </si>
  <si>
    <t xml:space="preserve">H-Mart </t>
  </si>
  <si>
    <t>HT</t>
  </si>
  <si>
    <t>HAYATI</t>
  </si>
  <si>
    <t>HZ</t>
  </si>
  <si>
    <t>HEINZ</t>
  </si>
  <si>
    <t>SEALECT (India)</t>
  </si>
  <si>
    <t>IG</t>
  </si>
  <si>
    <t>IMPORTAGENTUR GEHL</t>
  </si>
  <si>
    <t>IM</t>
  </si>
  <si>
    <t>CORPORATION FRUTOS Del Mar S.A</t>
  </si>
  <si>
    <t>IR</t>
  </si>
  <si>
    <t xml:space="preserve"> IBRAHIM JABRA    </t>
  </si>
  <si>
    <t>IS</t>
  </si>
  <si>
    <t>SIC</t>
  </si>
  <si>
    <t>IT</t>
  </si>
  <si>
    <t>ITALY</t>
  </si>
  <si>
    <t>JA</t>
  </si>
  <si>
    <t>JASSIM  ALWAZZAN</t>
  </si>
  <si>
    <t>JAMSCRISP</t>
  </si>
  <si>
    <t>JF</t>
  </si>
  <si>
    <t>JFC</t>
  </si>
  <si>
    <t>JM</t>
  </si>
  <si>
    <t>JMB</t>
  </si>
  <si>
    <t>JIANGSU  CHUNER</t>
  </si>
  <si>
    <t>JW</t>
  </si>
  <si>
    <t>JOHN WEST</t>
  </si>
  <si>
    <t>KB</t>
  </si>
  <si>
    <t>KOBE BUSSAN (31/08/2016 TUM)</t>
  </si>
  <si>
    <t>KROGER</t>
  </si>
  <si>
    <t>KL</t>
  </si>
  <si>
    <t>KHALED KHOSHALA</t>
  </si>
  <si>
    <t>KO</t>
  </si>
  <si>
    <t>KESKO</t>
  </si>
  <si>
    <t>KS</t>
  </si>
  <si>
    <t>KING OSCAR</t>
  </si>
  <si>
    <t>KT</t>
  </si>
  <si>
    <t>KAWASHO (WHITE COLOR CAN)</t>
  </si>
  <si>
    <t>KV</t>
  </si>
  <si>
    <t>KAWASHO (YELLOW COLOR CAN)</t>
  </si>
  <si>
    <t>KW</t>
  </si>
  <si>
    <t>KAWASHO</t>
  </si>
  <si>
    <t>L7</t>
  </si>
  <si>
    <t xml:space="preserve">ALICORP FOR NICOLINI    </t>
  </si>
  <si>
    <t>LA</t>
  </si>
  <si>
    <t>ALICORP</t>
  </si>
  <si>
    <t>LC</t>
  </si>
  <si>
    <t>LA   CAMPAGNOLA</t>
  </si>
  <si>
    <t>LI</t>
  </si>
  <si>
    <t>LUCK SIAM</t>
  </si>
  <si>
    <t>LOBLAW</t>
  </si>
  <si>
    <t>LR</t>
  </si>
  <si>
    <t>LEGADORE</t>
  </si>
  <si>
    <t>LU</t>
  </si>
  <si>
    <t>LULU</t>
  </si>
  <si>
    <t>M3</t>
  </si>
  <si>
    <t>SAM's CLUB (01/02/2017 TUM)</t>
  </si>
  <si>
    <t>M4</t>
  </si>
  <si>
    <t>DISTRIBUIDORA LUCEMA  (แก้ไขจากชื่อ Mercantil เป็นชื่อใหม่เมื่อวันที่ 24/11/2017)</t>
  </si>
  <si>
    <t>M5</t>
  </si>
  <si>
    <t>MARINE INTERFOODS</t>
  </si>
  <si>
    <t>M6</t>
  </si>
  <si>
    <t>MARKETING SERVICE</t>
  </si>
  <si>
    <t>MB</t>
  </si>
  <si>
    <t>MOHAMMED BAWAZIR</t>
  </si>
  <si>
    <t>MC</t>
  </si>
  <si>
    <t xml:space="preserve">MAF Carrefour </t>
  </si>
  <si>
    <t>MD</t>
  </si>
  <si>
    <t>MALEK  FARNOUD</t>
  </si>
  <si>
    <t>ME</t>
  </si>
  <si>
    <t>MEM (MEM HANDELSKONTOR GMBH)</t>
  </si>
  <si>
    <t>MG</t>
  </si>
  <si>
    <t>MIGROS</t>
  </si>
  <si>
    <t>ML</t>
  </si>
  <si>
    <t>M &amp; L</t>
  </si>
  <si>
    <t>MR</t>
  </si>
  <si>
    <t>Myanmar Makro</t>
  </si>
  <si>
    <t>MT</t>
  </si>
  <si>
    <t>MITSIAM</t>
  </si>
  <si>
    <t>N2</t>
  </si>
  <si>
    <t>STANDARD SPEC FOR CHINA</t>
  </si>
  <si>
    <t>NI</t>
  </si>
  <si>
    <t>INDIA CUSTOMER</t>
  </si>
  <si>
    <t>NV</t>
  </si>
  <si>
    <t xml:space="preserve">NATURAL VALUE </t>
  </si>
  <si>
    <t>OB</t>
  </si>
  <si>
    <t>ORIFO</t>
  </si>
  <si>
    <t>OC</t>
  </si>
  <si>
    <t>OCEAN  FISHERIES</t>
  </si>
  <si>
    <t>OL</t>
  </si>
  <si>
    <t>OMAR ALI BALSHARAF (BRAND LORD FOOD)</t>
  </si>
  <si>
    <t>OM</t>
  </si>
  <si>
    <t>OMAR ALI BALSHARAF (BRAND BAITY)</t>
  </si>
  <si>
    <t>OO</t>
  </si>
  <si>
    <t>OOO MISTRAL TRADING</t>
  </si>
  <si>
    <t>P3</t>
  </si>
  <si>
    <t>PETIT NAVIRE FOR PROMOTION</t>
  </si>
  <si>
    <t>P4</t>
  </si>
  <si>
    <t>PESQUERA</t>
  </si>
  <si>
    <t>PD</t>
  </si>
  <si>
    <t>PETIT NAVIRE</t>
  </si>
  <si>
    <t>PE</t>
  </si>
  <si>
    <t xml:space="preserve">SPINNEYS </t>
  </si>
  <si>
    <t>PH</t>
  </si>
  <si>
    <t>Park N Shop</t>
  </si>
  <si>
    <t>PU</t>
  </si>
  <si>
    <t>PERU</t>
  </si>
  <si>
    <t>RE</t>
  </si>
  <si>
    <t>Rema Food</t>
  </si>
  <si>
    <t>RH</t>
  </si>
  <si>
    <t>REGEN FISCH (12/10/2016 TUM)</t>
  </si>
  <si>
    <t>RS</t>
  </si>
  <si>
    <t>RUSSIA</t>
  </si>
  <si>
    <t>RW</t>
  </si>
  <si>
    <t>REWE</t>
  </si>
  <si>
    <t>S9</t>
  </si>
  <si>
    <t>SABE</t>
  </si>
  <si>
    <t>SILVER  SEA  ( USA )</t>
  </si>
  <si>
    <t>SAINSBURY ' S</t>
  </si>
  <si>
    <t>SF</t>
  </si>
  <si>
    <t>SEALECT SPECIFICATION</t>
  </si>
  <si>
    <t>SG</t>
  </si>
  <si>
    <t>SINGAPORE (Arsernic Certified is required)</t>
  </si>
  <si>
    <t>SI</t>
  </si>
  <si>
    <t>SIRENA</t>
  </si>
  <si>
    <t>STAR - KIST SEAFOOD</t>
  </si>
  <si>
    <t>SP</t>
  </si>
  <si>
    <t>SIMPLOT</t>
  </si>
  <si>
    <t>SZ</t>
  </si>
  <si>
    <t>SYSCO</t>
  </si>
  <si>
    <t>T2</t>
  </si>
  <si>
    <t>TAICHI</t>
  </si>
  <si>
    <t>T5</t>
  </si>
  <si>
    <t>TANONT (17/10/2016 TUM)</t>
  </si>
  <si>
    <t>T8</t>
  </si>
  <si>
    <t>THE TOWER TRADING</t>
  </si>
  <si>
    <t>T9</t>
  </si>
  <si>
    <t>TRIMARINE ASIA</t>
  </si>
  <si>
    <t>TG</t>
  </si>
  <si>
    <t>THAI AIRWAY</t>
  </si>
  <si>
    <t>TI</t>
  </si>
  <si>
    <t xml:space="preserve">TRIMARINE  (ITALY) </t>
  </si>
  <si>
    <t>TK</t>
  </si>
  <si>
    <t>TOKMANNI</t>
  </si>
  <si>
    <t>TIRRENO</t>
  </si>
  <si>
    <t>TP</t>
  </si>
  <si>
    <t>TRIMARINE  (PECHEUR  DE  FRANCE)</t>
  </si>
  <si>
    <t>TR</t>
  </si>
  <si>
    <t>TRIMARINE  (RIO MARE)</t>
  </si>
  <si>
    <t>UA</t>
  </si>
  <si>
    <t>SCANDINAVIA (FINLAND ,DENMARK,SWEDEN,NORWAY,ICELAND ใช้ F0 = 12)</t>
  </si>
  <si>
    <t>UK</t>
  </si>
  <si>
    <t>VN</t>
  </si>
  <si>
    <t>VIETNAM</t>
  </si>
  <si>
    <t>WA</t>
  </si>
  <si>
    <t>WHITE STAR (กระป๋องสีน้ำเงิน ระบุคำว่า CHUNK)</t>
  </si>
  <si>
    <t>WD</t>
  </si>
  <si>
    <t>WHITE STAR (กระป๋องสีฟ้า มีรูปหยดน้ำ)</t>
  </si>
  <si>
    <t>WE</t>
  </si>
  <si>
    <t xml:space="preserve">WHITE STAR  </t>
  </si>
  <si>
    <t>WN</t>
  </si>
  <si>
    <t>WALMART</t>
  </si>
  <si>
    <t>WT</t>
  </si>
  <si>
    <t>WHITE STAR (กระป๋องสีแดง ระบุคำว่า STEAK)</t>
  </si>
  <si>
    <t>XJ</t>
  </si>
  <si>
    <t>XINJI SUPPLY</t>
  </si>
  <si>
    <t>YM</t>
  </si>
  <si>
    <t>YEMENEGRO</t>
  </si>
  <si>
    <t xml:space="preserve">YUZHMORRYBFLOT </t>
  </si>
  <si>
    <t>ZA</t>
  </si>
  <si>
    <t>ZACHARY</t>
  </si>
  <si>
    <t>ZAKARI IMPORT and EXPORT</t>
  </si>
  <si>
    <t>ZX</t>
  </si>
  <si>
    <t>ZHEJIANG XINGWANG</t>
  </si>
  <si>
    <t>SAP CODE Digit 3-4</t>
  </si>
  <si>
    <t>Fish Species</t>
  </si>
  <si>
    <t>Fish Group</t>
  </si>
  <si>
    <t>EU and Non-EU customer</t>
  </si>
  <si>
    <t>SAP CODE Digit 15-16</t>
  </si>
  <si>
    <t>Customer name</t>
  </si>
  <si>
    <t>EU/GEN</t>
  </si>
  <si>
    <t>เปลี่ยนคำจาก NEU เป็น GEN</t>
  </si>
  <si>
    <t>Remark</t>
  </si>
  <si>
    <t>ใช้เหมือนกับ PF</t>
  </si>
  <si>
    <t>SAP CODE Digit 5</t>
  </si>
  <si>
    <t>Product hierarchy digit 6 - 10</t>
  </si>
  <si>
    <t>Digit 12</t>
  </si>
  <si>
    <t>Packaging Type</t>
  </si>
  <si>
    <t>SAP CODE 16 Digits</t>
  </si>
  <si>
    <t>Mat Description</t>
  </si>
  <si>
    <t>Fish Fill Weight</t>
  </si>
  <si>
    <t>Unit / can</t>
  </si>
  <si>
    <t>307X111 2P 120D170N TN SHD N SBO</t>
  </si>
  <si>
    <t>307X111 2P/D120N170/SJ CH/SBO</t>
  </si>
  <si>
    <t>Fix FW</t>
  </si>
  <si>
    <t>EU/NEU</t>
  </si>
  <si>
    <t>Group Description</t>
  </si>
  <si>
    <t>Media Fill Weight</t>
  </si>
  <si>
    <t>CAN SIZE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</si>
  <si>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</si>
  <si>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</si>
  <si>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</si>
  <si>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</si>
  <si>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</si>
  <si>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</si>
  <si>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</si>
  <si>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</si>
  <si>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</si>
  <si>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</si>
  <si>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</si>
  <si>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</si>
  <si>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</si>
  <si>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</si>
  <si>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Albacore Long-Line EU</t>
  </si>
  <si>
    <t>TON</t>
  </si>
  <si>
    <t>Albacore Long-Line General</t>
  </si>
  <si>
    <t>Albacore MSC P&amp;L EU</t>
  </si>
  <si>
    <t>Albacore MSC P&amp;L General</t>
  </si>
  <si>
    <t>Albacore MSC EU</t>
  </si>
  <si>
    <t>Albacore MSC General</t>
  </si>
  <si>
    <t>Albacore EU</t>
  </si>
  <si>
    <t>Albacore General</t>
  </si>
  <si>
    <t>Albacore P&amp;L EU</t>
  </si>
  <si>
    <t>Albacore P&amp;L General</t>
  </si>
  <si>
    <t>Big Eye EU</t>
  </si>
  <si>
    <t>Big Eye General</t>
  </si>
  <si>
    <t>Skipjack FadFree EU</t>
  </si>
  <si>
    <t>Skipjack FadFree General</t>
  </si>
  <si>
    <t>Skipjack Fip EU</t>
  </si>
  <si>
    <t>Skipjack Fip General</t>
  </si>
  <si>
    <t>Skipjack MSC EU</t>
  </si>
  <si>
    <t>Skipjack MSC General</t>
  </si>
  <si>
    <t>Skipjack MSC Pacifical EU</t>
  </si>
  <si>
    <t>Skipjack MSC Pacifical General</t>
  </si>
  <si>
    <t>Skipjack MSC P&amp;L EU</t>
  </si>
  <si>
    <t>Skipjack MSC P&amp;L General</t>
  </si>
  <si>
    <t>Skipjack EU</t>
  </si>
  <si>
    <t>Skipjack General</t>
  </si>
  <si>
    <t>Skipjack P&amp;L EU</t>
  </si>
  <si>
    <t>Skipjack P&amp;L General</t>
  </si>
  <si>
    <t>Tonggol with EU</t>
  </si>
  <si>
    <t>Tonggol General</t>
  </si>
  <si>
    <t>Yellowfin Fad Free EU</t>
  </si>
  <si>
    <t>Yellowfin Fad Free General</t>
  </si>
  <si>
    <t>Yellowfin MSC pacifical EU</t>
  </si>
  <si>
    <t>Yellowfin MSC pacifical General</t>
  </si>
  <si>
    <t>Yellowfin EU</t>
  </si>
  <si>
    <t>Yellowfin General</t>
  </si>
  <si>
    <t>Yellowfin P&amp;L with EU</t>
  </si>
  <si>
    <t>Yellowfin P&amp;L with General</t>
  </si>
  <si>
    <t>NULL</t>
  </si>
  <si>
    <t>% Yield</t>
  </si>
  <si>
    <t>Code Description</t>
  </si>
  <si>
    <t>Unit of measurement</t>
  </si>
  <si>
    <t>price</t>
  </si>
  <si>
    <t xml:space="preserve">From </t>
  </si>
  <si>
    <t>Dummy</t>
  </si>
  <si>
    <t>Can422</t>
  </si>
  <si>
    <t>Can423</t>
  </si>
  <si>
    <t>CanBAC</t>
  </si>
  <si>
    <t>CanBAH</t>
  </si>
  <si>
    <t>CanBAL</t>
  </si>
  <si>
    <t>CanBAU</t>
  </si>
  <si>
    <t>CanBAY</t>
  </si>
  <si>
    <t>CanBAZ</t>
  </si>
  <si>
    <t>CanBBC</t>
  </si>
  <si>
    <t>CanBBD</t>
  </si>
  <si>
    <t>CanBBG</t>
  </si>
  <si>
    <t>CanBBH</t>
  </si>
  <si>
    <t>CanBBP</t>
  </si>
  <si>
    <t>CanBZB</t>
  </si>
  <si>
    <t>CanCA5</t>
  </si>
  <si>
    <t>CanCA7</t>
  </si>
  <si>
    <t>CanCA8</t>
  </si>
  <si>
    <t>CanCAJ</t>
  </si>
  <si>
    <t>CanCKC</t>
  </si>
  <si>
    <t>CanE2K</t>
  </si>
  <si>
    <t>CanEA7</t>
  </si>
  <si>
    <t>CanEA8</t>
  </si>
  <si>
    <t>CanEAA</t>
  </si>
  <si>
    <t>CanFA8</t>
  </si>
  <si>
    <t>CanFA9</t>
  </si>
  <si>
    <t>CanFAG</t>
  </si>
  <si>
    <t>CanJAC</t>
  </si>
  <si>
    <t>CanJAD</t>
  </si>
  <si>
    <t>CanJAE</t>
  </si>
  <si>
    <t>CanJAI</t>
  </si>
  <si>
    <t>CanJAJ</t>
  </si>
  <si>
    <t>CanJAM</t>
  </si>
  <si>
    <t>CanJAR</t>
  </si>
  <si>
    <t>CanJAT</t>
  </si>
  <si>
    <t>CanJBC</t>
  </si>
  <si>
    <t>CanJBJ</t>
  </si>
  <si>
    <t>CanJC4</t>
  </si>
  <si>
    <t>CanJC6</t>
  </si>
  <si>
    <t>CanKAA</t>
  </si>
  <si>
    <t>CanKAB</t>
  </si>
  <si>
    <t>CanKAE</t>
  </si>
  <si>
    <t>CanKAL</t>
  </si>
  <si>
    <t>CanKB2</t>
  </si>
  <si>
    <t>CanKBO</t>
  </si>
  <si>
    <t>CanRAJ</t>
  </si>
  <si>
    <t>CanSAA</t>
  </si>
  <si>
    <t>CanSAB</t>
  </si>
  <si>
    <t>CanSAC</t>
  </si>
  <si>
    <t>CanSAD</t>
  </si>
  <si>
    <t>CanSAG</t>
  </si>
  <si>
    <t>CanSAH</t>
  </si>
  <si>
    <t>CanSAO</t>
  </si>
  <si>
    <t>CanSAP</t>
  </si>
  <si>
    <t>CanSBE</t>
  </si>
  <si>
    <t>CanSBH</t>
  </si>
  <si>
    <t>CanSBP</t>
  </si>
  <si>
    <t>CanSBR</t>
  </si>
  <si>
    <t>CanSBT</t>
  </si>
  <si>
    <t>CanSPA</t>
  </si>
  <si>
    <t>CanXAP</t>
  </si>
  <si>
    <t>CanXAS</t>
  </si>
  <si>
    <t>CanXAX</t>
  </si>
  <si>
    <t>CanXE9</t>
  </si>
  <si>
    <t>CanXEB</t>
  </si>
  <si>
    <t>CanXEC</t>
  </si>
  <si>
    <t>CanXEG</t>
  </si>
  <si>
    <t>CanXEJ</t>
  </si>
  <si>
    <t>CanXEK</t>
  </si>
  <si>
    <t>CanXEM</t>
  </si>
  <si>
    <t>CanXEN</t>
  </si>
  <si>
    <t>CanXEP</t>
  </si>
  <si>
    <t>CanXEY</t>
  </si>
  <si>
    <t>CanXF6</t>
  </si>
  <si>
    <t>CanXF9</t>
  </si>
  <si>
    <t>CanXFB</t>
  </si>
  <si>
    <t>CanXFU</t>
  </si>
  <si>
    <t>CanXG2</t>
  </si>
  <si>
    <t>CanXG4</t>
  </si>
  <si>
    <t>CanYAE</t>
  </si>
  <si>
    <t>CanYAP</t>
  </si>
  <si>
    <t>CanYPX</t>
  </si>
  <si>
    <t>CanYPZ</t>
  </si>
  <si>
    <t>PouchO29</t>
  </si>
  <si>
    <t>PouchO2B</t>
  </si>
  <si>
    <t>PouchO2P</t>
  </si>
  <si>
    <t>PouchP3B</t>
  </si>
  <si>
    <t>PouchP3C</t>
  </si>
  <si>
    <t>PouchP3N</t>
  </si>
  <si>
    <t>PouchS3K</t>
  </si>
  <si>
    <t>PouchT3A</t>
  </si>
  <si>
    <t>PouchT3E</t>
  </si>
  <si>
    <t>PouchT3G</t>
  </si>
  <si>
    <t>PouchT3K</t>
  </si>
  <si>
    <t>PouchT3L</t>
  </si>
  <si>
    <t>PouchT3T</t>
  </si>
  <si>
    <t>PouchT3Z</t>
  </si>
  <si>
    <t>PouchT42</t>
  </si>
  <si>
    <t>PouchT45</t>
  </si>
  <si>
    <t>PouchT49</t>
  </si>
  <si>
    <t>PouchT4L</t>
  </si>
  <si>
    <t>PouchS2T</t>
  </si>
  <si>
    <t>PouchS3I</t>
  </si>
  <si>
    <t>PouchS2W</t>
  </si>
  <si>
    <t>PouchO2R</t>
  </si>
  <si>
    <t>PouchS2Q</t>
  </si>
  <si>
    <t>PouchS2X</t>
  </si>
  <si>
    <t>CanXED</t>
  </si>
  <si>
    <t>Type</t>
  </si>
  <si>
    <t>% Loss 1st PKG</t>
  </si>
  <si>
    <t>SAP CODE Digit 17-18</t>
  </si>
  <si>
    <t>PKG Style Description</t>
  </si>
  <si>
    <t>pack size</t>
  </si>
  <si>
    <t>Labor Cost THB per pack</t>
  </si>
  <si>
    <t>35</t>
  </si>
  <si>
    <t>3R</t>
  </si>
  <si>
    <t>4R</t>
  </si>
  <si>
    <t>R6</t>
  </si>
  <si>
    <t>WC</t>
  </si>
  <si>
    <t>YQ</t>
  </si>
  <si>
    <t>ZU</t>
  </si>
  <si>
    <t>Count of SAP CODE Digit 17-18</t>
  </si>
  <si>
    <t>M0</t>
  </si>
  <si>
    <t>Field</t>
  </si>
  <si>
    <t>Length</t>
  </si>
  <si>
    <t>Check table</t>
  </si>
  <si>
    <t>Group of PKG Style</t>
  </si>
  <si>
    <t>Ref. PKG Style</t>
  </si>
  <si>
    <t>Cost of PKG</t>
  </si>
  <si>
    <t>Packing style Labor cost</t>
  </si>
  <si>
    <t>car</t>
  </si>
  <si>
    <t>%Loss 2nd PKG</t>
  </si>
  <si>
    <t>Secondary Packaging cost</t>
  </si>
  <si>
    <t>Material Code</t>
  </si>
  <si>
    <t>Sold to</t>
  </si>
  <si>
    <t>Sold to name</t>
  </si>
  <si>
    <t>Ship to</t>
  </si>
  <si>
    <t>Ship to name</t>
  </si>
  <si>
    <t>Unit  of measurement</t>
  </si>
  <si>
    <t>CHAMPACA CO.,LTD.</t>
  </si>
  <si>
    <t>CAMERICAN INTERNATIONAL INC.</t>
  </si>
  <si>
    <t>SPINNEYS DUBAI LLC</t>
  </si>
  <si>
    <t>FEDERATED CO-OPERATIVES LTD.</t>
  </si>
  <si>
    <t>THAI UNION TRADING EUROPE B.V.</t>
  </si>
  <si>
    <t>ISAM EHF/ORA</t>
  </si>
  <si>
    <t>ADFONG</t>
  </si>
  <si>
    <t>T.G.A.CORPORATION CO.,LTD.</t>
  </si>
  <si>
    <t>SEVAN AB</t>
  </si>
  <si>
    <t>UNITED GROSS I SVERIGE AB</t>
  </si>
  <si>
    <t>JFC X-TRA CO.,LTD.</t>
  </si>
  <si>
    <t>GIMA CATERING A/S</t>
  </si>
  <si>
    <t>TOKMANNI OY</t>
  </si>
  <si>
    <t>COOP SVERIGE AB</t>
  </si>
  <si>
    <t>COOP DANMARK A/S(FDB KONCERN-INDKOB)</t>
  </si>
  <si>
    <t>INEX PARTNERS OY</t>
  </si>
  <si>
    <t>ORKLA FOODS SVERIGE AB</t>
  </si>
  <si>
    <t>EUROGROUP FAR EAST LTD.</t>
  </si>
  <si>
    <t>COOP</t>
  </si>
  <si>
    <t>J.M.B. INTERNATIONAL CO.,LTD.</t>
  </si>
  <si>
    <t>GUSTAV GERIG AG</t>
  </si>
  <si>
    <t>LDH(LA DORIA) LTD</t>
  </si>
  <si>
    <t>PIONEER FOODS WELLINGTON'S(PTY) LTD</t>
  </si>
  <si>
    <t>EDEKA AKTIENGESELLSCHAFT</t>
  </si>
  <si>
    <t>AMANDA SEAFOODS AS</t>
  </si>
  <si>
    <t>Lidl Stiftung and Co Kg</t>
  </si>
  <si>
    <t>JOHN WEST HOLLAND BV</t>
  </si>
  <si>
    <t>AXFOOD SVERIGE AB(DAGAB AB)</t>
  </si>
  <si>
    <t>ORKLA FOODS FINLAND</t>
  </si>
  <si>
    <t>MIGROS-GENOSSENSCHAFTS-BUND</t>
  </si>
  <si>
    <t>STUTZER+CO.AG</t>
  </si>
  <si>
    <t>OCEAN BRANDS GP</t>
  </si>
  <si>
    <t>JIANGSU CHUNER FOOD CO.,LTD.</t>
  </si>
  <si>
    <t>CALKINS AND BURKE LTD.</t>
  </si>
  <si>
    <t>PANTRY SHELF FOOD CORPORATION</t>
  </si>
  <si>
    <t>CORSUN S.A.C</t>
  </si>
  <si>
    <t>ALICORP S.A.A.</t>
  </si>
  <si>
    <t>STARKIST FOOD D'OR LTD</t>
  </si>
  <si>
    <t>M&amp;L DISTRIBUTORS (PTY) LTD</t>
  </si>
  <si>
    <t>MONTEAGLE INTERNATIONAL (UK) LIMITED</t>
  </si>
  <si>
    <t>MONTEAGLE INTERNATIONAL LIMITED(S.AF)</t>
  </si>
  <si>
    <t>JMB ASIA LTD.</t>
  </si>
  <si>
    <t>ROBERT TRANSPORT</t>
  </si>
  <si>
    <t>LOBLAW COMPANIES LTD.</t>
  </si>
  <si>
    <t>LOBLAWS INC.</t>
  </si>
  <si>
    <t>SUPERMERCADOS XTRA S.A.</t>
  </si>
  <si>
    <t>E.M.C. DISTRIBUTION LIMITED</t>
  </si>
  <si>
    <t>VINDEMIA LOGISTIQUE (SAPRIM)</t>
  </si>
  <si>
    <t>3M GROUP IMPORT AND EXPORT</t>
  </si>
  <si>
    <t>METRO SOURCING INTERNATIONAL LTD</t>
  </si>
  <si>
    <t>RABEN WAREHOUSE</t>
  </si>
  <si>
    <t>SPYROS G.NIKOLAKOPOULOS</t>
  </si>
  <si>
    <t>ELOMAS LTD, SUPERMARKET RETAILORGANIZATION</t>
  </si>
  <si>
    <t>ANEDIK-KRITIKOS S.A.SUPERMARKETCHAIN</t>
  </si>
  <si>
    <t>PRIETO &amp; CO.,C.POR A.</t>
  </si>
  <si>
    <t>AMADOR PIMENTEL AND CO.C.POR A.CALLE JUAN ERAZO</t>
  </si>
  <si>
    <t>B.TERFLOTH &amp; CO(U.S.A.)INC.</t>
  </si>
  <si>
    <t>HANSCHELL INNISS LTD.</t>
  </si>
  <si>
    <t>PARKNSHOP A DIVISION OF PARKNSHOP(HK) LTD.</t>
  </si>
  <si>
    <t>AMI THAI CO.,LTD.</t>
  </si>
  <si>
    <t>SARL FASCOM INTERNATIONAL</t>
  </si>
  <si>
    <t>AL AMEEN TRADING FZCO</t>
  </si>
  <si>
    <t>RIYAD MAHMOUD HAMZA</t>
  </si>
  <si>
    <t>PICK'N PAY RETAILERS (PTY)LTD.</t>
  </si>
  <si>
    <t>FTA Food Solutions</t>
  </si>
  <si>
    <t>MORE PLUS LTD.</t>
  </si>
  <si>
    <t>LLC DISTRIBUTSIYA-CENTER</t>
  </si>
  <si>
    <t>LLC ATB-MARKET</t>
  </si>
  <si>
    <t>ALMANSOUR CO.FOR TRADING AND-DISTRIBUTION S.A.E(MANSOUR DISTRIBU</t>
  </si>
  <si>
    <t>GALLERY FOODS &amp; BEVERAGES L.L.C.</t>
  </si>
  <si>
    <t>MAJID AL FUTTAIM SOURCING LIMITED</t>
  </si>
  <si>
    <t>M.A.R.DIRECT TARGET</t>
  </si>
  <si>
    <t>MAJID AL FUTTAIM HYPERMARKET LLC (U</t>
  </si>
  <si>
    <t>BEST PRODUCTS &amp; SOLUTIONS</t>
  </si>
  <si>
    <t>BALTIYSKAJA GILDIJA LTD.</t>
  </si>
  <si>
    <t>OOO BRIGANTINA</t>
  </si>
  <si>
    <t>DIPLOMAT GEORGIA LLC.</t>
  </si>
  <si>
    <t>S.A.S.WING CHONG</t>
  </si>
  <si>
    <t>LUEN FUNG ENTERPRISES</t>
  </si>
  <si>
    <t>SEAFOOD INTERNATIONAL ONE FZCO</t>
  </si>
  <si>
    <t>AL SAFI GROUP</t>
  </si>
  <si>
    <t>AL SEER TRADING AGENCIES</t>
  </si>
  <si>
    <t>H.TZANETATOS INC.</t>
  </si>
  <si>
    <t>ABU DHABI COOPERATIVE SOCIETY</t>
  </si>
  <si>
    <t>NAUTILUS FOOD S.A.</t>
  </si>
  <si>
    <t>KAWASHO FOODS(THAILAND)CO.,LTD</t>
  </si>
  <si>
    <t>CONSTANTINE HATZIATHANASSIOU LTD.</t>
  </si>
  <si>
    <t>NABIL HUSSEIN IMPORT CORP.</t>
  </si>
  <si>
    <t>BINZAGR CO.,SAID M.O BINZAGR &amp; PARTNERS CO. LTD</t>
  </si>
  <si>
    <t>BINZAGR CO.SAID MOHAMMED OBAID BINZAGR&amp;PARTNER CO.LTD</t>
  </si>
  <si>
    <t>THL ENTERPRISES PTY.,LTD.</t>
  </si>
  <si>
    <t>ULTRAMARINE AUSTRALIA PTY LTD.</t>
  </si>
  <si>
    <t>CHOICE BRANDS INC.</t>
  </si>
  <si>
    <t>LIMSON CANADA ,LTD.</t>
  </si>
  <si>
    <t>FRUITFUL YIELD CO.,LTD.</t>
  </si>
  <si>
    <t>EXPORT PACKERS CO.,LTD.</t>
  </si>
  <si>
    <t>MITSUBISHI CORPORATION(THAILAND)</t>
  </si>
  <si>
    <t>NBK CORPORATION</t>
  </si>
  <si>
    <t>MARR RUSSIA LTD.</t>
  </si>
  <si>
    <t>ELKA SA SH. Α.</t>
  </si>
  <si>
    <t>WALMART INC.</t>
  </si>
  <si>
    <t>LIMSON TRADING</t>
  </si>
  <si>
    <t>MITSUI &amp; CO.(THAILAND) LTD.</t>
  </si>
  <si>
    <t>MITSUI FOODS INC</t>
  </si>
  <si>
    <t>REMA FOODS,INC.</t>
  </si>
  <si>
    <t>DARNETTA (THAILAND) CO.,LTD.</t>
  </si>
  <si>
    <t>ACME FOOD SALES,INC.</t>
  </si>
  <si>
    <t>KAWASHO FOODS USA Inc.</t>
  </si>
  <si>
    <t>GLOBAL COMMODITIESINTERNATIONAL GROUP LLC</t>
  </si>
  <si>
    <t>KAHF ALJABEL FOR FOOD IMPORTS</t>
  </si>
  <si>
    <t>AL-KATTANCO RAFEA ABDUL SALAMABDUL WAHED AL QATAN</t>
  </si>
  <si>
    <t>ASHON VENTURES(NZ)LTD.</t>
  </si>
  <si>
    <t>AL RIMAH FOOD DISTRIBUTION</t>
  </si>
  <si>
    <t>Al Risha Al Dahabia</t>
  </si>
  <si>
    <t>ALZAIN INTERNATIONAL</t>
  </si>
  <si>
    <t>EGYPTIAN GULF COMPANY</t>
  </si>
  <si>
    <t>MANSH FOR IMPORT,EXPORT AND TRADING</t>
  </si>
  <si>
    <t>ALZAITONA AL ASEELA</t>
  </si>
  <si>
    <t>ALKALEEJ ALZAHER GROUP COMPANY</t>
  </si>
  <si>
    <t>AL HABARA CO, FOR FOOD STUFF</t>
  </si>
  <si>
    <t>DADIAH GENERAL TRADING</t>
  </si>
  <si>
    <t>BIN SADOON TRADING CO LLC</t>
  </si>
  <si>
    <t>ZAIN ALABDAIN ALI MOHAMMED SADOON</t>
  </si>
  <si>
    <t>MAS CHOICES CORPORATION LTD.</t>
  </si>
  <si>
    <t>THE TOWER TRADING CORPORATION</t>
  </si>
  <si>
    <t>AL JAIED COMPANY FOR IMPORT&amp; EXPORT</t>
  </si>
  <si>
    <t>AL JAIED COMPANY FORIMPORT FOODSTUFF L.L.C</t>
  </si>
  <si>
    <t>M &amp; Z(MARKETING) LTD.(MICALLEF)</t>
  </si>
  <si>
    <t>REWAK ALANDULUS</t>
  </si>
  <si>
    <t>UNIGLOCAL INTERTRADE FZCO</t>
  </si>
  <si>
    <t>BEIN ALNAHRIN CO. FOR IMPORT FOODSSTUFF</t>
  </si>
  <si>
    <t>MUDUVAALI</t>
  </si>
  <si>
    <t>CO-OP HUNGARY ZRT.</t>
  </si>
  <si>
    <t>MITSIAM INTERNATIONAL,LTD.</t>
  </si>
  <si>
    <t>BEN ABDULSAMAD CORPORATIONFOR IMPORT &amp; EXPORT</t>
  </si>
  <si>
    <t>OMER ALI BALSHARAF TRADING EST.SHEREEF ABDULLAH</t>
  </si>
  <si>
    <t>ALJAWHARA ALMUTALIQAHFor Import of Food Stuff</t>
  </si>
  <si>
    <t>SHAREKAT ALMAWAREDALWATANIEH LEL-ISTETHMAR</t>
  </si>
  <si>
    <t>ALI HASSAN</t>
  </si>
  <si>
    <t>IMDAD AL AWWEL FORIMPORT FOOD STUFFS</t>
  </si>
  <si>
    <t>AL ATHEED GENERAL TRADING LLC</t>
  </si>
  <si>
    <t>ADWAA ACACUS IMPORTING AND DISTIBUT</t>
  </si>
  <si>
    <t>ALHOLOL ALMOTLA FOR FOOD STUFF</t>
  </si>
  <si>
    <t>GULF FOOD INDUSTRIES S.A.CALIFORNIA GARDEN CO.,LTD.</t>
  </si>
  <si>
    <t>INTERNATIONAL SISTERS COMPANY</t>
  </si>
  <si>
    <t>BAARMAH AGENCIES</t>
  </si>
  <si>
    <t>AL-KHAIR TRADING OFFICE CO.,LTD.</t>
  </si>
  <si>
    <t>LEGADOR INTERNATIONAL DMCC</t>
  </si>
  <si>
    <t>Addar Arab Food Supplies</t>
  </si>
  <si>
    <t>HAYEL SAEED ANAM &amp; CO.(C.S.C.)</t>
  </si>
  <si>
    <t>Amasy Company For Import &amp; ExportAnd Distribute Food Industry</t>
  </si>
  <si>
    <t>EMARA TRADING INSTITUTION</t>
  </si>
  <si>
    <t>YOUSEF NADER &amp; SONS.CO</t>
  </si>
  <si>
    <t>SUPERMERCADOS PERUANOS</t>
  </si>
  <si>
    <t>S.D.R TAMIR MARKETING L.T.D</t>
  </si>
  <si>
    <t>CORPORACION FRUTOS DEL MAR S.A.C.</t>
  </si>
  <si>
    <t>WEBCOR DMCC</t>
  </si>
  <si>
    <t>ANGOALISSAR COMERCIOE INDUSTRIA LDA,</t>
  </si>
  <si>
    <t>JUGOKOKTA DOO</t>
  </si>
  <si>
    <t>EDELSTEIN DOO SKOPJE (INTERKAM)</t>
  </si>
  <si>
    <t>KAM DOO-SKOPJE(KAM D.O.O.E.L-SKOPJE)</t>
  </si>
  <si>
    <t>MEPAS D.O.O.</t>
  </si>
  <si>
    <t>RICHPORT INTERNATIONAL INC.</t>
  </si>
  <si>
    <t>LPI FAR EAST,INC.</t>
  </si>
  <si>
    <t>GOOD LIFE FOODS CO.,LTD.</t>
  </si>
  <si>
    <t>Khayrat. alsmak. CoGeneral  Trading customs Clearance</t>
  </si>
  <si>
    <t>CHEESE LINE LTD.</t>
  </si>
  <si>
    <t>IMPORTADORA MEMO IQUIQUE LTDA</t>
  </si>
  <si>
    <t>KYOWA SHOJI CO.,LTD.</t>
  </si>
  <si>
    <t>YOSHIE ENTERPRISES</t>
  </si>
  <si>
    <t>NOVIMPEX D.O.O.</t>
  </si>
  <si>
    <t>PETER &amp; CO. LTD</t>
  </si>
  <si>
    <t>PAL MIDAN FOR TRADE AND INVESTMENTCO.,LTD (SHAREKT ABO ALLAN)</t>
  </si>
  <si>
    <t>DISTRIBUIDORA LUCEMA S.A.</t>
  </si>
  <si>
    <t>CENTURY INTERNATIONAL(CHINA)CO.,LTD</t>
  </si>
  <si>
    <t>EUROPEAN FOOD SUPPLIERS LIMITED</t>
  </si>
  <si>
    <t>MAFCOM (ANGOLA)COMERCIO GERAL LDA</t>
  </si>
  <si>
    <t>AM GROUP MISR FOR IMPORT,EXPORT AND COMMERICAL AGENCIES</t>
  </si>
  <si>
    <t>ARNAB SENGUPTA</t>
  </si>
  <si>
    <t>INTERBRANDS COMPANY</t>
  </si>
  <si>
    <t>TAWFIQ SAIF ALI AL-KIRSHI(ABU TALAL)</t>
  </si>
  <si>
    <t>EDEN FOR IMPORT AND EXPORT</t>
  </si>
  <si>
    <t>BOHSALI FOODS S.A.L.</t>
  </si>
  <si>
    <t>CONNORS BROS.CLOVER LEAF SEAFOODSCOMPANY</t>
  </si>
  <si>
    <t>«TH «GLOBAL FOODS» LLC</t>
  </si>
  <si>
    <t>THAI UNION CHINA CO.,LTD.</t>
  </si>
  <si>
    <t>JSC YUZHMORRYBFLOT</t>
  </si>
  <si>
    <t>LULU EXPRESS FRESH MARKET LLC</t>
  </si>
  <si>
    <t>AL-MOIED COMPANY BRANCHAL-MAROOJ, ABHA</t>
  </si>
  <si>
    <t>AL-MOIED COMPANY LIMITEDBRANCH AL-MAROOJ, ABHA</t>
  </si>
  <si>
    <t>ORIENTAL UNIQUE CO.,LTD.</t>
  </si>
  <si>
    <t>MYANMAR MAKRO INDUSTRY CO., LTD.</t>
  </si>
  <si>
    <t>ALIMENTOS Y BEBIDAS REGIONALES S.A.</t>
  </si>
  <si>
    <t>Yemen Agro For Trade</t>
  </si>
  <si>
    <t>TANONT CO.,LTD.</t>
  </si>
  <si>
    <t>OASES TRADING EST.</t>
  </si>
  <si>
    <t>PESQUERA TRANS ANTARTIC,LTDA.</t>
  </si>
  <si>
    <t>LENTA LLC</t>
  </si>
  <si>
    <t>GOTTFR.HIRTZ AG</t>
  </si>
  <si>
    <t>M/S AL MAJID JAWAD MARKETING &amp;DISTRIBUTION</t>
  </si>
  <si>
    <t>FOODCO HOLDING PJSC</t>
  </si>
  <si>
    <t>AL QIMMA AL-MASSEYEH GENERALTRADING COMPANY LTD</t>
  </si>
  <si>
    <t>MR.SANUSSI MOHAMED S.ZAWAWI</t>
  </si>
  <si>
    <t>FLORA FOR FOOD IMPORT</t>
  </si>
  <si>
    <t>ARA TRADING LTD.</t>
  </si>
  <si>
    <t>ALJAIED FOR IMPORT FOODSTUFF</t>
  </si>
  <si>
    <t>DISTRIBUTION EPICERIE C.T.S INC</t>
  </si>
  <si>
    <t>ABDEL HADI ABDULLAH AL-QAHTANI ANDSONS CO.</t>
  </si>
  <si>
    <t>MARINE INTERFOODS CO.,LTD.</t>
  </si>
  <si>
    <t>ORIENT PROVISION &amp; TRADINGCO.,LTD.</t>
  </si>
  <si>
    <t>KHAIR SWEED FOR TRADING</t>
  </si>
  <si>
    <t>SAID M.O.BINZAGR AND PARTNERS CO BINZAGR CO L.L.C DUBAI BRANCH</t>
  </si>
  <si>
    <t>AFAK TRADING LTD.</t>
  </si>
  <si>
    <t>TRANSCO UK FOODS LTD.</t>
  </si>
  <si>
    <t>AL-NAFEA FOODS CO.</t>
  </si>
  <si>
    <t>MAEDAT ALRAHMAN COMPANYFOR FOOD IMPORT</t>
  </si>
  <si>
    <t>The Saudi Ice CreamFactory Company</t>
  </si>
  <si>
    <t>TAICHI COMPANY LTD.</t>
  </si>
  <si>
    <t>CIGALAH TRADING EST.,</t>
  </si>
  <si>
    <t>AL QANAA GENERAL TRADING EST</t>
  </si>
  <si>
    <t>ABDULHAKEEM SALEH AL-LABANI</t>
  </si>
  <si>
    <t>AL SHABI FOR GENERAL TRADING</t>
  </si>
  <si>
    <t>EL GAHMI FZC</t>
  </si>
  <si>
    <t>ABIDALLA A. ALBARUNI</t>
  </si>
  <si>
    <t>LIBYA ALATA COMPANY</t>
  </si>
  <si>
    <t>ALI AL ZURAIKI StoresFor Trading</t>
  </si>
  <si>
    <t>ALHARBI INTERNATIONAL TRADING CO,SAS WORLDWIDE GENERAL TRADING LLC</t>
  </si>
  <si>
    <t>SAFA INTERNATIONAL  GEN. TRDL.LC.</t>
  </si>
  <si>
    <t>SAHAL WHOLESALES</t>
  </si>
  <si>
    <t>KennedYeast</t>
  </si>
  <si>
    <t>FASTAFOOD LTD.(MESSRS. PERALTA)</t>
  </si>
  <si>
    <t>OMAAR GLOBAL LTD.</t>
  </si>
  <si>
    <t>ALPEX SAIPAN INC.</t>
  </si>
  <si>
    <t>WESTERN CAROLINE TRADING CO.</t>
  </si>
  <si>
    <t>SARAU DISTRIBUTORS</t>
  </si>
  <si>
    <t>OMINCO TRADING L.L.C</t>
  </si>
  <si>
    <t>OMAR INTERNATIONAL CO.</t>
  </si>
  <si>
    <t>TOWER HILL MERCHANTS LTD.</t>
  </si>
  <si>
    <t>MASSY STORES (SLU) LTD.</t>
  </si>
  <si>
    <t>OMINCO GROUP LTD.</t>
  </si>
  <si>
    <t>ALMORED OASIS GENERAL TRADING LLC</t>
  </si>
  <si>
    <t>BERING</t>
  </si>
  <si>
    <t>OOO JEMIS</t>
  </si>
  <si>
    <t>TROPFIN(THAILAND) CO.,LTD.</t>
  </si>
  <si>
    <t>FALCON TRADING GROUP LLC”</t>
  </si>
  <si>
    <t>JOHN GRIFFITHS (THAILAND) CO., LTD.</t>
  </si>
  <si>
    <t>JMC DOO NOVI SAD</t>
  </si>
  <si>
    <t>GASTON S.R.O.</t>
  </si>
  <si>
    <t>GAROM FOOD S.R.L.</t>
  </si>
  <si>
    <t>BAVOSI S.A.</t>
  </si>
  <si>
    <t>AL-SAQI TRADING L.L.C.</t>
  </si>
  <si>
    <t>MR.NAGI ALI AHMED SALEH</t>
  </si>
  <si>
    <t>VOLI TRADE D.O.O.</t>
  </si>
  <si>
    <t>AL NOUR IMPORT &amp; EXPORT CO., LTD</t>
  </si>
  <si>
    <t>THA IMPORT GROUP</t>
  </si>
  <si>
    <t>ELAKHLAS IMPORT &amp; EXPORT CO.</t>
  </si>
  <si>
    <t>C-FOOD INTERNATIONAL SAL (OFFSHORE)</t>
  </si>
  <si>
    <t>QATAR NATIONALIMPORT &amp; EXPORT COMPANY</t>
  </si>
  <si>
    <t>G.KAMINSKY AND CO.,LTD.</t>
  </si>
  <si>
    <t>AUTOSERVICIO MAYORISTA DIARCO S.A</t>
  </si>
  <si>
    <t>LOVOPROMET D.O.O.</t>
  </si>
  <si>
    <t>RAPENOR S.A.</t>
  </si>
  <si>
    <t>SLAVENA-LUX SRL.</t>
  </si>
  <si>
    <t>MS LION CONSULTING D.O.O.</t>
  </si>
  <si>
    <t>GENERAL TRADE &amp; SUPPLIES CO.</t>
  </si>
  <si>
    <t>ALVI SUPERMERCADOS MAYORISTAS S.A.</t>
  </si>
  <si>
    <t>TAREEK AL-MUTAWASIT CO.FOR FOODSTUFF IMPORT</t>
  </si>
  <si>
    <t>SHAFER HAGGART LTD.(CANADA)</t>
  </si>
  <si>
    <t>G.VINCENTI AND SONS SAL</t>
  </si>
  <si>
    <t>TRANSMED S.A.L.</t>
  </si>
  <si>
    <t>SUPER MARKET RAMMAL ALASLY</t>
  </si>
  <si>
    <t>AL-TAGHZIAH ZAL</t>
  </si>
  <si>
    <t>ICONIC FOOD DISTRIBUTION PTY LTD.</t>
  </si>
  <si>
    <t>CONGA FOODS PTY LTD.</t>
  </si>
  <si>
    <t>BYFAR PTE LTD.</t>
  </si>
  <si>
    <t>ALFA DISTRIBUTIONS INTL PTY LTD</t>
  </si>
  <si>
    <t>RAWANCO SARL</t>
  </si>
  <si>
    <t>MARKETING SERVICES M.E.</t>
  </si>
  <si>
    <t>MODERN BAKERY LLC</t>
  </si>
  <si>
    <t>ROUKOZ EL HAJJ SAL FOOD STUFF</t>
  </si>
  <si>
    <t>CAP FOOD</t>
  </si>
  <si>
    <t>ABDULLAH AL OTHAIM MARKETS COMPANY</t>
  </si>
  <si>
    <t>ABSOLUTE FOOD SOLUTIONS(THAILAND)CO.,LTD</t>
  </si>
  <si>
    <t>AL-SAD FOODSTUFF STORE</t>
  </si>
  <si>
    <t>CATERERS CHOICE LTD.</t>
  </si>
  <si>
    <t>MIGROS (HONG KONG) LTD.</t>
  </si>
  <si>
    <t>BISCHOFSZELL</t>
  </si>
  <si>
    <t>HELSINKI FOODSTOCK OY</t>
  </si>
  <si>
    <t>FALCO FOODS LTD.</t>
  </si>
  <si>
    <t>ST PIERRES IMPORT-EXPORTINTERNATION LTD.</t>
  </si>
  <si>
    <t>SEVEN KINGDOM TRADING COMPANY</t>
  </si>
  <si>
    <t>ATLANTIC BEVERAGE COMPANY</t>
  </si>
  <si>
    <t>ATALANTA CORPORATION</t>
  </si>
  <si>
    <t>BTG-SHINMEI VENTURE PTE LTD</t>
  </si>
  <si>
    <t>ALDI STORES AUSTRALIA</t>
  </si>
  <si>
    <t>Tomer import &amp; marketing foodproducts 1983 ltd</t>
  </si>
  <si>
    <t>PE "PEREMOGA MAR KET"</t>
  </si>
  <si>
    <t>VIVA ENTERPRISE HOLDINGS LTD</t>
  </si>
  <si>
    <t>ZACHARY LTD.(ALF.MIZZI)</t>
  </si>
  <si>
    <t>SEAFOOD INTERNATIONAL TWO FZCO</t>
  </si>
  <si>
    <t>LULU HYPERMARKET LLC</t>
  </si>
  <si>
    <t>PRIME FOODS LTD.</t>
  </si>
  <si>
    <t>MICRONESIA IMPORTS</t>
  </si>
  <si>
    <t>AJ SA CALIDAD ANTE TODO</t>
  </si>
  <si>
    <t>Alliance Food Service PTY Ltd</t>
  </si>
  <si>
    <t>NETRADE MARKETING</t>
  </si>
  <si>
    <t>AB IMPORTS</t>
  </si>
  <si>
    <t>TREE OF LIFE CANADA ULC.</t>
  </si>
  <si>
    <t>SHAH TRADING CO.,LTD.</t>
  </si>
  <si>
    <t>SHAH TRADING (QUEBEC)</t>
  </si>
  <si>
    <t>JASMINE (WHOLESALE) HALAL MEATS &amp;MEDITERRANEAN PRODUCE INC.</t>
  </si>
  <si>
    <t>ALIMENTS TOUSAIN INC.</t>
  </si>
  <si>
    <t>Clover Leaf Seafoods Corp.</t>
  </si>
  <si>
    <t>BOLTON FOOD S.P.A.</t>
  </si>
  <si>
    <t>SOFINA FOODS INC</t>
  </si>
  <si>
    <t>VOG Aktiengesellschaft</t>
  </si>
  <si>
    <t>RUGEN FISCH AG</t>
  </si>
  <si>
    <t>HAWESTA-FEINKOST HANS WESTPHAL GMBH &amp; CO.KG</t>
  </si>
  <si>
    <t>COLIMPO LTD.</t>
  </si>
  <si>
    <t>CPK-MIKE ELLIOTT MARKETING</t>
  </si>
  <si>
    <t>PACIFIC INTERTRADE LIMITED</t>
  </si>
  <si>
    <t>UNIPRIX EOOD</t>
  </si>
  <si>
    <t>MGT Traders</t>
  </si>
  <si>
    <t>TALIA FOODS</t>
  </si>
  <si>
    <t>DAMASGATE WHOLESALE UNIT 7</t>
  </si>
  <si>
    <t>JOHN WEST FOODS LTD.</t>
  </si>
  <si>
    <t>THE BROTHER COMPANY</t>
  </si>
  <si>
    <t>ALI RASHID AL AMIN CO. BSC. CO.</t>
  </si>
  <si>
    <t>AL ZWETINA GENERAL TRADING L.L.C.</t>
  </si>
  <si>
    <t>SUPER B TRADINGAND MARKETING COMPANY LIMITED</t>
  </si>
  <si>
    <t>AL WAHA ALFASIHACO. FOR FOOD IMPORTS</t>
  </si>
  <si>
    <t>ARWIGA ALIBDAA GENERAL TRADINGCUSTOMS CLEARANCE CO.</t>
  </si>
  <si>
    <t>SHAKEEB KHIRFAN GROUP FOR TRADINGAND INDUSTRY INVESTMENT</t>
  </si>
  <si>
    <t>SALAITA TRADING COMPANY</t>
  </si>
  <si>
    <t>MOROUG AL WAHA FOR GENERAL TRADINGLTD.</t>
  </si>
  <si>
    <t>BINAWADH ALNAQEEB GENERALTRADING COPR.</t>
  </si>
  <si>
    <t>Yanabie Yanbu Trading EST.</t>
  </si>
  <si>
    <t>MAKAMEN ATLAS COMPANYFOR IMPORT FOOD</t>
  </si>
  <si>
    <t>GULF FOOD INDUSTRIES COMPANY(CALIFORNIA GARDEN) FZE</t>
  </si>
  <si>
    <t>AYMAN AFANDEY CO.</t>
  </si>
  <si>
    <t>ALNAFEA FOODS CO.,</t>
  </si>
  <si>
    <t>Baaqash General trading</t>
  </si>
  <si>
    <t>SAFA GROUP KENYA LTD.</t>
  </si>
  <si>
    <t>ZADHAM COMPANYFOR IMPORT AND EXPORT FOOD STUFFS</t>
  </si>
  <si>
    <t>KHALAF STORES</t>
  </si>
  <si>
    <t>Sharikat Blue Sky Lilmawad</t>
  </si>
  <si>
    <t>GROUP DISTRIBUTION</t>
  </si>
  <si>
    <t>PACIFIC INTERTRADE – F.Z.C.</t>
  </si>
  <si>
    <t>AL ZAHEM &amp; MALHOTRA GEN TRDG ANDCONTRG.CO.WLL</t>
  </si>
  <si>
    <t>KHALED KHOSHALA &amp; PARTNERS</t>
  </si>
  <si>
    <t>Halwany Consumer Products(HCP)s.a.l.</t>
  </si>
  <si>
    <t>ALAMAN COOP</t>
  </si>
  <si>
    <t>AL TAGHZIAH S.A.L.</t>
  </si>
  <si>
    <t>PE PEREMOGA MARKET</t>
  </si>
  <si>
    <t>JMC DOO</t>
  </si>
  <si>
    <t>ADRIJUS DOO</t>
  </si>
  <si>
    <t>EDELSTEIN DOO SKOPJE</t>
  </si>
  <si>
    <t>JMC DOO KAC</t>
  </si>
  <si>
    <t>LUKAS TP NAKIC DOO</t>
  </si>
  <si>
    <t>KING OSCAR AS</t>
  </si>
  <si>
    <t>FREJA TRANSPORT &amp; LOGISTICS AS</t>
  </si>
  <si>
    <t>METRO CASH &amp; CARRY UKRAINE</t>
  </si>
  <si>
    <t>COMERCIAL NAHUELKO LTDA</t>
  </si>
  <si>
    <t>COMERCIAL E INDUSTRIAL CARNESSUDAMERICANA SA</t>
  </si>
  <si>
    <t>REGIONAL TRADE S.A</t>
  </si>
  <si>
    <t>APOLO IMPORT SA</t>
  </si>
  <si>
    <t>THE FOOD MASTERS LTD.</t>
  </si>
  <si>
    <t>CV TRADING S.A.</t>
  </si>
  <si>
    <t>IL MONDO S.A.</t>
  </si>
  <si>
    <t>CENCOSUD RETAIL S.A.</t>
  </si>
  <si>
    <t>H-E-B, LP</t>
  </si>
  <si>
    <t>Valid from</t>
  </si>
  <si>
    <t>Valid to</t>
  </si>
  <si>
    <t>OK ยังไมได้ใช้ ปล่อยไว้ก่อน</t>
  </si>
  <si>
    <t>Maintain primary packaging definition of SAP code digt 12</t>
  </si>
  <si>
    <t>StdTunaFixFW</t>
  </si>
  <si>
    <t>StdFillWeight</t>
  </si>
  <si>
    <t>% Margin</t>
  </si>
  <si>
    <t>ชื่อเทเบิ้ลควรสลับกันไหม</t>
  </si>
  <si>
    <t>Table ที่ต้องป๊อปอัพ เพราะมีเคสพิเศษ เช่น ปลาห้ามขาย / หรือต้องเช็ค cost center</t>
  </si>
  <si>
    <t>KG-RM</t>
  </si>
  <si>
    <t>Special case contact with center</t>
  </si>
  <si>
    <t>StdTunaSpeCase</t>
  </si>
  <si>
    <t>M005-2</t>
  </si>
  <si>
    <t>Please check with center</t>
  </si>
  <si>
    <t>CanE7A</t>
  </si>
  <si>
    <t>CanEAE</t>
  </si>
  <si>
    <t>CanSA2</t>
  </si>
  <si>
    <t>CanBBZ</t>
  </si>
  <si>
    <t>CanKB9</t>
  </si>
  <si>
    <t>CanKBM</t>
  </si>
  <si>
    <t>CanJAN</t>
  </si>
  <si>
    <t>CanJBV</t>
  </si>
  <si>
    <t>CanC9A</t>
  </si>
  <si>
    <t>CanC9D</t>
  </si>
  <si>
    <t>CanXEZ</t>
  </si>
  <si>
    <t>CanXF4</t>
  </si>
  <si>
    <t>CanXG3</t>
  </si>
  <si>
    <t>PouchO2D</t>
  </si>
  <si>
    <t>PouchO2V</t>
  </si>
  <si>
    <t>PouchO33</t>
  </si>
  <si>
    <t>PouchO35</t>
  </si>
  <si>
    <t>PouchO36</t>
  </si>
  <si>
    <t>PouchP2O</t>
  </si>
  <si>
    <t>PouchS2C</t>
  </si>
  <si>
    <t>PouchS3H</t>
  </si>
  <si>
    <t>S2T</t>
  </si>
  <si>
    <t>S2W</t>
  </si>
  <si>
    <t>O2R</t>
  </si>
  <si>
    <t>S2Q</t>
  </si>
  <si>
    <t>S2X</t>
  </si>
  <si>
    <t>ALBML</t>
  </si>
  <si>
    <t>Albacore MSC Long-Line EU</t>
  </si>
  <si>
    <t>Albacore MSC Long-Line General</t>
  </si>
  <si>
    <t>Special case with special yield</t>
  </si>
  <si>
    <t>3AA5CBABZA49NIUA00</t>
  </si>
  <si>
    <t>401X411 3P 560D800N SJ CH N BR</t>
  </si>
  <si>
    <t>3AA5CN2NZA49NIUA00</t>
  </si>
  <si>
    <t>401X411 3P 560D800N SJ CH N SFO</t>
  </si>
  <si>
    <t>3AAOCBABZA49NIUU00</t>
  </si>
  <si>
    <t>3AAOCN2NZAF9NIUU00</t>
  </si>
  <si>
    <t>401X411 3P 520D800N SJ CH N SFO</t>
  </si>
  <si>
    <t>3AAOCO2IZA49NINN00</t>
  </si>
  <si>
    <t>401X411 3P 560D800N SJ CH N SBO W/VB</t>
  </si>
  <si>
    <t>3AAOLN2NZA49NIUU00</t>
  </si>
  <si>
    <t>401X411 3P D560N800 SJ SL N SFO</t>
  </si>
  <si>
    <t>3AAOCN2NZA49NIUU00</t>
  </si>
  <si>
    <t>401X411 3P D560N800/SJ CH/SFO</t>
  </si>
  <si>
    <t>5167L000NN01</t>
  </si>
  <si>
    <t>Can 401X411</t>
  </si>
  <si>
    <t>ZA4</t>
  </si>
  <si>
    <t>CanZA4</t>
  </si>
  <si>
    <t>ZAF</t>
  </si>
  <si>
    <t>CanZAF</t>
  </si>
  <si>
    <t>3AA5CBABZA49NIUASD</t>
  </si>
  <si>
    <t>10000460</t>
  </si>
  <si>
    <t>3AA5CN2NZA49NIUASD</t>
  </si>
  <si>
    <t>10000455</t>
  </si>
  <si>
    <t>GG HANDEL I SKARA AB</t>
  </si>
  <si>
    <t>3AAOCBABZA49NIUUSD</t>
  </si>
  <si>
    <t>10000832</t>
  </si>
  <si>
    <t>3AAOCN2NZAF9NIUUSD</t>
  </si>
  <si>
    <t>3AAOCO2IZA49NINNSD</t>
  </si>
  <si>
    <t>10000338</t>
  </si>
  <si>
    <t>3AAOCO2IZA49NINNXH</t>
  </si>
  <si>
    <t>10000622</t>
  </si>
  <si>
    <t>3AAOLN2NZA49NIUUSD</t>
  </si>
  <si>
    <t>3AAOCN2NZA49NIUUSD</t>
  </si>
  <si>
    <t>10000274</t>
  </si>
  <si>
    <t>M005-3</t>
  </si>
  <si>
    <t>ติดตามตัว TG + ไม่ปิดราคา ให้คำนวนปกติ ยังไม่บล็อก</t>
  </si>
  <si>
    <t>แก้ไข M018 (พี่หนึ่งลืมอัพเดท 1 table) + ส่งแก้ไขราคาปลา TG (ใช้ Producrment)</t>
  </si>
  <si>
    <t>การสร้าง template แล้วมีการอัพเดทราคาปลา ในวันเดียวกัน (แม้ว่าจะสร้างและ save ก่อน) จะกระทบทำให้ราคาปลาเปลี่ยนไหม หรือมีคอนดิชั่นยังไง</t>
  </si>
  <si>
    <t>ปุ่ม refresh</t>
  </si>
  <si>
    <t xml:space="preserve">import </t>
  </si>
  <si>
    <t>3 ตัว</t>
  </si>
  <si>
    <t>ตัวเดียว</t>
  </si>
  <si>
    <t>ขึ้นป๊อปอัพอย่างเดียวหรือดอกจันทร์ แล้วจะจบไหม</t>
  </si>
  <si>
    <t>Count of SAP CODE 16 Digits</t>
  </si>
  <si>
    <t>Ship-To Party Country</t>
  </si>
  <si>
    <t>Zone</t>
  </si>
  <si>
    <t>CHICKEN OF THE SEA INTERNATIONAL</t>
  </si>
  <si>
    <t>ETABLISSEMENTS PAUL PAULET SAS</t>
  </si>
  <si>
    <t>France</t>
  </si>
  <si>
    <t>United Kingdom</t>
  </si>
  <si>
    <t>Netherlands</t>
  </si>
  <si>
    <t>Germany</t>
  </si>
  <si>
    <t>China</t>
  </si>
  <si>
    <t>Egypt</t>
  </si>
  <si>
    <t>A.CLOUET &amp; CO (KL) SDN.BHD.</t>
  </si>
  <si>
    <t>Malaysia</t>
  </si>
  <si>
    <t>Australia</t>
  </si>
  <si>
    <t>Utd.Arab.Emir.</t>
  </si>
  <si>
    <t>Iceland</t>
  </si>
  <si>
    <t>Paraguay</t>
  </si>
  <si>
    <t>AL BAHY IMPORT AND EXPORT</t>
  </si>
  <si>
    <t>Saudi Arabia</t>
  </si>
  <si>
    <t>ALBROSCO LTD.</t>
  </si>
  <si>
    <t>Trinidad,Tobago</t>
  </si>
  <si>
    <t>ALKHAIR TRADING CO. LTD.</t>
  </si>
  <si>
    <t>Lebanon</t>
  </si>
  <si>
    <t>Libya</t>
  </si>
  <si>
    <t>Dominican Rep.</t>
  </si>
  <si>
    <t>Denmark</t>
  </si>
  <si>
    <t>Greece</t>
  </si>
  <si>
    <t>New Zealand</t>
  </si>
  <si>
    <t>Argentina</t>
  </si>
  <si>
    <t>Switzerland</t>
  </si>
  <si>
    <t>Italy</t>
  </si>
  <si>
    <t>Cyprus</t>
  </si>
  <si>
    <t>COMMERCIAL INTERNATIONAL GROUP</t>
  </si>
  <si>
    <t>Hungary</t>
  </si>
  <si>
    <t>COOP NORGE SA</t>
  </si>
  <si>
    <t>Norway</t>
  </si>
  <si>
    <t>Sweden</t>
  </si>
  <si>
    <t>Peru</t>
  </si>
  <si>
    <t>Chile</t>
  </si>
  <si>
    <t>Yemen</t>
  </si>
  <si>
    <t>DAIEI-TSUSHO CO.,LTD.</t>
  </si>
  <si>
    <t>Japan</t>
  </si>
  <si>
    <t>DENIS ASIA PACIFIC PTE LTD.</t>
  </si>
  <si>
    <t>Singapore</t>
  </si>
  <si>
    <t>DENIS CHINA CO.,LTD.(DENIS FRERES CHINA)</t>
  </si>
  <si>
    <t>Hong Kong</t>
  </si>
  <si>
    <t>Georgia</t>
  </si>
  <si>
    <t>DOS SANTOS PEREIRA Y CIA. S.A.</t>
  </si>
  <si>
    <t>Macedonia</t>
  </si>
  <si>
    <t>EL FAYOMEY</t>
  </si>
  <si>
    <t>Belgium</t>
  </si>
  <si>
    <t>Gibraltar</t>
  </si>
  <si>
    <t>GREENHOUSE FOODSTUFF TRADING LLC.</t>
  </si>
  <si>
    <t>HAGOROMO FOODS CORPORATION</t>
  </si>
  <si>
    <t>Finland</t>
  </si>
  <si>
    <t>HSH FROZEN FOODS SDN BHD</t>
  </si>
  <si>
    <t>INAKEN CO.,LTD.</t>
  </si>
  <si>
    <t>Thailand</t>
  </si>
  <si>
    <t>KEWPIE CORPORATION</t>
  </si>
  <si>
    <t>LIM SIANG HUAT PTE.,LTD.</t>
  </si>
  <si>
    <t>Ukraine</t>
  </si>
  <si>
    <t>REWE GROUP BUYING ITALY S.R.L.</t>
  </si>
  <si>
    <t>Serbia</t>
  </si>
  <si>
    <t>Guam</t>
  </si>
  <si>
    <t>AL MAJID JAWAD (AMJAD) W.L.L.</t>
  </si>
  <si>
    <t>Qatar</t>
  </si>
  <si>
    <t>MAF HYPERMARKET FOR HYPERMARKETS LLC</t>
  </si>
  <si>
    <t>Iraq</t>
  </si>
  <si>
    <t>MAF HYPERMARKET LLC.(MUSCAT)</t>
  </si>
  <si>
    <t>Oman</t>
  </si>
  <si>
    <t>MAJID AL FUTTAIM HYPERMARKET JORDAN</t>
  </si>
  <si>
    <t>Jordan</t>
  </si>
  <si>
    <t>Costa Rica</t>
  </si>
  <si>
    <t>MONACO FOODS INC.IMPORT DEPARTMENT</t>
  </si>
  <si>
    <t>Myanmar</t>
  </si>
  <si>
    <t>NIPPON SUISAN KAISHA LTD.</t>
  </si>
  <si>
    <t>Somalia</t>
  </si>
  <si>
    <t>ORIFO APS</t>
  </si>
  <si>
    <t>PHOON HUAT PTE.LTD.</t>
  </si>
  <si>
    <t>South Africa</t>
  </si>
  <si>
    <t>PT.FARETINA</t>
  </si>
  <si>
    <t>Indonesia</t>
  </si>
  <si>
    <t>Uruguay</t>
  </si>
  <si>
    <t>S.A.IMPORTADORA Y EXPORTADORA DE LAPATAGONIA</t>
  </si>
  <si>
    <t>SABAIDEE TRADING IMPORT-EXPORT SOLE LTD.</t>
  </si>
  <si>
    <t>Laos</t>
  </si>
  <si>
    <t>Kenya</t>
  </si>
  <si>
    <t>Reunion</t>
  </si>
  <si>
    <t>SAUDI HYPERMARKETS.CO</t>
  </si>
  <si>
    <t>MOON LIGHT</t>
  </si>
  <si>
    <t>SILVERSEA INTERNATIONAL,INC.</t>
  </si>
  <si>
    <t>SIMPLOT AUSTRALIA PTY.LTD.</t>
  </si>
  <si>
    <t>STAR TRADING CO.,LTD.</t>
  </si>
  <si>
    <t>Israel</t>
  </si>
  <si>
    <t>SUPERMERCADOS DISCO DEL URUGUAY S.A</t>
  </si>
  <si>
    <t>THE COMMERCIAL COMPANY OF SIAM LTD.</t>
  </si>
  <si>
    <t>Frenc.Polynesia</t>
  </si>
  <si>
    <t>Malta</t>
  </si>
  <si>
    <t>Kuwait</t>
  </si>
  <si>
    <t>St. Lucia</t>
  </si>
  <si>
    <t>DAVID ROSENTAL E HIJOS S.A.C.I.</t>
  </si>
  <si>
    <t>Panama</t>
  </si>
  <si>
    <t>IMPORTADORA RICAMAR S.A.</t>
  </si>
  <si>
    <t>A.CLOUET(AUSTRALIA)PTY LTD.</t>
  </si>
  <si>
    <t>Zimbabwe</t>
  </si>
  <si>
    <t>SSK SALES CO.,LTD.</t>
  </si>
  <si>
    <t>DENIS FRERES (SHENZHEN) CO.,LTD.</t>
  </si>
  <si>
    <t>SHOKURYU CO.,LTD</t>
  </si>
  <si>
    <t>AEON TOPVALU CO.,LTD</t>
  </si>
  <si>
    <t>PALESTINE</t>
  </si>
  <si>
    <t>MOHAMED ALI ZAINAL ABDULLA</t>
  </si>
  <si>
    <t>Bahrain</t>
  </si>
  <si>
    <t>SPC GFS CO.,LTD</t>
  </si>
  <si>
    <t>South Korea</t>
  </si>
  <si>
    <t>INKA COOPERATIVE P.E.</t>
  </si>
  <si>
    <t>MANSH FOR IMPORT, TRADINGAND DISTRIBUTION</t>
  </si>
  <si>
    <t>KOBE BUSSAN CO.,LTD.</t>
  </si>
  <si>
    <t>NISSHIN SHOJI CO.,LTD</t>
  </si>
  <si>
    <t>SIMPLOT N.Z.</t>
  </si>
  <si>
    <t>SYARIKAT PERNIAGAAN MALAR SETIA</t>
  </si>
  <si>
    <t>Brunei Dar-es-S</t>
  </si>
  <si>
    <t>AMBROSIA CO.,LTD.</t>
  </si>
  <si>
    <t>Taiwan</t>
  </si>
  <si>
    <t>LULU MUSCAT HYPERMARKETS LLC</t>
  </si>
  <si>
    <t>WISMETTAC ASIAN FOODS, INC.</t>
  </si>
  <si>
    <t>KESKO CORPORATION GROCERY TRADE</t>
  </si>
  <si>
    <t>Micronesia</t>
  </si>
  <si>
    <t>SHIGETO'S STORE</t>
  </si>
  <si>
    <t>ACE GROCERY AND SCHOOL SUPPLIES</t>
  </si>
  <si>
    <t>MAYCAR S.A.</t>
  </si>
  <si>
    <t>REAL FOOD &amp; BEVERAGE CO., LTD.</t>
  </si>
  <si>
    <t>I2K TRADING CO., LTD.</t>
  </si>
  <si>
    <t>Cambodia</t>
  </si>
  <si>
    <t>ESTRADAT COMPANYFOR IMPORT AND EXPORT</t>
  </si>
  <si>
    <t>MAJID AL FUTTAIM HYPERMARKETS (QATA</t>
  </si>
  <si>
    <t>SURANGEL AND SONS CO.</t>
  </si>
  <si>
    <t>Palau</t>
  </si>
  <si>
    <t>BERNIE'S STORE</t>
  </si>
  <si>
    <t>LULU HYPERMARKET TRADING CO. W.L.L</t>
  </si>
  <si>
    <t>TAICROWN CORPORATION</t>
  </si>
  <si>
    <t>POHNPEI ACE HARDWARE</t>
  </si>
  <si>
    <t>RAY &amp; DOR’S STORE</t>
  </si>
  <si>
    <t>MISR IMPORT &amp; EXPORT CO.</t>
  </si>
  <si>
    <t>KHIYAMI &amp; DAOUD FOOD CO.</t>
  </si>
  <si>
    <t>Syria</t>
  </si>
  <si>
    <t>DEAL FAIR STORE</t>
  </si>
  <si>
    <t>HERRERO GROUP S.A.</t>
  </si>
  <si>
    <t>KEEFE GROUP</t>
  </si>
  <si>
    <t>Montenegro</t>
  </si>
  <si>
    <t>Barbados</t>
  </si>
  <si>
    <t>AWM INCORPORATED</t>
  </si>
  <si>
    <t>FUCOM INTERNATIONAL W.L.L</t>
  </si>
  <si>
    <t>SWIZ INTERNATIONAL TRADERS</t>
  </si>
  <si>
    <t>Pakistan</t>
  </si>
  <si>
    <t>E.M.I ENTREPRISES</t>
  </si>
  <si>
    <t>ARABIAN OASIS FOOD COMPANY LLC</t>
  </si>
  <si>
    <t>ALHOQOOL CO.FOR IMPORTING FOODSTUFF</t>
  </si>
  <si>
    <t>EMDAD DISTRIBUTION LTD. COMPANY</t>
  </si>
  <si>
    <t>Bosnia-Herz.</t>
  </si>
  <si>
    <t>NEW LINE TRADING COMPANY LTD</t>
  </si>
  <si>
    <t>Albania</t>
  </si>
  <si>
    <t>Al Nader Distribution Co.</t>
  </si>
  <si>
    <t>Middle East Trading Co (METCO)</t>
  </si>
  <si>
    <t>LACTACOND SRL</t>
  </si>
  <si>
    <t>Moldova</t>
  </si>
  <si>
    <t>AL AHLI GENERAL TRADINGCo. LLC</t>
  </si>
  <si>
    <t>SONAVITH CO., LTD.</t>
  </si>
  <si>
    <t>AL FAKHIRA CO., LTD</t>
  </si>
  <si>
    <t>YAP COOPERATIVE ASSOCIATION</t>
  </si>
  <si>
    <t>FELIPE MOTTA S.A.</t>
  </si>
  <si>
    <t>GUANG MAO STORE</t>
  </si>
  <si>
    <t>OMNI GLOBAL SOURCING SOLUTIONS</t>
  </si>
  <si>
    <t>Angola</t>
  </si>
  <si>
    <t>ALKHOLANI TRADINGAND INDUSTRIAL CO ,LTD</t>
  </si>
  <si>
    <t>GOLDEN COAST TRADING CO. LTD</t>
  </si>
  <si>
    <t>Alrokhsa.Co.</t>
  </si>
  <si>
    <t>ABRAJ ATEJARIYA COMPANY FORFOOD IMPORTS</t>
  </si>
  <si>
    <t>SEI FOR IMPORT, EXPORT AND SOURCING</t>
  </si>
  <si>
    <t>Transmed Côte d'Ivoire EntrepôtSCI GERO sis à Abidjan Treichville,</t>
  </si>
  <si>
    <t>Ivory Coast</t>
  </si>
  <si>
    <t>Haraz For Trading And Distributing</t>
  </si>
  <si>
    <t>International Group Co.For Foodstuff Import</t>
  </si>
  <si>
    <t>AL HASSANFOR IMPORT AND EXPORT</t>
  </si>
  <si>
    <t>ELTWHEED for import and export</t>
  </si>
  <si>
    <t>ANGOALISSAR COMERCIO EINDUSTRIA LDA,</t>
  </si>
  <si>
    <t>Austria</t>
  </si>
  <si>
    <t>AFIA International Co.for distribution and marketing</t>
  </si>
  <si>
    <t>ALWAGIH IMPORT AND COMMERCIAL</t>
  </si>
  <si>
    <t>PP MALKOM 1</t>
  </si>
  <si>
    <t>AL HIDAAYA GEN TRDG Co</t>
  </si>
  <si>
    <t>JEBAL ALRAYF CO LTD. FOOD ANDFRUITS MEAT FROZEN IMPORT</t>
  </si>
  <si>
    <t>Al Dahra Agriculture LLC</t>
  </si>
  <si>
    <t>ZAITOUN TRADING-GOUTE</t>
  </si>
  <si>
    <t>SYRIAN HOUSE FOR TRADING</t>
  </si>
  <si>
    <t>Sudan</t>
  </si>
  <si>
    <t>ARABIAN SUPPLIES WLL</t>
  </si>
  <si>
    <t>M/S Shaif Harmal For Importing</t>
  </si>
  <si>
    <t>Gray Mackenzie Retail Lebanon S.A.LSpinney Head Quarter</t>
  </si>
  <si>
    <t>TRANSGOURMET</t>
  </si>
  <si>
    <t>Bulgaria</t>
  </si>
  <si>
    <t>RIVERS' INC</t>
  </si>
  <si>
    <t>ORKLA FOODS DANMARK A/S</t>
  </si>
  <si>
    <t>SHUSHARY TERMINAL / OOO PRISMA</t>
  </si>
  <si>
    <t>Russian Fed.</t>
  </si>
  <si>
    <t>SAFA GROUP KISMAYO</t>
  </si>
  <si>
    <t>SAFA INTERNATIONAL TRADING</t>
  </si>
  <si>
    <t>South Sudan</t>
  </si>
  <si>
    <t>India</t>
  </si>
  <si>
    <t>BONFOOD PTY LTD.</t>
  </si>
  <si>
    <t>DAIMOND AFRICA COMMODITIES LIMITED</t>
  </si>
  <si>
    <t>RETAIL S.A.</t>
  </si>
  <si>
    <t>ANTELL COMUNICACIONES S.A.</t>
  </si>
  <si>
    <t>Czech Republic</t>
  </si>
  <si>
    <t>Romania</t>
  </si>
  <si>
    <t>GENERAL PROMOTION M.E. S.A.L.</t>
  </si>
  <si>
    <t>Tunisia</t>
  </si>
  <si>
    <t>JASSIM ALWAZZAN SONS.TRD.CO.</t>
  </si>
  <si>
    <t>ISAMU NAKASONE'S STORE</t>
  </si>
  <si>
    <t>PALM TERRACE</t>
  </si>
  <si>
    <t>THE ACES MART</t>
  </si>
  <si>
    <t>MAF HYPERMARKETS LEBANON SAL</t>
  </si>
  <si>
    <t>MILKY WAY INTERNATIONAL TRADINGCORPORATION</t>
  </si>
  <si>
    <t>Maldives</t>
  </si>
  <si>
    <t>NINGBO SUN SHUI MANENTERPRISES LTD.</t>
  </si>
  <si>
    <t>RAINBOW WHOLESALER</t>
  </si>
  <si>
    <t>SATS CATERING PTE.,LTD.</t>
  </si>
  <si>
    <t>TRI-MARINE INTERNATIONAL(PTE)LTD</t>
  </si>
  <si>
    <t>LINDA FOOD GMBH</t>
  </si>
  <si>
    <t>SHOPRITE/CHECKERS (PTY)LTD</t>
  </si>
  <si>
    <t>B&amp;S AGENCIES (PTY) LTD</t>
  </si>
  <si>
    <t>MITSUBISHI SHOKUHIN</t>
  </si>
  <si>
    <t>SAM'S CLUB</t>
  </si>
  <si>
    <t>HITUN FOOD IMPORT CO.</t>
  </si>
  <si>
    <t>FESTIVAL FOODS INTERNATIONAL</t>
  </si>
  <si>
    <t>MANTAB INC</t>
  </si>
  <si>
    <t>ZAKARI IMPORT AND EXPORT LTD.</t>
  </si>
  <si>
    <t>ORIENT PROVISION &amp; TRADING COMPANY</t>
  </si>
  <si>
    <t>SALEH &amp; ABDULAZIZ ABAHSAIN CO.,LTP.(FOOD DIVISION)</t>
  </si>
  <si>
    <t>GREENFIELD PRODUCTS LLC</t>
  </si>
  <si>
    <t>GULF FLOWER FOOD STUFF LLC</t>
  </si>
  <si>
    <t>ALMAJMOUA ALMOUTAKAMILAFOR FOOD IMPORTATION LLC</t>
  </si>
  <si>
    <t>RUBIANA AL-ALMIA CO</t>
  </si>
  <si>
    <t>ALOUF ALHADITHFOR IMPORT FOOD STUFFS</t>
  </si>
  <si>
    <t>MAJMOAT ALKEBRA CO.FOR FOODSTUFF L.T.D</t>
  </si>
  <si>
    <t>SERENITY KINGDOM COMPANYFOR IMPORTING FOOD</t>
  </si>
  <si>
    <t>OOO IMPORTLOGISTIK</t>
  </si>
  <si>
    <t>SPC SAMLIP CO., LTD.</t>
  </si>
  <si>
    <t>SAMA ALARYAFFOR FOOD IMPORT</t>
  </si>
  <si>
    <t>Snabil Al Ezz for Importof food stuff</t>
  </si>
  <si>
    <t>MIDDLE EAST FOR RAW MATERIALS</t>
  </si>
  <si>
    <t>AL TANAWUE ALIBIEFOR FOOD IMPORTS</t>
  </si>
  <si>
    <t>TRUST CO.FOR FOODSTUFF IMPORT LTD.</t>
  </si>
  <si>
    <t>SHANGHAI SPC TRADING CO., LTD.</t>
  </si>
  <si>
    <t>ARAR COMPANY FOODSTUFF IMPORTING</t>
  </si>
  <si>
    <t>AWASER AKHAIR COMPANY FORIMPORTING FOODSTUFF</t>
  </si>
  <si>
    <t>ALERTIKAZ GROUP CO.,LTD</t>
  </si>
  <si>
    <t>AL MANARA ALMODYIAFOR FOOD IMPORTING</t>
  </si>
  <si>
    <t>OMI FOR FOODSTUFFIMPORT Co</t>
  </si>
  <si>
    <t>ZAD AL MOTAWASETFOR IMPORTING FOOD STUFF CO.</t>
  </si>
  <si>
    <t>ELSANABEL ALMASYA COMPANY</t>
  </si>
  <si>
    <t>KAREEM ALREHLA FORIMPORT AND EXPORT</t>
  </si>
  <si>
    <t>FOREWIN GHANA LIMITED</t>
  </si>
  <si>
    <t>Ghana</t>
  </si>
  <si>
    <t>SIMCO FOODS</t>
  </si>
  <si>
    <t>DAR EL WAFAA FOR IMPORT</t>
  </si>
  <si>
    <t>Tareq Seoudy Aly Elkassy(Sheikh Alarab office)</t>
  </si>
  <si>
    <t>ELZAD INTERNATIONAL FORFOOD INDUSTRY</t>
  </si>
  <si>
    <t>SUPERMERCADOS TOLEDO S.A.</t>
  </si>
  <si>
    <t>RAYAN INVESTMENT ANGOLA LDA</t>
  </si>
  <si>
    <t>RENDIC HERMANOS S.A</t>
  </si>
  <si>
    <t>LULU HYPERMARKET L.L.C</t>
  </si>
  <si>
    <t>BASULAIM BROS TRADING CORPORATION</t>
  </si>
  <si>
    <t>Valencia for marketingand distribution s.a.r.l.</t>
  </si>
  <si>
    <t>ETS.WASSEL S.A.R.L.</t>
  </si>
  <si>
    <t>Djibouti</t>
  </si>
  <si>
    <t>JM CO.,LTD</t>
  </si>
  <si>
    <t>Aliments Medaillon Foods Inc.</t>
  </si>
  <si>
    <t>SANDHURST FINE FOODS</t>
  </si>
  <si>
    <t>FRUCTA TRADE d.o.o.</t>
  </si>
  <si>
    <t>HADCO LIMITEDFOOD &amp; BEVERAGE DIVISION</t>
  </si>
  <si>
    <t>UNIL AS</t>
  </si>
  <si>
    <t>METRO Deutschland GmbH</t>
  </si>
  <si>
    <t>SAFA GROUP GEN. TRADING</t>
  </si>
  <si>
    <t>ABDULLAH AL OTHAIM</t>
  </si>
  <si>
    <t>PHARMACIE NOUVELLE LTD</t>
  </si>
  <si>
    <t>Mauritius</t>
  </si>
  <si>
    <t>MOHEBI LOGISTICS</t>
  </si>
  <si>
    <t>VAITIVE TRADING (PVT) LTD.</t>
  </si>
  <si>
    <t>DOLLARAMA L.P.</t>
  </si>
  <si>
    <t>DPTU ZITO export-import DOOEL Veles</t>
  </si>
  <si>
    <t>Zensho Tradings Co., Ltd.</t>
  </si>
  <si>
    <t>NATIONAL COMPANY OF FISHERYAND AQUACULTRE</t>
  </si>
  <si>
    <t>Fortune Lucky Pte Ltd</t>
  </si>
  <si>
    <t>MUBARAK VALLEY HOLDING GROUP LTD</t>
  </si>
  <si>
    <t>MARINA GROUP IMPORT EXPORT</t>
  </si>
  <si>
    <t>ARABIAN TRADING SUPPLIES</t>
  </si>
  <si>
    <t>BAZAAR SA</t>
  </si>
  <si>
    <t>JSP AKTUEL dooel Skopje</t>
  </si>
  <si>
    <t>Stafford Lynch</t>
  </si>
  <si>
    <t>Ireland</t>
  </si>
  <si>
    <t>ETS.ANTOINE MASSOUD,SAL</t>
  </si>
  <si>
    <t>AL NAQEEB PIONEER CO. LTD.</t>
  </si>
  <si>
    <t>ELLAZIQ PRIVATE LIMITED</t>
  </si>
  <si>
    <t>WAFRAT KHAIRAT AL BASRAHFOR GENERAL TRADING CO.</t>
  </si>
  <si>
    <t>The Sultan Center</t>
  </si>
  <si>
    <t>WALMART (CHINA) INVESTMENT CO., LTD</t>
  </si>
  <si>
    <t>Hassan Mohammed Jawad &amp; Sons BSC</t>
  </si>
  <si>
    <t>LUCKY STAR LTD</t>
  </si>
  <si>
    <t>CRATER TRADING AND IMPORT</t>
  </si>
  <si>
    <t>EUR</t>
  </si>
  <si>
    <t>OAS</t>
  </si>
  <si>
    <t>MDE</t>
  </si>
  <si>
    <t>AUS</t>
  </si>
  <si>
    <t>NEU</t>
  </si>
  <si>
    <t>SAM</t>
  </si>
  <si>
    <t>JAP</t>
  </si>
  <si>
    <t>AFR</t>
  </si>
  <si>
    <t>Zone by ship to</t>
  </si>
  <si>
    <t>% Margin by product SHD</t>
  </si>
  <si>
    <t>Percentage</t>
  </si>
  <si>
    <t>มี Code spe</t>
  </si>
  <si>
    <t>VB-001</t>
  </si>
  <si>
    <t>VB - Zone NEU (can 307)</t>
  </si>
  <si>
    <t>VB-002</t>
  </si>
  <si>
    <t>VB - Zone MDE (can 307)</t>
  </si>
  <si>
    <t>VB-003</t>
  </si>
  <si>
    <t>VB-004</t>
  </si>
  <si>
    <t>VB-005</t>
  </si>
  <si>
    <t>VB-006</t>
  </si>
  <si>
    <t>VB-007</t>
  </si>
  <si>
    <t>VB - Zone USA (can 307)</t>
  </si>
  <si>
    <t>VB - Zone USA (can 211)</t>
  </si>
  <si>
    <t>VB - Zone USA (can 300)</t>
  </si>
  <si>
    <t>VB - Zone USA (can 401)</t>
  </si>
  <si>
    <t>VB - Zone USA (can 603)</t>
  </si>
  <si>
    <t>มีขั้นต่ำ % ถ้าน้อยกว่า ต้องขึ้นเตือนแบบเคสปกติให้แนบ Attached file</t>
  </si>
  <si>
    <t>OIL PRICE</t>
  </si>
  <si>
    <t>MKT price</t>
  </si>
  <si>
    <t>Update Price</t>
  </si>
  <si>
    <t>Adjust</t>
  </si>
  <si>
    <t>*Using MKT Oil price and Oil-Brine ratio calculation for OIL FW</t>
  </si>
  <si>
    <t>Canola Oil</t>
  </si>
  <si>
    <t>NO</t>
  </si>
  <si>
    <t>Packing Style</t>
  </si>
  <si>
    <t>Labour Cost</t>
  </si>
  <si>
    <t>PKG cost</t>
  </si>
  <si>
    <t>TOTAL UPCHARGE</t>
  </si>
  <si>
    <t>$                            0.93</t>
  </si>
  <si>
    <t> $                            0.50</t>
  </si>
  <si>
    <t>$                            0.41</t>
  </si>
  <si>
    <t> $                            0.57</t>
  </si>
  <si>
    <t>$                            0.56</t>
  </si>
  <si>
    <t> $                            0.89</t>
  </si>
  <si>
    <t>$                            0.53</t>
  </si>
  <si>
    <t> $                            0.97</t>
  </si>
  <si>
    <t>1G</t>
  </si>
  <si>
    <t>$                            0.37</t>
  </si>
  <si>
    <t>$                            0.25</t>
  </si>
  <si>
    <t> $                            0.18</t>
  </si>
  <si>
    <t>$                            0.25</t>
  </si>
  <si>
    <t> $                            0.52</t>
  </si>
  <si>
    <t>$                            0.21</t>
  </si>
  <si>
    <t> $                            1.27</t>
  </si>
  <si>
    <t>$                            1.74</t>
  </si>
  <si>
    <t> $                            1.30</t>
  </si>
  <si>
    <t>$                            0.68</t>
  </si>
  <si>
    <t> $                            0.61</t>
  </si>
  <si>
    <t>$                            0.76</t>
  </si>
  <si>
    <t> $                            1.08</t>
  </si>
  <si>
    <t>Existing 2020</t>
  </si>
  <si>
    <t>Update</t>
  </si>
  <si>
    <t>2021.09.30</t>
  </si>
  <si>
    <t>2021.06.25</t>
  </si>
  <si>
    <t>Update 29.09.2021</t>
  </si>
  <si>
    <t>BHT/kg(raw mat)</t>
  </si>
  <si>
    <t>Loin process</t>
  </si>
  <si>
    <t>Std</t>
  </si>
  <si>
    <t>BHT/kg loin</t>
  </si>
  <si>
    <t>FC</t>
  </si>
  <si>
    <t>Packing to Labelling + SGA</t>
  </si>
  <si>
    <t>Current PKG</t>
  </si>
  <si>
    <t>Existing + 5%</t>
  </si>
  <si>
    <t>Dai</t>
  </si>
  <si>
    <t>Pack size</t>
  </si>
  <si>
    <t>FOH + OOH</t>
  </si>
  <si>
    <t>1st PKG</t>
  </si>
  <si>
    <t>2nd PKG</t>
  </si>
  <si>
    <t>211 x 103, 104, 106, 107, 109, TFS</t>
  </si>
  <si>
    <t>300 x 103, 106, 111 (EOE Lid)</t>
  </si>
  <si>
    <t>307 x 105.5, 108, 109, 111</t>
  </si>
  <si>
    <t>307 x 112, 113</t>
  </si>
  <si>
    <t>401 x 111, 201, 203, 209</t>
  </si>
  <si>
    <t>401 x 212</t>
  </si>
  <si>
    <t>401 x 411</t>
  </si>
  <si>
    <t>603 x 212</t>
  </si>
  <si>
    <t>603 x 402, 405, 408</t>
  </si>
  <si>
    <t>2021.06.11</t>
  </si>
  <si>
    <t>2021.05.31</t>
  </si>
  <si>
    <t>NW</t>
  </si>
  <si>
    <t>For media</t>
  </si>
  <si>
    <t>FW for media</t>
  </si>
  <si>
    <t>% Oil brine ratio</t>
  </si>
  <si>
    <t>Ref</t>
  </si>
  <si>
    <t>Digit 6-8</t>
  </si>
  <si>
    <t>Desc.</t>
  </si>
  <si>
    <t>Soyabean Oil 60% + Brine 40%</t>
  </si>
  <si>
    <t>Sunflower Oil 60% + Brine 40%</t>
  </si>
  <si>
    <t>Sunflower Oil 70% + Brine  30%</t>
  </si>
  <si>
    <t>Spring Water  Salt 1% max</t>
  </si>
  <si>
    <t>Pure Olive Oil 70% + Brine 30%</t>
  </si>
  <si>
    <t>Extra Virgin olive oil 60% + Brine 40%</t>
  </si>
  <si>
    <t xml:space="preserve">Pure Olive Oil 70% + Brine (Sea salt) 30% </t>
  </si>
  <si>
    <t xml:space="preserve">Extra Vergin Olive Oil </t>
  </si>
  <si>
    <t>Soyabean Oil</t>
  </si>
  <si>
    <t>Canola Oil 80% + Brine 20%</t>
  </si>
  <si>
    <t>Pure Olive Oil 80% + Brine 20%</t>
  </si>
  <si>
    <t>Pure Olive oil 60% + Brine 40% + Cellulose fiber C40</t>
  </si>
  <si>
    <t>Pure Olive Oil 60% + Brine 40%</t>
  </si>
  <si>
    <t>Sunflower Oil 50% + Brine 50%</t>
  </si>
  <si>
    <t>Sunflower Oil Topping Chili</t>
  </si>
  <si>
    <t>Sunflower Oil 60% + Whole Chili</t>
  </si>
  <si>
    <t>Sunflower Oil 60% + Brine 40% + Cellulose Fiber C40</t>
  </si>
  <si>
    <t>Sunflower Oil 70% + Brine 30% + Cellulose Fiber C40</t>
  </si>
  <si>
    <t>Sunflower Oil 50% + Brine 50% + Cellulose</t>
  </si>
  <si>
    <t>Soyabean Oil 50% + Brine 50%</t>
  </si>
  <si>
    <t>Soyabean Oil + FVB</t>
  </si>
  <si>
    <t>Soyabean Oil 85% + Brine 15%</t>
  </si>
  <si>
    <t xml:space="preserve">Soyabean Oil 80% </t>
  </si>
  <si>
    <t>Soyabean Oil 60% + Brine 40% + Cellulose+topping 2 whole chili</t>
  </si>
  <si>
    <t>Soyabean Oil 50% + Brine 50% topping 1 chili</t>
  </si>
  <si>
    <t>Soyabean Oil 50% + Brine 50% + Cellulose</t>
  </si>
  <si>
    <t>Soyabean Oil 50% + Brine 50% topping 2 chili</t>
  </si>
  <si>
    <t>Soyabean Oil 60% + Brine 40% with FVB (Non Soy base) and Cellulose fiber C40</t>
  </si>
  <si>
    <t>Soyabean oil 60% + Brine 40% Topping 1 Red Chili</t>
  </si>
  <si>
    <t>Soyabean Oil 60% + Brine 40% + Cellulose Fiber 40</t>
  </si>
  <si>
    <t>Soyabean Oil 60% + Brine 40% + Cellulose Fiber C40 Topping 1 Whole Chilli</t>
  </si>
  <si>
    <t>Soyabean Oil 70% With Whole Chili</t>
  </si>
  <si>
    <t>70% Soybean oil + 30% Brine (Salt 1.0% Max Single can)</t>
  </si>
  <si>
    <t>Spring Water with Sea salt</t>
  </si>
  <si>
    <t>Soyabean Oil + FVB (Non Soy Base)</t>
  </si>
  <si>
    <t>Spring Water + FVB (Non GMO)</t>
  </si>
  <si>
    <t>Soyabean Oil 60% + Brine 40% + FVB (Non Soy Base)</t>
  </si>
  <si>
    <t>Sunflower Oil 80% + Brine 20%</t>
  </si>
  <si>
    <t>Soyabean Oil 70% + Brine 30% (Salt max 1%)</t>
  </si>
  <si>
    <t>Pure Olive Oil 50%+ Brine 50%</t>
  </si>
  <si>
    <t>Soyabean Oil + FVB (Non GMO)</t>
  </si>
  <si>
    <t>Soyabean Oil 70% + Brine 30% + Cellulose Fiber C40</t>
  </si>
  <si>
    <t>Sunflower Oil 50% + Brine 50% Topping 1 Chili</t>
  </si>
  <si>
    <t>60% Soybean oil + 40% Brine (Salt 1.0% Max Single can)</t>
  </si>
  <si>
    <t>Sunflower Oil 60% + Brine 40% Topping 2 Whole chili</t>
  </si>
  <si>
    <t>Virgin Olive Oil 20% + Sun Flower Oil 80% Topping Whole Chilli</t>
  </si>
  <si>
    <t>Virgin Olive Oil 20% + Sun Flower Oil 80% (Oil:Brine 85:15)</t>
  </si>
  <si>
    <t>Pure Olive Oil Topping Chili</t>
  </si>
  <si>
    <t xml:space="preserve">Pure Olive Oil 65% + Brine 35% </t>
  </si>
  <si>
    <t xml:space="preserve">Pure Olive Oil 65% + Brine 35% Topping Chili </t>
  </si>
  <si>
    <t>Soyabean Oil Topping 2 Whole Chili</t>
  </si>
  <si>
    <t>Sunflower Oil + FVB (Non Soy Base &amp; Non GMO)</t>
  </si>
  <si>
    <t>Soyabean Oil 60% + brine 40% (Salt Max 1%)</t>
  </si>
  <si>
    <t>Spring Water  +FVB with Spice mix B6X</t>
  </si>
  <si>
    <t>50% Extra virgin oil + 50% Brine</t>
  </si>
  <si>
    <t xml:space="preserve">80% Soybean oil + FVB (Non Soy base) </t>
  </si>
  <si>
    <t>Sunflower Oil 70% + Brine 30% Topping chili</t>
  </si>
  <si>
    <t xml:space="preserve">50% Soybean oil + 50% Brine with FVB (Non Soy base)   </t>
  </si>
  <si>
    <t>Pure Olive Oil 80% + Extra Virgin Olive Oil 20%</t>
  </si>
  <si>
    <t>Refined Olive Oil</t>
  </si>
  <si>
    <t>For support</t>
  </si>
  <si>
    <t>Y6</t>
  </si>
  <si>
    <t>SKIPJACK FAO71 (CERT TAIWAN)</t>
  </si>
  <si>
    <t>YELLOWFIN MSC (PURSE SEINE) FR</t>
  </si>
  <si>
    <t>2021.10.18</t>
  </si>
  <si>
    <t>3AAOSO27KALN5INN00</t>
  </si>
  <si>
    <t>307X111 2P 120D170N SJ SHRD SBO+BRN-48</t>
  </si>
  <si>
    <t>New item</t>
  </si>
  <si>
    <t>3AAOLO2OSAHN5INN00</t>
  </si>
  <si>
    <t>211X109 2P 80D95N SJ SL N SBO-48</t>
  </si>
  <si>
    <t>3AAOSO2OBAZN5INN00</t>
  </si>
  <si>
    <t>307X108 2P 112D160N SJ SHD N SBO-48</t>
  </si>
  <si>
    <t>211X109 2P 52D85N TN SHD NB-48</t>
  </si>
  <si>
    <t>3AAOCN2NXFB9SIUU00</t>
  </si>
  <si>
    <t>603x408 3P 1260D1705N SJ CT CH N/SFO-6</t>
  </si>
  <si>
    <t>3AAOCO4NKALN5INN00</t>
  </si>
  <si>
    <t>307X111 2P 120D170N SJ CH N/SBO-48</t>
  </si>
  <si>
    <t>3AAOSBABBACN5INN00</t>
  </si>
  <si>
    <t>307X108 2P 105D150N SJ SH N/BRINE-24</t>
  </si>
  <si>
    <t>3AAOCBABBACN5INN00</t>
  </si>
  <si>
    <t>307X108 2P 105D150N SJ CH N BR-24</t>
  </si>
  <si>
    <t>3AAOCM34BACN5INN00</t>
  </si>
  <si>
    <t>307X108 2P 105D150N SJ CH N/P.OLI+BRN-24</t>
  </si>
  <si>
    <t>3AAOCO27JADN5INN00</t>
  </si>
  <si>
    <t>307X113 2P 120D185N SJ CH N/SBO+BR-24</t>
  </si>
  <si>
    <t>3AAOCO24BALNN4NN00</t>
  </si>
  <si>
    <t xml:space="preserve"> 307X108 2P 120D170N SJ CH N SOY+FVB-48 </t>
  </si>
  <si>
    <t>3AAOCBADBALNN4NN00</t>
  </si>
  <si>
    <t xml:space="preserve"> 307X108 2P 120D170N SJ CH N BR + FVB-48 </t>
  </si>
  <si>
    <t>3AAOFBABFAXSS4NN00</t>
  </si>
  <si>
    <t>307x105.5 2P130N 91D BPA SKJ F IN BR-48</t>
  </si>
  <si>
    <t>3AAJFW2WBALSS4NN00</t>
  </si>
  <si>
    <t>307X108 2P 120D170N SJ FL N/WATER-24</t>
  </si>
  <si>
    <t>3AA8LM3CSADNN4CD00</t>
  </si>
  <si>
    <t>211X109 2P 70D100N SJ SL N/P.OLO 70%-48</t>
  </si>
  <si>
    <t>3AAOFBBHBALNN4OC00</t>
  </si>
  <si>
    <t>307X108 2P 120D170N SJ FL BRN W/S.SLT-24</t>
  </si>
  <si>
    <t>3BAAFBADU2KPP4S500</t>
  </si>
  <si>
    <t>300X420 3000D3120N SJ FL BRN+FVB-4</t>
  </si>
  <si>
    <t>3BA8FW2ES3HPP4NN00</t>
  </si>
  <si>
    <t>230X320 1180D1220N SJ FLA NW W/VEG BR-6</t>
  </si>
  <si>
    <t>3ALJFBABBALNN4NN00</t>
  </si>
  <si>
    <t>307X108 2P 120D170N AL FL N BR-24</t>
  </si>
  <si>
    <t>3AA6CM3CJAMN56NN00</t>
  </si>
  <si>
    <t>307X113 2P 130D185N MSC SJ CH PURE OL-24</t>
  </si>
  <si>
    <t>3AA6CM3CSAAN56NN00</t>
  </si>
  <si>
    <t>211X109 2P 70D95N MSC SJ CH N PURE OL-24</t>
  </si>
  <si>
    <t>3AA6CS2SJAMN56NN00</t>
  </si>
  <si>
    <t>307X113 2P 130D185N MSC SJ CH N SW-24</t>
  </si>
  <si>
    <t>3AY6CM3CJAMN56NN00</t>
  </si>
  <si>
    <t>307X113 2P 130D185N MSC YF CH N OLO-24</t>
  </si>
  <si>
    <t>3AY6CM3CSAAN56NN00</t>
  </si>
  <si>
    <t>211X109 2P 70D95N MSC YF CH PURE OLO-24</t>
  </si>
  <si>
    <t>3AY6CS2SJAMN56NN00</t>
  </si>
  <si>
    <t>307X113 2P 130D185N FTA MSC YF CH SW-24</t>
  </si>
  <si>
    <t>3AAOFO2OXEG9SINN00</t>
  </si>
  <si>
    <t>603X408 3P 1350D1885N SJ FL N SBO OIL-6</t>
  </si>
  <si>
    <t>3AAOCO36JAMNTEA700</t>
  </si>
  <si>
    <t>307X113 2P 130D185N SJ CH N SBO-48</t>
  </si>
  <si>
    <t>3AAOCO27JAMNTEA800</t>
  </si>
  <si>
    <t>307X113 2P 140D200N SKJ SL IN SOY 50%-48</t>
  </si>
  <si>
    <t>3AAOLO36JARNTEA700</t>
  </si>
  <si>
    <t>307X113 2P 140D200N SJ SL SBO+BRN+CEL-48</t>
  </si>
  <si>
    <t>3AAOLO36JARNTEA800</t>
  </si>
  <si>
    <t>3AAOSO34JARNTEA800</t>
  </si>
  <si>
    <t>307X113/D140N200/SH IN SBO 1 CHILI-48</t>
  </si>
  <si>
    <t>3AAOSO34KALNTEA800</t>
  </si>
  <si>
    <t>307X111 2P170N SJ SH SB50%BR50% T/CHI-48</t>
  </si>
  <si>
    <t>Digit</t>
  </si>
  <si>
    <t>Check</t>
  </si>
  <si>
    <t>Can 307x105.5</t>
  </si>
  <si>
    <t>307x105.5</t>
  </si>
  <si>
    <t>Can 307x108</t>
  </si>
  <si>
    <t>307x108</t>
  </si>
  <si>
    <t>Can 211x109</t>
  </si>
  <si>
    <t>Can 307x113</t>
  </si>
  <si>
    <t>307x113</t>
  </si>
  <si>
    <t>Can 603x408</t>
  </si>
  <si>
    <t>Can 307x111</t>
  </si>
  <si>
    <t>307x111</t>
  </si>
  <si>
    <t>Lid 307</t>
  </si>
  <si>
    <t>Lid 211</t>
  </si>
  <si>
    <t>Lid 603</t>
  </si>
  <si>
    <t>FAX</t>
  </si>
  <si>
    <t>CanFAX</t>
  </si>
  <si>
    <t>U2K</t>
  </si>
  <si>
    <t>PouchU2K</t>
  </si>
  <si>
    <t>42</t>
  </si>
  <si>
    <t>3AAOSO27KALN5INNS4</t>
  </si>
  <si>
    <t>10001914</t>
  </si>
  <si>
    <t>3AAOLO2OSAHN5INNS4</t>
  </si>
  <si>
    <t>240</t>
  </si>
  <si>
    <t>3AAOSO2OBAZN5INNS4</t>
  </si>
  <si>
    <t>10025058</t>
  </si>
  <si>
    <t>10025055</t>
  </si>
  <si>
    <t>3AAOCO2OJAMN5INNVQ</t>
  </si>
  <si>
    <t>3AAOCBABSBTN5INNS4</t>
  </si>
  <si>
    <t>10001787</t>
  </si>
  <si>
    <t>10015634</t>
  </si>
  <si>
    <t>3AAOSBABSBTN5INNS4</t>
  </si>
  <si>
    <t>3AAOCN2NXFB9SIUU42</t>
  </si>
  <si>
    <t>10025980</t>
  </si>
  <si>
    <t>3AAOCO4NKALN5INNS4</t>
  </si>
  <si>
    <t>10001747</t>
  </si>
  <si>
    <t>3AAOSBABBACN5INNRV</t>
  </si>
  <si>
    <t>10018495</t>
  </si>
  <si>
    <t>3AAOCBABBACN5INNRV</t>
  </si>
  <si>
    <t>3AAOCM34BACN5INNRV</t>
  </si>
  <si>
    <t>3AAOCO27JADN5INNRV</t>
  </si>
  <si>
    <t>10026592</t>
  </si>
  <si>
    <t>3AAOFBABFAXSS4NNS4</t>
  </si>
  <si>
    <t>10002593</t>
  </si>
  <si>
    <t>3AAJFW2WBALSS4NNRV</t>
  </si>
  <si>
    <t>10000201</t>
  </si>
  <si>
    <t>3AA8LM3CSADNN4CDS4</t>
  </si>
  <si>
    <t>10004633</t>
  </si>
  <si>
    <t>3AAOFBBHBALNN4OCRV</t>
  </si>
  <si>
    <t>10000877</t>
  </si>
  <si>
    <t>3BAAFBADU2KPP4S5JC</t>
  </si>
  <si>
    <t>10001110</t>
  </si>
  <si>
    <t>3BA8FW2ES3HPP4NNK4</t>
  </si>
  <si>
    <t>3ALJFBABBALNN4NNRV</t>
  </si>
  <si>
    <t>3AA6CM3CJAMN56NNRV</t>
  </si>
  <si>
    <t>10023921</t>
  </si>
  <si>
    <t>3AA6CM3CSAAN56NNRV</t>
  </si>
  <si>
    <t>3AA6CS2SJAMN56NNRV</t>
  </si>
  <si>
    <t>3AY6CM3CJAMN56NNRV</t>
  </si>
  <si>
    <t>3AY6CM3CSAAN56NNRV</t>
  </si>
  <si>
    <t>3AY6CS2SJAMN56NNRV</t>
  </si>
  <si>
    <t>3AAOFO2OXEG9SINNRL</t>
  </si>
  <si>
    <t>10000957</t>
  </si>
  <si>
    <t>3AAOCO36JAMNTEA7S4</t>
  </si>
  <si>
    <t>10000084</t>
  </si>
  <si>
    <t>3AAOCO27JAMNTEA8S4</t>
  </si>
  <si>
    <t>10005554</t>
  </si>
  <si>
    <t>3AAOLO36JARNTEA7S4</t>
  </si>
  <si>
    <t>3AAOLO36JARNTEA8S4</t>
  </si>
  <si>
    <t>3AAOSO34JARNTEA8S4</t>
  </si>
  <si>
    <t>3AAOSO34KALNTEA8S4</t>
  </si>
  <si>
    <t>2021.10.19</t>
  </si>
  <si>
    <t>Support</t>
  </si>
  <si>
    <t>Classify</t>
  </si>
  <si>
    <t>Final Yield</t>
  </si>
  <si>
    <t>Albacore Pole and Line</t>
  </si>
  <si>
    <t>ALB PL</t>
  </si>
  <si>
    <t>ALB LL</t>
  </si>
  <si>
    <t>Albacore Pole and Line / Albacore  (Long Line)</t>
  </si>
  <si>
    <t>Albacore  (Long Line) and indicated actual FAO used</t>
  </si>
  <si>
    <t>Albacore  (Long Line)</t>
  </si>
  <si>
    <t xml:space="preserve">Albacore MSC  (Pole &amp; Line) </t>
  </si>
  <si>
    <t>2021.10.21</t>
  </si>
  <si>
    <t>3AAOCBABJAMNTEA700</t>
  </si>
  <si>
    <t>307X113 2P 130D185N SJ CH N BR-48</t>
  </si>
  <si>
    <t>307X111/D120N170/SJ CH IN BRINE-48</t>
  </si>
  <si>
    <t>3AAOLO34JARNTEA800</t>
  </si>
  <si>
    <t>307X113 2P 140D200N SJ/SL/SBO 1 CHILI-48</t>
  </si>
  <si>
    <t>3AY2CN42C9DNU8SI00</t>
  </si>
  <si>
    <t>401X209 2P 425N YF CHK N SFO&amp;VI OLO-12</t>
  </si>
  <si>
    <t>3AY2LN43SAALT8SI00</t>
  </si>
  <si>
    <t>211X109 2P 70D95N YF SL N OLO TRI CHI-24</t>
  </si>
  <si>
    <t>3AY2CS25C9DNU8SI00</t>
  </si>
  <si>
    <t>401X209 2P 425N YF CH N/SPW-12</t>
  </si>
  <si>
    <t>3AAOCS2EXEN9S6TJ00</t>
  </si>
  <si>
    <t>603X408 3P 1300D1705N SJ CH N SPW-6 (w/VB)</t>
  </si>
  <si>
    <t>3AAOBS2CJBCNA6TJ00</t>
  </si>
  <si>
    <t>307X113 2P 130D180N SJ FL N SPW-24</t>
  </si>
  <si>
    <t>3AAOIO3ABAHN2I2D00</t>
  </si>
  <si>
    <t>307X108 2P 104D160N SJ SLD N/SBO+BR-48</t>
  </si>
  <si>
    <t>3AAOIW2LBAHN2I2D00</t>
  </si>
  <si>
    <t xml:space="preserve">307X108 2P 104D160N SJ SLD N/WTR SALT-48
</t>
  </si>
  <si>
    <t>3AAOIO3BYAKNVI2D00</t>
  </si>
  <si>
    <t>401X203 2P 220D340N SJ SL N/SBO+BR-24</t>
  </si>
  <si>
    <t>3AAOIW2LYAKNVI2D00</t>
  </si>
  <si>
    <t xml:space="preserve">401X203 2P 220D340N SJ SL N/WATER-24
</t>
  </si>
  <si>
    <t>3AAOSW2G423NN72D00</t>
  </si>
  <si>
    <t>307X109.5 2P 120D170N TN SHD W-MS-48</t>
  </si>
  <si>
    <t>3AAOCBABXEY9SI2D00</t>
  </si>
  <si>
    <t>603X408 3P 1260D1800N SJ CH N/BR-6</t>
  </si>
  <si>
    <t>3AAOCO2O423NN7NN00</t>
  </si>
  <si>
    <t>307X109.5 2P 120D170N SJ CH N/SBO-48</t>
  </si>
  <si>
    <t>3AAOCBAB423NN7NN00</t>
  </si>
  <si>
    <t>307X109.5 2P 120D170N SJ CH N/BRN-48</t>
  </si>
  <si>
    <t>3AAOCO2O423N5INN00</t>
  </si>
  <si>
    <t>307X109.5 2P 120D170N SKJ CHK N/SBO-48</t>
  </si>
  <si>
    <t>3AAOCW29423N5INN00</t>
  </si>
  <si>
    <t>307X109.5 2P 120D170N SKJ CHK N/WTR S-48</t>
  </si>
  <si>
    <t>3AAOSO2O423N5INN00</t>
  </si>
  <si>
    <t>307X109.5 2P 120D170N TN SHD N SBO-48</t>
  </si>
  <si>
    <t>3AAOSW29423N5INN00</t>
  </si>
  <si>
    <t>307X109.5 2P 120D170N TN SHD N WA-48</t>
  </si>
  <si>
    <t>3AAOCO2O423N57NN00</t>
  </si>
  <si>
    <t>3AAOCBAB423N57NN00</t>
  </si>
  <si>
    <t>3AAOSO2O423N57NN00</t>
  </si>
  <si>
    <t>3AAOSBAB423N57NN00</t>
  </si>
  <si>
    <t>307X109.5 2P 120D170N TN SHD N BRINE-48</t>
  </si>
  <si>
    <t>3AAOCO2EEA8N5INN00</t>
  </si>
  <si>
    <t>211X106 2P 56D80N SJ CH N SBO-48</t>
  </si>
  <si>
    <t>3AAOSO27BACN5INN00</t>
  </si>
  <si>
    <t>307X108 2P 105D150N SJ SH N/SBO+BRINE-24</t>
  </si>
  <si>
    <t>3AAOCO2EJAMN5IUU00</t>
  </si>
  <si>
    <t>3AAOLN2CJAJN5MUU00</t>
  </si>
  <si>
    <t>307X113 2P 155D200N SJ SL N SFO-48</t>
  </si>
  <si>
    <t>3BA8CBABT4PPPIUA00</t>
  </si>
  <si>
    <t>300X430 2900D3000N SJ CH N BR (MSC)-4</t>
  </si>
  <si>
    <t>3BA8CN2CT4PPPIUA00</t>
  </si>
  <si>
    <t>300X430 2900D3000N SJ MSC CH N/SFO+BR-4</t>
  </si>
  <si>
    <t>2021.10.25</t>
  </si>
  <si>
    <t xml:space="preserve"> </t>
  </si>
  <si>
    <t>Spring Water + FVB (Non Soy)</t>
  </si>
  <si>
    <t>Sunflower Oil 80% + Extra Virgin Olive Oil 20% (Oil:Brine (Sea salt) 50:50)</t>
  </si>
  <si>
    <t>Sunflower Oil + Extra Virgin Olive Oil with Triple chili</t>
  </si>
  <si>
    <t>O34</t>
  </si>
  <si>
    <t>N42</t>
  </si>
  <si>
    <t>N43</t>
  </si>
  <si>
    <t>Lid 401</t>
  </si>
  <si>
    <t>YAK</t>
  </si>
  <si>
    <t>CanYAK</t>
  </si>
  <si>
    <t>T4P</t>
  </si>
  <si>
    <t>PouchT4P</t>
  </si>
  <si>
    <t>58</t>
  </si>
  <si>
    <t>3AAOCBABJAMNTEA7S4</t>
  </si>
  <si>
    <t>3AAOLO34JARNTEA8S4</t>
  </si>
  <si>
    <t>3AY2CN42C9DNU8SIQ1</t>
  </si>
  <si>
    <t>10000543</t>
  </si>
  <si>
    <t>3AY2LN43SAALT8SIQC</t>
  </si>
  <si>
    <t>3AY2CS25C9DNU8SIQ1</t>
  </si>
  <si>
    <t>3AAOCS2EXEN9S6TJRL</t>
  </si>
  <si>
    <t>217</t>
  </si>
  <si>
    <t>3AAOBS2CJBCNA6TJRV</t>
  </si>
  <si>
    <t>3AAOIO3ABAHN2I2DS4</t>
  </si>
  <si>
    <t>10002439</t>
  </si>
  <si>
    <t>3AAOIW2LBAHN2I2DS4</t>
  </si>
  <si>
    <t>3AAOIO3BYAKNVI2DRU</t>
  </si>
  <si>
    <t>3AAOIW2LYAKNVI2DRU</t>
  </si>
  <si>
    <t>3AAOSW2G423NN72DS4</t>
  </si>
  <si>
    <t>10026729</t>
  </si>
  <si>
    <t>SMU S.A.</t>
  </si>
  <si>
    <t>10001018</t>
  </si>
  <si>
    <t>3AAOCBABXEY9SI2DRL</t>
  </si>
  <si>
    <t>10000943</t>
  </si>
  <si>
    <t>3AAOCO2O423NN7NNS4</t>
  </si>
  <si>
    <t>10001222</t>
  </si>
  <si>
    <t>10000069</t>
  </si>
  <si>
    <t>3AAOCBAB423NN7NNS4</t>
  </si>
  <si>
    <t>3AAOCO2O423N5INNS4</t>
  </si>
  <si>
    <t>10026842</t>
  </si>
  <si>
    <t>Global Merchandising Corp.</t>
  </si>
  <si>
    <t>20004413</t>
  </si>
  <si>
    <t>3AAOCW29423N5INNS4</t>
  </si>
  <si>
    <t>3AAOSO2O423N5INNS4</t>
  </si>
  <si>
    <t>3AAOSW29423N5INNS4</t>
  </si>
  <si>
    <t>3AAOCO2O423N57NNS4</t>
  </si>
  <si>
    <t>10000224</t>
  </si>
  <si>
    <t>10001783</t>
  </si>
  <si>
    <t>3AAOCBAB423N57NNS4</t>
  </si>
  <si>
    <t>3AAOSO2O423N57NNS4</t>
  </si>
  <si>
    <t>3AAOSBAB423N57NNS4</t>
  </si>
  <si>
    <t>3AAOCBB7FAGNNPNNQL</t>
  </si>
  <si>
    <t>10000205</t>
  </si>
  <si>
    <t>3AAOCO2EEA8N5INNS4</t>
  </si>
  <si>
    <t>10026817</t>
  </si>
  <si>
    <t>3AAOSO27BACN5INNRV</t>
  </si>
  <si>
    <t>3AAOCO2EJAMN5IUUS4</t>
  </si>
  <si>
    <t>10032794</t>
  </si>
  <si>
    <t>GMK Trade doo</t>
  </si>
  <si>
    <t>10032795</t>
  </si>
  <si>
    <t>Viva Fresh Sh.p.k</t>
  </si>
  <si>
    <t>3AA8LN2CBACN5IUUSJ</t>
  </si>
  <si>
    <t>10000102</t>
  </si>
  <si>
    <t>3AA8LBABBACN5IUUSJ</t>
  </si>
  <si>
    <t>3AA8LBABJAJN5MUUQY</t>
  </si>
  <si>
    <t>10001731</t>
  </si>
  <si>
    <t>10002086</t>
  </si>
  <si>
    <t>3AAOLN2CJAJN5MUUQQ</t>
  </si>
  <si>
    <t>10000479</t>
  </si>
  <si>
    <t>3AAOLN2NJAJN5MUUS4</t>
  </si>
  <si>
    <t>3AAOCM3BBAHN5IUU58</t>
  </si>
  <si>
    <t>10001169</t>
  </si>
  <si>
    <t>10000356</t>
  </si>
  <si>
    <t>3AAOCBABBAZN5IUU58</t>
  </si>
  <si>
    <t>3AAOCN2CBAHN5IUU58</t>
  </si>
  <si>
    <t>3BA8CBABT4PPPIUAJC</t>
  </si>
  <si>
    <t>10001302</t>
  </si>
  <si>
    <t>3BA8CN2CT4PPPIUAJC</t>
  </si>
  <si>
    <t>Al-Khoshala for importexport and Commercial agencies</t>
  </si>
  <si>
    <t>Kosovo</t>
  </si>
  <si>
    <t>2021.10.27</t>
  </si>
  <si>
    <t>185g./130g. Skipjack chunk in brine with EOE (printed lid) and label pack 48</t>
  </si>
  <si>
    <t>170g./120g. Skipjack chunk in brine with EOE (printed lid) and label pack 48</t>
  </si>
  <si>
    <t>200g./140g. Skipjack solid in vegetable oil 1 chilui with EOE (printed lid) and label pack 48</t>
  </si>
  <si>
    <t>12*425/300g.  YF PL Solid in SFO &amp; OLO</t>
  </si>
  <si>
    <t>24*95/70g. YF PL solid in SFO &amp;OLO with Tripple Chilli</t>
  </si>
  <si>
    <t>12*425/300g. YF PL Solid in Spring Water</t>
  </si>
  <si>
    <t>6*1705/1300g. Skipjack Chunk in Spring water + VB</t>
  </si>
  <si>
    <t>24*180/130g. Skipjack Flake in Spring water + VB</t>
  </si>
  <si>
    <t>NW160G/DW104G SKIPJACK TUNA SOLID IN SOYBEAN OIL</t>
  </si>
  <si>
    <t>NW160G/DW104G SKIPJACK TUNA SOLID IN BRINE</t>
  </si>
  <si>
    <t>NW340G/DW220G SKIPJACK TUNA SOLID IN SOYBEAN OIL</t>
  </si>
  <si>
    <t>NW340G/DW220G SKIPJACK TUNA SOLID IN BRINE</t>
  </si>
  <si>
    <t>NW170G/DW120G TUNA SHREDDED IN BRINE</t>
  </si>
  <si>
    <t>NW1800G/DW1260G SKIPJACK TUNA CHUNK IN SOYBEAN OIL</t>
  </si>
  <si>
    <t>NW170G/DW120G SKIPJACK TUNA SOLID IN SOYBEAN OIL</t>
  </si>
  <si>
    <t>NW170G/DW120G SKIPJACK TUNA SOLID IN ฺBRINE</t>
  </si>
  <si>
    <t>NW170G/DW120G TUNA SHREDDED IN SOYBEAN OIL</t>
  </si>
  <si>
    <t>307X105.5 2PPW142N SJ CH NBR+FVB-NSOY-48</t>
  </si>
  <si>
    <t>48 cans 80 g/ 56 g  SKJ Chunk in Soyabean Oil, EOE Lid</t>
  </si>
  <si>
    <t>24 cans 150 g/ 105 g  SKJ Chunk in Soyabean Oil, EOE Lid</t>
  </si>
  <si>
    <t>48 cans 185 g/ 130 g  SKJ Chunk in Soyabean Oil, EOE Lid</t>
  </si>
  <si>
    <t>24 cans 150g/105g MSC SKJ Solid in Sunflower Oil, EOE Lid</t>
  </si>
  <si>
    <t>24 cans 150g/105g MSC SKJ Solid in Brine, EOE Lid</t>
  </si>
  <si>
    <t>48 cans 200g/155g MSC SKJ Solid in Brine, EOE Lid</t>
  </si>
  <si>
    <t>48 cans 200g/155g MSC SKJ Solid in  Sunflower Oil, EOE Lid</t>
  </si>
  <si>
    <t>48 cans 200g/155g SKJ Solid in Sunflower Oil, EOE Lid</t>
  </si>
  <si>
    <t>48 cans 160g/112g SKJ in Brine, EOE Lid</t>
  </si>
  <si>
    <t>48 cans 160g/104g SKJ in Pure Olive Oil, EOE Lid</t>
  </si>
  <si>
    <t>48 cans 160g/104g SKJ in Sunflower oil, EOE Lid</t>
  </si>
  <si>
    <t>4 pouch 3kg/2.9kg MSC SKJ in Sunflower oil</t>
  </si>
  <si>
    <t>4 pouch 3kg/2.9kg MSC SKJ in Brine</t>
  </si>
  <si>
    <t>2021.10.28</t>
  </si>
  <si>
    <t>48 cans 170 g/120 g  SKJ Shredded in Soyabean Oil, EOE Lid</t>
  </si>
  <si>
    <t>48 cans 95 g/80 g  SKJ Solid in Soyabean Oil, EOE Lid</t>
  </si>
  <si>
    <t>48 cans 160 g/112 g  SKJ Shredded in Soyabean Oil, EOE Lid</t>
  </si>
  <si>
    <t>48 cans 185 g/130 g  SKJ Chunk in Soyabean Oil, EOE Lid</t>
  </si>
  <si>
    <t>48 cans 85 g/52 g  SKJ Chunk in Brine, EOE Lid</t>
  </si>
  <si>
    <t>48 cans 85 g/52 g  SKJ Shredded in Brine, EOE Lid</t>
  </si>
  <si>
    <t>6 cans 1705 g/1260 g  SKJ Chunk in Sunflower Oil</t>
  </si>
  <si>
    <t>48 cans 170 g/120 g  SKJ Chunk in Soyabean Oil, EOE Lid</t>
  </si>
  <si>
    <t>24 cans 150 g/105 g  SKJ Shredded in Brine, EOE Lid</t>
  </si>
  <si>
    <t>24 cans 150 g/105 g  SKJ Chunk in Brine, EOE Lid</t>
  </si>
  <si>
    <t>24 cans 150 g/105 g  SKJ Chunk in Pure Olive Oil, EOE Lid</t>
  </si>
  <si>
    <t>24 cans 185 g/120 g  SKJ Chunk in Soyabean Oil, EOE Lid</t>
  </si>
  <si>
    <t>3AAOCO24BALNN4NNS4</t>
  </si>
  <si>
    <t>48x170/120g SKJ Chunk Light in Soybean oil with VB</t>
  </si>
  <si>
    <t>3AAOCBADBALNN4NNS4</t>
  </si>
  <si>
    <t>48x170/120g SKJ Chunk Light in Brine with VB</t>
  </si>
  <si>
    <t>48x130/91g SKJ Chunk Light in Brine</t>
  </si>
  <si>
    <t>24x170/120g SKJ Flakes in water (Low Sodium)</t>
  </si>
  <si>
    <t>48x99g. Skipjack Solid in Pure Olive Oil</t>
  </si>
  <si>
    <t xml:space="preserve">24x170/120g. Skipjack Flakes in brine </t>
  </si>
  <si>
    <t>4x3.12kg/3.00kg Pouch Flaked Skipjack with Non-Soy VB (Low Sodium)</t>
  </si>
  <si>
    <t>6x1.22kg/1.18kg Pouch Flaked MSC Skipjack with Non-Soy VB (Low Sodium)</t>
  </si>
  <si>
    <t>24x170/120g. Albacore flakes in brine</t>
  </si>
  <si>
    <t>1885/1350: SKJ flakes packed in soy bean oil</t>
  </si>
  <si>
    <t>185g./130g. Skipjack chunk in vegetable oil with EOE (printed lid) and label pack 48</t>
  </si>
  <si>
    <t>200g./140g. Skipjack solid in vegetable oil with EOE (printed lid) and label pack 48</t>
  </si>
  <si>
    <t>200g./140g. Skipjack shredded in vegetable oil 1 chili with EOE (printed lid) and label pack 48</t>
  </si>
  <si>
    <t>170g./120g. Skipjack shredded in vegetable oil 1 chili with EOE (printed lid) and label pack 48</t>
  </si>
  <si>
    <t>Digit 12-13</t>
  </si>
  <si>
    <t>N5</t>
  </si>
  <si>
    <t>9S</t>
  </si>
  <si>
    <t>NT</t>
  </si>
  <si>
    <t>UT</t>
  </si>
  <si>
    <t>U2</t>
  </si>
  <si>
    <t>U5</t>
  </si>
  <si>
    <t>UC</t>
  </si>
  <si>
    <t>NC</t>
  </si>
  <si>
    <t>SS</t>
  </si>
  <si>
    <t>NM</t>
  </si>
  <si>
    <t>9E</t>
  </si>
  <si>
    <t>SU</t>
  </si>
  <si>
    <t>L4</t>
  </si>
  <si>
    <t>NG</t>
  </si>
  <si>
    <t>NU</t>
  </si>
  <si>
    <t>PP</t>
  </si>
  <si>
    <t>PR</t>
  </si>
  <si>
    <t>NA</t>
  </si>
  <si>
    <t>L3</t>
  </si>
  <si>
    <t>9N</t>
  </si>
  <si>
    <t>LT</t>
  </si>
  <si>
    <t xml:space="preserve">Code </t>
  </si>
  <si>
    <t>Container type</t>
  </si>
  <si>
    <t>Lid type</t>
  </si>
  <si>
    <t>Aluminium Clear Can</t>
  </si>
  <si>
    <t>Aluminium Clear Lid (EZO)</t>
  </si>
  <si>
    <t>EZO</t>
  </si>
  <si>
    <t>Normal (Aluminium Clear Lid)</t>
  </si>
  <si>
    <t>Normal lid</t>
  </si>
  <si>
    <t>8H</t>
  </si>
  <si>
    <t xml:space="preserve">Aluminium Gold Can </t>
  </si>
  <si>
    <t>Aluminium Gold Lid (EZO)</t>
  </si>
  <si>
    <t>8Z</t>
  </si>
  <si>
    <t xml:space="preserve">Aluminium Clear Can  </t>
  </si>
  <si>
    <t>Lithograph (Alu , EZO)</t>
  </si>
  <si>
    <t>TP. Bright Can</t>
  </si>
  <si>
    <t>Tin Free Clear (EZO)</t>
  </si>
  <si>
    <t>TP. Bright Can, (G. inside)</t>
  </si>
  <si>
    <t>Tin Free Clear (TFC), (G. inside) น่าจะไม่มีใช้แล้ว</t>
  </si>
  <si>
    <t>EZO  (G. inside) น่าจะไม่มีใช้แล้ว</t>
  </si>
  <si>
    <t>Tin Free Gold (EZO)</t>
  </si>
  <si>
    <t>TP. Bright Can (TFG at Bottom End)</t>
  </si>
  <si>
    <t>Tin Plate Clear (TPC)</t>
  </si>
  <si>
    <t>Tin Plate Gold (TPG)</t>
  </si>
  <si>
    <t>9L</t>
  </si>
  <si>
    <t>Tin Plate Gold ( EZO)</t>
  </si>
  <si>
    <t>Tin Free Clear (TFC)</t>
  </si>
  <si>
    <t>Tin Free Gold (TFG)</t>
  </si>
  <si>
    <t>9T</t>
  </si>
  <si>
    <t>TP. Bright Can,BPA-NI Lacquer</t>
  </si>
  <si>
    <t>Tin Free Gold (TFG),BPA-NI Lacquer</t>
  </si>
  <si>
    <t>9U</t>
  </si>
  <si>
    <t>Lithograph</t>
  </si>
  <si>
    <t>9V</t>
  </si>
  <si>
    <t>Tin Plate Clear ( EZO)</t>
  </si>
  <si>
    <t>N6</t>
  </si>
  <si>
    <t xml:space="preserve">Tin Free Gold ( EZO ) ( High Vacuum ) </t>
  </si>
  <si>
    <t>N9</t>
  </si>
  <si>
    <t>NB</t>
  </si>
  <si>
    <t xml:space="preserve">Tin Free Clear (TFC),BPA -NI Lacquer </t>
  </si>
  <si>
    <t>Tin plate gold (EZO),BPA -NI Lacquer</t>
  </si>
  <si>
    <t>Tin Free Clear (TFC),BPA -NI Lacquer Can</t>
  </si>
  <si>
    <t>Tin free gold (EZO) BPA-NI Lacquer Lid</t>
  </si>
  <si>
    <t>ND</t>
  </si>
  <si>
    <t xml:space="preserve">Tin Free clear (TFC) Double coat lacquer </t>
  </si>
  <si>
    <t>Tin Free gold (EZO)</t>
  </si>
  <si>
    <t>NE</t>
  </si>
  <si>
    <t>NF</t>
  </si>
  <si>
    <t xml:space="preserve">Tin Free Clear (TFC),Double coat lacquer </t>
  </si>
  <si>
    <t>Tin Free Clear (TFC),BPA-NI Lacquer</t>
  </si>
  <si>
    <t>Tin plate clear (EZO),BPA-NI Lacquer</t>
  </si>
  <si>
    <t>NH</t>
  </si>
  <si>
    <t>Tin Free Clear (TFC), BPA-NI Lacquer</t>
  </si>
  <si>
    <t>Tin Free Clear EZO, BPA-NI Lacquer</t>
  </si>
  <si>
    <t>NL</t>
  </si>
  <si>
    <t xml:space="preserve">Tin Free clear (TFC) ,BPA-NI Lacquer </t>
  </si>
  <si>
    <t xml:space="preserve">Normal lid (TFC) ,BPA-NI Lacquer </t>
  </si>
  <si>
    <t>Normal (TFC)</t>
  </si>
  <si>
    <t>NP</t>
  </si>
  <si>
    <t xml:space="preserve">Easy peel lid </t>
  </si>
  <si>
    <t>NS</t>
  </si>
  <si>
    <t>Lithograph (EZO)</t>
  </si>
  <si>
    <t>NX</t>
  </si>
  <si>
    <t>Lithograph (ไม่มีคำว่า Maldives)</t>
  </si>
  <si>
    <t>NZ</t>
  </si>
  <si>
    <t>Aluminium Laminated (EZO)</t>
  </si>
  <si>
    <t>SC</t>
  </si>
  <si>
    <t>Tin Free Gold (TFG), BPA-NI Lacquer</t>
  </si>
  <si>
    <t>Tin Free Gold (EZO), BPA-NI Lacquer</t>
  </si>
  <si>
    <t>SE</t>
  </si>
  <si>
    <t>Tin Plate Gold (EZO)</t>
  </si>
  <si>
    <t>SN</t>
  </si>
  <si>
    <t>Easy Peel Lid</t>
  </si>
  <si>
    <t>Normal (TFG)</t>
  </si>
  <si>
    <t>SV</t>
  </si>
  <si>
    <t xml:space="preserve">Lithograph </t>
  </si>
  <si>
    <t>U6</t>
  </si>
  <si>
    <t>Tin free gold (EZO) Easy lift</t>
  </si>
  <si>
    <t>U4</t>
  </si>
  <si>
    <t xml:space="preserve">Lithograph Can,Chicken Lacquer </t>
  </si>
  <si>
    <t>Tin free gold (EZO)</t>
  </si>
  <si>
    <t>U7</t>
  </si>
  <si>
    <t xml:space="preserve">Tin Free Gold (EZO) High Vacuum </t>
  </si>
  <si>
    <t>U9</t>
  </si>
  <si>
    <t>UB</t>
  </si>
  <si>
    <t xml:space="preserve">Lithograph ,BPA-NI Lacquer </t>
  </si>
  <si>
    <t>Tin plate gold (EZO),BPA-NI Lacquer</t>
  </si>
  <si>
    <t xml:space="preserve">Lithograph Can,BPA-NI Lacquer </t>
  </si>
  <si>
    <t>Tin free gold (EZO),BPA-NI Lacquer</t>
  </si>
  <si>
    <t>UL</t>
  </si>
  <si>
    <t>UN</t>
  </si>
  <si>
    <t>UO</t>
  </si>
  <si>
    <t>Lithograph (Aluminium Bowl can)</t>
  </si>
  <si>
    <t>Easy peel lid (Aluminium ring)</t>
  </si>
  <si>
    <t>UP</t>
  </si>
  <si>
    <t>Lithograph (Tin free laminated) Can</t>
  </si>
  <si>
    <t>Lithograph easy peel lid (Aluminium ring)</t>
  </si>
  <si>
    <t>UV</t>
  </si>
  <si>
    <t>UZ</t>
  </si>
  <si>
    <t>Aluminium laminate (EZO)</t>
  </si>
  <si>
    <t>Lithograph (Color printed)  (03/02/2017 TUM)</t>
  </si>
  <si>
    <t xml:space="preserve">Lithograph (Half Printed) </t>
  </si>
  <si>
    <t>L6</t>
  </si>
  <si>
    <t>Lithograph (Half Printed) / Color print</t>
  </si>
  <si>
    <t xml:space="preserve">Lithograph (Half Printed)/ Color Print, BPA-NI Lacquer </t>
  </si>
  <si>
    <t>Tin free clear (EZO)</t>
  </si>
  <si>
    <t>X2</t>
  </si>
  <si>
    <t>Plastic Bag (Clear pouch)</t>
  </si>
  <si>
    <t>Not Seal</t>
  </si>
  <si>
    <t>Plastic Cup</t>
  </si>
  <si>
    <t>Heat Seal</t>
  </si>
  <si>
    <t>Plastic Bowl</t>
  </si>
  <si>
    <t>Heat seal</t>
  </si>
  <si>
    <t>Plastic Tray</t>
  </si>
  <si>
    <t>Plastic Can</t>
  </si>
  <si>
    <t>Glass Jar</t>
  </si>
  <si>
    <t>Twist Cap (ฝาเกลียว; SCC)</t>
  </si>
  <si>
    <t>Aluminium foil bag (plain)</t>
  </si>
  <si>
    <t>Aluminium foil bag (printed)</t>
  </si>
  <si>
    <t>PS</t>
  </si>
  <si>
    <t>Aluminium foil bag (White , Plain)</t>
  </si>
  <si>
    <t>XR</t>
  </si>
  <si>
    <t>XP</t>
  </si>
  <si>
    <t>Plastic Bag (Print pouch)</t>
  </si>
  <si>
    <t>High barrier transparent pouch (Clear pouch)</t>
  </si>
  <si>
    <t>Tray Pack</t>
  </si>
  <si>
    <t>OA</t>
  </si>
  <si>
    <t>Carton Pack</t>
  </si>
  <si>
    <t>-</t>
  </si>
  <si>
    <t>PE Bag,Carton Pack</t>
  </si>
  <si>
    <t>Nylon Bag,Carton Pack</t>
  </si>
  <si>
    <t>OD</t>
  </si>
  <si>
    <t>HDPE (Blue bag),Carton pack</t>
  </si>
  <si>
    <t>OE</t>
  </si>
  <si>
    <t>Clear vacuum bag (Barrier bag)</t>
  </si>
  <si>
    <t>Shrink</t>
  </si>
  <si>
    <t>OF</t>
  </si>
  <si>
    <t>PE Bag</t>
  </si>
  <si>
    <t>OG</t>
  </si>
  <si>
    <t>LLDPE Bag,Carton Pack</t>
  </si>
  <si>
    <t>OQ</t>
  </si>
  <si>
    <t xml:space="preserve">Tight Head Steel Drum  </t>
  </si>
  <si>
    <t>Tight Head</t>
  </si>
  <si>
    <t>Classify Lid</t>
  </si>
  <si>
    <t>211,307 EZO_Case</t>
  </si>
  <si>
    <t>Upcharge price</t>
  </si>
  <si>
    <t>Upcharge cost</t>
  </si>
  <si>
    <t>Component Digit 12-13</t>
  </si>
  <si>
    <t>Tin Free Gold (EZO) Printed instruction how to open</t>
  </si>
  <si>
    <t>Lithograph (Half Printed)</t>
  </si>
  <si>
    <t>Lithograph (Color printed)</t>
  </si>
  <si>
    <t>401 EZO_Can</t>
  </si>
  <si>
    <t>มีโอกาสใช้แต่ต้องเช็ค Lid size</t>
  </si>
  <si>
    <t>2021.10.29</t>
  </si>
  <si>
    <t>% fee</t>
  </si>
  <si>
    <t>MSC</t>
  </si>
  <si>
    <t>Pacifical</t>
  </si>
  <si>
    <t>Std pack size</t>
  </si>
  <si>
    <t>12 cans 5 oz/PW  Skipjack Chunk in Brine without VB, , Normal Lid</t>
  </si>
  <si>
    <t>48 cans 185 g/130 g  SKJ P&amp;L Chunk in Brine, , EOE Lid</t>
  </si>
  <si>
    <t>12 cans 12 oz/PW  SKJ P&amp;L Chunk in Brine without VB, , Normal Lid</t>
  </si>
  <si>
    <t>48 cans 185 g/130 g  SKJ P&amp;L Chunk in Sunflower Oil, , EOE Lid</t>
  </si>
  <si>
    <t>24 cans 170 g/120 g  SKJ P&amp;L Flake in Brine, , Normal Lid</t>
  </si>
  <si>
    <t>48 cans 185 g/130 g  SKJ P&amp;L Flake in Brine, , EOE Lid</t>
  </si>
  <si>
    <t>24 cans 185 g/140 g  SKJ Chunk in Brine, , EOE Lid</t>
  </si>
  <si>
    <t>48 cans 185 g/140 g  SKJ Chunk in Brine, , Normal Lid</t>
  </si>
  <si>
    <t>48 cans 170 g/120 g  SKJ Chunk in Brine, , EOE Lid</t>
  </si>
  <si>
    <t>6 cans 1885 g/1350 g  SKJ Chunk in Brine, , Normal Lid</t>
  </si>
  <si>
    <t>6 cans 1715 g/1260 g  SKJ Chunk in Brine, , Normal Lid</t>
  </si>
  <si>
    <t>12 cans 800 g/560 g  SKJ Chunk in Brine, , Normal Lid</t>
  </si>
  <si>
    <t>24 cans 185 g/140 g  SKJ Chunk in Sunflower Oil, , EOE Lid</t>
  </si>
  <si>
    <t>48 cans 185 g/140 g  SKJ Chunk in Sunflower Oil, , EOE Lid</t>
  </si>
  <si>
    <t>24 cans 185 g/130 g  SKJ Chunk in Sunflower Oil, , EOE Lid</t>
  </si>
  <si>
    <t>48 cans 185 g/130 g  SKJ Chunk in Sunflower Oil, , EOE Lid</t>
  </si>
  <si>
    <t>48 cans 185 g/140 g  SKJ Chunk in Sunflower Oil, , Normal Lid</t>
  </si>
  <si>
    <t>48 cans 170 g/120 g  SKJ Chunk in Sunflower Oil, , EOE Lid</t>
  </si>
  <si>
    <t>6 cans 1885 g/1350 g  SKJ Chunk in Sunflower Oil, , Normal Lid</t>
  </si>
  <si>
    <t>6 cans 1715 g/1260 g  SKJ Chunk in Sunflower Oil, , Normal Lid</t>
  </si>
  <si>
    <t>12 cans 800 g/560 g  SKJ Chunk in Sunflower Oil, , Normal Lid</t>
  </si>
  <si>
    <t>24/5oz Chunk ( MSC SKJ) light in brine with VB (non soy), NL</t>
  </si>
  <si>
    <t>2x24/5oz Chunk ( MSC SKJ) light in brine with VB (non soy), NL</t>
  </si>
  <si>
    <t>24 cans 160 g/116 g  SKJ MSC Pacifical Chunk in Brine, , EOE Lid</t>
  </si>
  <si>
    <t>48 cans 185 g/140 g  SKJ MSC Pacifical Chunk in Brine, , EOE Printed Lid</t>
  </si>
  <si>
    <t>24 cans 185 g/130 g  SKJ MSC Pacifical Chunk in Brine, , EOE Printed Lid</t>
  </si>
  <si>
    <t>48 cans 185 g/135 g  SKJ MSC Pacifical Chunk in Sunflower Oil, , EOE Printed Lid</t>
  </si>
  <si>
    <t>24 cans 160 g/116 g  SKJ MSC Pacifical Chunk in Sunflower Oil, , EOE Lid</t>
  </si>
  <si>
    <t>24 cans 150 g/105 g  SKJ MSC Pacifical Solid in Brine, , EOE Printed Lid</t>
  </si>
  <si>
    <t>24 cans 200 g/150 g  SKJ MSC Pacifical Solid in Brine, , EOE Printed Lid</t>
  </si>
  <si>
    <t>8 cans 185 g/130 g  SKJ MSC Pacifical Solid in Brine, , EOE Printed Lid</t>
  </si>
  <si>
    <t>48 cans 95 g/70 g  SKJ MSC Pacifical Solid in Brine, , EOE Lid</t>
  </si>
  <si>
    <t>24 cans 100 g/80 g  SKJ MSC Pacifical Solid in Brine, , EOE Lid</t>
  </si>
  <si>
    <t>8 cans 185 g/130 g  SKJ MSC Pacifical Solid in Pure Olive Oil, , EOE Printed Lid</t>
  </si>
  <si>
    <t>24 cans 150 g/105 g  SKJ MSC Pacifical Solid in Sunflower Oil, , EOE Printed Lid</t>
  </si>
  <si>
    <t>24 cans 200 g/150 g  SKJ MSC Pacifical Solid in Sunflower Oil, , EOE Printed Lid</t>
  </si>
  <si>
    <t>48 cans 95 g/70 g  SKJ MSC Pacifical Solid in Sunflower Oil, , EOE Lid</t>
  </si>
  <si>
    <t>24 cans 200 g/155 g  SKJ MSC P&amp;L Chunk in Brine, , EOE Lid</t>
  </si>
  <si>
    <t>24 cans 185 g/130 g  SKJ MSC P&amp;L Chunk in Brine, , EOE Lid</t>
  </si>
  <si>
    <t>24 cans 5 oz/PW  SKJ MSC P&amp;L Chunk in Brine with VB (non soy), , Normal Lid</t>
  </si>
  <si>
    <t>24 cans 370 g/295 g  SKJ MSC P&amp;L Chunk in Brine + FVB (non soy), , EOE Lid</t>
  </si>
  <si>
    <t>24 cans 200 g/155 g  SKJ MSC P&amp;L Chunk in Sunflower Oil, , EOE Lid</t>
  </si>
  <si>
    <t>12 cans 160 g/112 g  SKJ MSC P&amp;L Chunk in Spring Water  Salt 1% max, , EOE Lid</t>
  </si>
  <si>
    <t>48 cans 170 g/120 g  SKJ MSC P&amp;L Flake in Brine, , EOE Lid</t>
  </si>
  <si>
    <t>48 cans 170 g/120 g  SKJ MSC P&amp;L Flake in Sunflower Oil, , EOE Lid</t>
  </si>
  <si>
    <t>24 cans 80 g/56 g  SKJ MSC P&amp;L Fillet in Brine, Fillet or Solid 10% flake max, EOE Lid</t>
  </si>
  <si>
    <t>12 cans 185 g/130 g  SKJ MSC P&amp;L Fillet in Brine, Fillet or Solid 10% flake max, EOE Lid</t>
  </si>
  <si>
    <t>24 cans 80 g/56 g  SKJ MSC P&amp;L Fillet in Pure Olive Oil, Fillet or Solid 10% flake max, EOE Lid</t>
  </si>
  <si>
    <t>12 cans 185 g/130 g  SKJ MSC P&amp;L Fillet in Pure Olive Oil, , EOE Lid</t>
  </si>
  <si>
    <t>12 cans 185 g/130 g  SKJ MSC P&amp;L Fillet in Sunflower Oil, , EOE Lid</t>
  </si>
  <si>
    <t>24 cans 150 g/105 g  SKJ MSC P&amp;L Solid in Brine, , EOE Lid</t>
  </si>
  <si>
    <t>48 cans 160 g/112 g  SKJ MSC P&amp;L Solid in Brine, , EOE Lid</t>
  </si>
  <si>
    <t>12 cans 145 g/102 g  SKJ MSC P&amp;L Solid in Brine, , EOE Lid</t>
  </si>
  <si>
    <t>24 cans 200 g/150 g  SKJ MSC P&amp;L Solid in Brine, , EOE Lid</t>
  </si>
  <si>
    <t>48 cans 200 g/155 g  SKJ MSC P&amp;L Solid in Brine, , EOE Lid</t>
  </si>
  <si>
    <t>8 cans 200 g/155 g  SKJ MSC P&amp;L Solid in Brine, , EOE Lid</t>
  </si>
  <si>
    <t>6 cans 200 g/155 g  SKJ MSC P&amp;L Solid in Brine, , EOE Lid</t>
  </si>
  <si>
    <t>24 cans 200 g/155 g  SKJ MSC P&amp;L Solid in Brine, , EOE Lid</t>
  </si>
  <si>
    <t>48 cans 95 g/70 g  SKJ MSC P&amp;L Solid in Brine, , EOE Lid</t>
  </si>
  <si>
    <t>48 cans 100 g/80 g  SKJ MSC P&amp;L Solid in Brine, , EOE Lid</t>
  </si>
  <si>
    <t>24 cans 100 g/80 g  SKJ MSC P&amp;L Solid in Brine, , EOE Lid</t>
  </si>
  <si>
    <t>12 cans 145 g/102 g  SKJ MSC P&amp;L Solid in Pure Olive Oil, , EOE Lid</t>
  </si>
  <si>
    <t>48 cans 95 g/75 g  SKJ MSC P&amp;L Solid in Pure Olive Oil, , EOE Lid</t>
  </si>
  <si>
    <t>24 cans 200 g/155 g  SKJ MSC P&amp;L Solid in Extra Virgin olive oil, , EOE Lid</t>
  </si>
  <si>
    <t>24 cans 80 g/56 g  SKJ MSC P&amp;L Solid in Pure Olive Oil, , EOE Lid</t>
  </si>
  <si>
    <t>24 cans 150 g/105 g  SKJ MSC P&amp;L Solid in Sunflower Oil, , EOE Lid</t>
  </si>
  <si>
    <t>24 cans 200 g/155 g  SKJ MSC P&amp;L Solid in Sunflower Oil, , EOE Lid</t>
  </si>
  <si>
    <t>48 cans 200 g/155 g  SKJ MSC P&amp;L Solid in Sunflower Oil, , EOE Lid</t>
  </si>
  <si>
    <t>24 cans 100 g/80 g  SKJ MSC P&amp;L Solid in Sunflower Oil, , EOE Lid</t>
  </si>
  <si>
    <t>48 cans 100 g/80 g  SKJ MSC P&amp;L Solid in Sunflower Oil, , EOE Lid</t>
  </si>
  <si>
    <t>24 cans 370 g/295 g  SKJ MSC P&amp;L Solid in Sunflower Oil, , EOE Lid</t>
  </si>
  <si>
    <t>48 cans 160 g/112 g  SKJ MSC P&amp;L Solid in Sunflower Oil, , EOE Lid</t>
  </si>
  <si>
    <t>24 cans 200 g/150 g  SKJ MSC P&amp;L Solid in Sunflower Oil, , EOE Lid</t>
  </si>
  <si>
    <t>48 cans 95 g/70 g  SKJ MSC P&amp;L Solid in Sunflower Oil, , EOE Lid</t>
  </si>
  <si>
    <t>48 cans 200 g/155 g  SKJ MSC P&amp;L Solid in Soyabean Oil, , EOE Lid</t>
  </si>
  <si>
    <t>8 cans 200 g/155 g  SKJ MSC P&amp;L Solid in Soyabean Oil, , EOE Lid</t>
  </si>
  <si>
    <t>6 cans 200 g/155 g  SKJ MSC P&amp;L Solid in Soyabean Oil, , EOE Lid</t>
  </si>
  <si>
    <t>48 cans 100 g/80 g  SKJ MSC P&amp;L Solid in Soyabean Oil, , EOE Lid</t>
  </si>
  <si>
    <t>24 cans 370 g/295 g  SKJ MSC P&amp;L Solid in Soyabean Oil, , EOE Lid</t>
  </si>
  <si>
    <t>24 cans 170 g/120 g  SKJ Fad Free Chunk in Brine, , Normal Lid</t>
  </si>
  <si>
    <t>36 cans 170 g/120 g  SKJ Fad Free Chunk in Brine, , Normal Lid</t>
  </si>
  <si>
    <t>12 cans 170 g/120 g  SKJ Fad Free Chunk in Brine, , Normal Lid</t>
  </si>
  <si>
    <t>48 cans 160 g/112 g  SKJ Fad Free Chunk in Brine, , EOE Lid</t>
  </si>
  <si>
    <t>1 can 185 g/130 g  SKJ Fad Free Chunk in Brine, , EOE Lid</t>
  </si>
  <si>
    <t>6 cans 1705 g/1300 g  SKJ Fad Free Chunk in Brine, , Gold Lid</t>
  </si>
  <si>
    <t>48 cans 5 oz/PW  SKJ Fad Free Chunk in Brine with VB (non soy), , Normal Lid</t>
  </si>
  <si>
    <t>24 cans 85 g/59.5 g  SKJ Fad Free Chunk in Brine with sea salt, , EOE Lid</t>
  </si>
  <si>
    <t>6 cans 1885 g/1350 g  SKJ Fad Free Chunk in Brine with sea salt, , Gold Lid</t>
  </si>
  <si>
    <t>48 cans 160 g/104 g  SKJ Fad Free Chunk in Sunflower Oil , , EOE Lid</t>
  </si>
  <si>
    <t>1 can 185 g/130 g  SKJ Fad Free Chunk in Sunflower Oil, , EOE Lid</t>
  </si>
  <si>
    <t>6 cans 1705 g/1260 g  SKJ Fad Free Chunk in Sunflower Oil , , Gold Lid</t>
  </si>
  <si>
    <t>1 can 185 g/130 g  SKJ Fad Free Chunk in Spring Water, , EOE Lid</t>
  </si>
  <si>
    <t>24x170/120g SKJ Fad Free Chunk in water (Low Sodium)</t>
  </si>
  <si>
    <t>24 cans 170 g/120 g  SKJ Fad Free Flake in Brine, , Normal Lid</t>
  </si>
  <si>
    <t>36 cans 170 g/120 g  SKJ Fad Free Flake in Brine, , Normal Lid</t>
  </si>
  <si>
    <t>12 cans 170 g/120 g  SKJ Fad Free Flake in Brine, , Normal Lid</t>
  </si>
  <si>
    <t>24 cans 120 g/93% UP  SKJ Fad Free Flake in Brine, , Normal Lid</t>
  </si>
  <si>
    <t>24x85/59.5g SKJ Fad Free Flake in brine</t>
  </si>
  <si>
    <t>24 cans 85 g/59.5 g  SKJ Fad Free Solid in Pure Olive Oil, , EOE Lid</t>
  </si>
  <si>
    <t>24 cans 130 g/93% UP  SKJ Fad Free Solid in Sunflower Oil 70% + Brine  30%, , Normal Lid</t>
  </si>
  <si>
    <t>24 cans 170 g/120 g  SKJ Chunk in Brine, , Normal Lid</t>
  </si>
  <si>
    <t>36 cans 170 g/120 g  SKJ Chunk in Brine, , Normal Lid</t>
  </si>
  <si>
    <t>24 cans 170 g/120 g  SKJ Flake in Brine, , Normal Lid</t>
  </si>
  <si>
    <t>36 cans 170 g/120 g  SKJ Flake in Brine, , Normal Lid</t>
  </si>
  <si>
    <t>48 cans 100 g/70 g  SKJ Solid in Extra Virgin Olive Oil , , Normal Lid</t>
  </si>
  <si>
    <t>24 cans 100 g/80 g  SKJ Solid in Sunflower Oil, , EOE Lid</t>
  </si>
  <si>
    <t>48 cans 200 g/140 g  SKJ Solid in Soyabean Oil, , Normal Lid</t>
  </si>
  <si>
    <t>48 cans 170 g/120 g  Skipjack Chunk in Soybean oil (60/40), Max flake 23%, EOE Printed Lid</t>
  </si>
  <si>
    <t>48 cans 170 g/120 g  SKJ Chunk in Soybean oil (60/40), Chunk 23% flake Max, EOE Printed Lid</t>
  </si>
  <si>
    <t>48 cans 170 g/120 g  SKJ Solid+Flake in Soybean oil (60/40), Solid 18% flake max, EOE Printed Lid</t>
  </si>
  <si>
    <t>48 cans 170 g/120 g  SKJ Solid+Flake in Soybean oil (60/40), Solid 9% flake max, EOE Printed Lid</t>
  </si>
  <si>
    <t>24 cans 180 g/130 g  SKJ Big Flake in Spring Water +FVB, , EOE Lid</t>
  </si>
  <si>
    <t>48 cans 160 g/112 g  SKJ Chunk in Canola Oil, , EOE Lid</t>
  </si>
  <si>
    <t>48 cans 140 g/98 g  SKJ Chunk in Canola Oil, , EOE Lid</t>
  </si>
  <si>
    <t>24x170/120g SKJ Chunk in brine + VB</t>
  </si>
  <si>
    <t>24 cans 160 g/104 g  SKJ Chunk in Brine, , EOE Lid</t>
  </si>
  <si>
    <t>48 cans 170 g/120 g  SKJ Chunk in Brine, , Normal Lid</t>
  </si>
  <si>
    <t>48 cans 140 g/100 g  SKJ Chunk in Brine, , EOE Lid</t>
  </si>
  <si>
    <t>48 cans 160 g/112 g  SKJ Chunk in Brine, , EOE Lid</t>
  </si>
  <si>
    <t>48 cans 142 g/100 g  SKJ Chunk in Brine, , EOE Lid</t>
  </si>
  <si>
    <t>12 cans 425 g/270 g  SKJ Chunk in Brine, , Normal Lid</t>
  </si>
  <si>
    <t>24 cans 400 g/280 g  SKJ Chunk in Brine, , Normal Lid</t>
  </si>
  <si>
    <t>24 cans 425 g/300 g  SKJ Chunk in Brine, , EOE Lid</t>
  </si>
  <si>
    <t>24 cans 425 g/265 g  SKJ Chunk in Brine, , Normal Lid</t>
  </si>
  <si>
    <t>48 cans 80 g/56 g  SKJ Chunk in Brine, , EOE Lid</t>
  </si>
  <si>
    <t>48 cans 185 g/135 g  SKJ Chunk in Brine, , EOE Lid</t>
  </si>
  <si>
    <t>24 cans 185 g/120 g  SKJ Chunk in Brine, , EOE Lid</t>
  </si>
  <si>
    <t>48 cans 185 g/120 g  SKJ Chunk in Brine, , EOE Lid</t>
  </si>
  <si>
    <t>48 cans per carton of 185 g/140 g  SKJ Chunk in Brine, EOE Lid</t>
  </si>
  <si>
    <t>48 cans 185 g/140 g  SKJ Chunk in Brine, , EOE Lid</t>
  </si>
  <si>
    <t>48 cans 185 g/130 g  SKJ Chunk in Brine, , EOE Lid</t>
  </si>
  <si>
    <t>1 can 185 g/130 g  SKJ Chunk in Brine, , EOE Lid</t>
  </si>
  <si>
    <t>24 cans 185 g/130 g  SKJ Chunk in Brine, , EOE Lid</t>
  </si>
  <si>
    <t>48x170/120g SKJ Chunk in brine</t>
  </si>
  <si>
    <t>48 cans 95 g/70 g  SKJ Chunk in Brine, , EOE Lid</t>
  </si>
  <si>
    <t>48 cans 95 g/70 g  SKJ Chunk in Brine, , Normal Lid</t>
  </si>
  <si>
    <t>24 cans 85 g/59 g  SKJ Chunk in Brine, , EOE Lid</t>
  </si>
  <si>
    <t>48 cans 85 g/52 g  SKJ Chunk in Brine, , EOE Lid</t>
  </si>
  <si>
    <t>12 cans 1000 g/700 g  SKJ Chunk in Brine, , Gold Lid</t>
  </si>
  <si>
    <t>6 cans 1885 g/1260 g  SKJ Chunk in Brine, , Gold Lid</t>
  </si>
  <si>
    <t>6 cans 1885 g/1270 g  SKJ Chunk in Brine, , Gold Lid</t>
  </si>
  <si>
    <t>6 cans 1885 g/1350 g  SKJ Chunk in Brine, , Gold Lid</t>
  </si>
  <si>
    <t>6 cans 1885 g/1330 g  SKJ Chunk in Brine, , Gold Lid</t>
  </si>
  <si>
    <t>6 cans 1715 g/1260 g  SKJ Chunk in Brine, , Gold Lid</t>
  </si>
  <si>
    <t>6 cans 1705 g/1200 g  SKJ Chunk in Brine, , Gold Lid</t>
  </si>
  <si>
    <t>6x1880/1300g SKJ Chunk in brine</t>
  </si>
  <si>
    <t>6 cans 1700 g/1200 g  SKJ Chunk in Brine, , Gold Lid</t>
  </si>
  <si>
    <t>48 cans 160 g/112 g  SKJ Chunk in Brine + VB (Non Soy), , EOE Lid</t>
  </si>
  <si>
    <t>24x400/280g SKJ Chunk in brine + VB</t>
  </si>
  <si>
    <t>24 cans 5 oz/PW  SKJ Chunk in Brine with VB (non soy), , Normal Lid</t>
  </si>
  <si>
    <t>48 cans 5 oz/PW  SKJ Chunk in Brine with VB (non soy), , Normal Lid</t>
  </si>
  <si>
    <t>24 cans 185 g/130 g  SKJ Chunk in Brine + VB (Non Soy), , EOE Lid</t>
  </si>
  <si>
    <t>48x170/120g SKJ Chunk in brine + VB</t>
  </si>
  <si>
    <t>6 cans 1885 g/PW  SKJ Chunk in Brine + VB (Non Soy), , Gold Lid</t>
  </si>
  <si>
    <t>6 cans 66.5 oz/PW  SKJ Chunk in Brine with VB (non soy), , Gold Lid</t>
  </si>
  <si>
    <t>6x1885/1250g SKJ Chunk in brine</t>
  </si>
  <si>
    <t>48 cans 142 g/PW  SKJ Chunk in Brine + VB (Non Soy), , Normal Lid</t>
  </si>
  <si>
    <t>24 cans 142 g/PW  SKJ Chunk in Brine + VB (Non Soy), , Normal Lid</t>
  </si>
  <si>
    <t>24 cans 85 g/PW  SKJ Chunk in Brine + VB (Non Soy), , EOE Lid</t>
  </si>
  <si>
    <t>12 cans 340 g/PW  SKJ Chunk in Brine + VB (Non Soy), , Normal Lid</t>
  </si>
  <si>
    <t>24 cans 340 g/PW  SKJ Chunk in Brine + VB (Non Soy), , Normal Lid</t>
  </si>
  <si>
    <t>24 cans 12 oz/PW  SKJ Chunk in Brine with VB (non soy), , Normal Lid</t>
  </si>
  <si>
    <t>24 cans 160 g/112 g  SKJ Chunk in Extra Virgin Olive Oil, , EOE Lid</t>
  </si>
  <si>
    <t>48 cans 140 g/98 g  SKJ Chunk in Pure Olive oil, , EOE Lid</t>
  </si>
  <si>
    <t>48 cans 160 g/112 g  SKJ Chunk in Pure Olive oil, , EOE Lid</t>
  </si>
  <si>
    <t>48 cans 170 g/120 g  SKJ Chunk in Pure Olive oil, , EOE Lid</t>
  </si>
  <si>
    <t>24 cans 160 g/104 g  SKJ Chunk in Pure Olive Oil, , EOE Lid</t>
  </si>
  <si>
    <t>24 cans 185 g/120 g  SKJ Chunk in Pure Olive Oil, , EOE Lid</t>
  </si>
  <si>
    <t>48x170/120g SKJ Chunk in pure olive oil</t>
  </si>
  <si>
    <t>48 cans 160 g/104 g  SKJ Chunk in Pure Olive oil, , EOE Lid</t>
  </si>
  <si>
    <t>48 cans 160 g/104 g  SKJ Chunk in Pure Olive Oil, , EOE Lid</t>
  </si>
  <si>
    <t>48 cans 160 g/112 g  SKJ Chunk in Pure Olive Oil, , EOE Lid</t>
  </si>
  <si>
    <t>24 cans 95 g/70 g  SKJ Chunk in Pure Olive oil, , EOE Lid</t>
  </si>
  <si>
    <t>48 cans 185 g/130 g  SKJ Chunk in Pure Olive Oil, , EOE Lid</t>
  </si>
  <si>
    <t>24 cans 185 g/120 g  SKJ Chunk in Extra Virgin Olive Oil, , EOE Lid</t>
  </si>
  <si>
    <t>6 cans 1715 g/1200 g  SKJ Chunk in Sunflower Oil, , Gold Lid</t>
  </si>
  <si>
    <t>6 cans 1800 g/1260 g  SKJ Chunk in Sunflower Oil, , Gold Lid</t>
  </si>
  <si>
    <t>24 cans 150 g/105 g  SKJ Chunk in Sunflower Oil, , EOE Lid</t>
  </si>
  <si>
    <t>48 cans 160 g/104 g  SKJ Chunk in Sunflower Oil, , EOE Lid</t>
  </si>
  <si>
    <t>48 cans 140 g/100 g  SKJ Chunk in Sunflower Oil, , EOE Lid</t>
  </si>
  <si>
    <t>48 cans 160 g/112 g  SKJ Chunk in Sunflower Oil, , EOE Lid</t>
  </si>
  <si>
    <t>48 cans 80 g/56 g  SKJ Chunk in Sunflower Oil, , EOE Lid</t>
  </si>
  <si>
    <t>48 cans 80 g/52 g  SKJ Chunk in Sunflower Oil, , EOE Lid</t>
  </si>
  <si>
    <t>48 cans 185 g/135 g  SKJ Chunk in Sunflower Oil, , EOE Lid</t>
  </si>
  <si>
    <t>24 cans 185 g/120 g  SKJ Chunk in Sunflower Oil, , EOE Lid</t>
  </si>
  <si>
    <t>48 cans 185 g/120 g  SKJ Chunk in Sunflower Oil, , EOE Lid</t>
  </si>
  <si>
    <t>48 cans 95 g/70 g  SKJ Chunk in Sunflower Oil, , EOE Lid</t>
  </si>
  <si>
    <t>24 cans 80 g/56 g  SKJ Chunk in Sunflower Oil, , EOE Lid</t>
  </si>
  <si>
    <t>24 cans 90 g/63 g  SKJ Chunk in Sunflower Oil, , EOE Lid</t>
  </si>
  <si>
    <t>48 cans 90 g/63 g  SKJ Chunk in Sunflower Oil, , EOE Lid</t>
  </si>
  <si>
    <t>6 cans 1700 g/1200 g  SKJ Chunk in Sunflower Oil, , Gold Lid</t>
  </si>
  <si>
    <t>6 cans 1700 g/1200 g  SKJ Chunk in Sunflower Oil, , Normal Lid</t>
  </si>
  <si>
    <t>6 cans 1880 g/1400 g  SKJ Chunk in Sunflower Oil, , Gold Lid</t>
  </si>
  <si>
    <t>24 cans 370 g/295 g  SKJ Chunk in Sunflower Oil, , EOE Lid</t>
  </si>
  <si>
    <t>48 cans 160 g/112 g  SKJ Chunk in Sunflower Oil, , Normal Lid</t>
  </si>
  <si>
    <t>24 cans 400 g/280 g  SKJ Chunk in Sunflower Oil, , EOE Lid</t>
  </si>
  <si>
    <t>24 cans 425 g/300 g  SKJ Chunk in Sunflower Oil, , EOE Lid</t>
  </si>
  <si>
    <t>24 cans 425 g/265 g  SKJ Chunk in Sunflower Oil, , Normal Lid</t>
  </si>
  <si>
    <t>48 cans 65 g/46 g  SKJ Chunk in Sunflower Oil, , EOE Lid</t>
  </si>
  <si>
    <t>1 can 185 g/130 g  SKJ Chunk in Sunflower Oil, , EOE Lid</t>
  </si>
  <si>
    <t>24 cans 185 g/140 g  SKJ Chunk in Sunflower Oil, , Normal Lid</t>
  </si>
  <si>
    <t>48 cans 170 g/120 g  SKJ Chunk in Sunflower Oil, , Normal Lid</t>
  </si>
  <si>
    <t>48 cans 160 g/105 g  SKJ Chunk in Sunflower Oil, , EOE Lid</t>
  </si>
  <si>
    <t>24 cans 95 g/70 g  SKJ Chunk in Sunflower Oil, , EOE Lid</t>
  </si>
  <si>
    <t>24 cans 95 g/70 g  SKJ Chunk in Sunflower Oil, , Normal Lid</t>
  </si>
  <si>
    <t>48 cans 95 g/70 g  SKJ Chunk in Sunflower Oil, , Normal Lid</t>
  </si>
  <si>
    <t>48 cans 100 g/70 g  SKJ Chunk in Sunflower Oil, , EOE Lid</t>
  </si>
  <si>
    <t>12 cans 1000 g/700 g  SKJ Chunk in Sunflower Oil, , Gold Lid</t>
  </si>
  <si>
    <t>6 cans 1885 g/1400 g  SKJ Chunk in Sunflower Oil, , Normal Lid</t>
  </si>
  <si>
    <t>12 cans 800 g/520 g  SKJ Chunk in Sunflower Oil, , Normal Lid</t>
  </si>
  <si>
    <t>48 cans 170 g/120 g  SKJ Chunk in Sunflower Oil Topping Chili, , EOE Lid</t>
  </si>
  <si>
    <t>48 cans 90 g/63 g  SKJ Chunk in Sunflower Oil Topping Chili, , EOE Lid</t>
  </si>
  <si>
    <t>48 cans 140 g/98 g  SKJ Chunk in Sunflower Oil Topping Chili, , EOE Lid</t>
  </si>
  <si>
    <t>48 cans 140 g/98 g  SKJ Chunk in Sunflower Oil, , EOE Lid</t>
  </si>
  <si>
    <t>24 cans 160 g/112 g  SKJ Chunk in Sunflower Oil, , EOE Lid</t>
  </si>
  <si>
    <t>12 cans 900 g/650 g  SKJ Chunk in Sunflower Oil, , Gold Lid</t>
  </si>
  <si>
    <t>48 cans 150 g/105 g  SKJ Chunk in Soyabean Oil, , EOE Printed Lid</t>
  </si>
  <si>
    <t>24 cans 160 g/104 g  SKJ Chunk in Soyabean Oil, , EOE Lid</t>
  </si>
  <si>
    <t>24 cans 400 g/280 g  SKJ Chunk in Soyabean Oil, , Normal Lid</t>
  </si>
  <si>
    <t>48 cans 95 g/70 g  SKJ Chunk in Soyabean Oil, , EOE Lid</t>
  </si>
  <si>
    <t>6 cans 1715 g/1200 g  SKJ Chunk in Soyabean Oil, , Gold Lid</t>
  </si>
  <si>
    <t>48 cans 160 g/112 g  SKJ Chunk in Soybean oil (60/40), , EOE Lid</t>
  </si>
  <si>
    <t>48 cans 170 g/120 g  SKJ Chunk in Soybean oil (60/40), , EOE Lid</t>
  </si>
  <si>
    <t>48 cans 170 g/120 g  SKJ Chunk in Soyabean Oil, , Normal Lid</t>
  </si>
  <si>
    <t>48 cans 160 g/112 g  SKJ Chunk in Soyabean Oil, , EOE Lid</t>
  </si>
  <si>
    <t>48 cans 170 g/120 g  SKJ Chunk in Soybean oil (60/40), , EOE Printed Lid</t>
  </si>
  <si>
    <t>24 cans 400 g/280 g  SKJ Chunk in Soyabean Oil, , EOE Lid</t>
  </si>
  <si>
    <t>24 cans 185 g/120 g  SKJ Chunk in Soyabean Oil, , EOE Lid</t>
  </si>
  <si>
    <t>24 cans 185 g/130 g  SKJ Chunk in Soyabean Oil, , EOE Lid</t>
  </si>
  <si>
    <t>48 cans 185 g/130 g  SKJ Chunk in Soyabean Oil, , EOE Lid</t>
  </si>
  <si>
    <t>48 cans 80 g/56 g  SKJ Chunk in Soyabean Oil, , EOE Lid</t>
  </si>
  <si>
    <t>48 cans 85 g/52 g  SKJ Chunk in Soyabean Oil, , EOE Lid</t>
  </si>
  <si>
    <t>12 cans 900 g/672 g  SKJ Chunk in Soyabean Oil, , Gold Lid</t>
  </si>
  <si>
    <t>6 cans 1700 g/1200 g  SKJ Chunk in Soyabean Oil, , Gold Lid</t>
  </si>
  <si>
    <t>6 cans 1705 g/1300 g  SKJ Chunk in Soyabean Oil + FVB, , Gold Lid</t>
  </si>
  <si>
    <t>12 cans 800 g/560 g  SKJ Chunk in Soyabean Oil + VB (Non Soy), , Normal Lid</t>
  </si>
  <si>
    <t>48 cans 150 g/105 g  SKJ Chunk in Soyabean Oil, , EOE Lid</t>
  </si>
  <si>
    <t>48 cans 142 g/100 g  SKJ Chunk in Soyabean Oil, , EOE Lid</t>
  </si>
  <si>
    <t>12 cans 425 g/270 g  SKJ Chunk in Soyabean Oil, , Normal Lid</t>
  </si>
  <si>
    <t>24 cans 425 g/300 g  SKJ Chunk in Soyabean Oil, , EOE Lid</t>
  </si>
  <si>
    <t>24 cans 425 g/270 g  SKJ Chunk in Soyabean Oil, , Gold Lid</t>
  </si>
  <si>
    <t>48 cans 185 g/135 g  SKJ Chunk in Soyabean Oil, , EOE Lid</t>
  </si>
  <si>
    <t>48 cans 185 g/140 g  SKJ Chunk in Soybean oil (70/30), , EOE Lid</t>
  </si>
  <si>
    <t>48 cans 185 g/130 g  SKJ Chunk in Soyabean Oil, , Normal Lid</t>
  </si>
  <si>
    <t>48 cans 185 g/140 g  SKJ Chunk in Soyabean Oil, , EOE Lid</t>
  </si>
  <si>
    <t>24 cans 185 g/140 g  SKJ Chunk in Soyabean Oil, , Normal Lid</t>
  </si>
  <si>
    <t>48 cans 185 g/140 g  SKJ Chunk in Soyabean Oil, , Normal Lid</t>
  </si>
  <si>
    <t>48x170/120g SKJ Chunk in soybean oil</t>
  </si>
  <si>
    <t>48 cans 170 g/120 g  SKJ Chunk in Soyabean Oil, , EOE Lid</t>
  </si>
  <si>
    <t>48 cans 95 g/70 g  SKJ Chunk in Soyabean Oil, , Normal Lid</t>
  </si>
  <si>
    <t>48 cans 85 g/60 g  SKJ Chunk in Soyabean Oil, , EOE Lid</t>
  </si>
  <si>
    <t>12 cans 900 g/650 g  SKJ Chunk in Soyabean Oil, , Gold Lid</t>
  </si>
  <si>
    <t>6 cans 1885 g/1260 g  SKJ Chunk in Soyabean Oil, , Gold Lid</t>
  </si>
  <si>
    <t>6 cans 1885 g/1350 g  SKJ Chunk in Soyabean Oil, , Gold Lid</t>
  </si>
  <si>
    <t>48 cans 142 g/100 g  SKJ Chunk in Soyabean Oil + VB, , EOE Lid</t>
  </si>
  <si>
    <t>24 cans 180 g/130 g  SKJ Chunk in Soyabean Oil + FVB, , EOE Lid</t>
  </si>
  <si>
    <t>48 cans 180 g/130 g  SKJ Chunk in Soyabean Oil + FVB, , EOE Lid</t>
  </si>
  <si>
    <t>24 cans 425 g/300 g  SKJ Chunk in Soybean Oil, , EOE Lid</t>
  </si>
  <si>
    <t>48 cans 80 g/56 g  SKJ Chunk in Soybean Oil, , EOE Lid</t>
  </si>
  <si>
    <t>48 cans 140 g/98 g  SKJ Chunk in Soyabean Oil, , EOE Lid</t>
  </si>
  <si>
    <t>48 cans 140 g/98 g  SKJ Chunk in Soybean Oil, , EOE Lid</t>
  </si>
  <si>
    <t>48 cans 176 g/134 g  SKJ Chunk in Soyabean Oil, , EOE Lid</t>
  </si>
  <si>
    <t>12 cans 1000 g/700 g  SKJ Chunk in Soybean Oil, , Gold Lid</t>
  </si>
  <si>
    <t>48 cans 160 g/112 g  SKJ Chunk in Soyabean Oil Topping Chili, , EOE Lid</t>
  </si>
  <si>
    <t>48 cans 170 g/120 g  SKJ Chunk in Soyabean Oil Topping Chili, , EOE Lid</t>
  </si>
  <si>
    <t>48 cans 185 g/130 g  SKJ Chunk in Soyabean Oil Topping Chili, , EOE Lid</t>
  </si>
  <si>
    <t>48 cans 95 g/70 g  SKJ Chunk in Soyabean Oil Topping Chili, , EOE Lid</t>
  </si>
  <si>
    <t>48 cans 140 g/100 g  SKJ Chunk in Soyabean Oil, , EOE Lid</t>
  </si>
  <si>
    <t>48 cans 185 g/130 g  SKJ Chunk in Soybean Oil, , EOE Lid</t>
  </si>
  <si>
    <t>24 cans 185 g/130 g  SKJ Chunk in Soyabean Oil 60% + Brine 40% with FVB (Non Soy base) and Cellulose fiber C40, , EOE Lid</t>
  </si>
  <si>
    <t>24 cans 425 g/300 g  SKJ Chunk in Soyabean Oil Topping Chili, , EOE Lid</t>
  </si>
  <si>
    <t>24 cans 140 g/100 g  SKJ Chunk in Soyabean Oil, , EOE Lid</t>
  </si>
  <si>
    <t>24 cans 400 g/280 g  SKJ Chunk in Soyabean Oil Topping Chili, , EOE Lid</t>
  </si>
  <si>
    <t>48 cans 80 g/56 g  SKJ Chunk in Soyabean Oil Topping Chili, , EOE Lid</t>
  </si>
  <si>
    <t>48 cans 185 g/140 g  SKJ Chunk in Soybean oil (70/30) Salt 1%max, , EOE Lid</t>
  </si>
  <si>
    <t>24 cans 170 g/120 g  SKJ Chunk in Spring Water with Sea salt, , Printed Lid</t>
  </si>
  <si>
    <t>24 cans 180 g/130 g  SKJ Chunk in Spring Water + FVB, , EOE Printed Lid</t>
  </si>
  <si>
    <t>24 cans 425 g/270 g  SKJ Chunk in Spring Water, , Gold Lid</t>
  </si>
  <si>
    <t>24 cans 185 g/120 g  SKJ Chunk in Spring Water  Salt 1% max, , EOE Lid</t>
  </si>
  <si>
    <t>48 cans 185 g/140 g  SKJ Chunk in Spring Water, , EOE Lid</t>
  </si>
  <si>
    <t>24 cans 185 g/140 g  SKJ Chunk in Spring Water, , EOE Lid</t>
  </si>
  <si>
    <t>24 cans 185 g/140 g  SKJ Chunk in Spring Water, , Normal Lid</t>
  </si>
  <si>
    <t>24 cans 95 g/70 g  SKJ Chunk in Spring Water, , EOE Lid</t>
  </si>
  <si>
    <t>6x1885/1300g SKJ Chunk in water (Low Sodium)</t>
  </si>
  <si>
    <t>48 cans 185 g/130 g  SKJ Chunk in Water salt 1.5% max, , EOE Lid</t>
  </si>
  <si>
    <t>48 cans 185 g/130 g  SKJ Chunk in Water, , EOE Lid</t>
  </si>
  <si>
    <t>48 cans 185 g/140 g  SKJ Chunk in Water (salt1% max), , EOE Lid</t>
  </si>
  <si>
    <t>24 cans 170 g/120 g  SKJ Chunk in Water, , Normal Lid</t>
  </si>
  <si>
    <t>48 cans 160 g/112 g  SKJ Chunk in Water, , EOE Lid</t>
  </si>
  <si>
    <t>48 cans 140 g/98 g  SKJ Chunk in Water, , EOE Lid</t>
  </si>
  <si>
    <t>6 cans 1705 g/1300 g  SKJ Chunk in Spring Water +FVB, , Gold Lid</t>
  </si>
  <si>
    <t>24x170/120g SKJ Flake in brine + VB</t>
  </si>
  <si>
    <t>48 cans 150 g/105 g  SKJ Flake in Brine, , EOE Lid</t>
  </si>
  <si>
    <t>48 cans 170 g/120 g  SKJ Flake in Brine, , Normal Lid</t>
  </si>
  <si>
    <t>12 cans 425 g/300 g  SKJ Flake in Brine, , Normal Lid</t>
  </si>
  <si>
    <t>48 cans 185 g/130 g  SKJ Flake in Brine, , EOE Lid</t>
  </si>
  <si>
    <t>1 can 185 g/130 g  SKJ Flake in Brine, , EOE Lid</t>
  </si>
  <si>
    <t>24 cans 185 g/130 g  SKJ Flake in Brine, , EOE Lid</t>
  </si>
  <si>
    <t>24 cans 185 g/130 g  SKJ Flake in Brine, , EOE Printed Lid</t>
  </si>
  <si>
    <t>48x170/120g SKJ Flake in brine</t>
  </si>
  <si>
    <t>1 can 80 g/56 g  SKJ Flake in Brine, , EOE Lid</t>
  </si>
  <si>
    <t>24 cans 85 g/59 g  SKJ Flake in Brine, , EOE Lid</t>
  </si>
  <si>
    <t>6 cans 1705 g/1200 g  SKJ Flake in Brine, , Gold Lid</t>
  </si>
  <si>
    <t>24 cans 185 g/130 g  SKJ Flake in Brine + VB (Non Soy), , EOE Lid</t>
  </si>
  <si>
    <t>48 cans 170 g/120 g  SKJ Flake in Sunflower Oil, , Normal Lid</t>
  </si>
  <si>
    <t>1 can 185 g/130 g  SKJ Flake in Sunflower Oil, , EOE Lid</t>
  </si>
  <si>
    <t>24 cans 185 g/130 g  SKJ Flake in Sunflower Oil, , EOE Lid</t>
  </si>
  <si>
    <t>48 cans 185 g/130 g  SKJ Flake in Sunflower Oil, , EOE Lid</t>
  </si>
  <si>
    <t>24 cans 170 g/120 g  SKJ Flake in Sunflower Oil, , Normal Lid</t>
  </si>
  <si>
    <t>48 cans 160 g/112 g  SKJ Flake in Sunflower Oil, , EOE Lid</t>
  </si>
  <si>
    <t>24 cans 160 g/112 g  SKJ Flake in Sunflower oil, , EOE Lid</t>
  </si>
  <si>
    <t>48 cans 170 g/120 g  SKJ Flake in Soyabean Oil, , Normal Lid</t>
  </si>
  <si>
    <t>24 cans 185 g/130 g  SKJ Flake in Soyabean Oil, , EOE Printed Lid</t>
  </si>
  <si>
    <t>48 cans 142 g/100 g  SKJ Flake in Soyabean Oil, , EOE Lid</t>
  </si>
  <si>
    <t>48 cans 185 g/130 g  SKJ Flake in Soyabean Oil, , EOE Lid</t>
  </si>
  <si>
    <t>24 cans 185 g/130 g  SKJ Flake in Soyabean Oil + VB (Non Soy), , EOE Lid</t>
  </si>
  <si>
    <t>24 cans 170 g/120 g  SKJ Flake in Spring Water with Sea salt, , Printed Lid</t>
  </si>
  <si>
    <t>48 cans 185 g/130 g  SKJ Flake in Water salt 1.5% max, , EOE Lid</t>
  </si>
  <si>
    <t>48 cans 185 g/130 g  SKJ Flake in Water, , EOE Lid</t>
  </si>
  <si>
    <t>6x1885/1270g SKJ Flake in water (Low Sodium)</t>
  </si>
  <si>
    <t>24 cans 160 g/120 g g  SKJ Fillet in Sunflower Oil, Fillet or Solid 10% flake max, EOE Lid</t>
  </si>
  <si>
    <t>24 cans 185 g/140 g  SKJ Fillet in Sunflower Oil, , EOE Lid</t>
  </si>
  <si>
    <t>48 cans 100 g/80 g  SKJ Fillet in Sunflower Oil, , EOE Lid</t>
  </si>
  <si>
    <t>48 cans 95 g/80 g  SKJ Fillet in Sunflower Oil, Fillet or Solid 10% flake max, EOE Lid</t>
  </si>
  <si>
    <t>48 cans 185 g/130 g  SKJ Fillet in Sunflower Oil, Fillet or Solid 10% flake max, EOE Lid</t>
  </si>
  <si>
    <t>48 cans 170 g/120 g  SKJ Fillet in Soybean oil (60/40), Fillet or Solid 10% flake max, EOE Printed Lid</t>
  </si>
  <si>
    <t>48 cans 160 g/104 g  SKJ Fillet in soybean oil (70/30) Salt 1%max, Fillet or Solid 10% flake max, EOE Lid</t>
  </si>
  <si>
    <t>48 cans 160 g/104 g  SKJ Fillet in Water Salt 1% max, Fillet or Solid 10% flake max, EOE Lid</t>
  </si>
  <si>
    <t>48 cans 170 g/120 g  SKJ Solid in Brine, , EOE Lid</t>
  </si>
  <si>
    <t>48 cans 160 g/112 g  SKJ Solid in Brine, , EOE Lid</t>
  </si>
  <si>
    <t>48 cans 142 g/100 g  SKJ Solid in Brine, , EOE Lid</t>
  </si>
  <si>
    <t>48 cans 200 g/150 g  SKJ Solid in Brine, , EOE Lid</t>
  </si>
  <si>
    <t>48 cans 200 g/155 g  SKJ Solid in Brine, , EOE Lid</t>
  </si>
  <si>
    <t>1 can 185 g/130 g  SKJ Solid in Brine, , EOE Lid</t>
  </si>
  <si>
    <t>48 cans 185 g/130 g  SKJ Solid in Brine, , EOE Lid</t>
  </si>
  <si>
    <t>24 cans 185 g/130 g  SKJ Solid in Brine, , EOE Printed Lid</t>
  </si>
  <si>
    <t>48 cans 200 g/140 g  SKJ Solid in Brine, , EOE Lid</t>
  </si>
  <si>
    <t>24 cans 200 g/140 g  SKJ Solid in Brine, , EOE Lid</t>
  </si>
  <si>
    <t>48 cans 170 g/120 g  SKJ Solid in Brine, , Normal Lid</t>
  </si>
  <si>
    <t>12 cans 370 g/295 g  SKJ Solid in Brine, , EOE Lid</t>
  </si>
  <si>
    <t>48 cans per carton of 200 g/150 g  SKJ Solid in Brine, EOE Lid</t>
  </si>
  <si>
    <t>48 cans 160 g/112 g  SKJ Solid in Extra Virgin Olive Oil, , EOE Lid</t>
  </si>
  <si>
    <t>48 cans 185 g/133 g  SKJ Solid in Extra Virgin Olive Oil , , EOE Lid</t>
  </si>
  <si>
    <t>48 cans 160 g/112 g  SKJ Solid in Pure Olive oil, , EOE Lid</t>
  </si>
  <si>
    <t>48 cans 185 g/130 g  SKJ Solid in Pure Olive oil, , EOE Lid</t>
  </si>
  <si>
    <t>48 cans per carton of 142 g/100 g  SKJ Solid in Olive Oil, EOE Lid</t>
  </si>
  <si>
    <t>48 cans 160 g/112 g  SKJ Solid in Pure Olive Oil, , EOE Lid</t>
  </si>
  <si>
    <t>48 cans 170 g/120 g  SKJ Solid in Pure Olive oil, , EOE Lid</t>
  </si>
  <si>
    <t>48 cans 100 g/70 g  SKJ Solid in Pure Olive Oil, , Normal Lid</t>
  </si>
  <si>
    <t>48 cans 140 g/98 g  SKJ Solid in Sunflower Oil, , EOE Lid</t>
  </si>
  <si>
    <t>48 cans 160 g/112 g  SKJ Solid in Sunflower Oil, , EOE Lid</t>
  </si>
  <si>
    <t>24 cans 400 g/280 g  SKJ Solid in Sunflower Oil, , EOE Lid</t>
  </si>
  <si>
    <t>48 cans 65 g/46g  SKJ Solid in Sunflower Oil, , EOE Lid</t>
  </si>
  <si>
    <t>24 cans 65 g/46 g  SKJ Solid in Sunflower Oil, , EOE Lid</t>
  </si>
  <si>
    <t>48 cans 185 g/130 g  SKJ Solid in Sunflower Oil, , EOE Lid</t>
  </si>
  <si>
    <t>48 cans 200 g/140 g  SKJ Solid in Sunflower Oil, , EOE Lid</t>
  </si>
  <si>
    <t>24 cans 200 g/140 g  SKJ Solid in Sunflower Oil, , EOE Lid</t>
  </si>
  <si>
    <t>48 cans 170 g/120 g  SKJ Solid in Sunflower Oil, , EOE Lid</t>
  </si>
  <si>
    <t>24 cans 95 g/70 g  SKJ Solid in Sunflower Oil, , EOE Lid</t>
  </si>
  <si>
    <t>48 cans 95 g/70 g  SKJ Solid in Sunflower Oil, , EOE Lid</t>
  </si>
  <si>
    <t>48 cans 100 g/70 g  SKJ Solid in Sunflower Oil, , EOE Lid</t>
  </si>
  <si>
    <t>48 cans 90 g/63 g  SKJ Solid in Sunflower Oil, , EOE Lid</t>
  </si>
  <si>
    <t>48 cans 185 g/135 g  SKJ Solid in Sunflower Oil, , EOE Lid</t>
  </si>
  <si>
    <t>48 cans 185 g/140 g  SKJ Solid in Sunflower Oil, , EOE Lid</t>
  </si>
  <si>
    <t>24 cans 185 g/140 g  SKJ Solid in Sunflower Oil, , EOE Lid</t>
  </si>
  <si>
    <t>24 cans 200 g/155 g  SKJ Solid in Sunflower Oil, , EOE Lid</t>
  </si>
  <si>
    <t>48 cans 200 g/155 g  SKJ Solid in Sunflower Oil, , EOE Lid</t>
  </si>
  <si>
    <t>1 can 185 g/130 g  SKJ Solid in Sunflower Oil, , EOE Lid</t>
  </si>
  <si>
    <t>24 cans 185 g/130 g  SKJ Solid in Sunflower Oil, , EOE Lid</t>
  </si>
  <si>
    <t>48 cans 185 g/133 g  SKJ Solid in Sunflower Oil, , EOE Lid</t>
  </si>
  <si>
    <t>48 cans 95 g/75 g  SKJ Solid in Sunflower Oil, , EOE Lid</t>
  </si>
  <si>
    <t>24 cans 95 g/75 g  SKJ Solid in Sunflower Oil, , Normal Lid</t>
  </si>
  <si>
    <t>24 cans 80 g/56 g  SKJ Solid in Sunflower Oil, , EOE Lid</t>
  </si>
  <si>
    <t>48 cans 80 g/56 g  SKJ Solid in Sunflower Oil, , EOE Lid</t>
  </si>
  <si>
    <t>6 cans 1885 g/1400 g  SKJ Solid in Sunflower Oil, , Normal Lid</t>
  </si>
  <si>
    <t>24 cans 370 g/295 g  SKJ Solid in Sunflower Oil, , EOE Lid</t>
  </si>
  <si>
    <t>12 cans 370 g/295 g  SKJ Solid in Sunflower Oil, , EOE Lid</t>
  </si>
  <si>
    <t>12 cans 800 g/560 g  SKJ Solid in Sunflower Oil, , Normal Lid</t>
  </si>
  <si>
    <t>24 cans 160 g/112 g  SKJ Solid in Sunflower Oil, , EOE Lid</t>
  </si>
  <si>
    <t>24 cans 140 g/100 g  SKJ Solid in Sunflower Oil, , EOE Printed Lid</t>
  </si>
  <si>
    <t>48 cans 140 g/100 g  SKJ Solid in Sunflower Oil, , EOE Lid</t>
  </si>
  <si>
    <t>48 cans 65 g/46 g  SKJ Solid in Sunflower Oil, , EOE Lid</t>
  </si>
  <si>
    <t>48 cans 85 g/60 g  SKJ Solid in Sunflower Oil, , EOE Lid</t>
  </si>
  <si>
    <t>48 cans 200 g/140 g  SKJ Solid in Sunflower Oil 50% + Brine 50% + Cellulose, , EOE Lid</t>
  </si>
  <si>
    <t>48 cans 170 g/120 g  SKJ Solid in Sunflower Oil 50% + Brine 50% + Cellulose, , EOE Lid</t>
  </si>
  <si>
    <t>24 cans 7 oz/PW  SKJ Solid in Soyabean oil with VB (non soy), , EOE Lid</t>
  </si>
  <si>
    <t>48 cans 160 g/112 g  SKJ Solid in Soyabean Oil, , EOE Lid</t>
  </si>
  <si>
    <t>48 cans 160 g/112 g  SKJ Solid in Soybean oil (60/40), , EOE Lid</t>
  </si>
  <si>
    <t>48 cans 170 g/120 g  SKJ Solid in Soybean oil (60/40), , EOE Lid</t>
  </si>
  <si>
    <t>48 cans 170 g/120 g  SKJ Solid in Soybean oil (60/40), , EOE Printed Lid</t>
  </si>
  <si>
    <t>24 cans 140 g/100 g  SKJ Solid in Soyabean Oil, , EOE Lid</t>
  </si>
  <si>
    <t>48 cans 140 g/98 g  SKJ Solid in Soyabean Oil, , EOE Lid</t>
  </si>
  <si>
    <t>48 cans 185 g/130 g  SKJ Solid in Soyabean Oil, , EOE Lid</t>
  </si>
  <si>
    <t>24 cans 185 g/130 g  SKJ Solid in Soyabean Oil, , EOE Printed Lid</t>
  </si>
  <si>
    <t>48 cans 80 g/56 g  SKJ Solid in Soybean oil (60/40), , EOE Printed Lid</t>
  </si>
  <si>
    <t>48 cans 150 g/105 g  SKJ Solid in Soyabean Oil, , EOE Lid</t>
  </si>
  <si>
    <t>48 cans 142 g/100 g  SKJ Solid in Soyabean Oil, , EOE Lid</t>
  </si>
  <si>
    <t>24 cans 425 g/300 g  SKJ Solid in Soyabean Oil, , EOE Lid</t>
  </si>
  <si>
    <t>48 cans 80 g/60 g  SKJ Solid in Soyabean Oil, , EOE Lid</t>
  </si>
  <si>
    <t>48 cans 185 g/140 g  SKJ Solid in Soyabean Oil, , EOE Lid</t>
  </si>
  <si>
    <t>24 cans 185 g/140 g  SKJ Solid in Soyabean Oil, , EOE Lid</t>
  </si>
  <si>
    <t>48 cans 200 g/150 g  SKJ Solid in Soyabean Oil, , EOE Lid</t>
  </si>
  <si>
    <t>48 cans 200 g/150 g  SKJ Solid in Soyabean Oil, , Normal Lid</t>
  </si>
  <si>
    <t>24 cans 185 g/130 g  SKJ Solid in Soyabean Oil, , EOE Lid</t>
  </si>
  <si>
    <t>48 cans 95 g/70 g  SKJ Solid in Soyabean Oil, , EOE Lid</t>
  </si>
  <si>
    <t>48 cans 100 g/70 g  SKJ Solid in Soyabean Oil, , Normal Lid</t>
  </si>
  <si>
    <t>48 cans 95 g/75 g  SKJ Solid in Soyabean Oil, , EOE Lid</t>
  </si>
  <si>
    <t>48 cans 200 g/150 g  SKJ Solid in Soyabean Oil + VB, , EOE Lid</t>
  </si>
  <si>
    <t>48 cans 185 g/130 g  SKJ Solid in Soyabean Oil Topping Chili, , EOE Lid</t>
  </si>
  <si>
    <t>48 cans 200 g/140 g  SKJ Solid in Soyabean Oil, , EOE Lid</t>
  </si>
  <si>
    <t>48 cans per carton of 185 g/130 g  SKJ Solid in Soybean Oil, EOE Lid</t>
  </si>
  <si>
    <t>48 cans 160 g/112 g  SKJ Solid in Soybean Oil, , EOE Lid</t>
  </si>
  <si>
    <t>48 cans 185 g/130 g  SKJ Solid in Soybean Oil, , EOE Lid</t>
  </si>
  <si>
    <t>48 cans 100 g/75 g  SKJ Solid in Soyabean Oil, , EOE Lid</t>
  </si>
  <si>
    <t>48 cans 95 g/75 g  SKJ Solid in Soybean Oil, , EOE Lid</t>
  </si>
  <si>
    <t>48 cans 185 g/130 g  SKJ Solid in Soyabean Oil, , Normal Lid</t>
  </si>
  <si>
    <t>6 cans 1880 g/1300 g  SKJ Solid in Soyabean Oil, , Gold Lid</t>
  </si>
  <si>
    <t>24 cans 200 g/155 g  SKJ Solid in Water, , EOE Lid</t>
  </si>
  <si>
    <t>12 cans 200 g/155 g  SKJ Solid in Water, , EOE Lid</t>
  </si>
  <si>
    <t>48 cans per carton of 185 g/130 g  SKJ Solid in Water (Max Salt 1%), EOE Lid</t>
  </si>
  <si>
    <t>6 cans 1885 g/1400 g  SKJ Solid in Water, , EOE Lid</t>
  </si>
  <si>
    <t>24 cans 370 g/295 g  SKJ Solid in Water, , EOE Lid</t>
  </si>
  <si>
    <t>6 cans 1800 g/1260 g  SKJ Solid in Sunflower Oil, , Gold Lid</t>
  </si>
  <si>
    <t>48 cans per carton of 170 g/120 g  SKJ Shredded in Brine, Normal Lid</t>
  </si>
  <si>
    <t>24 cans 160 g/104 g  SKJ SHD in Brine, , EOE Lid</t>
  </si>
  <si>
    <t>48 cans 140 g/100 g  SKJ SHD in Brine, , EOE Lid</t>
  </si>
  <si>
    <t>48 cans 142 g/100 g  SKJ SHD in Brine, , EOE Lid</t>
  </si>
  <si>
    <t>48 cans 170 g/120 g  SKJ SHD in Brine, , EOE Lid</t>
  </si>
  <si>
    <t>48 cans 170 g/120 g  SKJ SHD in Brine, , Normal Lid</t>
  </si>
  <si>
    <t>48 cans per carton of 140 g/98 g  SKJ Shredded in Brine, EOE Lid</t>
  </si>
  <si>
    <t>48 cans per carton of 140 g/98 g  SKJ Shredded in Brine, Normal Lid</t>
  </si>
  <si>
    <t>24 cans 185 g/130 g  SKJ SHD in Brine, , EOE Lid</t>
  </si>
  <si>
    <t>48 cans 185 g/130 g  SKJ SHD in Brine, , EOE Lid</t>
  </si>
  <si>
    <t>24 cans 185 g/130 g  SKJ SHD in Brine, , Normal Lid</t>
  </si>
  <si>
    <t>48 cans 185 g/130 g  SKJ SHD in Brine, , Normal Lid</t>
  </si>
  <si>
    <t>48 cans 85 g/52 g  SKJ SHD in Brine, , EOE Lid</t>
  </si>
  <si>
    <t>6 cans 1705 g/1300 g  SKJ SHD in Brine, , Normal Lid</t>
  </si>
  <si>
    <t>6 cans 1700 g/1200 g  SKJ SHD in Brine, , Gold Lid</t>
  </si>
  <si>
    <t>6 cans 1880 g/1330 g  SKJ SHD in Brine, , Gold Lid</t>
  </si>
  <si>
    <t>48 cans 95 g/70 g  SKJ SHD in Sunflower Oil, , EOE Lid</t>
  </si>
  <si>
    <t>48 cans 95 g/70 g  SKJ SHD in Sunflower Oil, , Normal Lid</t>
  </si>
  <si>
    <t>6 cans 1700 g/1260 g  SKJ SHD in Sunflower Oil, , Gold Lid</t>
  </si>
  <si>
    <t>48 cans 170 g/120 g  SKJ SHD in Sunflower Oil, , Normal Lid</t>
  </si>
  <si>
    <t>48 cans 185 g/140 g  SKJ SHD in Sunflower Oil, , EOE Lid</t>
  </si>
  <si>
    <t>48 cans 185 g/130 g  SKJ SHD in Sunflower Oil, , Normal Lid</t>
  </si>
  <si>
    <t>24 cans 185 g/140 g  SKJ SHD in Sunflower Oil, , Normal Lid</t>
  </si>
  <si>
    <t>48 cans 170 g/120 g  SKJ SHD in Sunflower Oil, , EOE Lid</t>
  </si>
  <si>
    <t>6 cans 1705 g/1260 g  SKJ SHD in Sunflower Oil, , EOE Lid</t>
  </si>
  <si>
    <t>48 cans 140 g/100 g  SKJ SHD in Sunflower Oil Topping Chili, , EOE Lid</t>
  </si>
  <si>
    <t>24 cans 140 g/100 g  SKJ SHD in Sunflower Oil 50% + Brine 50% + Cellulose, , EOE Lid</t>
  </si>
  <si>
    <t>48 cans 80 g/56 g  SKJ SHD in Sunflower Oil, , EOE Lid</t>
  </si>
  <si>
    <t>48 cans 150 g/105 g  SKJ SHD in Soyabean Oil, , EOE Lid</t>
  </si>
  <si>
    <t>24 cans 160 g/104 g  SKJ SHD in Soyabean Oil, , EOE Lid</t>
  </si>
  <si>
    <t>48 cans 140 g/100 g  SKJ SHD in Soyabean Oil, , EOE Lid</t>
  </si>
  <si>
    <t>24 cans 185 g/120 g  SKJ SHD in Soyabean Oil, , EOE Lid</t>
  </si>
  <si>
    <t>48 cans 185 g/130 g  SKJ SHD in Soyabean Oil, , EOE Lid</t>
  </si>
  <si>
    <t>48 cans 200 g/140 g  SKJ SHD in Soyabean Oil, , EOE Printed Lid</t>
  </si>
  <si>
    <t>48 cans 170 g/120 g  SKJ SHD in Soyabean Oil, , EOE Lid</t>
  </si>
  <si>
    <t>48 cans 170 g/120 g  SKJ SHD in Soyabean Oil, , EOE Printed Lid</t>
  </si>
  <si>
    <t>48 cans per carton of 170 g/120 g  SKJ Shredded in Soybean Oil, Normal Lid</t>
  </si>
  <si>
    <t>48 cans 160 g/112 g  SKJ SHD in Soyabean Oil, , EOE Lid</t>
  </si>
  <si>
    <t>48 cans 170 g/120 g  SKJ SHD in Soyabean Oil, , Normal Lid</t>
  </si>
  <si>
    <t>24 cans 400 g/280 g  SKJ SHD in Soyabean Oil, , EOE Lid</t>
  </si>
  <si>
    <t>48 cans per carton of 140 g/98 g  SKJ Shredded in Soybean Oil, EOE Lid</t>
  </si>
  <si>
    <t>48 cans per carton of 140 g/98 g  SKJ Shredded in Soybean Oil, Normal Lid</t>
  </si>
  <si>
    <t>24 cans 185 g/130 g  SKJ SHD in Soyabean Oil, , EOE Lid</t>
  </si>
  <si>
    <t>48 cans 185 g/130 g  SKJ SHD in Soyabean Oil, , Normal Lid</t>
  </si>
  <si>
    <t>48 cans 170 g/120 g  SKJ SHD in Soybean oil (60/40), , EOE Lid</t>
  </si>
  <si>
    <t>48 cans 170 g/120 g  SKJ SHD in Soybean oil (60/40), , EOE Printed Lid</t>
  </si>
  <si>
    <t>48 cans per carton of 170 g/120 g  SKJ Shredded in Soybean Oil, EOE Printed Lid</t>
  </si>
  <si>
    <t>48 cans 160 g/104 g  SKJ SHD in Soyabean Oil, , EOE Lid</t>
  </si>
  <si>
    <t>48 cans 85 g/52 g  SKJ SHD in Soyabean Oil, , EOE Lid</t>
  </si>
  <si>
    <t>6 cans 1880 g/1330 g  SKJ SHD in Soyabean Oil, , Gold Lid</t>
  </si>
  <si>
    <t>48 cans 142 g/100 g  SKJ SHD in Soyabean Oil, , EOE Lid</t>
  </si>
  <si>
    <t>24 cans 425 g/300 g  SKJ SHD in Soyabean Oil, , EOE Lid</t>
  </si>
  <si>
    <t>48 cans 140 g/98 g  SKJ SHD in Soyabean Oil, , EOE Lid</t>
  </si>
  <si>
    <t>48 cans 185 g/140 g  SKJ SHD in Soyabean Oil, , Normal Lid</t>
  </si>
  <si>
    <t>48 cans per carton of 170 g/120 g  SKJ Shredded in Soybean Oil, EOE Lid</t>
  </si>
  <si>
    <t>48 cans 95 g/70 g  SKJ SHD in Soyabean Oil, , EOE Lid</t>
  </si>
  <si>
    <t>48 cans 80 g/56 g  SKJ SHD in Soyabean Oil, , EOE Lid</t>
  </si>
  <si>
    <t>6 cans 1885 g/1350 g  SKJ SHD in Soyabean Oil, , Gold Lid</t>
  </si>
  <si>
    <t>48 cans 95 g/67 g  SKJ SHD in Soyabean Oil, , EOE Lid</t>
  </si>
  <si>
    <t>48 cans 140 g/100 g  SKJ SHD in Soyabean Oil Topping Chili, , EOE Lid</t>
  </si>
  <si>
    <t>48 cans 185 g/130 g  SKJ SHD in Soyabean Oil Topping Chili, , EOE Lid</t>
  </si>
  <si>
    <t>48 cans 170 g/120 g  SKJ SHD in Soyabean Oil Topping Chili, , EOE Lid</t>
  </si>
  <si>
    <t>48 cans 160 g/112 g  SKJ SHD in Soyabean Oil Topping Chili, , EOE Lid</t>
  </si>
  <si>
    <t>24 cans 425 g/300 g  SKJ SHD in Soyabean Oil Topping Chili, , EOE Lid</t>
  </si>
  <si>
    <t>48 cans 170 g/120 g  SKJ SHD in , , Normal Lid</t>
  </si>
  <si>
    <t>48 cans 170 g/120 g  SKJ SHD in Spring Water, , Normal Lid</t>
  </si>
  <si>
    <t>48 cans per carton of 160 g/104 g  SKJ Shredded in Water (Max Salt 1%), Normal Lid</t>
  </si>
  <si>
    <t>12 cans 145 g/102 g  SKJ Chunk in Brine, , EOE Lid</t>
  </si>
  <si>
    <t>48 cans 145 g/102 g  SKJ Chunk in Brine, , EOE Lid</t>
  </si>
  <si>
    <t>48 cans 145 g/95 g  SKJ Chunk in Sunflower Oil, , EOE Lid</t>
  </si>
  <si>
    <t>48 cans 145 g/102 g  SKJ Chunk in Spring Water, , EOE Lid</t>
  </si>
  <si>
    <t>48 cans 160 g/112 g  Big Eye Chunk in Sunflower Oil 50% + Brine 50% + Cellulose, , EOE Lid</t>
  </si>
  <si>
    <t>48 cans 140 g/100 g  Big Eye Chunk in Soyabean Oil, , EOE Lid</t>
  </si>
  <si>
    <t>12 cans 5 oz/PW  AL P&amp;L Chunk in Brine without VB, , Normal Lid</t>
  </si>
  <si>
    <t>12 cans 12 oz/PW  AL P&amp;L Chunk in Brine without VB, , Normal Lid</t>
  </si>
  <si>
    <t>48 cans 185 g/130 g  AL P&amp;L Solid in Pure Olive Oil, , EOE Lid</t>
  </si>
  <si>
    <t>48 cans 185 g/130 g  AL P&amp;L Solid in Spring Water, , EOE Lid</t>
  </si>
  <si>
    <t>36 cans 185 g/133 g  AL Flake in Brine with sea salt, , Normal Lid</t>
  </si>
  <si>
    <t>48 cans 5 oz/PW  AL Solid in Brine with VB (non soy), , Normal Lid</t>
  </si>
  <si>
    <t>24 cans 5 oz/PW  AL Solid in Brine with VB (non soy), , Normal Lid</t>
  </si>
  <si>
    <t>24 cans 12 oz/PW  AL Solid in Brine with VB (non soy), , Normal Lid</t>
  </si>
  <si>
    <t>36 cans 185 g/133 g  AL Solid in Brine with sea salt, , Normal Lid</t>
  </si>
  <si>
    <t>24 cans 200 g/155 g  AL MSC Solid in Brine, , EOE Lid</t>
  </si>
  <si>
    <t>24 cans 200 g/155 g  AL MSC Solid in Sunflower Oil, , EOE Lid</t>
  </si>
  <si>
    <t>12 cans 200 g/155 g  AL MSC Solid in Sunflower Oil, , EOE Lid</t>
  </si>
  <si>
    <t>24 cans 100 g/80 g  AL MSC Solid in Sunflower Oil, , EOE Lid</t>
  </si>
  <si>
    <t>48 cans 100 g/80 g  AL MSC Solid in Sunflower Oil, , EOE Lid</t>
  </si>
  <si>
    <t>6 cans 1885 g/1400 g  AL MSC Solid in Sunflower Oil, , Normal Lid</t>
  </si>
  <si>
    <t>48 cans 200 g/155 g  AL MSC Solid in Soyabean Oil, , EOE Lid</t>
  </si>
  <si>
    <t>48 cans 100 g/80 g  AL MSC Solid in Soyabean Oil, , EOE Lid</t>
  </si>
  <si>
    <t>24 cans 200 g/155 g  AL MSC Long Line Chunk in Sunflower Oil, , EOE Lid</t>
  </si>
  <si>
    <t>48 cans 170 g/120 g  AL MSC Long Line Chunk in Sunflower Oil, , EOE Lid</t>
  </si>
  <si>
    <t>6 cans 1885 g/1350 g  AL MSC Long Line Flake in Brine, , Normal Lid</t>
  </si>
  <si>
    <t>24/5oz Solid ( MSC ALB) white in brine with VB (non soy), NL</t>
  </si>
  <si>
    <t>24 cans 200 g/155 g  AL MSC Long Line Solid in Pure Olive Oil, , EOE Lid</t>
  </si>
  <si>
    <t>24 cans 100 g/80 g  AL MSC Long Line Solid in Pure Olive Oil, , EOE Lid</t>
  </si>
  <si>
    <t>12 cans 200 g/155 g  AL MSC Long Line Solid in Sunflower Oil, , EOE Lid</t>
  </si>
  <si>
    <t>48 cans 200 g/155 g  AL MSC Long Line Solid in Sunflower Oil, , EOE Lid</t>
  </si>
  <si>
    <t>24 cans 200 g/155 g  AL MSC Long Line Solid in Sunflower Oil, , EOE Lid</t>
  </si>
  <si>
    <t>48 cans 95 g/75 g  AL MSC Long Line Solid in Sunflower Oil, , EOE Lid</t>
  </si>
  <si>
    <t>6 cans 1885 g/1400 g  AL MSC Long Line Solid in Sunflower Oil, , Gold Lid</t>
  </si>
  <si>
    <t>24 cans 370 g/295 g  AL MSC Long Line Solid in Sunflower Oil, , EOE Lid</t>
  </si>
  <si>
    <t>12 cans 370 g/295 g  AL MSC Long Line Solid in Sunflower Oil, , EOE Lid</t>
  </si>
  <si>
    <t>24 cans 170 g/120 g  AL P&amp;L Flake in Spring Water with Sea salt, , Normal Lid</t>
  </si>
  <si>
    <t>24 cans 170 g/120 g  AL P&amp;L Flake in Spring Water with Sea salt, , Printed Lid</t>
  </si>
  <si>
    <t>24x170/120g Albacore Flake in spring water</t>
  </si>
  <si>
    <t>24 cans 170 g/120 g  AL P&amp;L Solid in Spring Water with Sea salt, , Normal Lid</t>
  </si>
  <si>
    <t>24 cans 170 g/120 g  AL P&amp;L Solid in Spring Water with Sea salt, , Printed Lid</t>
  </si>
  <si>
    <t>36 cans 170 g/120 g  AL Flake in Brine with sea salt, , Normal Lid</t>
  </si>
  <si>
    <t>12 cans 170 g/120 g  AL Flake in Brine with sea salt, , Normal Lid</t>
  </si>
  <si>
    <t>24 cans 170 g/120 g  AL Flake in Brine with sea salt, , Normal Lid</t>
  </si>
  <si>
    <t>6 cans 1885 g/1330 g  AL Solid in Brine, , Gold Lid</t>
  </si>
  <si>
    <t>36 cans 170 g/120 g  AL Solid in Brine with sea salt, , Normal Lid</t>
  </si>
  <si>
    <t>12 cans 170 g/120 g  AL Solid in Brine with sea salt, , Normal Lid</t>
  </si>
  <si>
    <t>24 cans 170 g/120 g  AL Solid in Brine with sea salt, , Normal Lid</t>
  </si>
  <si>
    <t>24 cans 170 g/120 g  AL Solid in Water, , Normal Lid</t>
  </si>
  <si>
    <t>24 cans 170 g/120 g  AL Flake in Brine, , Normal Lid</t>
  </si>
  <si>
    <t>24 cans 170 g/120 g  AL Solid in Brine, , Normal Lid</t>
  </si>
  <si>
    <t>48 cans 185 g/140 g  AL Solid in Brine, , EOE Lid</t>
  </si>
  <si>
    <t>48 cans 200 g/150 g  AL Solid in Brine, , EOE Lid</t>
  </si>
  <si>
    <t>48 cans 185 g/130 g  AL Solid in Brine, , EOE Lid</t>
  </si>
  <si>
    <t>48 cans 100 g/70 g  AL Solid in Brine, , EOE Lid</t>
  </si>
  <si>
    <t>6 cans 1880 g/1270 g  AL Solid in Brine, , Gold Lid</t>
  </si>
  <si>
    <t>12 cans 12 oz/D/W 8.8 oz  P/W 7.7 oz  AL Solid in Brine with VB (non soy), , Normal Lid</t>
  </si>
  <si>
    <t>48 cans 185 g/130 g  AL Solid in Sunflower Oil, , EOE Lid</t>
  </si>
  <si>
    <t>24 cans 170 g/120 g  AL Solid in Sunflower Oil, , EOE Lid</t>
  </si>
  <si>
    <t>48 cans 185 g/140 g  AL Solid in Sunflower Oil, , EOE Lid</t>
  </si>
  <si>
    <t>48 cans 200 g/150 g  AL Solid in Sunflower Oil, , EOE Lid</t>
  </si>
  <si>
    <t>48 cans 100 g/70 g  AL Solid in Sunflower Oil, , EOE Lid</t>
  </si>
  <si>
    <t>24 cans 170 g/120 g  AL Solid in Spring Water, , EOE Lid</t>
  </si>
  <si>
    <t>48 cans 200 g/155 g  AL MSC P&amp;L Solid in Soyabean Oil, , EOE Lid</t>
  </si>
  <si>
    <t>48 cans 100 g/80 g  AL MSC P&amp;L Solid in Soyabean Oil, , EOE Lid</t>
  </si>
  <si>
    <t>24 cans 150 g/105 g  TG Solid in Brine, , EOE Lid</t>
  </si>
  <si>
    <t>24 cans 150 g/105 g  TG Solid in Sunflower Oil, , EOE Lid</t>
  </si>
  <si>
    <t>6 cans 100 g/80 g  TG Solid in Sunflower Oil, , EOE Lid</t>
  </si>
  <si>
    <t>6 cans 1880 g/1270 g  TG Chunk in Brine, , EOE Lid</t>
  </si>
  <si>
    <t>24 cans 400 g/280 g  TG Chunk in Sunflower Oil, , EOE Lid</t>
  </si>
  <si>
    <t xml:space="preserve">6/66.5oz Tongol Chunk in Brine with VB </t>
  </si>
  <si>
    <t>48 cans 185 g/140 g  TG Solid in Brine, , EOE Lid</t>
  </si>
  <si>
    <t>48 cans 185 g/130 g  TG Solid in Brine, , EOE Lid</t>
  </si>
  <si>
    <t>48 cans 200 g/140 g  TG Solid in Brine, , EOE Lid</t>
  </si>
  <si>
    <t>48 cans 170 g/120 g  TG Solid in Brine, , EOE Lid</t>
  </si>
  <si>
    <t>48 cans 200 g/150 g  TG Solid in Brine, , EOE Lid</t>
  </si>
  <si>
    <t>48 cans 100 g/75 g  TG Solid in Brine, , EOE Lid</t>
  </si>
  <si>
    <t>48 cans 200 g/150 g  TG Solid in Pure Olive oil, , EOE Lid</t>
  </si>
  <si>
    <t>24 cans 160 g/112 g  TG Solid in Pure Olive Oil, , EOE Lid</t>
  </si>
  <si>
    <t>48 cans 185 g/130 g  TG Solid in Sunflower Oil, , EOE Lid</t>
  </si>
  <si>
    <t>24 cans 160 g/112 g  TG Solid in Sunflower Oil, , EOE Lid</t>
  </si>
  <si>
    <t>24 cans 200 g/155 g  TG Solid in Sunflower Oil, , EOE Lid</t>
  </si>
  <si>
    <t>12 cans 200 g/155 g  TG Solid in Sunflower Oil, , EOE Lid</t>
  </si>
  <si>
    <t>48 cans 200 g/140 g  TG Solid in Sunflower Oil, , EOE Lid</t>
  </si>
  <si>
    <t>48 cans 170 g/120 g  TG Solid in Sunflower Oil, , EOE Lid</t>
  </si>
  <si>
    <t>48 cans 100 g/75 g  TG Solid in Sunflower Oil, , EOE Lid</t>
  </si>
  <si>
    <t>24 cans 100 g/80 g  TG Solid in Sunflower Oil, , EOE Lid</t>
  </si>
  <si>
    <t>48 cans 90 g/63 g  TG Solid in Sunflower Oil, , EOE Lid</t>
  </si>
  <si>
    <t>12 cans 370 g/295 g  TG Solid in Sunflower Oil, , EOE Lid</t>
  </si>
  <si>
    <t>48 cans 200 g/150 g  TG Solid in Sunflower Oil, , EOE Lid</t>
  </si>
  <si>
    <t>48 cans 85 g/60 g  TG Solid in Sunflower Oil, , EOE Lid</t>
  </si>
  <si>
    <t>48 cans 185 g/130 g  TG Solid in Sunflower Oil Topping Chili, , EOE Lid</t>
  </si>
  <si>
    <t>48 cans 185 g/140 g  TG Solid in Soyabean Oil, , EOE Lid</t>
  </si>
  <si>
    <t>48 cans 200 g/150 g  TG Solid in Soyabean Oil, , EOE Lid</t>
  </si>
  <si>
    <t>48 cans 95 g/75 g  TG Solid in Soyabean Oil, , EOE Lid</t>
  </si>
  <si>
    <t>24 cans 425 g/300 g  TG Solid in Soyabean Oil, , EOE Lid</t>
  </si>
  <si>
    <t>24 cans 185 g/150 g  YF P&amp;L Solid in Virgin Olive Oil Chilli, , EOE Printed Lid</t>
  </si>
  <si>
    <t>24 cans 95 g/70 g  YF P&amp;L Solid in Virgin Olive Oil Chilli, , EOE Printed Lid</t>
  </si>
  <si>
    <t>36 cans 185 g/150 g  YF P&amp;L Solid in Virgin Olive Oil, , EOE Printed Lid</t>
  </si>
  <si>
    <t>36 cans 95 g/70 g  YF P&amp;L Solid in Virgin Olive Oil, , EOE Printed Lid</t>
  </si>
  <si>
    <t>24 cans 85 g/60 g  YF Solid in Pure Olive Oil 80% + Extra Virgin Olive Oil 20% , EOE Lid</t>
  </si>
  <si>
    <t>12 cans 425 g/300 g  YF Fad Free Chunk in Sunflower Oil, , Printed Lid</t>
  </si>
  <si>
    <t>12 cans 425 g/300 g  YF Fad Free Chunk in Spring Water , , Printed Lid</t>
  </si>
  <si>
    <t>12 cans 95 g/69 g  YF Fad Free Solid in Pure Olive Oil with Chilli, , EOE Lid</t>
  </si>
  <si>
    <t>24 cans 95 g/69 g  YF Fad Free Solid in Pure Olive Oil, , EOE Lid</t>
  </si>
  <si>
    <t>24 cans 185 g/144 g  YF Fad Free Solid in Pure Olive Oil, , EOE Lid</t>
  </si>
  <si>
    <t>12 cans 185 g/144 g  YF Fad Free Solid in Pure Olive Oil, , EOE Lid</t>
  </si>
  <si>
    <t>12 cans 185 g/144 g  YF Fad Free Solid in Spring Water, , EOE Lid</t>
  </si>
  <si>
    <t>12 cans 95 g/69 g  YF Fad Free Solid in Spring Water, , EOE Lid</t>
  </si>
  <si>
    <t>24 cans 185 g/140 g  YF Chunk in Brine, , EOE Lid</t>
  </si>
  <si>
    <t>48 cans 95 g/70 g  YF Chunk in Brine, , EOE Lid</t>
  </si>
  <si>
    <t xml:space="preserve">6/66.5oz Yellowfin Chunk in Brine without VB </t>
  </si>
  <si>
    <t xml:space="preserve">6/66.5oz Yellowfin Chunk in Brine with VB </t>
  </si>
  <si>
    <t>12 cans 340 g/PW  YF Chunk in Brine + VB (Non Soy), , Normal Lid</t>
  </si>
  <si>
    <t>24 cans 185 g/140 g  YF Chunk in Extra Virgin Olive oil, , EOE Lid</t>
  </si>
  <si>
    <t>24 cans 95 g/70 g  YF Chunk in Extra Virgin Olive oil, , EOE Lid</t>
  </si>
  <si>
    <t>24 cans 80 g/56 g  YF Chunk in Sunflower Oil, , EOE Lid</t>
  </si>
  <si>
    <t>12 cans 185 g/120 g  YF Chunk in Sunflower Oil, , EOE Lid</t>
  </si>
  <si>
    <t>24 cans 185 g/120 g  YF Chunk in Sunflower Oil, , EOE Lid</t>
  </si>
  <si>
    <t>48 cans 170 g/120 g  YF Chunk in Sunflower Oil, , EOE Lid</t>
  </si>
  <si>
    <t>24 cans 95 g/70 g  YF Chunk in Sunflower Oil, , EOE Lid</t>
  </si>
  <si>
    <t>24 cans 400 g/280 g  YF Chunk in Sunflower Oil, , EOE Lid</t>
  </si>
  <si>
    <t>48 cans 185 g/130 g  YF Chunk in Sunflower Oil, , EOE Lid</t>
  </si>
  <si>
    <t>48 cans 170 g/120 g  YF Chunk in Soyabean Oil, , EOE Lid</t>
  </si>
  <si>
    <t>24 cans 185 g/140 g  YF Chunk in Soyabean Oil, , EOE Lid</t>
  </si>
  <si>
    <t>48 cans 95 g/70 g  YF Chunk in Soyabean Oil, , EOE Lid</t>
  </si>
  <si>
    <t>12 cans 185 g/120 g  YF Flake in Sunflower Oil, , EOE Lid</t>
  </si>
  <si>
    <t>24 cans 185 g/120 g  YF Flake in Sunflower Oil, , EOE Lid</t>
  </si>
  <si>
    <t>24 cans 95 g/70 g  YF Flake in Sunflower Oil, , EOE Lid</t>
  </si>
  <si>
    <t>24 cans 185 g/140 g  YF Solid in Brine, , EOE Lid</t>
  </si>
  <si>
    <t>48 cans 185 g/140 g  YF Solid in Brine, , EOE Lid</t>
  </si>
  <si>
    <t>48 cans 185 g/130 g  YF Solid in Brine, , EOE Lid</t>
  </si>
  <si>
    <t>48 cans 200 g/140 g  YF Solid in Brine, , EOE Lid</t>
  </si>
  <si>
    <t>48 cans 170 g/120 g  YF Solid in Brine, , EOE Lid</t>
  </si>
  <si>
    <t>24 cans 95 g/75 g  YF Solid in Brine, , EOE Lid</t>
  </si>
  <si>
    <t>48 cans 90 g/63 g  YF Solid in Brine, , EOE Lid</t>
  </si>
  <si>
    <t>24 cans 95 g/70 g  YF Solid in Virgin Olive Oil + Sun Flower Oil Topping Chilli, , EOE Lid</t>
  </si>
  <si>
    <t>24 cans 160 g/112 g  YF Solid in Extra Virgin Olive Oil, , EOE Lid</t>
  </si>
  <si>
    <t>36 cans 95 g/70 g  YF Solid in Virgin Olive Oil + Sun Flower Oil Topping Chilli, , EOE Lid</t>
  </si>
  <si>
    <t>48 cans 170 g/120 g  YF Solid in Sunflower Oil, , EOE Lid</t>
  </si>
  <si>
    <t>24 cans 160 g/112 g  YF Solid in Sunflower Oil, , EOE Lid</t>
  </si>
  <si>
    <t>48 cans 185 g/130 g  YF Solid in Sunflower Oil, , EOE Lid</t>
  </si>
  <si>
    <t>48 cans 200 g/140 g  YF Solid in Sunflower Oil, , EOE Lid</t>
  </si>
  <si>
    <t>48 cans 95 g/70 g  YF Solid in Sunflower Oil, , EOE Lid</t>
  </si>
  <si>
    <t>48 cans 100 g/70 g  YF Solid in Sunflower Oil, , EOE Lid</t>
  </si>
  <si>
    <t>6 cans 1885 g/1350 g  YF Solid in Sunflower Oil, , Gold Lid</t>
  </si>
  <si>
    <t>48 cans 185 g/140 g  YF Solid in Sunflower Oil, , EOE Lid</t>
  </si>
  <si>
    <t>48 cans 100 g/75 g  YF Solid in Sunflower Oil, , EOE Lid</t>
  </si>
  <si>
    <t>48 cans 85 g/60 g  YF Solid in Sunflower Oil, , EOE Lid</t>
  </si>
  <si>
    <t>6 cans 1885 g/1400 g  YF Solid in Sunflower Oil, , Normal Lid</t>
  </si>
  <si>
    <t>48 cans 185 g/140 g  YF Solid in Sunflower Oil Topping Chili, , EOE Lid</t>
  </si>
  <si>
    <t>48 cans 185 g/130 g  YF Solid in Sunflower Oil Topping Chili, , EOE Lid</t>
  </si>
  <si>
    <t>48 cans 185 g/130 g  YF Solid in Soyabean Oil, , EOE Lid</t>
  </si>
  <si>
    <t>48 cans 90 g/63 g  YF Solid in Soyabean Oil, , EOE Lid</t>
  </si>
  <si>
    <t>48 cans 185 g/140 g  YF Solid in Soyabean Oil, , EOE Lid</t>
  </si>
  <si>
    <t>24 cans 185 g/140 g  YF Solid in Soyabean Oil, , EOE Lid</t>
  </si>
  <si>
    <t>48 cans 95 g/75 g  YF Solid in Soyabean Oil, , EOE Lid</t>
  </si>
  <si>
    <t>6 cans 1885 g/1400 g  YF Solid in Soyabean Oil, , Gold Lid</t>
  </si>
  <si>
    <t>24 cans 185 g/140 g  YF Solid in Soyabean Oil Topping Chili, , EOE Lid</t>
  </si>
  <si>
    <t>24 cans 185 g/150 g  YF Solid in Spring Water, , EOE Lid</t>
  </si>
  <si>
    <t xml:space="preserve">4 bag 3000 g/2850 g  SKJ Flake in Sunflower Oil + VB (Non Soy), , </t>
  </si>
  <si>
    <t xml:space="preserve">4 bag 3100 g/3000 g  SKJ Flake in Brine + FVB (Non GMO), , </t>
  </si>
  <si>
    <t>24/2.6oz MSC SKJ in flakei n brine with VB (non soy)</t>
  </si>
  <si>
    <t>12/6.4oz MSC SKJ in flake in brine with VB (non soy) - 85% DW</t>
  </si>
  <si>
    <t>12/2.5oz MSC SKJ in flake in springwater with VB (non soy) - 95% DW</t>
  </si>
  <si>
    <t>12/5oz MSC SKJ in flake in springwater with VB (non soy) - 95% DW</t>
  </si>
  <si>
    <t>12/2.5oz MSC SKJ in flake in water with VB (non soy) - 85% DW</t>
  </si>
  <si>
    <t xml:space="preserve">4 bag 3000 g/2800 g  SKJ MSC Pacifical Chunk in Sunflower Oil, , </t>
  </si>
  <si>
    <t xml:space="preserve">4 bag 3000 g/2850 g  SKJ MSC Pacifical Flake in Brine, , </t>
  </si>
  <si>
    <t xml:space="preserve">4 bag 3000 g/2550 g  SKJ MSC Pacifical Flake in Brine, , </t>
  </si>
  <si>
    <t xml:space="preserve">6 bag 1200 g/1140 g  SKJ MSC Pacifical Flake in Sunflower Oil, , </t>
  </si>
  <si>
    <t xml:space="preserve">4 bag 3120 g/2945 g  SKJ MSC Pacifical Flake in Sunflower Oil, , </t>
  </si>
  <si>
    <t xml:space="preserve">4 bag 3100 g/2900 g  SKJ MSC P&amp;L Chunk in Brine, , </t>
  </si>
  <si>
    <t xml:space="preserve">4 bag 3000 g/2550 g  SKJ MSC P&amp;L Chunk in Sunflower Oil, , </t>
  </si>
  <si>
    <t xml:space="preserve">4 bag 3000 g/2800 g  SKJ MSC P&amp;L Chunk in Sunflower Oil, , </t>
  </si>
  <si>
    <t xml:space="preserve">4 bag 3000 g/2850 g  SKJ MSC P&amp;L Flake in Brine, , </t>
  </si>
  <si>
    <t xml:space="preserve">6 bag 1200 g/1160 g  SKJ MSC P&amp;L Flake in Brine + FVB (Non Soy), , </t>
  </si>
  <si>
    <t xml:space="preserve">4 bag 3000 g/2550 g  SKJ MSC P&amp;L Flake in Sunflower Oil, , </t>
  </si>
  <si>
    <t xml:space="preserve">6 bag 1200 g/1140 g  SKJ MSC P&amp;L Flake in Sunflower Oil, , </t>
  </si>
  <si>
    <t xml:space="preserve">4 bag 3000 g/2850 g  SKJ MSC P&amp;L Flake in Sunflower Oil, , </t>
  </si>
  <si>
    <t xml:space="preserve">4 bag 3120 g/2945 g  SKJ MSC P&amp;L Flake in Sunflower Oil, , </t>
  </si>
  <si>
    <t>4 bag 3000 g/2850 g  SKJ MSC P&amp;L Flake in Sunflower Oil + Vegetable broth</t>
  </si>
  <si>
    <t xml:space="preserve">4 bag 3000 g/2550 g  SKJ Chunk in Brine, , </t>
  </si>
  <si>
    <t xml:space="preserve">10 bag 1000 g/950 g  SKJ Chunk in Brine + VB (Non Soy), , </t>
  </si>
  <si>
    <t xml:space="preserve">10 bag 1000 g/950 g  SKJ Chunk in Sunflower Oil, , </t>
  </si>
  <si>
    <t xml:space="preserve">6 bag 1220 g/95% Up  SKJ Flake in Brine + VB, , </t>
  </si>
  <si>
    <t xml:space="preserve">6 bag 1220 g/95% up  SKJ Flake in Brine + FVB, , </t>
  </si>
  <si>
    <t xml:space="preserve">6 bag 1220 g/95%  SKJ Flake in Brine + VB, , </t>
  </si>
  <si>
    <t xml:space="preserve">6 bag 1220 g/No DW  SKJ Flake in Brine, , </t>
  </si>
  <si>
    <t xml:space="preserve">6 bag 43 oz/99%  SKJ Flake in Brine without VB, , </t>
  </si>
  <si>
    <t xml:space="preserve">4 bag 3000 g/2850 g  SKJ Flake in Brine, , </t>
  </si>
  <si>
    <t>12/2.6oz MSC SKJ in flake in brine with VB (non soy) - 85% DW</t>
  </si>
  <si>
    <t xml:space="preserve">24 bag 2.6 oz/No DW  SKJ Flake in Brine with VB (non soy), , </t>
  </si>
  <si>
    <t xml:space="preserve">12 bag 2.5 oz/95% Up  SKJ Flake in Brine with VB (non soy), , </t>
  </si>
  <si>
    <t xml:space="preserve">48 bag 2.5 oz/95% Up  SKJ Flake in Brine with VB (non soy), , </t>
  </si>
  <si>
    <t xml:space="preserve">24 bag 2.6 oz/85% Up  SKJ Flake in Brine with VB (non soy), , </t>
  </si>
  <si>
    <t xml:space="preserve">12 bag 6 oz/95%  SKJ Flake in Brine with VB (non soy), , </t>
  </si>
  <si>
    <t xml:space="preserve">12 bag 6.4 oz/85%  SKJ Flake in Brine with VB (non soy), , </t>
  </si>
  <si>
    <t xml:space="preserve">12 bag 6.4 oz/85% Up  SKJ Flake in Brine with VB (non soy), , </t>
  </si>
  <si>
    <t xml:space="preserve">6 bag 43 oz/98%  SKJ Flake in Brine with VB (non soy), , </t>
  </si>
  <si>
    <t xml:space="preserve">6 bag 43 oz/No DW  SKJ Flake in Brine with VB (non soy), , </t>
  </si>
  <si>
    <t xml:space="preserve">6 bag 43 oz/42.6 oz  SKJ Flake in Brine with VB (non soy), , </t>
  </si>
  <si>
    <t xml:space="preserve">4 bag 3000 g/2850 g  SKJ Flake in Brine + VB (Non Soy), , </t>
  </si>
  <si>
    <t xml:space="preserve">4 bag 3120 g/3000 g  SKJ Flake in Brine + VB (Non Soy), , </t>
  </si>
  <si>
    <t xml:space="preserve">24 bag 80 g/72 g  SKJ Flake in Refined Olive Oil, , </t>
  </si>
  <si>
    <t xml:space="preserve">12 bag 85 g/59.5 g  SKJ Flake in Sunflower Oil, , </t>
  </si>
  <si>
    <t xml:space="preserve">6 bag 1220 g/No DW  SKJ Flake in Soyabean Oil + VB (Non GMO), , </t>
  </si>
  <si>
    <t xml:space="preserve">4 bag 3000 g/2850 g  SKJ Flake in Soyabean Oil, , </t>
  </si>
  <si>
    <t xml:space="preserve">12 bag 85 g/59.5 g  SKJ Flake in Water, , </t>
  </si>
  <si>
    <t xml:space="preserve">24 bag 2.6 oz/No DW  AL Flake in Brine with VB (non soy), , </t>
  </si>
  <si>
    <t>12/2.5oz MSC ALB in flake in springwater with VB (non soy) - 95% DW</t>
  </si>
  <si>
    <t>12/2.5oz MSC ALB in flake in water with VB (non soy) - 85% DW</t>
  </si>
  <si>
    <t xml:space="preserve">6 bag 1120 g/1180 g  AL Flake in Brine + FVB (Non GMO), , </t>
  </si>
  <si>
    <t xml:space="preserve">4 bag 110 oz/105.8 oz  YF Flake in Brine without VB, , </t>
  </si>
  <si>
    <t xml:space="preserve">4 bag 110 oz/98% Up  YF Flake in Brine with VB (non soy), , </t>
  </si>
  <si>
    <t xml:space="preserve">4 bag 3000 g/2850 g  YF Flake in Sunflower Oil, , </t>
  </si>
  <si>
    <t>Digit 15-16</t>
  </si>
  <si>
    <t>s</t>
  </si>
  <si>
    <t>3AA7CBBHBALSS4OC00</t>
  </si>
  <si>
    <t xml:space="preserve"> 307X108 2P 120D170N SJ (MSC) CH N BR-36 </t>
  </si>
  <si>
    <t>3AA7FBBHBALSS4OC00</t>
  </si>
  <si>
    <t xml:space="preserve"> 307X108 2P 120D170N SJ (MSC) FL N BR-36 </t>
  </si>
  <si>
    <t>3AA6CBADYP3NNPWN00</t>
  </si>
  <si>
    <t>401X201 2P CWPW340N MSC SJ CH N BR+VB-12</t>
  </si>
  <si>
    <t>2021.11.04</t>
  </si>
  <si>
    <t>YP3</t>
  </si>
  <si>
    <t>CanYP3</t>
  </si>
  <si>
    <t>5H</t>
  </si>
  <si>
    <t>3ALJLBBHBALSS4OC5H</t>
  </si>
  <si>
    <t>3ALJFBBHBALSS4OC5H</t>
  </si>
  <si>
    <t>3AA7CBBHBALSS4OC5H</t>
  </si>
  <si>
    <t>3AA7FBBHBALSS4OC5H</t>
  </si>
  <si>
    <t>3AA6CBADYP3NNPWNQ1</t>
  </si>
  <si>
    <t>10001756</t>
  </si>
  <si>
    <t xml:space="preserve">12-3x170/120g Solid Albacore in Water </t>
  </si>
  <si>
    <t>12-3x170/120g Flaked Albacore in Water</t>
  </si>
  <si>
    <t>12-3x170/120 g. MSC SKJ Chunk in brine</t>
  </si>
  <si>
    <t>12-3x170/120g. MSC SKJ Flaked in brine</t>
  </si>
  <si>
    <t>Carton</t>
  </si>
  <si>
    <t>Sleeve box</t>
  </si>
  <si>
    <t>Innerbox</t>
  </si>
  <si>
    <t>New insert</t>
  </si>
  <si>
    <t>Delete</t>
  </si>
  <si>
    <t>M027</t>
  </si>
  <si>
    <t>M028</t>
  </si>
  <si>
    <t>M029</t>
  </si>
  <si>
    <t>M030</t>
  </si>
  <si>
    <t>Mat description on quotation</t>
  </si>
  <si>
    <t>MasCustomer</t>
  </si>
  <si>
    <t>StdCustomTitle</t>
  </si>
  <si>
    <t>StdSecPKGCost</t>
  </si>
  <si>
    <t>StdPackingStyle / StdPackingStyle2</t>
  </si>
  <si>
    <t>STD SKJ / Non STD SKJ</t>
  </si>
  <si>
    <t>STD SKJ</t>
  </si>
  <si>
    <t>Non STD SKJ</t>
  </si>
  <si>
    <t>TW</t>
  </si>
  <si>
    <t>3BAOFBA4S2TPRITW00</t>
  </si>
  <si>
    <t>230X320 1220N SJ FL N/BRN+FVB(NON GMO)-6</t>
  </si>
  <si>
    <t>2021.11.24</t>
  </si>
  <si>
    <t>9Z</t>
  </si>
  <si>
    <t>3BAOFBA4S2TPRITW9Z</t>
  </si>
  <si>
    <t>10001260</t>
  </si>
  <si>
    <t>10001296</t>
  </si>
  <si>
    <t>2021.11.29</t>
  </si>
  <si>
    <t>3AAOCBABKALNTEA800</t>
  </si>
  <si>
    <t>3AAOCBABKALNTEA8S4</t>
  </si>
  <si>
    <t>3AAOCO36JAMNTEA800</t>
  </si>
  <si>
    <t>307X113 2P 130D185N SJ CH N/SBO-48</t>
  </si>
  <si>
    <t>3AAOCM32BAZU5E2M00</t>
  </si>
  <si>
    <t>307X108 2P 112D160N SJ CH N/P.OLO-48</t>
  </si>
  <si>
    <t>3AAOLM4JFA9N5ISK00</t>
  </si>
  <si>
    <t>307X105.5 2P 98D140N SJ SL N/EV.O.OIL-24</t>
  </si>
  <si>
    <t>3AYOIN2CJAIU5K2T00</t>
  </si>
  <si>
    <t>307X113/D150N200/YF SL IN SFO-24</t>
  </si>
  <si>
    <t>E.V.OliveOil 80%+Brine 20%</t>
  </si>
  <si>
    <t>2021.11.21</t>
  </si>
  <si>
    <t>3AAOCO36JAMNTEA8S4</t>
  </si>
  <si>
    <t>3AAOCM32BAZU5E2MS4</t>
  </si>
  <si>
    <t>10020510</t>
  </si>
  <si>
    <t>Ronak overseas private limited</t>
  </si>
  <si>
    <t>10017897</t>
  </si>
  <si>
    <t>3AAOLM4JFA9N5ISK1G</t>
  </si>
  <si>
    <t>10001177</t>
  </si>
  <si>
    <t>3AYOIN2CJAIU5K2TRV</t>
  </si>
  <si>
    <t>10004623</t>
  </si>
  <si>
    <t>185g./130g. SKJ CHUNK IN VEGETABLE OIL WITH EOE(PRINTED) AND LABEL PACK 48</t>
  </si>
  <si>
    <t>160g./112g. SKJ CHUNK IN PURE OILIVE OIL WITH PRINTED CAN + EOE  PACK 48</t>
  </si>
  <si>
    <t>140g/98g SKJ SOLID IN EXTRA VIRGIN OLIVE OIL Pack 24, EOE, Sleeve box, and Label</t>
  </si>
  <si>
    <t>200g/150g YLF SOLID IN SUNFLOWER OIL Pack 48, EOE and Printed can,</t>
  </si>
  <si>
    <t>2021.11.30</t>
  </si>
  <si>
    <t>YFNMNP</t>
  </si>
  <si>
    <t>Yellowfin MSC EU</t>
  </si>
  <si>
    <t>Yellowfin MSC General</t>
  </si>
  <si>
    <t>3AAOCO34KALNTEA800</t>
  </si>
  <si>
    <t>307x111 120D170N SJ CH IN SFO - 48</t>
  </si>
  <si>
    <t>3AAACN2NXFB9SIUU00</t>
  </si>
  <si>
    <t>3AAOFBABKALN52NN00</t>
  </si>
  <si>
    <t>307X111 2P 120D170N SJ FL N BR PK-48</t>
  </si>
  <si>
    <t>3AAOLN2NBAZU5INN00</t>
  </si>
  <si>
    <t>307X108/D112N160/SJ SL IN SFO-48</t>
  </si>
  <si>
    <t>3AAOLN3UBAZU5INN00</t>
  </si>
  <si>
    <t>307X108/D112N160/SJ SL N SFO W/PIRI-48</t>
  </si>
  <si>
    <t>3AAOCN3SJAMU5E2S00</t>
  </si>
  <si>
    <t>307X113 2P 130D185N SJ CH SFO+BRN+CEL-24</t>
  </si>
  <si>
    <t>3AAOCN3FKALN5EGF00</t>
  </si>
  <si>
    <t>307X111 2P 120D170N SJ CH N SFO-48</t>
  </si>
  <si>
    <t>2021.12.09</t>
  </si>
  <si>
    <t xml:space="preserve">Sunflower oil + Paprika + FVB (Non soy base ) + Topping red spur pepper </t>
  </si>
  <si>
    <t>3AAOCO34KALNTEA8S4</t>
  </si>
  <si>
    <t>3AAACN2NXFB9SIUURL</t>
  </si>
  <si>
    <t>3AAOFBABKALN52NNS4</t>
  </si>
  <si>
    <t>10000803</t>
  </si>
  <si>
    <t>10002537</t>
  </si>
  <si>
    <t>3AAOLN2NBAZU5INNS4</t>
  </si>
  <si>
    <t>10000438</t>
  </si>
  <si>
    <t>10000742</t>
  </si>
  <si>
    <t>3AAOLN3UBAZU5INNS4</t>
  </si>
  <si>
    <t>3AAOCN3SJAMU5E2SRU</t>
  </si>
  <si>
    <t>198</t>
  </si>
  <si>
    <t>10000350</t>
  </si>
  <si>
    <t>EL FAYOMEYFOR TRADING AND DISTRIBUTION</t>
  </si>
  <si>
    <t>3AAOCN3FKALN5EGFS4</t>
  </si>
  <si>
    <t>10000494</t>
  </si>
  <si>
    <t>10000115</t>
  </si>
  <si>
    <t>170g./120g. SKJ CHUNK IN SUNFLOWER OIL 1 CHILI EOE (PRINTED) AND LABEL PACK 48</t>
  </si>
  <si>
    <t>6 cans 1705/1260g SKJ Chunk in Sunflower oil</t>
  </si>
  <si>
    <t>170g/120g Skipjack Flakes in Brine Pack 48</t>
  </si>
  <si>
    <t>160g/112g Skipjack Chunk in Sunflower Oil Pack 48</t>
  </si>
  <si>
    <t>160g/112g Skipjack Chunk in Sunflower Oil with Piri Piri Pack 48</t>
  </si>
  <si>
    <t>185g/130g Skipjack Chunk in Sunflower Oil Pack 48</t>
  </si>
  <si>
    <t>170g/120g Skipjack Chunk in Sunflower Oil Pack 48</t>
  </si>
  <si>
    <t>THL</t>
  </si>
  <si>
    <t>WING CHONG</t>
  </si>
  <si>
    <t>3AYOLN2CBBOU5IJA00</t>
  </si>
  <si>
    <t>307X108 2P 106D160N YF SL N SFO-48</t>
  </si>
  <si>
    <t>3AYOLN2CSBDU5IJA00</t>
  </si>
  <si>
    <t>211X109 2P 60D90N YF SL N SFO-48</t>
  </si>
  <si>
    <t>3AAOCBABC9ANVIWC00</t>
  </si>
  <si>
    <t>401X209 2P 280D400N SJ CH N/BRN-12</t>
  </si>
  <si>
    <t>2021.12.16</t>
  </si>
  <si>
    <t>BBO</t>
  </si>
  <si>
    <t>CanBBO</t>
  </si>
  <si>
    <t>SBD</t>
  </si>
  <si>
    <t>CanSBD</t>
  </si>
  <si>
    <t>3AYOLN2CBBOU5IJAQQ</t>
  </si>
  <si>
    <t>3AYOLN2CSBDU5IJAS5</t>
  </si>
  <si>
    <t>3AAOCBABC9ANVIWCSD</t>
  </si>
  <si>
    <t>10001352</t>
  </si>
  <si>
    <t>160g/106g Yellowfin Chunk in Sunflower Oil Pack 48</t>
  </si>
  <si>
    <t>90g/60g Yellowfin Chunk in Sunflower Oil Pack 49</t>
  </si>
  <si>
    <t>SAP CODE</t>
  </si>
  <si>
    <t>3BAOFN2NO33PP2MLJD</t>
  </si>
  <si>
    <t>3BAOFW27O33PP2MLJD</t>
  </si>
  <si>
    <t>3AAYFO2JEADUV6IBUF</t>
  </si>
  <si>
    <t>3AFAFO2JEA9UV6IBUF</t>
  </si>
  <si>
    <t>3AAOCO2RFA9N57NNVS</t>
  </si>
  <si>
    <t>Chili (Qty)</t>
  </si>
  <si>
    <t>Price</t>
  </si>
  <si>
    <t>M26</t>
  </si>
  <si>
    <t>M2C</t>
  </si>
  <si>
    <t>M49</t>
  </si>
  <si>
    <t>N2T</t>
  </si>
  <si>
    <t>N34</t>
  </si>
  <si>
    <t>N35</t>
  </si>
  <si>
    <t>N3D</t>
  </si>
  <si>
    <t>N3J</t>
  </si>
  <si>
    <t>O32</t>
  </si>
  <si>
    <t>O37</t>
  </si>
  <si>
    <t>O3R</t>
  </si>
  <si>
    <t>O3T</t>
  </si>
  <si>
    <t>O3Z</t>
  </si>
  <si>
    <t>O42</t>
  </si>
  <si>
    <t>SAP Code digit 6-8</t>
  </si>
  <si>
    <t>Upcharge cost - Chili</t>
  </si>
  <si>
    <t>Choose Chili</t>
  </si>
  <si>
    <t>Check Web based</t>
  </si>
  <si>
    <t>How many</t>
  </si>
  <si>
    <t>Olive Oil</t>
  </si>
  <si>
    <t>Chili</t>
  </si>
  <si>
    <t>M27</t>
  </si>
  <si>
    <t>Pure Olive Oil mix with Chili Flavor</t>
  </si>
  <si>
    <t>M28</t>
  </si>
  <si>
    <t>Extra Virgin Olive Oil 100% Topping Whole Dried Chili</t>
  </si>
  <si>
    <t>M2E</t>
  </si>
  <si>
    <t>Virgin Olive Oil 30% + Soyabean Oil 70% Topping Chilli</t>
  </si>
  <si>
    <t>M2S</t>
  </si>
  <si>
    <t>Refined Olive Oil  Topping  Chilli</t>
  </si>
  <si>
    <t>M2Y</t>
  </si>
  <si>
    <t xml:space="preserve">Extra Virgin Olive Oil 4 % + Sunflower Oil 16%+ Brine 80 % Topping Whole Chili </t>
  </si>
  <si>
    <t>M37</t>
  </si>
  <si>
    <t>Olive oil 70% (Pure olive oil 60% + Extra vigin 40%) + vegetable oil and whole chili</t>
  </si>
  <si>
    <t>M39</t>
  </si>
  <si>
    <t>Extra Virgin Olive Oil  topping chili</t>
  </si>
  <si>
    <t>M3E</t>
  </si>
  <si>
    <t>Extra Virgin Olive Oil 12% + Sunflower Oil 88% Topping Whole Chili</t>
  </si>
  <si>
    <t>M46</t>
  </si>
  <si>
    <t>Pure olive oil  with chili flavour and ground oried chili</t>
  </si>
  <si>
    <t>N2U</t>
  </si>
  <si>
    <t>Sunflower Oil with Chili Powder</t>
  </si>
  <si>
    <t>N39</t>
  </si>
  <si>
    <t>Sunflower Oil 85% + Brine 15% Topping 1 Chili</t>
  </si>
  <si>
    <t>N3B</t>
  </si>
  <si>
    <t xml:space="preserve">Sunflower Oil with chilli,lime and ginger </t>
  </si>
  <si>
    <t>N3I</t>
  </si>
  <si>
    <t>Sunflower Oil 70% + Whole Chili</t>
  </si>
  <si>
    <t>N3K</t>
  </si>
  <si>
    <t>Sunflower Oil 60% + Brine 40% Topping 1 Whole chili + Cellulose Fiber C40</t>
  </si>
  <si>
    <t>N3L</t>
  </si>
  <si>
    <t>Sunflower oil 85% + Brine 15% Topping 2 Chili</t>
  </si>
  <si>
    <t>N3M</t>
  </si>
  <si>
    <t>Sunflower Oil 70% + 2 Chili</t>
  </si>
  <si>
    <t>N3N</t>
  </si>
  <si>
    <t>Sunflower Oil + smoke flavour with whole chili</t>
  </si>
  <si>
    <t>N3O</t>
  </si>
  <si>
    <t>Sunflower Oil 65% + Whole Chili</t>
  </si>
  <si>
    <t>N3V</t>
  </si>
  <si>
    <t>50% Sunflower oil + 50% Brine topping 1 chili + Cellulose</t>
  </si>
  <si>
    <t>N46</t>
  </si>
  <si>
    <t>Sunflower Oil with flavour topping red spur chili</t>
  </si>
  <si>
    <t>N4A</t>
  </si>
  <si>
    <t>Sunflower Oil with Chilli and Lemon zest</t>
  </si>
  <si>
    <t>O2A</t>
  </si>
  <si>
    <t>Soybean Oil</t>
  </si>
  <si>
    <t>Soyabean Oil 40% With Whole Chili</t>
  </si>
  <si>
    <t>Soyabean Oil Topping Whole Chili</t>
  </si>
  <si>
    <t>Soyabean Oil + Red Oil Topping Whole Chilli</t>
  </si>
  <si>
    <t>O2X</t>
  </si>
  <si>
    <t>Soyabean Oil with Red Chili</t>
  </si>
  <si>
    <t>O2Y</t>
  </si>
  <si>
    <t>Soyabean Oil with Green Chili</t>
  </si>
  <si>
    <t>O3C</t>
  </si>
  <si>
    <t xml:space="preserve">Soyabean Oil 20% With Whole Chili </t>
  </si>
  <si>
    <t>O3G</t>
  </si>
  <si>
    <t>Soyabean Oil 30% With Whole Chili</t>
  </si>
  <si>
    <t>O3H</t>
  </si>
  <si>
    <t>Soyabean Oil with Harissa Chili Paste Solution</t>
  </si>
  <si>
    <t>O3I</t>
  </si>
  <si>
    <t>Soyabean Oil 60% with Whole Chili</t>
  </si>
  <si>
    <t>O3L</t>
  </si>
  <si>
    <t>Soyabean Oil 70% Lightly Smoked with Chilli</t>
  </si>
  <si>
    <t>O3S</t>
  </si>
  <si>
    <t>Soyabean Oil 60% + Brine 40% Topping 2 Whole Chili</t>
  </si>
  <si>
    <t>O4B</t>
  </si>
  <si>
    <t>Soybean oil + MSG + Ribotides with dried chili</t>
  </si>
  <si>
    <t>O4H</t>
  </si>
  <si>
    <t>50% Soybean oil + 50% Brine + red oil topping whole chili</t>
  </si>
  <si>
    <t>O4U</t>
  </si>
  <si>
    <t>80% Soybean Oil  + Chili pepper mix flake</t>
  </si>
  <si>
    <t>O4V</t>
  </si>
  <si>
    <t>80% Soybean Oil topping chili pepper</t>
  </si>
  <si>
    <t>Price cost</t>
  </si>
  <si>
    <t>PKG Cost per case</t>
  </si>
  <si>
    <t>PKG Cost</t>
  </si>
  <si>
    <t>Labor packing cost</t>
  </si>
  <si>
    <t>3AYOCO2OJAENAIPH00</t>
  </si>
  <si>
    <t>307X113 2P 140D185N YF CH N/SBO-24</t>
  </si>
  <si>
    <t>3AACCBABBAZN56JS00</t>
  </si>
  <si>
    <t>307X108 2P 112D160N SKJ FF CHK N BR-48</t>
  </si>
  <si>
    <t>3AACCN2NBAHN56JS00</t>
  </si>
  <si>
    <t>307X108 2P 104D160N SKJ FF CHK N SFO-48</t>
  </si>
  <si>
    <t>3AAOCO2VJAMN5INN00</t>
  </si>
  <si>
    <t>307x113 Skipjack Chunk in Soybean Oil 60% + FVB, EOE 185/130</t>
  </si>
  <si>
    <t>3AAOCO27BACN5INN00</t>
  </si>
  <si>
    <t>307x108 Skipjack Chunk in Soybean Oil 50%, EOE 150/105</t>
  </si>
  <si>
    <t>3AAOCN2ABACN5INN00</t>
  </si>
  <si>
    <t>307x108 Skipjack Chunk in Sunflower Oil 50%, EOE 150/105</t>
  </si>
  <si>
    <t>3AAOSN2ABACN5INN00</t>
  </si>
  <si>
    <t>307x108 Skipjack Shredded in Sunflower Oil 50%, EOE 150/105</t>
  </si>
  <si>
    <t>3AAOCBABXAXNNINN00</t>
  </si>
  <si>
    <t>603x212 Skipjack Chunk in Brine, 1,000/700</t>
  </si>
  <si>
    <t>3AAOCN2AXAXNNINN00</t>
  </si>
  <si>
    <t>603x212 Skipjack Chunk in Sunflower Oil 50%, 1,000/700</t>
  </si>
  <si>
    <t>3AAOSBABXAXNNINN00</t>
  </si>
  <si>
    <t>603x212 Skipjack Shredded in Brine, 1,000/700</t>
  </si>
  <si>
    <t>3AAOSO27XAXNNINN00</t>
  </si>
  <si>
    <t>603x212 Skipjack Shredded in Soybean Oil 50%, 1,000/700</t>
  </si>
  <si>
    <t>3AAOSN2AXAXNNINN00</t>
  </si>
  <si>
    <t>603x212 Skipjack Shredded in Sunflower Oil 50%, 1,000/700</t>
  </si>
  <si>
    <t>3AAOSBABJADN5INN00</t>
  </si>
  <si>
    <t>307x113 Skipjack Shredded in Brine, EOE 185/120</t>
  </si>
  <si>
    <t>3AAOSN2AJADN5INN00</t>
  </si>
  <si>
    <t>307x113 Skipjack Shredded in Sunflower Oil 50%, EOE 185/120</t>
  </si>
  <si>
    <t>3AAOCN2AXF6NNINN00</t>
  </si>
  <si>
    <t>603x408 Skipjack Chunk in Sunflower Oil 50%, 1,700/1,200</t>
  </si>
  <si>
    <t>3AAOCM34XF6NNINN00</t>
  </si>
  <si>
    <t>603x408 Skipjack Chunk in Pure Olive Oil 50%, 1,700/1,200</t>
  </si>
  <si>
    <t>3AAOLO2OKALN5INN00</t>
  </si>
  <si>
    <t>307x111 Skipjack Solid in Soybean Oil 70%, EOE 170/120</t>
  </si>
  <si>
    <t>3AAOCO2VKALN5INN00</t>
  </si>
  <si>
    <t>307x111 Skipjack Chunk in Soybean Oil 70%+VB, EOE 170/120</t>
  </si>
  <si>
    <t>3AAOFN2NZAENNIUU00</t>
  </si>
  <si>
    <t xml:space="preserve">401x411 Skipjack Flake in sunflower oil 70%, 800/600 </t>
  </si>
  <si>
    <t>3AAOFN2NXFBNNIUU00</t>
  </si>
  <si>
    <t>603x408 Skipjack Flake in sunflower oil 70%, 1705/1260</t>
  </si>
  <si>
    <t>3AAOSN2NXFBNNIUU00</t>
  </si>
  <si>
    <t>603x408 Skipjack Shredded in sunflower oil 70%, 1705/1260</t>
  </si>
  <si>
    <t>3AAOLN2NXFONNIUU00</t>
  </si>
  <si>
    <t>603x408 Skipjack Solid in sunflower oil 70%, 1850/1300</t>
  </si>
  <si>
    <t>3AAOLN2NXE2NNIUU00</t>
  </si>
  <si>
    <t>603x408 Skipjack Solid in sunflower oil 70%, 1730/1260</t>
  </si>
  <si>
    <t>3ALOLN2NXASNNIUU00</t>
  </si>
  <si>
    <t>603x212 Albacore Solid in sunflower oil 70%, 900/650</t>
  </si>
  <si>
    <t>3AAOLN2NXASNNIUU00</t>
  </si>
  <si>
    <t>603x212 Skipjack Solid in sunflower oil 70%, 900/650</t>
  </si>
  <si>
    <t>3AAOLN2NXEGNNIUU00</t>
  </si>
  <si>
    <t>603x408 Skipjack Solid in sunflower oil 70%, 1885/1350</t>
  </si>
  <si>
    <t>3AAOCM35BAHN5IUU00</t>
  </si>
  <si>
    <t>307x108 Skipjack Chunk in Olive Oil 70%, 160/104</t>
  </si>
  <si>
    <t>3AAOCN2NJACN5IUU00</t>
  </si>
  <si>
    <t>307x113 Skipjack chunk in sunflower oil 70%, 185/135</t>
  </si>
  <si>
    <t>3AAOSBABXFBNNIUU00</t>
  </si>
  <si>
    <t>603x408 Skipjack Shredded in Brine, 1705/1260</t>
  </si>
  <si>
    <t>3AYOLBABZAENNIUU00</t>
  </si>
  <si>
    <t>401x411 Yellowfin Solid in brine, 800/600</t>
  </si>
  <si>
    <t>3AAOCN2NSAON5IUU00</t>
  </si>
  <si>
    <t>211x109 Skipjack Chunk in Sunflower Oil 70%, 80/56</t>
  </si>
  <si>
    <t>3AAOCM35SAON5IUU00</t>
  </si>
  <si>
    <t>211x109 Skipjack Chunk in Olive Oil 70%, 80/56</t>
  </si>
  <si>
    <t>3AAOCBABXFBNNIUU00</t>
  </si>
  <si>
    <t>603x408 Skipjack Chunk in Brine, 1705/1260</t>
  </si>
  <si>
    <t>3AAOCN2NXFBNNIUU00</t>
  </si>
  <si>
    <t>603x408 Skipjack Chunk in Sunflower Oil 70%, 1705/1260</t>
  </si>
  <si>
    <t>3AAOCM35JACN5IUU00</t>
  </si>
  <si>
    <t>307x113 Skipjack chunk in Pure Olive Oil 70%, 185/135</t>
  </si>
  <si>
    <t>3AAOCBABSADN5IUU00</t>
  </si>
  <si>
    <t>211x109 Skipjack Chunk in Brine, EOE 100/70 Pack 48 (Shrink wrap 4pcs)</t>
  </si>
  <si>
    <t>3AAOCN2CSADN5IUU00</t>
  </si>
  <si>
    <t>211x109 Skipjack Chunk in Sunflower Oil 60%, EOE 100/70 Pack 48 (Shrink wrap 4pcs)</t>
  </si>
  <si>
    <t>3AAOCBABJAMN5IUU00</t>
  </si>
  <si>
    <t>307x113 Skipjack Chunk in Brine, EOE 185/130 Pack 48 (Shrink wrap 4pcs)</t>
  </si>
  <si>
    <t>3AAOCN2CJAMN5IUU00</t>
  </si>
  <si>
    <t>307x113 Skipjack Chunk in Sunflower Oil 60%, EOE 185/130 Pack 48 (Shrink wrap 4pcs)</t>
  </si>
  <si>
    <t>2022.01.10</t>
  </si>
  <si>
    <t>Can 603x212</t>
  </si>
  <si>
    <t>603x212</t>
  </si>
  <si>
    <t>Can 401x411</t>
  </si>
  <si>
    <t>401x411</t>
  </si>
  <si>
    <t>ZAE</t>
  </si>
  <si>
    <t>CanZAE</t>
  </si>
  <si>
    <t>XFO</t>
  </si>
  <si>
    <t>CanXFO</t>
  </si>
  <si>
    <t>XE2</t>
  </si>
  <si>
    <t>CanXE2</t>
  </si>
  <si>
    <t>3AYOCO2OJAENAIPHRV</t>
  </si>
  <si>
    <t>3AACCBABBAZN56JSQW</t>
  </si>
  <si>
    <t>3AACCN2NBAHN56JSQW</t>
  </si>
  <si>
    <t>10001932</t>
  </si>
  <si>
    <t>3AAOCO2VJAMN5INNS4</t>
  </si>
  <si>
    <t>3AAOCO27BACN5INNRV</t>
  </si>
  <si>
    <t>10017442</t>
  </si>
  <si>
    <t>EDEKA EINKAUFSKONTOR GMBH</t>
  </si>
  <si>
    <t>3AAOCN2ABACN5INNRV</t>
  </si>
  <si>
    <t>3AAOSN2ABACN5INNRV</t>
  </si>
  <si>
    <t>3AAOCBABXAXNNINNRN</t>
  </si>
  <si>
    <t>3AAOCN2AXAXNNINNRN</t>
  </si>
  <si>
    <t>3AAOSBABXAXNNINNRN</t>
  </si>
  <si>
    <t>3AAOSO27XAXNNINNRN</t>
  </si>
  <si>
    <t>3AAOSN2AXAXNNINNRN</t>
  </si>
  <si>
    <t>3AAOSBABJADN5INNRV</t>
  </si>
  <si>
    <t>3AAOSN2AJADN5INNRV</t>
  </si>
  <si>
    <t>3AAOCN2AXF6NNINNRL</t>
  </si>
  <si>
    <t>3AAOCM34XF6NNINNRL</t>
  </si>
  <si>
    <t>3AAOLO2OKALN5INNS4</t>
  </si>
  <si>
    <t>3AAOCO2VKALN5INNS4</t>
  </si>
  <si>
    <t>3AAOFN2NZAENNIUURN</t>
  </si>
  <si>
    <t>3AAOFN2NXFBNNIUURL</t>
  </si>
  <si>
    <t>3AAOSN2NXFBNNIUURL</t>
  </si>
  <si>
    <t>3AAOLN2NXFONNIUURL</t>
  </si>
  <si>
    <t>3AAOLN2NXE2NNIUURL</t>
  </si>
  <si>
    <t>3ALOLN2NXASNNIUURN</t>
  </si>
  <si>
    <t>3AAOLN2NXASNNIUURN</t>
  </si>
  <si>
    <t>3AAOLN2NXEGNNIUURL</t>
  </si>
  <si>
    <t>3AAOCM35BAHN5IUUS4</t>
  </si>
  <si>
    <t>3AAOCN2NJACN5IUUS4</t>
  </si>
  <si>
    <t>3AAOSBABXFBNNIUURL</t>
  </si>
  <si>
    <t>3AYOLBABZAENNIUURN</t>
  </si>
  <si>
    <t>3AAOCN2NSAON5IUUS4</t>
  </si>
  <si>
    <t>3AAOCM35SAON5IUUS4</t>
  </si>
  <si>
    <t>3AAOCBABXFBNNIUURL</t>
  </si>
  <si>
    <t>3AAOCN2NXFBNNIUURL</t>
  </si>
  <si>
    <t>3AAOCM35JACN5IUUS4</t>
  </si>
  <si>
    <t>3AAOCBABSADN5IUUQQ</t>
  </si>
  <si>
    <t>3AAOCN2CSADN5IUUQQ</t>
  </si>
  <si>
    <t>3AAOCBABJAMN5IUUQQ</t>
  </si>
  <si>
    <t>3AAOCN2CJAMN5IUUQQ</t>
  </si>
  <si>
    <t>307x-108 2P 112D160N SKJ FF CHK N BR-48</t>
  </si>
  <si>
    <t>307x-108 2P 104D160N SKJ FF CHK N SFO-48</t>
  </si>
  <si>
    <t>Digit 14</t>
  </si>
  <si>
    <t>PH 2</t>
  </si>
  <si>
    <t>PH 2 Des</t>
  </si>
  <si>
    <t>Reference</t>
  </si>
  <si>
    <t>2</t>
  </si>
  <si>
    <t xml:space="preserve">USA (premium grade) </t>
  </si>
  <si>
    <t>PREMIUM</t>
  </si>
  <si>
    <t>4</t>
  </si>
  <si>
    <t xml:space="preserve">Canada </t>
  </si>
  <si>
    <t>5</t>
  </si>
  <si>
    <t xml:space="preserve">Canada (premium grade) </t>
  </si>
  <si>
    <t>6</t>
  </si>
  <si>
    <t xml:space="preserve">Fancy </t>
  </si>
  <si>
    <t>FANCY</t>
  </si>
  <si>
    <t>FANCY-A</t>
  </si>
  <si>
    <t>7</t>
  </si>
  <si>
    <t>Standard (for Russia and-stan,Countries in Africa,Pacific lslands and Central and South America)</t>
  </si>
  <si>
    <t>STANDARD</t>
  </si>
  <si>
    <t>Fancy (using fish size less than 15 kg.)</t>
  </si>
  <si>
    <t>Standard (used polyester lacquer)</t>
  </si>
  <si>
    <t xml:space="preserve">Middle East  </t>
  </si>
  <si>
    <t>E</t>
  </si>
  <si>
    <t>Middle East ( control TVBN )</t>
  </si>
  <si>
    <t>Fancy (Control TVBN)</t>
  </si>
  <si>
    <t>FANCY-B</t>
  </si>
  <si>
    <t>Standard ( for EU market except Eastern Europe), Australia, New Zealand, Switzerland, Japan</t>
  </si>
  <si>
    <t>Standard (for all market except "H" group)</t>
  </si>
  <si>
    <t>Standard (Using fish size less than 15 Kg &amp; Control TVBN)</t>
  </si>
  <si>
    <t>Standard (Using fish size less than 15 Kg)</t>
  </si>
  <si>
    <t>M</t>
  </si>
  <si>
    <t>Migross (used BPA-NI lacquer) เนื่องจากเมื่อ Polyester lacquer  หมด Stock จะเปลี่ยนเป็น BPA-NI lacquer ทั้งหมดสำหรับลูกค้ารายนี้</t>
  </si>
  <si>
    <t>R</t>
  </si>
  <si>
    <t>Fancy (single can drained weight )</t>
  </si>
  <si>
    <t>USA (Premium grade &amp; Single can drained weight)</t>
  </si>
  <si>
    <t>Standard ( single can drained weight)</t>
  </si>
  <si>
    <t>3</t>
  </si>
  <si>
    <t>Fancy (using fish size less than 10 kg.)</t>
  </si>
  <si>
    <t>Grading table 1</t>
  </si>
  <si>
    <t>Digit 5</t>
  </si>
  <si>
    <t>Tuna M2</t>
  </si>
  <si>
    <t>Tuna M2 Des</t>
  </si>
  <si>
    <t>CHUNK</t>
  </si>
  <si>
    <t>FILLET</t>
  </si>
  <si>
    <t>FLAKE</t>
  </si>
  <si>
    <t>Solid (Flake content max 15%)</t>
  </si>
  <si>
    <t>SOLID</t>
  </si>
  <si>
    <t>LOAF / PASTE</t>
  </si>
  <si>
    <t>CHOPPED</t>
  </si>
  <si>
    <t>SLICED</t>
  </si>
  <si>
    <t>Grilled (02/12/2016 TUF)</t>
  </si>
  <si>
    <t>CHUNK (Flake 20% max)</t>
  </si>
  <si>
    <t>Chunk (Flake 25% max)</t>
  </si>
  <si>
    <t>Chunk AVG Flake content &lt;=23%</t>
  </si>
  <si>
    <t>Solid (Flake content &lt;=18%)</t>
  </si>
  <si>
    <t>Solid (Flake content &lt;=9%)</t>
  </si>
  <si>
    <t>Style M2</t>
  </si>
  <si>
    <t>M2 Desc</t>
  </si>
  <si>
    <t>See Can Size</t>
  </si>
  <si>
    <t>Grade Des</t>
  </si>
  <si>
    <t>Referenc</t>
  </si>
  <si>
    <t>Column1</t>
  </si>
  <si>
    <t>Digit 9</t>
  </si>
  <si>
    <t>Can Size</t>
  </si>
  <si>
    <t>Grade</t>
  </si>
  <si>
    <t>307 x 108</t>
  </si>
  <si>
    <t>307 x 109</t>
  </si>
  <si>
    <t>401 x 212, 210, 209</t>
  </si>
  <si>
    <t>307 x 201, 202, 203, 300, 412</t>
  </si>
  <si>
    <t>211 x 106/103/104</t>
  </si>
  <si>
    <t>307 x 105.5, 103</t>
  </si>
  <si>
    <t>300 x 407 / 405</t>
  </si>
  <si>
    <t>307 x 113</t>
  </si>
  <si>
    <t>307 x 111, 112</t>
  </si>
  <si>
    <t>209.5, 208 x 107, 209 x 107, 209.5 x 107</t>
  </si>
  <si>
    <t>300 x 200 / 201 / 203 / 206</t>
  </si>
  <si>
    <t>300 x 103, 102, 101.5, 105, 106, 108, 111, 113</t>
  </si>
  <si>
    <t>211 x 109/300/400</t>
  </si>
  <si>
    <t>T</t>
  </si>
  <si>
    <t>Club Can / Dingley / Oval</t>
  </si>
  <si>
    <t>202 x 308</t>
  </si>
  <si>
    <t>603 x 210, 212, 300, 405, 408, 600</t>
  </si>
  <si>
    <t>401 x 111, 113, 201, 203, 205</t>
  </si>
  <si>
    <t>401 x 411, 301.5, 309</t>
  </si>
  <si>
    <t xml:space="preserve">211 x 107 </t>
  </si>
  <si>
    <t>307 x 107</t>
  </si>
  <si>
    <t>307 x 109.5</t>
  </si>
  <si>
    <t>Grading table 4</t>
  </si>
  <si>
    <t>Grading table 3</t>
  </si>
  <si>
    <t>Grading table 2</t>
  </si>
  <si>
    <t>211x109 Skipjack Shredded in Soybean Oil 70%, EOE 80/56 - Pack 48</t>
  </si>
  <si>
    <t>3AAOCO2OBAZN5INN00</t>
  </si>
  <si>
    <t>307x108 Skipjack Chunk in Soybean Oil 70%, EOE 160/112 - Pack 48</t>
  </si>
  <si>
    <t>307x113 Skipjack Shredded in Brine, EOE 185/130 - Pack 48</t>
  </si>
  <si>
    <t>3AAOCN2ASAON5INN00</t>
  </si>
  <si>
    <t>3AAOCM34SAON5INN00</t>
  </si>
  <si>
    <t>3AAOSBABSAON5INN00</t>
  </si>
  <si>
    <t>3AAOSO27SAON5INN00</t>
  </si>
  <si>
    <t>3AA8CN2NJAMN5ITK00</t>
  </si>
  <si>
    <t>307X113 130D185N SKJ (MSC) CH N BR-24</t>
  </si>
  <si>
    <t>307X113 130D185N SKJ (MSC) CH N BR-48</t>
  </si>
  <si>
    <t>2022.01.25</t>
  </si>
  <si>
    <t>3AAOSO2OSAON5INNS4</t>
  </si>
  <si>
    <t>10018484</t>
  </si>
  <si>
    <t>3AAOCO2OBAZN5INNS4</t>
  </si>
  <si>
    <t>10005809</t>
  </si>
  <si>
    <t>3AAOSBABJAMN5INNS4</t>
  </si>
  <si>
    <t>3AAOCBABSAON5INNRV</t>
  </si>
  <si>
    <t>3AAOCN2ASAON5INNRV</t>
  </si>
  <si>
    <t>3AAOCM34SAON5INNRV</t>
  </si>
  <si>
    <t>3AAOSBABSAON5INNRV</t>
  </si>
  <si>
    <t>3AAOSO27SAON5INNRV</t>
  </si>
  <si>
    <t>3AA8CN2NJAMN5ITKQ0</t>
  </si>
  <si>
    <t>3AA8CN2NJAMN5ITKQQ</t>
  </si>
  <si>
    <t>307x113 Skipjack Chunk in Sunflower Oil 70%, EOE 185/130 Pack 24</t>
  </si>
  <si>
    <t>307x113 Skipjack Chunk in Sunflower Oil 70%, EOE 185/130 Pack 48 (Shrink wrap 4pcs)</t>
  </si>
  <si>
    <t>3AAOCO27KALN5INN00</t>
  </si>
  <si>
    <t>307x111 Skipjack Chunk in Soybean Oil 50%, EOE 170/120 - Pack 48</t>
  </si>
  <si>
    <t>3AAOCO27KALN5INNS4</t>
  </si>
  <si>
    <t>307X113 130D185N SKJ (MSC) CH N SFO-24</t>
  </si>
  <si>
    <t>211x109 Skipjack Chunk in Brine, EOE 80/56 - Pack 24</t>
  </si>
  <si>
    <t>211x109 Skipjack Chunk in Sunflower Oil 50%, EOE 80/56 - Pack 24</t>
  </si>
  <si>
    <t>211x109 Skipjack Chunk in Pure Olive Oil 50%, EOE 80/56 - Pack 24</t>
  </si>
  <si>
    <t>211x109 Skipjack Shredded in Brine, EOE 80/56 - Pack 24</t>
  </si>
  <si>
    <t>211x109 Skipjack Shredded in Soybean Oil 50%, EOE 80/56 - Pack 24</t>
  </si>
  <si>
    <t>3AYOCN2NSBEN5INN00</t>
  </si>
  <si>
    <t>211X109 2P 63D90N YF CH N SFO-48</t>
  </si>
  <si>
    <t>3ATOCO2OKZHNAINN00</t>
  </si>
  <si>
    <t>307x112 2P 185N130D TNGL CHNK N SBO-24</t>
  </si>
  <si>
    <t xml:space="preserve">307x112 2P 185N130D TNGL CHNK N SBO-12
</t>
  </si>
  <si>
    <t>3AAOFO2EKALN52NN00</t>
  </si>
  <si>
    <t>307x111 2P 170N120D SKJ FLAKE N/SBO-48</t>
  </si>
  <si>
    <t>3ALOLBADFAGNNPNN00</t>
  </si>
  <si>
    <t>307X105.5 2P PW142N AL SL N BR+FVB-48</t>
  </si>
  <si>
    <t>3ALOLBADXEP9SPNN00</t>
  </si>
  <si>
    <t xml:space="preserve">603X408 3P PW1885N AL SL N BR W/VB-6
</t>
  </si>
  <si>
    <t>2022.02.08</t>
  </si>
  <si>
    <t>5154N000NN01</t>
  </si>
  <si>
    <t>Can 307X112</t>
  </si>
  <si>
    <t>307X112</t>
  </si>
  <si>
    <t>307x113 2P D130N185/SJ CH/SFO-24</t>
  </si>
  <si>
    <t>211X109 2P 70D100N SJ CH N SFO-24</t>
  </si>
  <si>
    <t>KZH</t>
  </si>
  <si>
    <t>CanKZH</t>
  </si>
  <si>
    <t>3AYOCN2NSBEN5INNS4</t>
  </si>
  <si>
    <t>10017581</t>
  </si>
  <si>
    <t>3ATOCO2OKZHNAINNRV</t>
  </si>
  <si>
    <t>3ATOCO2OKZHNAINNSD</t>
  </si>
  <si>
    <t>3AAOCN2NJAMN5INNWT</t>
  </si>
  <si>
    <t>3AAOCN2NSADN5INNWT</t>
  </si>
  <si>
    <t>3AAOFO2EKALN52NNS4</t>
  </si>
  <si>
    <t>3ALOLBADFAGNNPNNS4</t>
  </si>
  <si>
    <t>3ALOLBADXEP9SPNNRL</t>
  </si>
  <si>
    <t xml:space="preserve">307x112 2P 185N130D TNGL CHNK N SBO-24
</t>
  </si>
  <si>
    <t>307x112 2P 185N130D TNGL CHNK N SBO-12</t>
  </si>
  <si>
    <t xml:space="preserve">307x111 2P 170N120D SKJ FLAKE N/SBO-48
</t>
  </si>
  <si>
    <t>603X408 3P PW1885N AL SL N BR W/VB-6</t>
  </si>
  <si>
    <t>UNIL</t>
  </si>
  <si>
    <t>3AA8LN2CJATU5IUL00</t>
  </si>
  <si>
    <t>307x113 2P D150N185 SJ SL N SFO-12</t>
  </si>
  <si>
    <t>3AA8LBABJATU5IUL00</t>
  </si>
  <si>
    <t>307x113 2P D150N185 SJ SL N BR-12</t>
  </si>
  <si>
    <t>2022.02.22</t>
  </si>
  <si>
    <t>3AA8LN2CJATU5IULQ2</t>
  </si>
  <si>
    <t>10000519</t>
  </si>
  <si>
    <t>3AA8LBABJATU5IULQ2</t>
  </si>
  <si>
    <t>307x113 2P Skipjack Solid in SFO 185/150 - pack 12 can</t>
  </si>
  <si>
    <t>307x113 2P Skipjack Solid in Brine185/150 - pack 12 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</si>
</sst>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0_);_(* \(#,##0.0000\);_(* &quot;-&quot;??_);_(@_)"/>
    <numFmt numFmtId="165" formatCode="[$-409]mmm/yy;@"/>
    <numFmt numFmtId="166" formatCode="_(* #,##0.000_);_(* \(#,##0.000\);_(* &quot;-&quot;??_);_(@_)"/>
    <numFmt numFmtId="167" formatCode="0.0%"/>
    <numFmt numFmtId="168" formatCode="_(* #,##0.0000000_);_(* \(#,##0.0000000\);_(* &quot;-&quot;??_);_(@_)"/>
  </numFmts>
  <fonts count="40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sz val="14"/>
      <name val="Cordia New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7"/>
      <color theme="1"/>
      <name val="Segoe UI"/>
      <family val="2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b/>
      <sz val="11"/>
      <name val="BrowalliaUPC"/>
      <family val="2"/>
    </font>
    <font>
      <sz val="11"/>
      <color theme="1"/>
      <name val="BrowalliaUPC"/>
      <family val="2"/>
    </font>
    <font>
      <sz val="11"/>
      <name val="BrowalliaUPC"/>
      <family val="2"/>
    </font>
    <font>
      <sz val="11"/>
      <color indexed="8"/>
      <name val="BrowalliaUPC"/>
      <family val="2"/>
    </font>
    <font>
      <sz val="11"/>
      <color rgb="FF0000CC"/>
      <name val="BrowalliaUPC"/>
      <family val="2"/>
    </font>
    <font>
      <sz val="11"/>
      <color rgb="FF000000"/>
      <name val="Segoe UI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rgb="FF0000CC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6" fillId="0" borderId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</cellStyleXfs>
  <cellXfs count="40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0" fillId="3" borderId="0" xfId="0" applyFill="1"/>
    <xf numFmtId="14" fontId="0" fillId="0" borderId="0" xfId="0" applyNumberFormat="1"/>
    <xf numFmtId="0" fontId="4" fillId="0" borderId="0" xfId="0" applyFont="1"/>
    <xf numFmtId="0" fontId="0" fillId="2" borderId="1" xfId="0" applyFill="1" applyBorder="1" applyAlignment="1">
      <alignment horizontal="center"/>
    </xf>
    <xf numFmtId="0" fontId="6" fillId="0" borderId="0" xfId="3"/>
    <xf numFmtId="0" fontId="5" fillId="3" borderId="1" xfId="3" applyFont="1" applyFill="1" applyBorder="1" applyAlignment="1">
      <alignment horizontal="center"/>
    </xf>
    <xf numFmtId="0" fontId="6" fillId="0" borderId="1" xfId="3" applyBorder="1" applyAlignment="1">
      <alignment horizontal="center"/>
    </xf>
    <xf numFmtId="164" fontId="0" fillId="0" borderId="1" xfId="4" applyNumberFormat="1" applyFont="1" applyBorder="1" applyAlignment="1">
      <alignment horizontal="center"/>
    </xf>
    <xf numFmtId="14" fontId="6" fillId="0" borderId="1" xfId="3" applyNumberFormat="1" applyBorder="1"/>
    <xf numFmtId="0" fontId="6" fillId="0" borderId="1" xfId="3" applyBorder="1"/>
    <xf numFmtId="0" fontId="0" fillId="3" borderId="1" xfId="0" applyFill="1" applyBorder="1" applyAlignment="1">
      <alignment horizontal="center"/>
    </xf>
    <xf numFmtId="0" fontId="0" fillId="6" borderId="0" xfId="0" applyFill="1"/>
    <xf numFmtId="0" fontId="8" fillId="3" borderId="0" xfId="0" applyFont="1" applyFill="1" applyAlignment="1">
      <alignment horizontal="left"/>
    </xf>
    <xf numFmtId="0" fontId="9" fillId="0" borderId="0" xfId="0" applyFont="1" applyAlignment="1">
      <alignment horizontal="center"/>
    </xf>
    <xf numFmtId="0" fontId="9" fillId="0" borderId="0" xfId="0" applyFont="1"/>
    <xf numFmtId="0" fontId="0" fillId="3" borderId="0" xfId="0" applyFill="1" applyAlignment="1">
      <alignment horizontal="center"/>
    </xf>
    <xf numFmtId="0" fontId="0" fillId="0" borderId="0" xfId="0" applyFill="1"/>
    <xf numFmtId="0" fontId="2" fillId="0" borderId="0" xfId="0" applyFont="1" applyFill="1" applyAlignment="1">
      <alignment horizontal="center"/>
    </xf>
    <xf numFmtId="0" fontId="4" fillId="0" borderId="0" xfId="0" applyFont="1" applyFill="1"/>
    <xf numFmtId="0" fontId="5" fillId="3" borderId="1" xfId="0" applyFon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3" borderId="1" xfId="0" applyFill="1" applyBorder="1"/>
    <xf numFmtId="0" fontId="0" fillId="0" borderId="0" xfId="0" applyAlignment="1">
      <alignment vertical="top"/>
    </xf>
    <xf numFmtId="0" fontId="0" fillId="3" borderId="1" xfId="0" applyFill="1" applyBorder="1" applyAlignment="1">
      <alignment horizontal="center" wrapText="1"/>
    </xf>
    <xf numFmtId="0" fontId="0" fillId="0" borderId="0" xfId="0" applyAlignment="1">
      <alignment horizontal="center" vertical="top"/>
    </xf>
    <xf numFmtId="0" fontId="0" fillId="7" borderId="0" xfId="0" applyFill="1"/>
    <xf numFmtId="49" fontId="12" fillId="0" borderId="1" xfId="0" applyNumberFormat="1" applyFont="1" applyBorder="1" applyAlignment="1">
      <alignment horizontal="center"/>
    </xf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9" fillId="8" borderId="0" xfId="0" applyFont="1" applyFill="1" applyAlignment="1">
      <alignment horizontal="center" vertical="center"/>
    </xf>
    <xf numFmtId="11" fontId="12" fillId="0" borderId="0" xfId="0" applyNumberFormat="1" applyFont="1" applyAlignment="1">
      <alignment horizontal="center" vertical="center"/>
    </xf>
    <xf numFmtId="0" fontId="12" fillId="0" borderId="0" xfId="0" quotePrefix="1" applyFont="1" applyAlignment="1">
      <alignment horizontal="center" vertical="center"/>
    </xf>
    <xf numFmtId="11" fontId="12" fillId="8" borderId="0" xfId="0" applyNumberFormat="1" applyFont="1" applyFill="1" applyAlignment="1">
      <alignment horizontal="center" vertical="center"/>
    </xf>
    <xf numFmtId="0" fontId="12" fillId="3" borderId="1" xfId="0" applyFont="1" applyFill="1" applyBorder="1" applyAlignment="1">
      <alignment horizontal="center"/>
    </xf>
    <xf numFmtId="43" fontId="12" fillId="3" borderId="1" xfId="5" applyFont="1" applyFill="1" applyBorder="1" applyAlignment="1">
      <alignment horizontal="center"/>
    </xf>
    <xf numFmtId="0" fontId="12" fillId="0" borderId="0" xfId="0" applyFont="1"/>
    <xf numFmtId="43" fontId="12" fillId="0" borderId="0" xfId="5" applyFont="1" applyFill="1"/>
    <xf numFmtId="0" fontId="12" fillId="3" borderId="0" xfId="0" applyFont="1" applyFill="1"/>
    <xf numFmtId="43" fontId="12" fillId="3" borderId="0" xfId="5" applyFont="1" applyFill="1"/>
    <xf numFmtId="43" fontId="12" fillId="0" borderId="0" xfId="5" applyFont="1"/>
    <xf numFmtId="43" fontId="0" fillId="0" borderId="0" xfId="5" applyFont="1"/>
    <xf numFmtId="43" fontId="0" fillId="3" borderId="0" xfId="5" applyFont="1" applyFill="1"/>
    <xf numFmtId="165" fontId="0" fillId="3" borderId="1" xfId="0" applyNumberFormat="1" applyFill="1" applyBorder="1" applyAlignment="1">
      <alignment horizontal="center"/>
    </xf>
    <xf numFmtId="165" fontId="0" fillId="3" borderId="5" xfId="0" applyNumberFormat="1" applyFill="1" applyBorder="1" applyAlignment="1">
      <alignment horizontal="center"/>
    </xf>
    <xf numFmtId="0" fontId="0" fillId="9" borderId="0" xfId="0" applyFill="1"/>
    <xf numFmtId="43" fontId="0" fillId="3" borderId="1" xfId="5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3" borderId="0" xfId="0" applyNumberFormat="1" applyFill="1"/>
    <xf numFmtId="43" fontId="0" fillId="6" borderId="0" xfId="5" applyFont="1" applyFill="1"/>
    <xf numFmtId="43" fontId="0" fillId="7" borderId="0" xfId="5" applyFont="1" applyFill="1"/>
    <xf numFmtId="43" fontId="0" fillId="5" borderId="0" xfId="5" applyFont="1" applyFill="1"/>
    <xf numFmtId="43" fontId="0" fillId="10" borderId="0" xfId="5" applyFont="1" applyFill="1"/>
    <xf numFmtId="43" fontId="0" fillId="11" borderId="0" xfId="5" applyFont="1" applyFill="1"/>
    <xf numFmtId="43" fontId="0" fillId="12" borderId="0" xfId="5" applyFont="1" applyFill="1"/>
    <xf numFmtId="43" fontId="0" fillId="9" borderId="0" xfId="5" applyFont="1" applyFill="1"/>
    <xf numFmtId="43" fontId="0" fillId="4" borderId="0" xfId="5" applyFont="1" applyFill="1"/>
    <xf numFmtId="43" fontId="0" fillId="13" borderId="0" xfId="5" applyFont="1" applyFill="1"/>
    <xf numFmtId="9" fontId="0" fillId="0" borderId="0" xfId="6" applyFont="1" applyAlignment="1">
      <alignment horizontal="center"/>
    </xf>
    <xf numFmtId="0" fontId="0" fillId="3" borderId="1" xfId="0" applyFill="1" applyBorder="1" applyAlignment="1">
      <alignment horizontal="left"/>
    </xf>
    <xf numFmtId="166" fontId="0" fillId="0" borderId="0" xfId="5" applyNumberFormat="1" applyFont="1"/>
    <xf numFmtId="0" fontId="0" fillId="12" borderId="0" xfId="0" applyFill="1"/>
    <xf numFmtId="0" fontId="2" fillId="12" borderId="0" xfId="0" applyFont="1" applyFill="1" applyAlignment="1">
      <alignment horizontal="center"/>
    </xf>
    <xf numFmtId="166" fontId="0" fillId="0" borderId="0" xfId="5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3" fontId="0" fillId="0" borderId="0" xfId="5" applyFont="1" applyFill="1"/>
    <xf numFmtId="0" fontId="1" fillId="0" borderId="0" xfId="0" applyFont="1"/>
    <xf numFmtId="0" fontId="14" fillId="0" borderId="0" xfId="0" applyFont="1"/>
    <xf numFmtId="0" fontId="14" fillId="0" borderId="0" xfId="0" quotePrefix="1" applyFont="1"/>
    <xf numFmtId="0" fontId="15" fillId="0" borderId="0" xfId="0" applyFont="1"/>
    <xf numFmtId="0" fontId="15" fillId="3" borderId="1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0" fillId="14" borderId="0" xfId="0" applyFill="1"/>
    <xf numFmtId="0" fontId="2" fillId="14" borderId="0" xfId="0" applyFont="1" applyFill="1" applyAlignment="1">
      <alignment horizontal="center"/>
    </xf>
    <xf numFmtId="0" fontId="4" fillId="14" borderId="0" xfId="0" applyFont="1" applyFill="1"/>
    <xf numFmtId="0" fontId="5" fillId="3" borderId="1" xfId="0" applyFont="1" applyFill="1" applyBorder="1" applyAlignment="1">
      <alignment horizontal="left"/>
    </xf>
    <xf numFmtId="166" fontId="5" fillId="3" borderId="1" xfId="5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wrapText="1"/>
    </xf>
    <xf numFmtId="166" fontId="0" fillId="0" borderId="0" xfId="5" applyNumberFormat="1" applyFont="1" applyFill="1"/>
    <xf numFmtId="0" fontId="0" fillId="11" borderId="0" xfId="0" applyFill="1"/>
    <xf numFmtId="15" fontId="0" fillId="0" borderId="1" xfId="0" applyNumberFormat="1" applyBorder="1"/>
    <xf numFmtId="164" fontId="0" fillId="0" borderId="1" xfId="5" applyNumberFormat="1" applyFont="1" applyBorder="1" applyAlignment="1">
      <alignment horizontal="center"/>
    </xf>
    <xf numFmtId="14" fontId="0" fillId="0" borderId="1" xfId="0" applyNumberFormat="1" applyBorder="1"/>
    <xf numFmtId="0" fontId="5" fillId="6" borderId="1" xfId="0" applyFont="1" applyFill="1" applyBorder="1" applyAlignment="1">
      <alignment horizontal="center"/>
    </xf>
    <xf numFmtId="0" fontId="0" fillId="11" borderId="1" xfId="0" applyFill="1" applyBorder="1"/>
    <xf numFmtId="0" fontId="0" fillId="6" borderId="1" xfId="0" applyFill="1" applyBorder="1" applyAlignment="1">
      <alignment horizontal="center"/>
    </xf>
    <xf numFmtId="166" fontId="0" fillId="3" borderId="1" xfId="5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Border="1"/>
    <xf numFmtId="0" fontId="0" fillId="3" borderId="8" xfId="0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4" borderId="0" xfId="0" applyFill="1"/>
    <xf numFmtId="43" fontId="6" fillId="0" borderId="0" xfId="5" applyFont="1"/>
    <xf numFmtId="166" fontId="6" fillId="0" borderId="0" xfId="5" applyNumberFormat="1" applyFont="1"/>
    <xf numFmtId="164" fontId="0" fillId="3" borderId="1" xfId="5" applyNumberFormat="1" applyFont="1" applyFill="1" applyBorder="1" applyAlignment="1">
      <alignment horizontal="center"/>
    </xf>
    <xf numFmtId="0" fontId="16" fillId="0" borderId="0" xfId="0" applyFont="1"/>
    <xf numFmtId="0" fontId="0" fillId="0" borderId="6" xfId="0" applyBorder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16" borderId="9" xfId="0" applyFill="1" applyBorder="1"/>
    <xf numFmtId="0" fontId="6" fillId="16" borderId="1" xfId="3" applyFill="1" applyBorder="1" applyAlignment="1">
      <alignment horizontal="center"/>
    </xf>
    <xf numFmtId="164" fontId="0" fillId="16" borderId="1" xfId="4" applyNumberFormat="1" applyFont="1" applyFill="1" applyBorder="1" applyAlignment="1">
      <alignment horizontal="center"/>
    </xf>
    <xf numFmtId="14" fontId="6" fillId="16" borderId="1" xfId="3" applyNumberFormat="1" applyFill="1" applyBorder="1"/>
    <xf numFmtId="0" fontId="6" fillId="16" borderId="1" xfId="3" applyFill="1" applyBorder="1"/>
    <xf numFmtId="0" fontId="0" fillId="7" borderId="1" xfId="0" applyFill="1" applyBorder="1" applyAlignment="1">
      <alignment horizontal="center"/>
    </xf>
    <xf numFmtId="0" fontId="12" fillId="0" borderId="0" xfId="0" applyFont="1" applyFill="1"/>
    <xf numFmtId="168" fontId="0" fillId="0" borderId="1" xfId="5" applyNumberFormat="1" applyFont="1" applyBorder="1" applyAlignment="1">
      <alignment horizontal="center"/>
    </xf>
    <xf numFmtId="0" fontId="17" fillId="0" borderId="0" xfId="0" applyFont="1" applyAlignment="1">
      <alignment vertical="center" wrapText="1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12" fillId="9" borderId="8" xfId="0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20" fillId="0" borderId="1" xfId="0" applyFont="1" applyBorder="1"/>
    <xf numFmtId="44" fontId="20" fillId="0" borderId="1" xfId="7" applyFont="1" applyFill="1" applyBorder="1"/>
    <xf numFmtId="44" fontId="20" fillId="17" borderId="1" xfId="7" applyFont="1" applyFill="1" applyBorder="1"/>
    <xf numFmtId="14" fontId="0" fillId="0" borderId="0" xfId="0" applyNumberFormat="1" applyFill="1"/>
    <xf numFmtId="0" fontId="20" fillId="0" borderId="1" xfId="0" applyFont="1" applyFill="1" applyBorder="1"/>
    <xf numFmtId="0" fontId="20" fillId="0" borderId="0" xfId="0" applyFont="1" applyFill="1"/>
    <xf numFmtId="43" fontId="0" fillId="0" borderId="0" xfId="5" applyFont="1" applyFill="1" applyAlignment="1">
      <alignment horizontal="center"/>
    </xf>
    <xf numFmtId="44" fontId="20" fillId="12" borderId="1" xfId="7" applyFont="1" applyFill="1" applyBorder="1"/>
    <xf numFmtId="0" fontId="22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43" fontId="0" fillId="0" borderId="0" xfId="5" applyFont="1" applyFill="1" applyAlignment="1">
      <alignment horizontal="right"/>
    </xf>
    <xf numFmtId="0" fontId="22" fillId="6" borderId="13" xfId="0" applyFont="1" applyFill="1" applyBorder="1" applyAlignment="1">
      <alignment horizontal="center" vertical="center"/>
    </xf>
    <xf numFmtId="0" fontId="21" fillId="6" borderId="13" xfId="0" applyFont="1" applyFill="1" applyBorder="1" applyAlignment="1">
      <alignment horizontal="center" vertical="center"/>
    </xf>
    <xf numFmtId="44" fontId="22" fillId="6" borderId="13" xfId="7" applyFont="1" applyFill="1" applyBorder="1" applyAlignment="1">
      <alignment horizontal="center" vertical="center"/>
    </xf>
    <xf numFmtId="0" fontId="22" fillId="3" borderId="13" xfId="0" applyFont="1" applyFill="1" applyBorder="1" applyAlignment="1">
      <alignment horizontal="center" vertical="center"/>
    </xf>
    <xf numFmtId="0" fontId="21" fillId="3" borderId="13" xfId="0" applyFont="1" applyFill="1" applyBorder="1" applyAlignment="1">
      <alignment horizontal="center" vertical="center"/>
    </xf>
    <xf numFmtId="44" fontId="22" fillId="3" borderId="13" xfId="7" applyFont="1" applyFill="1" applyBorder="1" applyAlignment="1">
      <alignment horizontal="center" vertical="center"/>
    </xf>
    <xf numFmtId="0" fontId="0" fillId="9" borderId="0" xfId="0" applyFill="1" applyAlignment="1">
      <alignment horizontal="left"/>
    </xf>
    <xf numFmtId="0" fontId="0" fillId="9" borderId="0" xfId="0" applyFill="1" applyAlignment="1">
      <alignment horizontal="center"/>
    </xf>
    <xf numFmtId="14" fontId="0" fillId="9" borderId="0" xfId="0" applyNumberFormat="1" applyFill="1"/>
    <xf numFmtId="0" fontId="0" fillId="13" borderId="0" xfId="0" applyFill="1"/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left"/>
    </xf>
    <xf numFmtId="0" fontId="12" fillId="0" borderId="0" xfId="0" applyFont="1" applyFill="1" applyAlignment="1">
      <alignment vertical="top"/>
    </xf>
    <xf numFmtId="43" fontId="0" fillId="0" borderId="0" xfId="0" applyNumberFormat="1" applyAlignment="1">
      <alignment horizontal="center"/>
    </xf>
    <xf numFmtId="0" fontId="0" fillId="19" borderId="0" xfId="0" applyFill="1"/>
    <xf numFmtId="0" fontId="23" fillId="0" borderId="1" xfId="0" applyFont="1" applyBorder="1" applyAlignment="1">
      <alignment horizontal="left"/>
    </xf>
    <xf numFmtId="43" fontId="23" fillId="0" borderId="1" xfId="5" applyFont="1" applyBorder="1"/>
    <xf numFmtId="0" fontId="23" fillId="0" borderId="0" xfId="0" applyFont="1" applyAlignment="1">
      <alignment horizontal="left"/>
    </xf>
    <xf numFmtId="43" fontId="23" fillId="0" borderId="0" xfId="5" applyFont="1"/>
    <xf numFmtId="0" fontId="0" fillId="0" borderId="1" xfId="0" applyBorder="1" applyAlignment="1">
      <alignment horizontal="left" indent="2"/>
    </xf>
    <xf numFmtId="43" fontId="0" fillId="0" borderId="1" xfId="5" applyFont="1" applyBorder="1" applyAlignment="1">
      <alignment horizontal="left" indent="2"/>
    </xf>
    <xf numFmtId="43" fontId="0" fillId="0" borderId="0" xfId="0" applyNumberFormat="1"/>
    <xf numFmtId="43" fontId="0" fillId="0" borderId="0" xfId="5" applyFont="1" applyBorder="1" applyAlignment="1">
      <alignment horizontal="center"/>
    </xf>
    <xf numFmtId="0" fontId="0" fillId="0" borderId="0" xfId="0" applyAlignment="1">
      <alignment horizontal="right"/>
    </xf>
    <xf numFmtId="43" fontId="0" fillId="0" borderId="1" xfId="5" applyFont="1" applyBorder="1" applyAlignment="1">
      <alignment horizontal="center"/>
    </xf>
    <xf numFmtId="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1" xfId="5" applyNumberFormat="1" applyFont="1" applyBorder="1" applyAlignment="1">
      <alignment horizontal="center" vertical="top"/>
    </xf>
    <xf numFmtId="43" fontId="24" fillId="0" borderId="1" xfId="5" applyFont="1" applyBorder="1" applyAlignment="1">
      <alignment horizontal="center"/>
    </xf>
    <xf numFmtId="43" fontId="24" fillId="4" borderId="1" xfId="5" applyFont="1" applyFill="1" applyBorder="1" applyAlignment="1">
      <alignment horizontal="center"/>
    </xf>
    <xf numFmtId="0" fontId="25" fillId="0" borderId="1" xfId="8" applyFont="1" applyBorder="1" applyAlignment="1">
      <alignment horizontal="left"/>
    </xf>
    <xf numFmtId="43" fontId="25" fillId="0" borderId="1" xfId="5" applyFont="1" applyBorder="1"/>
    <xf numFmtId="43" fontId="23" fillId="7" borderId="1" xfId="5" applyFont="1" applyFill="1" applyBorder="1"/>
    <xf numFmtId="43" fontId="23" fillId="0" borderId="1" xfId="5" applyFont="1" applyFill="1" applyBorder="1"/>
    <xf numFmtId="0" fontId="0" fillId="0" borderId="1" xfId="5" applyNumberFormat="1" applyFont="1" applyBorder="1" applyAlignment="1">
      <alignment horizontal="left" vertical="top"/>
    </xf>
    <xf numFmtId="43" fontId="0" fillId="0" borderId="1" xfId="5" applyFont="1" applyBorder="1"/>
    <xf numFmtId="43" fontId="25" fillId="0" borderId="1" xfId="5" applyFont="1" applyFill="1" applyBorder="1"/>
    <xf numFmtId="0" fontId="0" fillId="0" borderId="1" xfId="0" applyBorder="1" applyAlignment="1">
      <alignment horizontal="left"/>
    </xf>
    <xf numFmtId="0" fontId="0" fillId="0" borderId="1" xfId="5" applyNumberFormat="1" applyFont="1" applyFill="1" applyBorder="1" applyAlignment="1">
      <alignment horizontal="left" vertical="top"/>
    </xf>
    <xf numFmtId="43" fontId="12" fillId="7" borderId="0" xfId="5" applyFont="1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0" fontId="0" fillId="0" borderId="0" xfId="6" applyNumberFormat="1" applyFont="1"/>
    <xf numFmtId="43" fontId="0" fillId="7" borderId="0" xfId="0" applyNumberFormat="1" applyFill="1"/>
    <xf numFmtId="10" fontId="0" fillId="0" borderId="0" xfId="6" applyNumberFormat="1" applyFont="1" applyFill="1"/>
    <xf numFmtId="43" fontId="26" fillId="20" borderId="0" xfId="5" applyFont="1" applyFill="1"/>
    <xf numFmtId="0" fontId="26" fillId="20" borderId="14" xfId="0" applyFont="1" applyFill="1" applyBorder="1" applyAlignment="1">
      <alignment horizontal="center"/>
    </xf>
    <xf numFmtId="0" fontId="26" fillId="20" borderId="0" xfId="0" applyFont="1" applyFill="1" applyBorder="1" applyAlignment="1">
      <alignment horizontal="center"/>
    </xf>
    <xf numFmtId="10" fontId="0" fillId="12" borderId="0" xfId="6" applyNumberFormat="1" applyFont="1" applyFill="1"/>
    <xf numFmtId="0" fontId="26" fillId="21" borderId="8" xfId="0" applyFont="1" applyFill="1" applyBorder="1" applyAlignment="1">
      <alignment horizontal="center"/>
    </xf>
    <xf numFmtId="43" fontId="26" fillId="21" borderId="0" xfId="5" applyFont="1" applyFill="1" applyBorder="1" applyAlignment="1">
      <alignment horizontal="center"/>
    </xf>
    <xf numFmtId="0" fontId="26" fillId="21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0" xfId="0" applyFill="1"/>
    <xf numFmtId="0" fontId="12" fillId="22" borderId="0" xfId="0" applyFont="1" applyFill="1"/>
    <xf numFmtId="0" fontId="12" fillId="22" borderId="0" xfId="0" applyFont="1" applyFill="1" applyBorder="1" applyAlignment="1">
      <alignment horizontal="center"/>
    </xf>
    <xf numFmtId="0" fontId="12" fillId="22" borderId="8" xfId="0" applyFont="1" applyFill="1" applyBorder="1" applyAlignment="1">
      <alignment horizontal="center"/>
    </xf>
    <xf numFmtId="0" fontId="0" fillId="22" borderId="8" xfId="0" applyFill="1" applyBorder="1" applyAlignment="1">
      <alignment horizontal="center"/>
    </xf>
    <xf numFmtId="9" fontId="0" fillId="0" borderId="0" xfId="6" applyFont="1"/>
    <xf numFmtId="0" fontId="26" fillId="0" borderId="0" xfId="0" applyFont="1" applyFill="1" applyBorder="1" applyAlignment="1">
      <alignment horizontal="center"/>
    </xf>
    <xf numFmtId="43" fontId="0" fillId="0" borderId="0" xfId="0" applyNumberFormat="1" applyFill="1"/>
    <xf numFmtId="43" fontId="0" fillId="0" borderId="0" xfId="5" applyFont="1" applyAlignment="1">
      <alignment horizontal="right"/>
    </xf>
    <xf numFmtId="0" fontId="12" fillId="0" borderId="0" xfId="0" applyFont="1" applyFill="1" applyAlignment="1">
      <alignment horizontal="center"/>
    </xf>
    <xf numFmtId="166" fontId="0" fillId="0" borderId="0" xfId="5" applyNumberFormat="1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5" applyNumberFormat="1" applyFont="1" applyFill="1" applyAlignment="1">
      <alignment horizontal="center"/>
    </xf>
    <xf numFmtId="0" fontId="7" fillId="0" borderId="0" xfId="0" applyFont="1" applyFill="1"/>
    <xf numFmtId="14" fontId="7" fillId="0" borderId="0" xfId="0" applyNumberFormat="1" applyFont="1" applyFill="1" applyAlignment="1">
      <alignment horizontal="center"/>
    </xf>
    <xf numFmtId="166" fontId="7" fillId="0" borderId="0" xfId="5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quotePrefix="1" applyFill="1"/>
    <xf numFmtId="0" fontId="27" fillId="3" borderId="0" xfId="0" applyFont="1" applyFill="1" applyBorder="1" applyAlignment="1">
      <alignment horizontal="center"/>
    </xf>
    <xf numFmtId="0" fontId="0" fillId="3" borderId="0" xfId="0" applyFill="1" applyAlignment="1">
      <alignment horizontal="left"/>
    </xf>
    <xf numFmtId="9" fontId="0" fillId="3" borderId="0" xfId="6" applyFont="1" applyFill="1" applyAlignment="1">
      <alignment horizontal="center"/>
    </xf>
    <xf numFmtId="0" fontId="28" fillId="0" borderId="10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3" xfId="0" applyFont="1" applyBorder="1" applyAlignment="1">
      <alignment vertical="center"/>
    </xf>
    <xf numFmtId="0" fontId="29" fillId="0" borderId="13" xfId="0" applyFont="1" applyBorder="1" applyAlignment="1">
      <alignment horizontal="center" vertical="center"/>
    </xf>
    <xf numFmtId="0" fontId="29" fillId="23" borderId="13" xfId="0" applyFont="1" applyFill="1" applyBorder="1" applyAlignment="1">
      <alignment horizontal="center" vertical="center"/>
    </xf>
    <xf numFmtId="10" fontId="29" fillId="23" borderId="11" xfId="0" applyNumberFormat="1" applyFont="1" applyFill="1" applyBorder="1" applyAlignment="1">
      <alignment horizontal="right" vertical="center"/>
    </xf>
    <xf numFmtId="0" fontId="29" fillId="24" borderId="13" xfId="0" applyFont="1" applyFill="1" applyBorder="1" applyAlignment="1">
      <alignment horizontal="center" vertical="center"/>
    </xf>
    <xf numFmtId="10" fontId="29" fillId="0" borderId="13" xfId="0" applyNumberFormat="1" applyFont="1" applyBorder="1" applyAlignment="1">
      <alignment horizontal="right" vertical="center"/>
    </xf>
    <xf numFmtId="167" fontId="0" fillId="0" borderId="0" xfId="6" applyNumberFormat="1" applyFont="1" applyFill="1"/>
    <xf numFmtId="167" fontId="0" fillId="0" borderId="0" xfId="0" applyNumberFormat="1" applyFill="1"/>
    <xf numFmtId="0" fontId="29" fillId="3" borderId="13" xfId="0" applyFont="1" applyFill="1" applyBorder="1" applyAlignment="1">
      <alignment horizontal="center" vertical="center"/>
    </xf>
    <xf numFmtId="10" fontId="29" fillId="3" borderId="11" xfId="0" applyNumberFormat="1" applyFont="1" applyFill="1" applyBorder="1" applyAlignment="1">
      <alignment horizontal="right" vertical="center"/>
    </xf>
    <xf numFmtId="0" fontId="29" fillId="25" borderId="13" xfId="0" applyFont="1" applyFill="1" applyBorder="1" applyAlignment="1">
      <alignment horizontal="center" vertical="center"/>
    </xf>
    <xf numFmtId="10" fontId="29" fillId="25" borderId="11" xfId="0" applyNumberFormat="1" applyFont="1" applyFill="1" applyBorder="1" applyAlignment="1">
      <alignment horizontal="right" vertical="center"/>
    </xf>
    <xf numFmtId="0" fontId="28" fillId="0" borderId="15" xfId="0" applyFont="1" applyBorder="1" applyAlignment="1">
      <alignment horizontal="center" vertical="center"/>
    </xf>
    <xf numFmtId="9" fontId="0" fillId="0" borderId="0" xfId="6" applyFont="1" applyFill="1" applyAlignment="1">
      <alignment horizontal="left"/>
    </xf>
    <xf numFmtId="9" fontId="0" fillId="0" borderId="0" xfId="6" applyFont="1" applyFill="1" applyAlignment="1">
      <alignment horizontal="center"/>
    </xf>
    <xf numFmtId="167" fontId="0" fillId="3" borderId="0" xfId="0" applyNumberFormat="1" applyFill="1" applyAlignment="1">
      <alignment horizontal="center"/>
    </xf>
    <xf numFmtId="0" fontId="0" fillId="0" borderId="0" xfId="0" applyFill="1" applyAlignment="1">
      <alignment vertical="top"/>
    </xf>
    <xf numFmtId="9" fontId="0" fillId="0" borderId="0" xfId="0" applyNumberFormat="1" applyFill="1" applyAlignment="1">
      <alignment horizontal="center"/>
    </xf>
    <xf numFmtId="43" fontId="0" fillId="13" borderId="0" xfId="0" applyNumberFormat="1" applyFill="1"/>
    <xf numFmtId="0" fontId="0" fillId="17" borderId="0" xfId="0" applyFill="1"/>
    <xf numFmtId="10" fontId="0" fillId="3" borderId="0" xfId="6" applyNumberFormat="1" applyFont="1" applyFill="1"/>
    <xf numFmtId="43" fontId="0" fillId="3" borderId="0" xfId="5" applyFont="1" applyFill="1" applyAlignment="1">
      <alignment horizontal="right"/>
    </xf>
    <xf numFmtId="0" fontId="0" fillId="0" borderId="14" xfId="0" applyFill="1" applyBorder="1"/>
    <xf numFmtId="0" fontId="5" fillId="22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Continuous" vertical="center"/>
    </xf>
    <xf numFmtId="0" fontId="31" fillId="0" borderId="0" xfId="0" applyFont="1"/>
    <xf numFmtId="0" fontId="32" fillId="0" borderId="16" xfId="0" applyFont="1" applyBorder="1" applyAlignment="1">
      <alignment horizontal="center" vertical="center"/>
    </xf>
    <xf numFmtId="0" fontId="32" fillId="0" borderId="2" xfId="0" applyFont="1" applyBorder="1" applyAlignment="1">
      <alignment vertical="center"/>
    </xf>
    <xf numFmtId="0" fontId="32" fillId="3" borderId="2" xfId="0" applyFont="1" applyFill="1" applyBorder="1" applyAlignment="1">
      <alignment vertical="center"/>
    </xf>
    <xf numFmtId="0" fontId="33" fillId="0" borderId="16" xfId="0" applyFont="1" applyBorder="1" applyAlignment="1">
      <alignment horizontal="center" vertical="center"/>
    </xf>
    <xf numFmtId="0" fontId="33" fillId="0" borderId="2" xfId="0" applyFont="1" applyBorder="1" applyAlignment="1">
      <alignment vertical="center"/>
    </xf>
    <xf numFmtId="0" fontId="33" fillId="3" borderId="2" xfId="0" applyFont="1" applyFill="1" applyBorder="1" applyAlignment="1">
      <alignment vertical="center"/>
    </xf>
    <xf numFmtId="0" fontId="34" fillId="0" borderId="16" xfId="0" applyFont="1" applyBorder="1" applyAlignment="1">
      <alignment horizontal="center" vertical="center"/>
    </xf>
    <xf numFmtId="0" fontId="34" fillId="0" borderId="2" xfId="0" applyFont="1" applyBorder="1" applyAlignment="1">
      <alignment vertical="center"/>
    </xf>
    <xf numFmtId="0" fontId="34" fillId="3" borderId="2" xfId="0" applyFont="1" applyFill="1" applyBorder="1" applyAlignment="1">
      <alignment vertical="center"/>
    </xf>
    <xf numFmtId="0" fontId="33" fillId="0" borderId="1" xfId="0" applyFont="1" applyBorder="1" applyAlignment="1">
      <alignment horizontal="center" vertical="center"/>
    </xf>
    <xf numFmtId="0" fontId="33" fillId="0" borderId="5" xfId="0" applyFont="1" applyBorder="1" applyAlignment="1">
      <alignment vertical="center"/>
    </xf>
    <xf numFmtId="0" fontId="33" fillId="3" borderId="5" xfId="0" applyFont="1" applyFill="1" applyBorder="1" applyAlignment="1">
      <alignment vertical="center"/>
    </xf>
    <xf numFmtId="0" fontId="32" fillId="0" borderId="1" xfId="0" applyFont="1" applyBorder="1" applyAlignment="1">
      <alignment horizontal="center" vertical="center"/>
    </xf>
    <xf numFmtId="0" fontId="32" fillId="0" borderId="5" xfId="0" applyFont="1" applyBorder="1" applyAlignment="1">
      <alignment vertical="center"/>
    </xf>
    <xf numFmtId="0" fontId="32" fillId="3" borderId="5" xfId="0" applyFont="1" applyFill="1" applyBorder="1" applyAlignment="1">
      <alignment vertical="center"/>
    </xf>
    <xf numFmtId="0" fontId="32" fillId="3" borderId="5" xfId="0" applyFont="1" applyFill="1" applyBorder="1" applyAlignment="1">
      <alignment horizontal="left" vertical="center"/>
    </xf>
    <xf numFmtId="0" fontId="32" fillId="0" borderId="5" xfId="0" applyFont="1" applyBorder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0" fontId="34" fillId="0" borderId="5" xfId="0" applyFont="1" applyBorder="1" applyAlignment="1">
      <alignment vertical="center"/>
    </xf>
    <xf numFmtId="0" fontId="34" fillId="3" borderId="5" xfId="0" applyFont="1" applyFill="1" applyBorder="1" applyAlignment="1">
      <alignment horizontal="left" vertical="center"/>
    </xf>
    <xf numFmtId="0" fontId="32" fillId="0" borderId="4" xfId="0" applyFont="1" applyBorder="1" applyAlignment="1">
      <alignment horizontal="center" vertical="center"/>
    </xf>
    <xf numFmtId="0" fontId="33" fillId="0" borderId="4" xfId="0" applyFont="1" applyBorder="1" applyAlignment="1">
      <alignment vertical="center"/>
    </xf>
    <xf numFmtId="0" fontId="32" fillId="0" borderId="4" xfId="0" applyFont="1" applyBorder="1" applyAlignment="1">
      <alignment vertical="center"/>
    </xf>
    <xf numFmtId="0" fontId="34" fillId="0" borderId="4" xfId="0" applyFont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5" xfId="0" applyFont="1" applyBorder="1" applyAlignment="1">
      <alignment horizontal="left" vertical="center"/>
    </xf>
    <xf numFmtId="0" fontId="32" fillId="0" borderId="0" xfId="0" applyFont="1"/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2" fillId="0" borderId="0" xfId="0" applyFont="1" applyAlignment="1">
      <alignment horizontal="center"/>
    </xf>
    <xf numFmtId="0" fontId="0" fillId="7" borderId="0" xfId="0" applyFill="1" applyAlignment="1">
      <alignment horizontal="center"/>
    </xf>
    <xf numFmtId="0" fontId="0" fillId="22" borderId="0" xfId="0" applyFill="1" applyAlignment="1"/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left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7" borderId="0" xfId="0" applyFill="1" applyAlignment="1">
      <alignment horizontal="left"/>
    </xf>
    <xf numFmtId="0" fontId="0" fillId="14" borderId="0" xfId="0" applyFill="1" applyAlignment="1">
      <alignment horizontal="center"/>
    </xf>
    <xf numFmtId="0" fontId="0" fillId="14" borderId="0" xfId="0" applyFill="1" applyAlignment="1">
      <alignment horizontal="left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left"/>
    </xf>
    <xf numFmtId="167" fontId="0" fillId="0" borderId="0" xfId="0" applyNumberFormat="1" applyFill="1" applyAlignment="1">
      <alignment horizontal="center"/>
    </xf>
    <xf numFmtId="0" fontId="27" fillId="5" borderId="0" xfId="0" applyFont="1" applyFill="1" applyBorder="1" applyAlignment="1">
      <alignment horizontal="center"/>
    </xf>
    <xf numFmtId="0" fontId="0" fillId="15" borderId="0" xfId="0" applyFill="1" applyAlignment="1">
      <alignment horizontal="center"/>
    </xf>
    <xf numFmtId="0" fontId="4" fillId="12" borderId="0" xfId="0" applyFont="1" applyFill="1"/>
    <xf numFmtId="9" fontId="0" fillId="3" borderId="0" xfId="0" applyNumberFormat="1" applyFill="1" applyAlignment="1">
      <alignment horizontal="center"/>
    </xf>
    <xf numFmtId="0" fontId="35" fillId="27" borderId="18" xfId="0" applyFont="1" applyFill="1" applyBorder="1" applyAlignment="1">
      <alignment vertical="center" wrapText="1"/>
    </xf>
    <xf numFmtId="0" fontId="0" fillId="4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0" xfId="0" applyFill="1" applyAlignment="1"/>
    <xf numFmtId="0" fontId="0" fillId="7" borderId="0" xfId="0" applyFill="1" applyAlignment="1"/>
    <xf numFmtId="0" fontId="5" fillId="28" borderId="0" xfId="0" applyFont="1" applyFill="1" applyAlignment="1">
      <alignment horizontal="center"/>
    </xf>
    <xf numFmtId="0" fontId="0" fillId="28" borderId="0" xfId="0" applyFill="1"/>
    <xf numFmtId="0" fontId="32" fillId="12" borderId="2" xfId="0" applyFont="1" applyFill="1" applyBorder="1" applyAlignment="1">
      <alignment vertical="center"/>
    </xf>
    <xf numFmtId="0" fontId="32" fillId="12" borderId="5" xfId="0" applyFont="1" applyFill="1" applyBorder="1" applyAlignment="1">
      <alignment vertical="center"/>
    </xf>
    <xf numFmtId="0" fontId="32" fillId="12" borderId="0" xfId="0" applyFont="1" applyFill="1"/>
    <xf numFmtId="0" fontId="12" fillId="7" borderId="0" xfId="0" applyFont="1" applyFill="1"/>
    <xf numFmtId="43" fontId="12" fillId="7" borderId="0" xfId="5" applyFont="1" applyFill="1"/>
    <xf numFmtId="167" fontId="0" fillId="0" borderId="0" xfId="6" applyNumberFormat="1" applyFont="1"/>
    <xf numFmtId="0" fontId="0" fillId="9" borderId="0" xfId="0" applyFill="1" applyAlignment="1"/>
    <xf numFmtId="0" fontId="0" fillId="0" borderId="1" xfId="0" applyFill="1" applyBorder="1" applyAlignment="1">
      <alignment horizontal="right"/>
    </xf>
    <xf numFmtId="0" fontId="36" fillId="7" borderId="1" xfId="0" applyFont="1" applyFill="1" applyBorder="1" applyAlignment="1">
      <alignment vertical="center"/>
    </xf>
    <xf numFmtId="0" fontId="36" fillId="0" borderId="1" xfId="0" applyFont="1" applyBorder="1" applyAlignment="1">
      <alignment horizontal="center" vertical="center"/>
    </xf>
    <xf numFmtId="0" fontId="19" fillId="0" borderId="1" xfId="0" applyFont="1" applyBorder="1"/>
    <xf numFmtId="0" fontId="36" fillId="0" borderId="1" xfId="0" applyFont="1" applyBorder="1" applyAlignment="1">
      <alignment vertical="center"/>
    </xf>
    <xf numFmtId="0" fontId="20" fillId="7" borderId="1" xfId="0" applyFont="1" applyFill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0" fontId="37" fillId="0" borderId="1" xfId="0" applyFont="1" applyBorder="1"/>
    <xf numFmtId="0" fontId="37" fillId="0" borderId="1" xfId="0" applyFont="1" applyBorder="1" applyAlignment="1">
      <alignment horizontal="center"/>
    </xf>
    <xf numFmtId="0" fontId="38" fillId="7" borderId="1" xfId="0" applyFont="1" applyFill="1" applyBorder="1" applyAlignment="1">
      <alignment vertical="center"/>
    </xf>
    <xf numFmtId="9" fontId="20" fillId="7" borderId="1" xfId="0" applyNumberFormat="1" applyFont="1" applyFill="1" applyBorder="1" applyAlignment="1">
      <alignment vertical="center"/>
    </xf>
    <xf numFmtId="0" fontId="39" fillId="7" borderId="1" xfId="0" applyFont="1" applyFill="1" applyBorder="1" applyAlignment="1">
      <alignment vertical="center"/>
    </xf>
    <xf numFmtId="9" fontId="38" fillId="7" borderId="1" xfId="0" applyNumberFormat="1" applyFont="1" applyFill="1" applyBorder="1" applyAlignment="1">
      <alignment vertical="center"/>
    </xf>
    <xf numFmtId="0" fontId="20" fillId="12" borderId="1" xfId="0" applyFont="1" applyFill="1" applyBorder="1" applyAlignment="1">
      <alignment horizontal="center" vertical="center"/>
    </xf>
    <xf numFmtId="0" fontId="37" fillId="12" borderId="1" xfId="0" applyFont="1" applyFill="1" applyBorder="1"/>
    <xf numFmtId="0" fontId="37" fillId="12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67" fontId="0" fillId="3" borderId="0" xfId="6" applyNumberFormat="1" applyFont="1" applyFill="1"/>
    <xf numFmtId="43" fontId="0" fillId="3" borderId="0" xfId="0" applyNumberFormat="1" applyFill="1"/>
    <xf numFmtId="0" fontId="5" fillId="3" borderId="6" xfId="0" applyFont="1" applyFill="1" applyBorder="1" applyAlignment="1">
      <alignment horizontal="center"/>
    </xf>
    <xf numFmtId="14" fontId="0" fillId="0" borderId="6" xfId="0" applyNumberFormat="1" applyBorder="1"/>
    <xf numFmtId="0" fontId="5" fillId="3" borderId="1" xfId="0" applyFont="1" applyFill="1" applyBorder="1"/>
    <xf numFmtId="43" fontId="12" fillId="5" borderId="0" xfId="5" applyFont="1" applyFill="1"/>
    <xf numFmtId="0" fontId="12" fillId="5" borderId="0" xfId="0" applyFont="1" applyFill="1"/>
    <xf numFmtId="0" fontId="0" fillId="3" borderId="19" xfId="0" applyFill="1" applyBorder="1"/>
    <xf numFmtId="0" fontId="0" fillId="3" borderId="20" xfId="0" applyFill="1" applyBorder="1"/>
    <xf numFmtId="43" fontId="0" fillId="6" borderId="20" xfId="5" applyFont="1" applyFill="1" applyBorder="1"/>
    <xf numFmtId="14" fontId="0" fillId="3" borderId="20" xfId="0" applyNumberFormat="1" applyFill="1" applyBorder="1"/>
    <xf numFmtId="0" fontId="0" fillId="0" borderId="20" xfId="0" applyBorder="1"/>
    <xf numFmtId="0" fontId="0" fillId="0" borderId="15" xfId="0" applyBorder="1"/>
    <xf numFmtId="0" fontId="0" fillId="3" borderId="21" xfId="0" applyFill="1" applyBorder="1"/>
    <xf numFmtId="0" fontId="0" fillId="3" borderId="0" xfId="0" applyFill="1" applyBorder="1"/>
    <xf numFmtId="43" fontId="0" fillId="7" borderId="0" xfId="5" applyFont="1" applyFill="1" applyBorder="1"/>
    <xf numFmtId="14" fontId="0" fillId="3" borderId="0" xfId="0" applyNumberFormat="1" applyFill="1" applyBorder="1"/>
    <xf numFmtId="0" fontId="0" fillId="0" borderId="0" xfId="0" applyBorder="1"/>
    <xf numFmtId="0" fontId="0" fillId="0" borderId="22" xfId="0" applyBorder="1"/>
    <xf numFmtId="43" fontId="0" fillId="6" borderId="0" xfId="5" applyFont="1" applyFill="1" applyBorder="1"/>
    <xf numFmtId="43" fontId="0" fillId="5" borderId="0" xfId="5" applyFont="1" applyFill="1" applyBorder="1"/>
    <xf numFmtId="43" fontId="0" fillId="10" borderId="0" xfId="5" applyFont="1" applyFill="1" applyBorder="1"/>
    <xf numFmtId="43" fontId="0" fillId="11" borderId="0" xfId="5" applyFont="1" applyFill="1" applyBorder="1"/>
    <xf numFmtId="43" fontId="0" fillId="12" borderId="0" xfId="5" applyFont="1" applyFill="1" applyBorder="1"/>
    <xf numFmtId="43" fontId="0" fillId="9" borderId="0" xfId="5" applyFont="1" applyFill="1" applyBorder="1"/>
    <xf numFmtId="43" fontId="0" fillId="4" borderId="0" xfId="5" applyFont="1" applyFill="1" applyBorder="1"/>
    <xf numFmtId="43" fontId="0" fillId="13" borderId="0" xfId="5" applyFont="1" applyFill="1" applyBorder="1"/>
    <xf numFmtId="0" fontId="0" fillId="3" borderId="23" xfId="0" applyFill="1" applyBorder="1"/>
    <xf numFmtId="0" fontId="0" fillId="3" borderId="24" xfId="0" applyFill="1" applyBorder="1"/>
    <xf numFmtId="43" fontId="0" fillId="7" borderId="24" xfId="5" applyFont="1" applyFill="1" applyBorder="1"/>
    <xf numFmtId="14" fontId="0" fillId="3" borderId="24" xfId="0" applyNumberFormat="1" applyFill="1" applyBorder="1"/>
    <xf numFmtId="0" fontId="0" fillId="0" borderId="24" xfId="0" applyBorder="1"/>
    <xf numFmtId="0" fontId="0" fillId="0" borderId="13" xfId="0" applyBorder="1"/>
    <xf numFmtId="0" fontId="0" fillId="0" borderId="19" xfId="0" applyFill="1" applyBorder="1"/>
    <xf numFmtId="0" fontId="0" fillId="0" borderId="20" xfId="0" applyFill="1" applyBorder="1"/>
    <xf numFmtId="14" fontId="0" fillId="0" borderId="20" xfId="0" applyNumberFormat="1" applyBorder="1"/>
    <xf numFmtId="14" fontId="0" fillId="9" borderId="20" xfId="0" applyNumberFormat="1" applyFill="1" applyBorder="1"/>
    <xf numFmtId="0" fontId="0" fillId="0" borderId="21" xfId="0" applyFill="1" applyBorder="1"/>
    <xf numFmtId="0" fontId="0" fillId="0" borderId="0" xfId="0" applyFill="1" applyBorder="1"/>
    <xf numFmtId="14" fontId="0" fillId="0" borderId="0" xfId="0" applyNumberFormat="1" applyBorder="1"/>
    <xf numFmtId="14" fontId="0" fillId="9" borderId="0" xfId="0" applyNumberFormat="1" applyFill="1" applyBorder="1"/>
    <xf numFmtId="0" fontId="0" fillId="0" borderId="23" xfId="0" applyFill="1" applyBorder="1"/>
    <xf numFmtId="0" fontId="0" fillId="0" borderId="24" xfId="0" applyFill="1" applyBorder="1"/>
    <xf numFmtId="14" fontId="0" fillId="0" borderId="24" xfId="0" applyNumberFormat="1" applyBorder="1"/>
    <xf numFmtId="14" fontId="0" fillId="9" borderId="24" xfId="0" applyNumberFormat="1" applyFill="1" applyBorder="1"/>
    <xf numFmtId="0" fontId="0" fillId="4" borderId="3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12" fillId="4" borderId="7" xfId="0" applyFont="1" applyFill="1" applyBorder="1" applyAlignment="1">
      <alignment horizontal="center"/>
    </xf>
    <xf numFmtId="0" fontId="12" fillId="4" borderId="2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43" fontId="23" fillId="4" borderId="4" xfId="5" applyFont="1" applyFill="1" applyBorder="1" applyAlignment="1">
      <alignment horizontal="center"/>
    </xf>
    <xf numFmtId="43" fontId="23" fillId="4" borderId="6" xfId="5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166" fontId="0" fillId="2" borderId="2" xfId="5" applyNumberFormat="1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2" xfId="3" applyFont="1" applyFill="1" applyBorder="1" applyAlignment="1">
      <alignment horizontal="center"/>
    </xf>
    <xf numFmtId="0" fontId="5" fillId="26" borderId="4" xfId="0" applyFont="1" applyFill="1" applyBorder="1" applyAlignment="1">
      <alignment horizontal="center"/>
    </xf>
    <xf numFmtId="0" fontId="5" fillId="26" borderId="5" xfId="0" applyFont="1" applyFill="1" applyBorder="1" applyAlignment="1">
      <alignment horizontal="center"/>
    </xf>
    <xf numFmtId="0" fontId="5" fillId="26" borderId="6" xfId="0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5" fillId="17" borderId="2" xfId="0" applyFont="1" applyFill="1" applyBorder="1" applyAlignment="1">
      <alignment horizontal="center"/>
    </xf>
    <xf numFmtId="0" fontId="5" fillId="17" borderId="0" xfId="0" applyFont="1" applyFill="1" applyAlignment="1">
      <alignment horizontal="center"/>
    </xf>
    <xf numFmtId="166" fontId="0" fillId="3" borderId="0" xfId="5" applyNumberFormat="1" applyFont="1" applyFill="1"/>
  </cellXfs>
  <cellStyles count="9">
    <cellStyle name="Comma" xfId="5" builtinId="3"/>
    <cellStyle name="Comma 2" xfId="4" xr:uid="{00000000-0005-0000-0000-000001000000}"/>
    <cellStyle name="Currency" xfId="7" builtinId="4"/>
    <cellStyle name="Normal" xfId="0" builtinId="0"/>
    <cellStyle name="Normal 2" xfId="3" xr:uid="{00000000-0005-0000-0000-000003000000}"/>
    <cellStyle name="Normal 3" xfId="8" xr:uid="{E3E5EB4A-FF53-419E-AD48-53133B3D5C41}"/>
    <cellStyle name="Normal 5" xfId="1" xr:uid="{00000000-0005-0000-0000-000004000000}"/>
    <cellStyle name="Percent" xfId="6" builtinId="5"/>
    <cellStyle name="ปกติ_Sheet1" xfId="2" xr:uid="{00000000-0005-0000-0000-000006000000}"/>
  </cellStyles>
  <dxfs count="0"/>
  <tableStyles count="0" defaultTableStyle="TableStyleMedium2" defaultPivotStyle="PivotStyleLight16"/>
  <colors>
    <mruColors>
      <color rgb="FF0000CC"/>
      <color rgb="FF993300"/>
      <color rgb="FFCC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externalLink" Target="externalLinks/externalLink4.xml"/><Relationship Id="rId55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7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3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6.xml"/><Relationship Id="rId6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18928</xdr:colOff>
      <xdr:row>2</xdr:row>
      <xdr:rowOff>190366</xdr:rowOff>
    </xdr:from>
    <xdr:to>
      <xdr:col>30</xdr:col>
      <xdr:colOff>292253</xdr:colOff>
      <xdr:row>22</xdr:row>
      <xdr:rowOff>131961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E1AD9B-A3F7-4CBE-B024-090E930C7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4303" y="571366"/>
          <a:ext cx="4496074" cy="3751595"/>
        </a:xfrm>
        <a:prstGeom prst="rect">
          <a:avLst/>
        </a:prstGeom>
      </xdr:spPr>
    </xdr:pic>
    <xdr:clientData/>
  </xdr:twoCellAnchor>
  <xdr:twoCellAnchor editAs="oneCell">
    <xdr:from>
      <xdr:col>11</xdr:col>
      <xdr:colOff>418353</xdr:colOff>
      <xdr:row>2</xdr:row>
      <xdr:rowOff>131670</xdr:rowOff>
    </xdr:from>
    <xdr:to>
      <xdr:col>22</xdr:col>
      <xdr:colOff>585016</xdr:colOff>
      <xdr:row>15</xdr:row>
      <xdr:rowOff>101786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DA1F07-65EE-4026-AFF7-01F3CB176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02478" y="512670"/>
          <a:ext cx="10104413" cy="2446616"/>
        </a:xfrm>
        <a:prstGeom prst="rect">
          <a:avLst/>
        </a:prstGeom>
      </xdr:spPr>
    </xdr:pic>
    <xdr:clientData/>
  </xdr:twoCellAnchor>
  <xdr:twoCellAnchor editAs="oneCell">
    <xdr:from>
      <xdr:col>11</xdr:col>
      <xdr:colOff>396875</xdr:colOff>
      <xdr:row>15</xdr:row>
      <xdr:rowOff>142875</xdr:rowOff>
    </xdr:from>
    <xdr:to>
      <xdr:col>22</xdr:col>
      <xdr:colOff>539750</xdr:colOff>
      <xdr:row>31</xdr:row>
      <xdr:rowOff>122948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AF371F-C6DE-4ECA-BE28-6BEF1F6D3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81000" y="3000375"/>
          <a:ext cx="10080625" cy="30280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</xdr:row>
      <xdr:rowOff>0</xdr:rowOff>
    </xdr:from>
    <xdr:to>
      <xdr:col>29</xdr:col>
      <xdr:colOff>406400</xdr:colOff>
      <xdr:row>20</xdr:row>
      <xdr:rowOff>31750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271D23E8-D0D2-4954-A5C6-33412919A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9850" y="368300"/>
          <a:ext cx="5283200" cy="334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82177</xdr:colOff>
      <xdr:row>2</xdr:row>
      <xdr:rowOff>89647</xdr:rowOff>
    </xdr:from>
    <xdr:to>
      <xdr:col>38</xdr:col>
      <xdr:colOff>332177</xdr:colOff>
      <xdr:row>28</xdr:row>
      <xdr:rowOff>160526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EC4CE6-BD3A-4E59-BCDF-65671050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15942" y="463176"/>
          <a:ext cx="5150706" cy="4926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3320</xdr:colOff>
      <xdr:row>10</xdr:row>
      <xdr:rowOff>76201</xdr:rowOff>
    </xdr:from>
    <xdr:to>
      <xdr:col>15</xdr:col>
      <xdr:colOff>759326</xdr:colOff>
      <xdr:row>35</xdr:row>
      <xdr:rowOff>170136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CF6F51-9AB6-49A4-9C00-51966273E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9463" y="2071915"/>
          <a:ext cx="4683934" cy="4629650"/>
        </a:xfrm>
        <a:prstGeom prst="rect">
          <a:avLst/>
        </a:prstGeom>
      </xdr:spPr>
    </xdr:pic>
    <xdr:clientData/>
  </xdr:twoCellAnchor>
  <xdr:twoCellAnchor editAs="oneCell">
    <xdr:from>
      <xdr:col>15</xdr:col>
      <xdr:colOff>774700</xdr:colOff>
      <xdr:row>10</xdr:row>
      <xdr:rowOff>69850</xdr:rowOff>
    </xdr:from>
    <xdr:to>
      <xdr:col>21</xdr:col>
      <xdr:colOff>91778</xdr:colOff>
      <xdr:row>35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E27B39-49A6-4CBE-8355-0DB23035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79700" y="1841500"/>
          <a:ext cx="4451508" cy="4565650"/>
        </a:xfrm>
        <a:prstGeom prst="rect">
          <a:avLst/>
        </a:prstGeom>
      </xdr:spPr>
    </xdr:pic>
    <xdr:clientData/>
  </xdr:twoCellAnchor>
  <xdr:twoCellAnchor editAs="oneCell">
    <xdr:from>
      <xdr:col>26</xdr:col>
      <xdr:colOff>435428</xdr:colOff>
      <xdr:row>0</xdr:row>
      <xdr:rowOff>117929</xdr:rowOff>
    </xdr:from>
    <xdr:to>
      <xdr:col>33</xdr:col>
      <xdr:colOff>473528</xdr:colOff>
      <xdr:row>9</xdr:row>
      <xdr:rowOff>2955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947032-FD95-4F36-9F2C-92FBAC7B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87428" y="117929"/>
          <a:ext cx="4292600" cy="1681169"/>
        </a:xfrm>
        <a:prstGeom prst="rect">
          <a:avLst/>
        </a:prstGeom>
      </xdr:spPr>
    </xdr:pic>
    <xdr:clientData/>
  </xdr:twoCellAnchor>
  <xdr:twoCellAnchor editAs="oneCell">
    <xdr:from>
      <xdr:col>21</xdr:col>
      <xdr:colOff>231322</xdr:colOff>
      <xdr:row>10</xdr:row>
      <xdr:rowOff>1</xdr:rowOff>
    </xdr:from>
    <xdr:to>
      <xdr:col>30</xdr:col>
      <xdr:colOff>90662</xdr:colOff>
      <xdr:row>34</xdr:row>
      <xdr:rowOff>68036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182CD2-2739-4A02-A9CE-2A59DF9E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93001" y="2041072"/>
          <a:ext cx="5370233" cy="4640035"/>
        </a:xfrm>
        <a:prstGeom prst="rect">
          <a:avLst/>
        </a:prstGeom>
      </xdr:spPr>
    </xdr:pic>
    <xdr:clientData/>
  </xdr:twoCellAnchor>
  <xdr:twoCellAnchor editAs="oneCell">
    <xdr:from>
      <xdr:col>30</xdr:col>
      <xdr:colOff>326571</xdr:colOff>
      <xdr:row>10</xdr:row>
      <xdr:rowOff>81643</xdr:rowOff>
    </xdr:from>
    <xdr:to>
      <xdr:col>34</xdr:col>
      <xdr:colOff>124905</xdr:colOff>
      <xdr:row>36</xdr:row>
      <xdr:rowOff>109595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86363E-EB16-4B2A-9E02-897243618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99142" y="2122714"/>
          <a:ext cx="2247619" cy="49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12700</xdr:rowOff>
    </xdr:from>
    <xdr:to>
      <xdr:col>11</xdr:col>
      <xdr:colOff>444500</xdr:colOff>
      <xdr:row>18</xdr:row>
      <xdr:rowOff>44450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85A84954-7553-44C1-A1A9-285FE46AF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12700"/>
          <a:ext cx="5283200" cy="334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139700</xdr:colOff>
      <xdr:row>1</xdr:row>
      <xdr:rowOff>63500</xdr:rowOff>
    </xdr:from>
    <xdr:to>
      <xdr:col>23</xdr:col>
      <xdr:colOff>285922</xdr:colOff>
      <xdr:row>17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C7051-77F9-49D4-890A-BACCFF8B0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3129" y="244929"/>
          <a:ext cx="6224079" cy="29663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127001</xdr:colOff>
      <xdr:row>0</xdr:row>
      <xdr:rowOff>0</xdr:rowOff>
    </xdr:from>
    <xdr:to>
      <xdr:col>29</xdr:col>
      <xdr:colOff>235220</xdr:colOff>
      <xdr:row>27</xdr:row>
      <xdr:rowOff>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007A5-E1D6-4625-956B-0CAFF9602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91430" y="0"/>
          <a:ext cx="6186076" cy="50251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450851</xdr:colOff>
      <xdr:row>0</xdr:row>
      <xdr:rowOff>0</xdr:rowOff>
    </xdr:from>
    <xdr:to>
      <xdr:col>26</xdr:col>
      <xdr:colOff>101601</xdr:colOff>
      <xdr:row>6</xdr:row>
      <xdr:rowOff>90542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9F9AED-F3A6-423B-AB72-7397C9EE1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4701" y="0"/>
          <a:ext cx="11233150" cy="119544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rol%20Sheet%20(Field%20DB%20Trial)%2021.03.02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630208/Documents/Work/Main%20work/Web%20base/Data%20Upload/Additional%20Items/Control%20Sheet%20(Field%20DB%20Trial)%2021.03.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630208/Documents/Work/Main%20work/Material%20code%20structure/HF/SAQCXX07-HF%20Fish%20Base/SAQCXX07-08-34%20HF%20Fish%20base%20Medi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630208/Documents/Work/Main%20work/Web%20base/Control%20Sheet%20(Field%20DB)%2020.02.28%20v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630208/Documents/Work/Main%20work/Web%20base/Upcharge%20-%20Chili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630208/Documents/Work/Main%20work/Web%20base/Data%20Upload%20(Table)/Control%20sheet/Control%20Sheet%20(Field%20DB%20Trial)%2020.07.28%20to%20P'Nueng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630208/Documents/Work/Main%20work/Web%20base/Upcharge/Chili/Upcharge%20-%20Chi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Control Sheet"/>
      <sheetName val="Control add items"/>
      <sheetName val="M001"/>
      <sheetName val="M001 (15-16)"/>
      <sheetName val="M002"/>
      <sheetName val="M003"/>
      <sheetName val="M005"/>
      <sheetName val="M004 (12)"/>
      <sheetName val="M005-1"/>
      <sheetName val="M006"/>
      <sheetName val="M007"/>
      <sheetName val="M008"/>
      <sheetName val="M009"/>
      <sheetName val="M010"/>
      <sheetName val="M011"/>
      <sheetName val="M012"/>
      <sheetName val="M013"/>
      <sheetName val="M014"/>
      <sheetName val="M018"/>
      <sheetName val="M018(2)"/>
      <sheetName val="M019"/>
      <sheetName val="M020"/>
      <sheetName val="M021"/>
      <sheetName val="M022"/>
      <sheetName val="M023"/>
      <sheetName val="M024"/>
      <sheetName val="M025"/>
      <sheetName val="Route"/>
      <sheetName val="Payment term"/>
      <sheetName val="Additional payment tern"/>
    </sheetNames>
    <sheetDataSet>
      <sheetData sheetId="0" refreshError="1"/>
      <sheetData sheetId="1" refreshError="1">
        <row r="3">
          <cell r="C3" t="str">
            <v>SAP Fish species table</v>
          </cell>
        </row>
        <row r="4">
          <cell r="C4" t="str">
            <v>SAP Styles table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Control Sheet"/>
      <sheetName val="Control add items"/>
      <sheetName val="M001"/>
      <sheetName val="M001 (15-16)"/>
      <sheetName val="M002"/>
      <sheetName val="M003"/>
      <sheetName val="M005"/>
      <sheetName val="M004 (12)"/>
      <sheetName val="M005-1"/>
      <sheetName val="M006"/>
      <sheetName val="M007"/>
      <sheetName val="M008"/>
      <sheetName val="M009"/>
      <sheetName val="M010"/>
      <sheetName val="M011"/>
      <sheetName val="M012"/>
      <sheetName val="M013"/>
      <sheetName val="M014"/>
      <sheetName val="M018"/>
      <sheetName val="M018(2)"/>
      <sheetName val="M019"/>
      <sheetName val="M020"/>
      <sheetName val="M021"/>
      <sheetName val="M022"/>
      <sheetName val="M023"/>
      <sheetName val="M024"/>
      <sheetName val="M025"/>
      <sheetName val="Route"/>
      <sheetName val="Payment term"/>
      <sheetName val="Additional payment tern"/>
    </sheetNames>
    <sheetDataSet>
      <sheetData sheetId="0" refreshError="1"/>
      <sheetData sheetId="1" refreshError="1">
        <row r="4">
          <cell r="C4" t="str">
            <v>SAP Styles table</v>
          </cell>
        </row>
        <row r="6">
          <cell r="C6" t="str">
            <v>SAP Packaging table</v>
          </cell>
        </row>
        <row r="14">
          <cell r="C14" t="str">
            <v>Media and PKG price policy</v>
          </cell>
        </row>
        <row r="16">
          <cell r="C16" t="str">
            <v>% Loss primary packaging policy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วิธีการกำหนด code"/>
    </sheetNames>
    <sheetDataSet>
      <sheetData sheetId="0">
        <row r="1">
          <cell r="B1" t="str">
            <v xml:space="preserve"> </v>
          </cell>
          <cell r="C1" t="str">
            <v>บริษัท ไทยรวมสินพัฒนาอุตสาหกรรม จำกัด</v>
          </cell>
          <cell r="D1"/>
          <cell r="E1"/>
          <cell r="F1"/>
        </row>
        <row r="2">
          <cell r="B2" t="str">
            <v xml:space="preserve"> เอกสารสนับสนุนการปฏิบัติงาน</v>
          </cell>
          <cell r="C2"/>
          <cell r="D2"/>
          <cell r="E2"/>
          <cell r="F2"/>
        </row>
        <row r="3">
          <cell r="B3" t="str">
            <v xml:space="preserve"> เรื่อง  :</v>
          </cell>
          <cell r="C3" t="str">
            <v>ระบบ CODE ปลาคน</v>
          </cell>
          <cell r="D3"/>
          <cell r="E3"/>
          <cell r="F3"/>
        </row>
        <row r="4">
          <cell r="B4" t="str">
            <v xml:space="preserve"> รหัส :</v>
          </cell>
          <cell r="C4" t="str">
            <v>08</v>
          </cell>
          <cell r="D4" t="str">
            <v xml:space="preserve"> หัวข้อ :</v>
          </cell>
          <cell r="E4"/>
          <cell r="F4" t="str">
            <v xml:space="preserve"> Media Type</v>
          </cell>
        </row>
        <row r="5">
          <cell r="B5" t="str">
            <v xml:space="preserve"> ผู้จัดทำ : ชฎาภรณ์ พลชาติ</v>
          </cell>
          <cell r="C5"/>
          <cell r="D5"/>
          <cell r="E5"/>
          <cell r="F5"/>
        </row>
        <row r="7">
          <cell r="B7" t="str">
            <v>Media Type and Special Specification</v>
          </cell>
        </row>
        <row r="8">
          <cell r="B8" t="str">
            <v>Code</v>
          </cell>
          <cell r="C8" t="str">
            <v>Description</v>
          </cell>
          <cell r="D8"/>
          <cell r="E8"/>
          <cell r="F8"/>
        </row>
        <row r="9">
          <cell r="B9" t="str">
            <v>8AA</v>
          </cell>
          <cell r="C9" t="str">
            <v>Canola oil</v>
          </cell>
          <cell r="D9"/>
          <cell r="E9"/>
          <cell r="F9"/>
        </row>
        <row r="10">
          <cell r="B10" t="str">
            <v>8AB</v>
          </cell>
          <cell r="C10" t="str">
            <v>Rice bran oil</v>
          </cell>
          <cell r="D10"/>
          <cell r="E10"/>
          <cell r="F10"/>
        </row>
        <row r="11">
          <cell r="B11" t="str">
            <v>8AC</v>
          </cell>
          <cell r="C11" t="str">
            <v>Grapeseed Oil</v>
          </cell>
          <cell r="D11"/>
          <cell r="E11"/>
          <cell r="F11"/>
        </row>
        <row r="12">
          <cell r="B12" t="str">
            <v>8AD</v>
          </cell>
          <cell r="C12" t="str">
            <v>Natural Oil with Lemon</v>
          </cell>
          <cell r="D12"/>
          <cell r="E12"/>
          <cell r="F12"/>
        </row>
        <row r="13">
          <cell r="B13" t="str">
            <v>8AE</v>
          </cell>
          <cell r="C13" t="str">
            <v>Natural Oil</v>
          </cell>
          <cell r="D13"/>
          <cell r="E13"/>
          <cell r="F13"/>
        </row>
        <row r="14">
          <cell r="B14" t="str">
            <v>8AF</v>
          </cell>
          <cell r="C14" t="str">
            <v>White Rice with rice bran oil</v>
          </cell>
          <cell r="D14"/>
          <cell r="E14"/>
          <cell r="F14"/>
        </row>
        <row r="15">
          <cell r="B15" t="str">
            <v>8AG</v>
          </cell>
          <cell r="C15" t="str">
            <v>Rice bran oil with flavour</v>
          </cell>
          <cell r="D15"/>
          <cell r="E15"/>
          <cell r="F15"/>
        </row>
        <row r="16">
          <cell r="B16" t="str">
            <v>8AH</v>
          </cell>
          <cell r="C16" t="str">
            <v xml:space="preserve">Rice bran oil with MSG </v>
          </cell>
          <cell r="D16"/>
          <cell r="E16"/>
          <cell r="F16"/>
        </row>
        <row r="17">
          <cell r="B17" t="str">
            <v>8AJ</v>
          </cell>
          <cell r="C17" t="str">
            <v>Canola Oil + Ribotide + MSG</v>
          </cell>
          <cell r="D17"/>
          <cell r="E17"/>
          <cell r="F17"/>
        </row>
        <row r="18">
          <cell r="B18" t="str">
            <v>8AK</v>
          </cell>
          <cell r="C18" t="str">
            <v>Canola Oil 60% + Brine 40%</v>
          </cell>
          <cell r="D18"/>
          <cell r="E18"/>
          <cell r="F18"/>
        </row>
        <row r="19">
          <cell r="B19" t="str">
            <v>8AL</v>
          </cell>
          <cell r="C19" t="str">
            <v>Canola Oil 80% + Brine 20%</v>
          </cell>
          <cell r="D19"/>
          <cell r="E19"/>
          <cell r="F19"/>
        </row>
        <row r="20">
          <cell r="B20" t="str">
            <v>8AM</v>
          </cell>
          <cell r="C20" t="str">
            <v>Canola oil with herbs flavour</v>
          </cell>
          <cell r="D20"/>
          <cell r="E20"/>
          <cell r="F20"/>
        </row>
        <row r="21">
          <cell r="B21" t="str">
            <v>8AN</v>
          </cell>
          <cell r="C21" t="str">
            <v>Canola oil with lemon and pepper flavour</v>
          </cell>
          <cell r="D21"/>
          <cell r="E21"/>
          <cell r="F21"/>
        </row>
        <row r="22">
          <cell r="B22" t="str">
            <v>8AO</v>
          </cell>
          <cell r="C22" t="str">
            <v>Canola oil with natural flavour</v>
          </cell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 t="str">
            <v>salad</v>
          </cell>
          <cell r="C26"/>
          <cell r="D26"/>
          <cell r="E26"/>
          <cell r="F26"/>
        </row>
        <row r="27">
          <cell r="B27" t="str">
            <v>9A2</v>
          </cell>
          <cell r="C27" t="str">
            <v xml:space="preserve">Salad with quinoa </v>
          </cell>
          <cell r="D27"/>
          <cell r="E27"/>
          <cell r="F27"/>
        </row>
        <row r="28">
          <cell r="B28" t="str">
            <v>9A3</v>
          </cell>
          <cell r="C28" t="str">
            <v>Salad three beans mix</v>
          </cell>
          <cell r="D28"/>
          <cell r="E28"/>
          <cell r="F28"/>
        </row>
        <row r="29">
          <cell r="B29" t="str">
            <v>9A4</v>
          </cell>
          <cell r="C29" t="str">
            <v>Tuna salad riso</v>
          </cell>
          <cell r="D29"/>
          <cell r="E29"/>
          <cell r="F29"/>
        </row>
        <row r="30">
          <cell r="B30" t="str">
            <v>9A5</v>
          </cell>
          <cell r="C30" t="str">
            <v>Italian bean</v>
          </cell>
          <cell r="D30"/>
          <cell r="E30"/>
          <cell r="F30"/>
        </row>
        <row r="31">
          <cell r="B31" t="str">
            <v>9A6</v>
          </cell>
          <cell r="C31" t="str">
            <v>Tuna and Beans</v>
          </cell>
          <cell r="D31"/>
          <cell r="E31"/>
          <cell r="F31"/>
        </row>
        <row r="32">
          <cell r="B32" t="str">
            <v>9A7</v>
          </cell>
          <cell r="C32" t="str">
            <v>Maize and Tuna</v>
          </cell>
          <cell r="D32"/>
          <cell r="E32"/>
          <cell r="F32"/>
        </row>
        <row r="33">
          <cell r="B33" t="str">
            <v>9A8</v>
          </cell>
          <cell r="C33" t="str">
            <v>Couscous Tuna Mediterranean style</v>
          </cell>
          <cell r="D33"/>
          <cell r="E33"/>
          <cell r="F33"/>
        </row>
        <row r="34">
          <cell r="B34" t="str">
            <v>9A9</v>
          </cell>
          <cell r="C34" t="str">
            <v>Tuna Salad</v>
          </cell>
          <cell r="D34"/>
          <cell r="E34"/>
          <cell r="F34"/>
        </row>
        <row r="35">
          <cell r="B35" t="str">
            <v>9AA</v>
          </cell>
          <cell r="C35" t="str">
            <v>Vegetables</v>
          </cell>
          <cell r="D35"/>
          <cell r="E35"/>
          <cell r="F35"/>
        </row>
        <row r="36">
          <cell r="B36" t="str">
            <v>9AB</v>
          </cell>
          <cell r="C36" t="str">
            <v>Salad with Corn</v>
          </cell>
          <cell r="D36"/>
          <cell r="E36"/>
          <cell r="F36"/>
        </row>
        <row r="37">
          <cell r="B37" t="str">
            <v>9AC</v>
          </cell>
          <cell r="C37" t="str">
            <v>Salad  Californienne</v>
          </cell>
          <cell r="D37"/>
          <cell r="E37"/>
          <cell r="F37"/>
        </row>
        <row r="38">
          <cell r="B38" t="str">
            <v>9AD</v>
          </cell>
          <cell r="C38" t="str">
            <v>Salad  Legerate</v>
          </cell>
          <cell r="D38"/>
          <cell r="E38"/>
          <cell r="F38"/>
        </row>
        <row r="39">
          <cell r="B39" t="str">
            <v>9AE</v>
          </cell>
          <cell r="C39" t="str">
            <v>American Salad</v>
          </cell>
          <cell r="D39"/>
          <cell r="E39"/>
          <cell r="F39"/>
        </row>
        <row r="40">
          <cell r="B40" t="str">
            <v>9AF</v>
          </cell>
          <cell r="C40" t="str">
            <v>Thousand  Island  Salad</v>
          </cell>
          <cell r="D40"/>
          <cell r="E40"/>
          <cell r="F40"/>
        </row>
        <row r="41">
          <cell r="B41" t="str">
            <v>9AG</v>
          </cell>
          <cell r="C41" t="str">
            <v>Salad  Americana</v>
          </cell>
          <cell r="D41"/>
          <cell r="E41"/>
          <cell r="F41"/>
        </row>
        <row r="42">
          <cell r="B42" t="str">
            <v>9AH</v>
          </cell>
          <cell r="C42" t="str">
            <v>Salad  California</v>
          </cell>
          <cell r="D42"/>
          <cell r="E42"/>
          <cell r="F42"/>
        </row>
        <row r="43">
          <cell r="B43" t="str">
            <v>9AI</v>
          </cell>
          <cell r="C43" t="str">
            <v>Salad  Merditerranean</v>
          </cell>
          <cell r="D43"/>
          <cell r="E43"/>
          <cell r="F43"/>
        </row>
        <row r="44">
          <cell r="B44" t="str">
            <v>9AJ</v>
          </cell>
          <cell r="C44" t="str">
            <v>Salad  No Fat</v>
          </cell>
          <cell r="D44"/>
          <cell r="E44"/>
          <cell r="F44"/>
        </row>
        <row r="45">
          <cell r="B45" t="str">
            <v>9AK</v>
          </cell>
          <cell r="C45" t="str">
            <v>Salad  No Oil</v>
          </cell>
          <cell r="D45"/>
          <cell r="E45"/>
          <cell r="F45"/>
        </row>
        <row r="46">
          <cell r="B46" t="str">
            <v>9AL</v>
          </cell>
          <cell r="C46" t="str">
            <v>Salad Meridionale</v>
          </cell>
          <cell r="D46"/>
          <cell r="E46"/>
          <cell r="F46"/>
        </row>
        <row r="47">
          <cell r="B47" t="str">
            <v>9AM</v>
          </cell>
          <cell r="C47" t="str">
            <v>Salad Maxicana</v>
          </cell>
          <cell r="D47"/>
          <cell r="E47"/>
          <cell r="F47"/>
        </row>
        <row r="48">
          <cell r="B48" t="str">
            <v>9AN</v>
          </cell>
          <cell r="C48" t="str">
            <v>Salad  Nicoise</v>
          </cell>
          <cell r="D48"/>
          <cell r="E48"/>
          <cell r="F48"/>
        </row>
        <row r="49">
          <cell r="B49" t="str">
            <v>9AO</v>
          </cell>
          <cell r="C49" t="str">
            <v>Salad  Spread Low Fat</v>
          </cell>
          <cell r="D49"/>
          <cell r="E49"/>
          <cell r="F49"/>
        </row>
        <row r="50">
          <cell r="B50" t="str">
            <v>9AP</v>
          </cell>
          <cell r="C50" t="str">
            <v>Salad Green Pea</v>
          </cell>
          <cell r="D50"/>
          <cell r="E50"/>
          <cell r="F50"/>
        </row>
        <row r="51">
          <cell r="B51" t="str">
            <v>9AQ</v>
          </cell>
          <cell r="C51" t="str">
            <v>Tuna Salad (QP. Formulation)</v>
          </cell>
          <cell r="D51"/>
          <cell r="E51"/>
          <cell r="F51"/>
        </row>
        <row r="52">
          <cell r="B52" t="str">
            <v>9AR</v>
          </cell>
          <cell r="C52" t="str">
            <v>Salad  Russian</v>
          </cell>
          <cell r="D52"/>
          <cell r="E52"/>
          <cell r="F52"/>
        </row>
        <row r="53">
          <cell r="B53" t="str">
            <v>9AS</v>
          </cell>
          <cell r="C53" t="str">
            <v>Salad  Scandinavia</v>
          </cell>
          <cell r="D53"/>
          <cell r="E53"/>
          <cell r="F53"/>
        </row>
        <row r="54">
          <cell r="B54" t="str">
            <v>9AT</v>
          </cell>
          <cell r="C54" t="str">
            <v>Salad  Cream  Sesame  and Soy  Protein</v>
          </cell>
          <cell r="D54"/>
          <cell r="E54"/>
          <cell r="F54"/>
        </row>
        <row r="55">
          <cell r="B55" t="str">
            <v>9AU</v>
          </cell>
          <cell r="C55" t="str">
            <v>Salad  Cream  Spicy</v>
          </cell>
          <cell r="D55"/>
          <cell r="E55"/>
          <cell r="F55"/>
        </row>
        <row r="56">
          <cell r="B56" t="str">
            <v>9AV</v>
          </cell>
          <cell r="C56" t="str">
            <v>Salad with Bean</v>
          </cell>
          <cell r="D56"/>
          <cell r="E56"/>
          <cell r="F56"/>
        </row>
        <row r="57">
          <cell r="B57" t="str">
            <v>9AW</v>
          </cell>
          <cell r="C57" t="str">
            <v xml:space="preserve">Salad  Western </v>
          </cell>
          <cell r="D57"/>
          <cell r="E57"/>
          <cell r="F57"/>
        </row>
        <row r="58">
          <cell r="B58" t="str">
            <v>9AX</v>
          </cell>
          <cell r="C58" t="str">
            <v>Salad Mayonnaise</v>
          </cell>
          <cell r="D58"/>
          <cell r="E58"/>
          <cell r="F58"/>
        </row>
        <row r="59">
          <cell r="B59" t="str">
            <v>9AY</v>
          </cell>
          <cell r="C59" t="str">
            <v>Salad with Three Bean mix in Vinaigrette Dressing</v>
          </cell>
          <cell r="D59"/>
          <cell r="E59"/>
          <cell r="F59"/>
        </row>
        <row r="60">
          <cell r="B60" t="str">
            <v>9AZ</v>
          </cell>
          <cell r="C60" t="str">
            <v xml:space="preserve">White bean salad </v>
          </cell>
          <cell r="D60"/>
          <cell r="E60"/>
          <cell r="F60"/>
        </row>
        <row r="61">
          <cell r="B61" t="str">
            <v>9B2</v>
          </cell>
          <cell r="C61" t="str">
            <v>Tuna Casserole</v>
          </cell>
          <cell r="D61"/>
          <cell r="E61"/>
          <cell r="F61"/>
        </row>
        <row r="62">
          <cell r="B62" t="str">
            <v>9B3</v>
          </cell>
          <cell r="C62" t="str">
            <v>Salad  Maxicana  Sauce</v>
          </cell>
          <cell r="D62"/>
          <cell r="E62"/>
          <cell r="F62"/>
        </row>
        <row r="63">
          <cell r="B63" t="str">
            <v>9B4</v>
          </cell>
          <cell r="C63" t="str">
            <v>Salad  Nicoise  Sauce</v>
          </cell>
          <cell r="D63"/>
          <cell r="E63"/>
          <cell r="F63"/>
        </row>
        <row r="64">
          <cell r="B64" t="str">
            <v>9B5</v>
          </cell>
          <cell r="C64" t="str">
            <v xml:space="preserve">Spicy salad suace with chili </v>
          </cell>
          <cell r="D64"/>
          <cell r="E64"/>
          <cell r="F64"/>
        </row>
        <row r="65">
          <cell r="B65" t="str">
            <v>9B6</v>
          </cell>
          <cell r="C65" t="str">
            <v>Salad with cereal</v>
          </cell>
          <cell r="D65"/>
          <cell r="E65"/>
          <cell r="F65"/>
        </row>
        <row r="66">
          <cell r="B66" t="str">
            <v>9B7</v>
          </cell>
          <cell r="C66" t="str">
            <v>Grains mixed</v>
          </cell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B69" t="str">
            <v>Brine</v>
          </cell>
          <cell r="C69"/>
          <cell r="D69"/>
          <cell r="E69"/>
          <cell r="F69"/>
        </row>
        <row r="70">
          <cell r="B70" t="str">
            <v>BA2</v>
          </cell>
          <cell r="C70" t="str">
            <v>Brine + FVB + VB (Salt 0.5% Max)</v>
          </cell>
          <cell r="D70"/>
          <cell r="E70"/>
          <cell r="F70"/>
        </row>
        <row r="71">
          <cell r="B71" t="str">
            <v>BA3</v>
          </cell>
          <cell r="C71" t="str">
            <v>Brine + FVB</v>
          </cell>
          <cell r="D71"/>
          <cell r="E71"/>
          <cell r="F71"/>
        </row>
        <row r="72">
          <cell r="B72" t="str">
            <v>BA4</v>
          </cell>
          <cell r="C72" t="str">
            <v>Brine + FVB (Non GMO)</v>
          </cell>
          <cell r="D72"/>
          <cell r="E72"/>
          <cell r="F72"/>
        </row>
        <row r="73">
          <cell r="B73" t="str">
            <v>BA5</v>
          </cell>
          <cell r="C73" t="str">
            <v xml:space="preserve">Brine 88% + Soya Bean Oil 12% </v>
          </cell>
          <cell r="D73"/>
          <cell r="E73"/>
          <cell r="F73"/>
        </row>
        <row r="74">
          <cell r="B74" t="str">
            <v>BA6</v>
          </cell>
          <cell r="C74" t="str">
            <v>Brine 98% + Soya Bean Oil 2%</v>
          </cell>
          <cell r="D74"/>
          <cell r="E74"/>
          <cell r="F74"/>
        </row>
        <row r="75">
          <cell r="B75" t="str">
            <v>BA7</v>
          </cell>
          <cell r="C75" t="str">
            <v>Brine + FVB (Salt 0.8 % Max  Allowance at 1%)</v>
          </cell>
          <cell r="D75"/>
          <cell r="E75"/>
          <cell r="F75"/>
        </row>
        <row r="76">
          <cell r="B76" t="str">
            <v>BA8</v>
          </cell>
          <cell r="C76" t="str">
            <v>Brine + Crab Seasoning</v>
          </cell>
          <cell r="D76"/>
          <cell r="E76"/>
          <cell r="F76"/>
        </row>
        <row r="77">
          <cell r="B77" t="str">
            <v>BA9</v>
          </cell>
          <cell r="C77" t="str">
            <v>Brine + Scallop Seasoning</v>
          </cell>
          <cell r="D77"/>
          <cell r="E77"/>
          <cell r="F77"/>
        </row>
        <row r="78">
          <cell r="B78" t="str">
            <v>BAA</v>
          </cell>
          <cell r="C78" t="str">
            <v>Brine + Aromatic</v>
          </cell>
          <cell r="D78"/>
          <cell r="E78"/>
          <cell r="F78"/>
        </row>
        <row r="79">
          <cell r="B79" t="str">
            <v>BAB</v>
          </cell>
          <cell r="C79" t="str">
            <v>Brine</v>
          </cell>
          <cell r="D79"/>
          <cell r="E79"/>
          <cell r="F79"/>
        </row>
        <row r="80">
          <cell r="B80" t="str">
            <v>BAC</v>
          </cell>
          <cell r="C80" t="str">
            <v>Brine + Guar Gum</v>
          </cell>
          <cell r="D80"/>
          <cell r="E80"/>
          <cell r="F80"/>
        </row>
        <row r="81">
          <cell r="B81" t="str">
            <v>BAD</v>
          </cell>
          <cell r="C81" t="str">
            <v>Brine + FVB (Non Soy Base &amp; Non GMO)</v>
          </cell>
          <cell r="D81"/>
          <cell r="E81"/>
          <cell r="F81"/>
        </row>
        <row r="82">
          <cell r="B82" t="str">
            <v>BAE</v>
          </cell>
          <cell r="C82" t="str">
            <v>Brine + FVB + Smoked</v>
          </cell>
          <cell r="D82"/>
          <cell r="E82"/>
          <cell r="F82"/>
        </row>
        <row r="83">
          <cell r="B83" t="str">
            <v>BAF</v>
          </cell>
          <cell r="C83" t="str">
            <v>Brine + Concentrate Broth (French Broth)</v>
          </cell>
          <cell r="D83"/>
          <cell r="E83"/>
          <cell r="F83"/>
        </row>
        <row r="84">
          <cell r="B84" t="str">
            <v>BAG</v>
          </cell>
          <cell r="C84" t="str">
            <v>Brine + FVB (Salt 0.6 % Max  Allowance at 0.72%)</v>
          </cell>
          <cell r="D84"/>
          <cell r="E84"/>
          <cell r="F84"/>
        </row>
        <row r="85">
          <cell r="B85" t="str">
            <v>BAH</v>
          </cell>
          <cell r="C85" t="str">
            <v>Brine + FVB (Salt 0.6-1.0%)</v>
          </cell>
          <cell r="D85"/>
          <cell r="E85"/>
          <cell r="F85"/>
        </row>
        <row r="86">
          <cell r="B86" t="str">
            <v>BAI</v>
          </cell>
          <cell r="C86" t="str">
            <v>Brine + FVB + Spice mix B6X</v>
          </cell>
          <cell r="D86"/>
          <cell r="E86"/>
          <cell r="F86"/>
        </row>
        <row r="87">
          <cell r="B87" t="str">
            <v>BAJ</v>
          </cell>
          <cell r="C87" t="str">
            <v>Brine + Concentrate Broth (French Broth) + MSG (Japan Spec)</v>
          </cell>
          <cell r="D87"/>
          <cell r="E87"/>
          <cell r="F87"/>
        </row>
        <row r="88">
          <cell r="B88" t="str">
            <v>BAK</v>
          </cell>
          <cell r="C88" t="str">
            <v>Brine + FVB + starch</v>
          </cell>
          <cell r="D88"/>
          <cell r="E88"/>
          <cell r="F88"/>
        </row>
        <row r="89">
          <cell r="B89" t="str">
            <v>BAL</v>
          </cell>
          <cell r="C89" t="str">
            <v>Brine + Spices mix fox</v>
          </cell>
          <cell r="D89"/>
          <cell r="E89"/>
          <cell r="F89"/>
        </row>
        <row r="90">
          <cell r="B90" t="str">
            <v>BAM</v>
          </cell>
          <cell r="C90" t="str">
            <v>Brine + Smoked</v>
          </cell>
          <cell r="D90"/>
          <cell r="E90"/>
          <cell r="F90"/>
        </row>
        <row r="91">
          <cell r="B91" t="str">
            <v>BAN</v>
          </cell>
          <cell r="C91" t="str">
            <v>Brine + Xanthan Gum</v>
          </cell>
          <cell r="D91"/>
          <cell r="E91"/>
          <cell r="F91"/>
        </row>
        <row r="92">
          <cell r="B92" t="str">
            <v>BAO</v>
          </cell>
          <cell r="C92" t="str">
            <v>Brine + FVB + MSG</v>
          </cell>
          <cell r="D92"/>
          <cell r="E92"/>
          <cell r="F92"/>
        </row>
        <row r="93">
          <cell r="B93" t="str">
            <v>BAP</v>
          </cell>
          <cell r="C93" t="str">
            <v>Brine + Soyabean Oil + Black Pepper</v>
          </cell>
          <cell r="D93"/>
          <cell r="E93"/>
          <cell r="F93"/>
        </row>
        <row r="94">
          <cell r="B94" t="str">
            <v>BAQ</v>
          </cell>
          <cell r="C94" t="str">
            <v>Brine + black pepper</v>
          </cell>
          <cell r="D94"/>
          <cell r="E94"/>
          <cell r="F94"/>
        </row>
        <row r="95">
          <cell r="B95" t="str">
            <v>BAR</v>
          </cell>
          <cell r="C95" t="str">
            <v>Brine +FVB (Salt 0.4 % max)</v>
          </cell>
          <cell r="D95"/>
          <cell r="E95"/>
          <cell r="F95"/>
        </row>
        <row r="96">
          <cell r="B96" t="str">
            <v>BAS</v>
          </cell>
          <cell r="C96" t="str">
            <v>Brine + Concentrate Broth (French Broth) + MSG (Japan Spec) + corn</v>
          </cell>
          <cell r="D96"/>
          <cell r="E96"/>
          <cell r="F96"/>
        </row>
        <row r="97">
          <cell r="B97" t="str">
            <v>BAT</v>
          </cell>
          <cell r="C97" t="str">
            <v>Brine + Citron</v>
          </cell>
          <cell r="D97"/>
          <cell r="E97"/>
          <cell r="F97"/>
        </row>
        <row r="98">
          <cell r="B98" t="str">
            <v>BAU</v>
          </cell>
          <cell r="C98" t="str">
            <v>Brine + Concentrate Broth (French Broth) + MSG (Japan Spec) + beans</v>
          </cell>
          <cell r="D98"/>
          <cell r="E98"/>
          <cell r="F98"/>
        </row>
        <row r="99">
          <cell r="B99" t="str">
            <v>BAV</v>
          </cell>
          <cell r="C99" t="str">
            <v>Brine + VB (kf-1040)</v>
          </cell>
          <cell r="D99"/>
          <cell r="E99"/>
          <cell r="F99"/>
        </row>
        <row r="100">
          <cell r="B100" t="str">
            <v>BAX</v>
          </cell>
          <cell r="C100" t="str">
            <v>Brine + FVB ( Salt 0.6 - 1.0 % )</v>
          </cell>
          <cell r="D100"/>
          <cell r="E100"/>
          <cell r="F100"/>
        </row>
        <row r="101">
          <cell r="B101" t="str">
            <v>BAY</v>
          </cell>
          <cell r="C101" t="str">
            <v xml:space="preserve">Brine + Concentrate Broth (French Broth) (Salt 0.4 - 0.7 %) </v>
          </cell>
          <cell r="D101"/>
          <cell r="E101"/>
          <cell r="F101"/>
        </row>
        <row r="102">
          <cell r="B102" t="str">
            <v>BAZ</v>
          </cell>
          <cell r="C102" t="str">
            <v xml:space="preserve">Brine + FVB (Salt 0.6% Max) </v>
          </cell>
          <cell r="D102"/>
          <cell r="E102"/>
          <cell r="F102"/>
        </row>
        <row r="103">
          <cell r="B103" t="str">
            <v>BB2</v>
          </cell>
          <cell r="C103" t="str">
            <v>Brine + Smoke (Lightly  Smoked -Woolworth  Formulation)</v>
          </cell>
          <cell r="D103"/>
          <cell r="E103"/>
          <cell r="F103"/>
        </row>
        <row r="104">
          <cell r="B104" t="str">
            <v>BB3</v>
          </cell>
          <cell r="C104" t="str">
            <v>Brine + MSG</v>
          </cell>
          <cell r="D104"/>
          <cell r="E104"/>
          <cell r="F104"/>
        </row>
        <row r="105">
          <cell r="B105" t="str">
            <v>BB4</v>
          </cell>
          <cell r="C105" t="str">
            <v>Brine + lime</v>
          </cell>
          <cell r="D105"/>
          <cell r="E105"/>
          <cell r="F105"/>
        </row>
        <row r="106">
          <cell r="B106" t="str">
            <v>BB5</v>
          </cell>
          <cell r="C106" t="str">
            <v>Brine + garlic</v>
          </cell>
          <cell r="D106"/>
          <cell r="E106"/>
          <cell r="F106"/>
        </row>
        <row r="107">
          <cell r="B107" t="str">
            <v>BB6</v>
          </cell>
          <cell r="C107" t="str">
            <v>Brine + ginger</v>
          </cell>
          <cell r="D107"/>
          <cell r="E107"/>
          <cell r="F107"/>
        </row>
        <row r="108">
          <cell r="B108" t="str">
            <v>BB7</v>
          </cell>
          <cell r="C108" t="str">
            <v>Brine + FVB (Non Soy base &amp; Non GMO) + Salt 0.8% Max  Allowance 1%</v>
          </cell>
          <cell r="D108"/>
          <cell r="E108"/>
          <cell r="F108"/>
        </row>
        <row r="109">
          <cell r="B109" t="str">
            <v>BB8</v>
          </cell>
          <cell r="C109" t="str">
            <v>Brine + FVB (Soy base)+ Salt 1.2 % Max</v>
          </cell>
          <cell r="D109"/>
          <cell r="E109"/>
          <cell r="F109"/>
        </row>
        <row r="110">
          <cell r="B110" t="str">
            <v>BB9</v>
          </cell>
          <cell r="C110" t="str">
            <v xml:space="preserve">Brine + FVB (Non Soy base) + Salt 0.6% Max Allowance at 0.72% </v>
          </cell>
          <cell r="D110"/>
          <cell r="E110"/>
          <cell r="F110"/>
        </row>
        <row r="111">
          <cell r="B111" t="str">
            <v>BBA</v>
          </cell>
          <cell r="C111" t="str">
            <v>Brine (Salt 0.9% Max)</v>
          </cell>
          <cell r="D111"/>
          <cell r="E111"/>
          <cell r="F111"/>
        </row>
        <row r="112">
          <cell r="B112" t="str">
            <v>BBB</v>
          </cell>
          <cell r="C112" t="str">
            <v>Brine + Concentrate Broth (French Broth) + MSG (Flake sike 0.5-1.0 cm)</v>
          </cell>
          <cell r="D112"/>
          <cell r="E112"/>
          <cell r="F112"/>
        </row>
        <row r="113">
          <cell r="B113" t="str">
            <v>BBC</v>
          </cell>
          <cell r="C113" t="str">
            <v>Brine + FVB (non soy)</v>
          </cell>
          <cell r="D113"/>
          <cell r="E113"/>
          <cell r="F113"/>
        </row>
        <row r="114">
          <cell r="B114" t="str">
            <v>BBD</v>
          </cell>
          <cell r="C114" t="str">
            <v>Brine + Concentrate Broth (French Broth) with Corn</v>
          </cell>
          <cell r="D114"/>
          <cell r="E114"/>
          <cell r="F114"/>
        </row>
        <row r="115">
          <cell r="B115" t="str">
            <v>BBE</v>
          </cell>
          <cell r="C115" t="str">
            <v>Brine with organic vegetable broth</v>
          </cell>
          <cell r="D115"/>
          <cell r="E115"/>
          <cell r="F115"/>
        </row>
        <row r="116">
          <cell r="B116" t="str">
            <v>BBF</v>
          </cell>
          <cell r="C116" t="str">
            <v>Brine with soybean oil (25/01/2017 TUM)</v>
          </cell>
          <cell r="D116"/>
          <cell r="E116"/>
          <cell r="F116"/>
        </row>
        <row r="117">
          <cell r="B117" t="str">
            <v>BBG</v>
          </cell>
          <cell r="C117" t="str">
            <v>Brine + MSG + Corn (07/02/2017 TUF)</v>
          </cell>
          <cell r="D117"/>
          <cell r="E117"/>
          <cell r="F117"/>
        </row>
        <row r="118">
          <cell r="B118" t="str">
            <v>BBH</v>
          </cell>
          <cell r="C118" t="str">
            <v>Brine with sea salt</v>
          </cell>
          <cell r="D118"/>
          <cell r="E118"/>
          <cell r="F118"/>
        </row>
        <row r="119">
          <cell r="B119" t="str">
            <v>BBI</v>
          </cell>
          <cell r="C119" t="str">
            <v>Brine (Salt 1 % Max.) single can</v>
          </cell>
          <cell r="D119"/>
          <cell r="E119"/>
          <cell r="F119"/>
        </row>
        <row r="120">
          <cell r="B120" t="str">
            <v>BBJ</v>
          </cell>
          <cell r="C120" t="str">
            <v>Brine + FVB (Non Soy Base &amp; Non GMO)+ Smoke flavor</v>
          </cell>
          <cell r="D120"/>
          <cell r="E120"/>
          <cell r="F120"/>
        </row>
        <row r="121">
          <cell r="B121"/>
          <cell r="C121"/>
          <cell r="D121"/>
          <cell r="E121"/>
          <cell r="F121"/>
        </row>
        <row r="122">
          <cell r="B122"/>
          <cell r="C122"/>
          <cell r="D122"/>
          <cell r="E122"/>
          <cell r="F122"/>
        </row>
        <row r="123">
          <cell r="B123"/>
          <cell r="C123"/>
          <cell r="D123"/>
          <cell r="E123"/>
          <cell r="F123"/>
        </row>
        <row r="124">
          <cell r="B124" t="str">
            <v>Curry</v>
          </cell>
          <cell r="C124"/>
          <cell r="D124"/>
          <cell r="E124"/>
          <cell r="F124"/>
        </row>
        <row r="125">
          <cell r="B125" t="str">
            <v>C22</v>
          </cell>
          <cell r="C125" t="str">
            <v>Curry (แกงกะหรี่ (Curry)</v>
          </cell>
          <cell r="D125"/>
          <cell r="E125"/>
          <cell r="F125"/>
        </row>
        <row r="126">
          <cell r="B126" t="str">
            <v>C23</v>
          </cell>
          <cell r="C126" t="str">
            <v>Curry Light</v>
          </cell>
          <cell r="D126"/>
          <cell r="E126"/>
          <cell r="F126"/>
        </row>
        <row r="127">
          <cell r="B127" t="str">
            <v>C24</v>
          </cell>
          <cell r="C127" t="str">
            <v>Curry Sauce (Century formulation)</v>
          </cell>
          <cell r="D127"/>
          <cell r="E127"/>
          <cell r="F127"/>
        </row>
        <row r="128">
          <cell r="B128" t="str">
            <v>C25</v>
          </cell>
          <cell r="C128" t="str">
            <v>Curry Sauce (สูตรเผ็ดน้อย)</v>
          </cell>
          <cell r="D128"/>
          <cell r="E128"/>
          <cell r="F128"/>
        </row>
        <row r="129">
          <cell r="B129" t="str">
            <v>C26</v>
          </cell>
          <cell r="C129" t="str">
            <v>Curry with Rice</v>
          </cell>
          <cell r="D129"/>
          <cell r="E129"/>
          <cell r="F129"/>
        </row>
        <row r="130">
          <cell r="B130" t="str">
            <v>C27</v>
          </cell>
          <cell r="C130" t="str">
            <v>Goan  Curry  Sauce</v>
          </cell>
          <cell r="D130"/>
          <cell r="E130"/>
          <cell r="F130"/>
        </row>
        <row r="131">
          <cell r="B131" t="str">
            <v>C28</v>
          </cell>
          <cell r="C131" t="str">
            <v xml:space="preserve">Green  Curry Light  with Young  Rice  Milk  </v>
          </cell>
          <cell r="D131"/>
          <cell r="E131"/>
          <cell r="F131"/>
        </row>
        <row r="132">
          <cell r="B132" t="str">
            <v>C29</v>
          </cell>
          <cell r="C132" t="str">
            <v>Green Curry (Abba Formulation)</v>
          </cell>
          <cell r="D132"/>
          <cell r="E132"/>
          <cell r="F132"/>
        </row>
        <row r="133">
          <cell r="B133" t="str">
            <v>C2A</v>
          </cell>
          <cell r="C133" t="str">
            <v>Green Curry (Ayam Formula)</v>
          </cell>
          <cell r="D133"/>
          <cell r="E133"/>
          <cell r="F133"/>
        </row>
        <row r="134">
          <cell r="B134" t="str">
            <v>C2B</v>
          </cell>
          <cell r="C134" t="str">
            <v>Green Curry (Ayam Thailand Formulation)</v>
          </cell>
          <cell r="D134"/>
          <cell r="E134"/>
          <cell r="F134"/>
        </row>
        <row r="135">
          <cell r="B135" t="str">
            <v>C2C</v>
          </cell>
          <cell r="C135" t="str">
            <v>Green Curry (Carrageenan Added)</v>
          </cell>
          <cell r="D135"/>
          <cell r="E135"/>
          <cell r="F135"/>
        </row>
        <row r="136">
          <cell r="B136" t="str">
            <v>C2D</v>
          </cell>
          <cell r="C136" t="str">
            <v>Green Curry (แกงเขียวหวาน   (No MSG)</v>
          </cell>
          <cell r="D136"/>
          <cell r="E136"/>
          <cell r="F136"/>
        </row>
        <row r="137">
          <cell r="B137" t="str">
            <v>C2E</v>
          </cell>
          <cell r="C137" t="str">
            <v>Green Curry (แกงเขียวหวาน (ไม่ใส่มะเขือพวง, ไม่ใส่ Topping พริก)</v>
          </cell>
          <cell r="D137"/>
          <cell r="E137"/>
          <cell r="F137"/>
        </row>
        <row r="138">
          <cell r="B138" t="str">
            <v>C2F</v>
          </cell>
          <cell r="C138" t="str">
            <v>Green Curry (แกงเขียวหวาน)</v>
          </cell>
          <cell r="D138"/>
          <cell r="E138"/>
          <cell r="F138"/>
        </row>
        <row r="139">
          <cell r="B139" t="str">
            <v>C2G</v>
          </cell>
          <cell r="C139" t="str">
            <v>Green Curry (สูตรเผ็ดน้อย)</v>
          </cell>
          <cell r="D139"/>
          <cell r="E139"/>
          <cell r="F139"/>
        </row>
        <row r="140">
          <cell r="B140" t="str">
            <v>C2H</v>
          </cell>
          <cell r="C140" t="str">
            <v>Green Curry Sauce (Marimax  Formulation)</v>
          </cell>
          <cell r="D140"/>
          <cell r="E140"/>
          <cell r="F140"/>
        </row>
        <row r="141">
          <cell r="B141" t="str">
            <v>C2I</v>
          </cell>
          <cell r="C141" t="str">
            <v>Indian  Curry</v>
          </cell>
          <cell r="D141"/>
          <cell r="E141"/>
          <cell r="F141"/>
        </row>
        <row r="142">
          <cell r="B142" t="str">
            <v>C2J</v>
          </cell>
          <cell r="C142" t="str">
            <v>Keang paar (แกงป่า)</v>
          </cell>
          <cell r="D142"/>
          <cell r="E142"/>
          <cell r="F142"/>
        </row>
        <row r="143">
          <cell r="B143" t="str">
            <v>C2K</v>
          </cell>
          <cell r="C143" t="str">
            <v>Lababdar  Curry  Sauce</v>
          </cell>
          <cell r="D143"/>
          <cell r="E143"/>
          <cell r="F143"/>
        </row>
        <row r="144">
          <cell r="B144" t="str">
            <v>C2L</v>
          </cell>
          <cell r="C144" t="str">
            <v xml:space="preserve">Malaysian Curry with Young  Rice  Milk  </v>
          </cell>
          <cell r="D144"/>
          <cell r="E144"/>
          <cell r="F144"/>
        </row>
        <row r="145">
          <cell r="B145" t="str">
            <v>C2M</v>
          </cell>
          <cell r="C145" t="str">
            <v>Mangalorean  Curry  Sauce</v>
          </cell>
          <cell r="D145"/>
          <cell r="E145"/>
          <cell r="F145"/>
        </row>
        <row r="146">
          <cell r="B146" t="str">
            <v>C2N</v>
          </cell>
          <cell r="C146" t="str">
            <v>Massaman (Crushed Peanut)</v>
          </cell>
          <cell r="D146"/>
          <cell r="E146"/>
          <cell r="F146"/>
        </row>
        <row r="147">
          <cell r="B147" t="str">
            <v>C2O</v>
          </cell>
          <cell r="C147" t="str">
            <v>Massaman (No MSG)</v>
          </cell>
          <cell r="D147"/>
          <cell r="E147"/>
          <cell r="F147"/>
        </row>
        <row r="148">
          <cell r="B148" t="str">
            <v>C2P</v>
          </cell>
          <cell r="C148" t="str">
            <v>Massaman (no oil)</v>
          </cell>
          <cell r="D148"/>
          <cell r="E148"/>
          <cell r="F148"/>
        </row>
        <row r="149">
          <cell r="B149" t="str">
            <v>C2R</v>
          </cell>
          <cell r="C149" t="str">
            <v>Massaman (Reduce Fat)</v>
          </cell>
          <cell r="D149"/>
          <cell r="E149"/>
          <cell r="F149"/>
        </row>
        <row r="150">
          <cell r="B150" t="str">
            <v>C2S</v>
          </cell>
          <cell r="C150" t="str">
            <v>Massaman (มัสมั่น (Abba  Formulation, ไม่ใส่สับปะรด)</v>
          </cell>
          <cell r="D150"/>
          <cell r="E150"/>
          <cell r="F150"/>
        </row>
        <row r="151">
          <cell r="B151" t="str">
            <v>C2T</v>
          </cell>
          <cell r="C151" t="str">
            <v>Massaman (มัสมั่น (Abba Formulation, ใส่สับปะรด)</v>
          </cell>
          <cell r="D151"/>
          <cell r="E151"/>
          <cell r="F151"/>
        </row>
        <row r="152">
          <cell r="B152" t="str">
            <v>C2U</v>
          </cell>
          <cell r="C152" t="str">
            <v>Massaman (มัสมั่น (Sealect  Formulation, ไม่ใส่ถั่ว)</v>
          </cell>
          <cell r="D152"/>
          <cell r="E152"/>
          <cell r="F152"/>
        </row>
        <row r="153">
          <cell r="B153" t="str">
            <v>C2V</v>
          </cell>
          <cell r="C153" t="str">
            <v>Massaman Curry (มัสมั่น)</v>
          </cell>
          <cell r="D153"/>
          <cell r="E153"/>
          <cell r="F153"/>
        </row>
        <row r="154">
          <cell r="B154" t="str">
            <v>C2W</v>
          </cell>
          <cell r="C154" t="str">
            <v>Moilee  Curry  Sauce</v>
          </cell>
          <cell r="D154"/>
          <cell r="E154"/>
          <cell r="F154"/>
        </row>
        <row r="155">
          <cell r="B155" t="str">
            <v>C2X</v>
          </cell>
          <cell r="C155" t="str">
            <v>Nam Ya (น้ำยาทูน่า)</v>
          </cell>
          <cell r="D155"/>
          <cell r="E155"/>
          <cell r="F155"/>
        </row>
        <row r="156">
          <cell r="B156" t="str">
            <v>C2Y</v>
          </cell>
          <cell r="C156" t="str">
            <v>Panaeng (No MSG)</v>
          </cell>
          <cell r="D156"/>
          <cell r="E156"/>
          <cell r="F156"/>
        </row>
        <row r="157">
          <cell r="B157" t="str">
            <v>C2Z</v>
          </cell>
          <cell r="C157" t="str">
            <v>Panaeng (พะแนง (Abba Formulation, ไม่ใส่ใบมะกรูด)</v>
          </cell>
          <cell r="D157"/>
          <cell r="E157"/>
          <cell r="F157"/>
        </row>
        <row r="158">
          <cell r="B158" t="str">
            <v>C32</v>
          </cell>
          <cell r="C158" t="str">
            <v>Panaeng (พะแนง)</v>
          </cell>
          <cell r="D158"/>
          <cell r="E158"/>
          <cell r="F158"/>
        </row>
        <row r="159">
          <cell r="B159" t="str">
            <v>C33</v>
          </cell>
          <cell r="C159" t="str">
            <v>Panang  Sauce (Contain Mung Bean Paste)</v>
          </cell>
          <cell r="D159"/>
          <cell r="E159"/>
          <cell r="F159"/>
        </row>
        <row r="160">
          <cell r="B160" t="str">
            <v>C34</v>
          </cell>
          <cell r="C160" t="str">
            <v>Red  Curry</v>
          </cell>
          <cell r="D160"/>
          <cell r="E160"/>
          <cell r="F160"/>
        </row>
        <row r="161">
          <cell r="B161" t="str">
            <v>C35</v>
          </cell>
          <cell r="C161" t="str">
            <v>Sour  Yellow Curry</v>
          </cell>
          <cell r="D161"/>
          <cell r="E161"/>
          <cell r="F161"/>
        </row>
        <row r="162">
          <cell r="B162" t="str">
            <v>C36</v>
          </cell>
          <cell r="C162" t="str">
            <v>Tom Kha sauce</v>
          </cell>
          <cell r="D162"/>
          <cell r="E162"/>
          <cell r="F162"/>
        </row>
        <row r="163">
          <cell r="B163" t="str">
            <v>C37</v>
          </cell>
          <cell r="C163" t="str">
            <v>Tom Yam Sauce (สูตรเผ็ดน้อย)</v>
          </cell>
          <cell r="D163"/>
          <cell r="E163"/>
          <cell r="F163"/>
        </row>
        <row r="164">
          <cell r="B164" t="str">
            <v>C38</v>
          </cell>
          <cell r="C164" t="str">
            <v>Tom Yam (ต้มยำ)</v>
          </cell>
          <cell r="D164"/>
          <cell r="E164"/>
          <cell r="F164"/>
        </row>
        <row r="165">
          <cell r="B165" t="str">
            <v>C39</v>
          </cell>
          <cell r="C165" t="str">
            <v>Yellow  Curry  Sauce</v>
          </cell>
          <cell r="D165"/>
          <cell r="E165"/>
          <cell r="F165"/>
        </row>
        <row r="166">
          <cell r="B166" t="str">
            <v>C3A</v>
          </cell>
          <cell r="C166" t="str">
            <v>Soy sauce Myanmar (28/09/2016 TUM)</v>
          </cell>
          <cell r="D166"/>
          <cell r="E166"/>
          <cell r="F166"/>
        </row>
        <row r="167">
          <cell r="B167" t="str">
            <v>C3B</v>
          </cell>
          <cell r="C167" t="str">
            <v xml:space="preserve">Malaysian Curry   </v>
          </cell>
          <cell r="D167"/>
          <cell r="E167"/>
          <cell r="F167"/>
        </row>
        <row r="168">
          <cell r="B168"/>
          <cell r="C168"/>
          <cell r="D168"/>
          <cell r="E168"/>
          <cell r="F168"/>
        </row>
        <row r="169">
          <cell r="B169" t="str">
            <v>Sauce</v>
          </cell>
          <cell r="C169"/>
          <cell r="D169"/>
          <cell r="E169"/>
          <cell r="F169"/>
        </row>
        <row r="170">
          <cell r="B170" t="str">
            <v>E22</v>
          </cell>
          <cell r="C170" t="str">
            <v>Antipasto Sauce</v>
          </cell>
          <cell r="D170"/>
          <cell r="E170"/>
          <cell r="F170"/>
        </row>
        <row r="171">
          <cell r="B171" t="str">
            <v>E23</v>
          </cell>
          <cell r="C171" t="str">
            <v>Barbeque Sauce</v>
          </cell>
          <cell r="D171"/>
          <cell r="E171"/>
          <cell r="F171"/>
        </row>
        <row r="172">
          <cell r="B172" t="str">
            <v>E24</v>
          </cell>
          <cell r="C172" t="str">
            <v>Basil &amp; Ginger Sauce with Rice</v>
          </cell>
          <cell r="D172"/>
          <cell r="E172"/>
          <cell r="F172"/>
        </row>
        <row r="173">
          <cell r="B173" t="str">
            <v>E25</v>
          </cell>
          <cell r="C173" t="str">
            <v>Basil and Ginger with Mild Chilli</v>
          </cell>
          <cell r="D173"/>
          <cell r="E173"/>
          <cell r="F173"/>
        </row>
        <row r="174">
          <cell r="B174" t="str">
            <v>E26</v>
          </cell>
          <cell r="C174" t="str">
            <v>Basil Pesto Sauce</v>
          </cell>
          <cell r="D174"/>
          <cell r="E174"/>
          <cell r="F174"/>
        </row>
        <row r="175">
          <cell r="B175" t="str">
            <v>E27</v>
          </cell>
          <cell r="C175" t="str">
            <v xml:space="preserve">Basil sauce (without MSG) </v>
          </cell>
          <cell r="D175"/>
          <cell r="E175"/>
          <cell r="F175"/>
        </row>
        <row r="176">
          <cell r="B176" t="str">
            <v>E28</v>
          </cell>
          <cell r="C176" t="str">
            <v>Bean Sauce</v>
          </cell>
          <cell r="D176"/>
          <cell r="E176"/>
          <cell r="F176"/>
        </row>
        <row r="177">
          <cell r="B177" t="str">
            <v>E29</v>
          </cell>
          <cell r="C177" t="str">
            <v>Black  Bean Sauce</v>
          </cell>
          <cell r="D177"/>
          <cell r="E177"/>
          <cell r="F177"/>
        </row>
        <row r="178">
          <cell r="B178" t="str">
            <v>E2A</v>
          </cell>
          <cell r="C178" t="str">
            <v>Black  Pepper Sauce</v>
          </cell>
          <cell r="D178"/>
          <cell r="E178"/>
          <cell r="F178"/>
        </row>
        <row r="179">
          <cell r="B179" t="str">
            <v>E2B</v>
          </cell>
          <cell r="C179" t="str">
            <v>Cajun Rub</v>
          </cell>
          <cell r="D179"/>
          <cell r="E179"/>
          <cell r="F179"/>
        </row>
        <row r="180">
          <cell r="B180" t="str">
            <v>E2C</v>
          </cell>
          <cell r="C180" t="str">
            <v>Caper  Butter  Sauce</v>
          </cell>
          <cell r="D180"/>
          <cell r="E180"/>
          <cell r="F180"/>
        </row>
        <row r="181">
          <cell r="B181" t="str">
            <v>E2D</v>
          </cell>
          <cell r="C181" t="str">
            <v>Carbonara Sauce</v>
          </cell>
          <cell r="D181"/>
          <cell r="E181"/>
          <cell r="F181"/>
        </row>
        <row r="182">
          <cell r="B182" t="str">
            <v>E2E</v>
          </cell>
          <cell r="C182" t="str">
            <v>Chili  Flavor</v>
          </cell>
          <cell r="D182"/>
          <cell r="E182"/>
          <cell r="F182"/>
        </row>
        <row r="183">
          <cell r="B183" t="str">
            <v>E2F</v>
          </cell>
          <cell r="C183" t="str">
            <v>Chili (Woolworth  Formulation)</v>
          </cell>
          <cell r="D183"/>
          <cell r="E183"/>
          <cell r="F183"/>
        </row>
        <row r="184">
          <cell r="B184" t="str">
            <v>E2G</v>
          </cell>
          <cell r="C184" t="str">
            <v>Chili and garlic</v>
          </cell>
          <cell r="D184"/>
          <cell r="E184"/>
          <cell r="F184"/>
        </row>
        <row r="185">
          <cell r="B185" t="str">
            <v>E2H</v>
          </cell>
          <cell r="C185" t="str">
            <v xml:space="preserve">Chili bean </v>
          </cell>
          <cell r="D185"/>
          <cell r="E185"/>
          <cell r="F185"/>
        </row>
        <row r="186">
          <cell r="B186" t="str">
            <v>E2I</v>
          </cell>
          <cell r="C186" t="str">
            <v>Chilli Sauce (ซอสพริก)</v>
          </cell>
          <cell r="D186"/>
          <cell r="E186"/>
          <cell r="F186"/>
        </row>
        <row r="187">
          <cell r="B187" t="str">
            <v>E2J</v>
          </cell>
          <cell r="C187" t="str">
            <v>Chili Sauce (Korea Style)</v>
          </cell>
          <cell r="D187"/>
          <cell r="E187"/>
          <cell r="F187"/>
        </row>
        <row r="188">
          <cell r="B188" t="str">
            <v>E2K</v>
          </cell>
          <cell r="C188" t="str">
            <v>Chili Sauce (Medium)</v>
          </cell>
          <cell r="D188"/>
          <cell r="E188"/>
          <cell r="F188"/>
        </row>
        <row r="189">
          <cell r="B189" t="str">
            <v>E2L</v>
          </cell>
          <cell r="C189" t="str">
            <v>Chili sauce (Simplot Formulation)</v>
          </cell>
          <cell r="D189"/>
          <cell r="E189"/>
          <cell r="F189"/>
        </row>
        <row r="190">
          <cell r="B190" t="str">
            <v>E2M</v>
          </cell>
          <cell r="C190" t="str">
            <v>Chili Sauce (Spicy)</v>
          </cell>
          <cell r="D190"/>
          <cell r="E190"/>
          <cell r="F190"/>
        </row>
        <row r="191">
          <cell r="B191" t="str">
            <v>E2N</v>
          </cell>
          <cell r="C191" t="str">
            <v>Chili sauce with coriander &amp; lemongrass</v>
          </cell>
          <cell r="D191"/>
          <cell r="E191"/>
          <cell r="F191"/>
        </row>
        <row r="192">
          <cell r="B192" t="str">
            <v>E2O</v>
          </cell>
          <cell r="C192" t="str">
            <v>Chilli Sauce (Ayam Thailand Formulation)</v>
          </cell>
          <cell r="D192"/>
          <cell r="E192"/>
          <cell r="F192"/>
        </row>
        <row r="193">
          <cell r="B193" t="str">
            <v>E2P</v>
          </cell>
          <cell r="C193" t="str">
            <v>Chinese  Sauce</v>
          </cell>
          <cell r="D193"/>
          <cell r="E193"/>
          <cell r="F193"/>
        </row>
        <row r="194">
          <cell r="B194" t="str">
            <v>E2Q</v>
          </cell>
          <cell r="C194" t="str">
            <v>Coriander  and  Chili</v>
          </cell>
          <cell r="D194"/>
          <cell r="E194"/>
          <cell r="F194"/>
        </row>
        <row r="195">
          <cell r="B195" t="str">
            <v>E2R</v>
          </cell>
          <cell r="C195" t="str">
            <v>Coronation</v>
          </cell>
          <cell r="D195"/>
          <cell r="E195"/>
          <cell r="F195"/>
        </row>
        <row r="196">
          <cell r="B196" t="str">
            <v>E2S</v>
          </cell>
          <cell r="C196" t="str">
            <v>Cream Sauce</v>
          </cell>
          <cell r="D196"/>
          <cell r="E196"/>
          <cell r="F196"/>
        </row>
        <row r="197">
          <cell r="B197" t="str">
            <v>E2T</v>
          </cell>
          <cell r="C197" t="str">
            <v>Five Spice Sauce</v>
          </cell>
          <cell r="D197"/>
          <cell r="E197"/>
          <cell r="F197"/>
        </row>
        <row r="198">
          <cell r="B198" t="str">
            <v>E2U</v>
          </cell>
          <cell r="C198" t="str">
            <v>Garlic  Flavor</v>
          </cell>
          <cell r="D198"/>
          <cell r="E198"/>
          <cell r="F198"/>
        </row>
        <row r="199">
          <cell r="B199" t="str">
            <v>E2V</v>
          </cell>
          <cell r="C199" t="str">
            <v>Ginger and Sesami oil</v>
          </cell>
          <cell r="D199"/>
          <cell r="E199"/>
          <cell r="F199"/>
        </row>
        <row r="200">
          <cell r="B200" t="str">
            <v>E2W</v>
          </cell>
          <cell r="C200" t="str">
            <v>Ginger and Soy Sauce</v>
          </cell>
          <cell r="D200"/>
          <cell r="E200"/>
          <cell r="F200"/>
        </row>
        <row r="201">
          <cell r="B201" t="str">
            <v>E2X</v>
          </cell>
          <cell r="C201" t="str">
            <v>Ginger broth</v>
          </cell>
          <cell r="D201"/>
          <cell r="E201"/>
          <cell r="F201"/>
        </row>
        <row r="202">
          <cell r="B202" t="str">
            <v>E2Y</v>
          </cell>
          <cell r="C202" t="str">
            <v>Green  Pepper  Sauce</v>
          </cell>
          <cell r="D202"/>
          <cell r="E202"/>
          <cell r="F202"/>
        </row>
        <row r="203">
          <cell r="B203" t="str">
            <v>E2Z</v>
          </cell>
          <cell r="C203" t="str">
            <v>Green spur pepper sauce</v>
          </cell>
          <cell r="D203"/>
          <cell r="E203"/>
          <cell r="F203"/>
        </row>
        <row r="204">
          <cell r="B204" t="str">
            <v>E32</v>
          </cell>
          <cell r="C204" t="str">
            <v>Grilled  Herb Marinade</v>
          </cell>
          <cell r="D204"/>
          <cell r="E204"/>
          <cell r="F204"/>
        </row>
        <row r="205">
          <cell r="B205" t="str">
            <v>E33</v>
          </cell>
          <cell r="C205" t="str">
            <v>Guang Dong</v>
          </cell>
          <cell r="D205"/>
          <cell r="E205"/>
          <cell r="F205"/>
        </row>
        <row r="206">
          <cell r="B206" t="str">
            <v>E34</v>
          </cell>
          <cell r="C206" t="str">
            <v>Herb &amp; Garlic Sauce with Rice</v>
          </cell>
          <cell r="D206"/>
          <cell r="E206"/>
          <cell r="F206"/>
        </row>
        <row r="207">
          <cell r="B207" t="str">
            <v>E35</v>
          </cell>
          <cell r="C207" t="str">
            <v>Herb and Garlic Sauce with Thickenner</v>
          </cell>
          <cell r="D207"/>
          <cell r="E207"/>
          <cell r="F207"/>
        </row>
        <row r="208">
          <cell r="B208" t="str">
            <v>E36</v>
          </cell>
          <cell r="C208" t="str">
            <v>Herb Flavor</v>
          </cell>
          <cell r="D208"/>
          <cell r="E208"/>
          <cell r="F208"/>
        </row>
        <row r="209">
          <cell r="B209" t="str">
            <v>E37</v>
          </cell>
          <cell r="C209" t="str">
            <v>Honey  Barbecue  Glaze</v>
          </cell>
          <cell r="D209"/>
          <cell r="E209"/>
          <cell r="F209"/>
        </row>
        <row r="210">
          <cell r="B210" t="str">
            <v>E38</v>
          </cell>
          <cell r="C210" t="str">
            <v>Hot  Sauce (F2S-005/51)</v>
          </cell>
          <cell r="D210"/>
          <cell r="E210"/>
          <cell r="F210"/>
        </row>
        <row r="211">
          <cell r="B211" t="str">
            <v>E39</v>
          </cell>
          <cell r="C211" t="str">
            <v>Hot &amp; Spicy  Sauce  (Valcorp  Formulation)</v>
          </cell>
          <cell r="D211"/>
          <cell r="E211"/>
          <cell r="F211"/>
        </row>
        <row r="212">
          <cell r="B212" t="str">
            <v>E3A</v>
          </cell>
          <cell r="C212" t="str">
            <v>Hot &amp; Spicy Suace</v>
          </cell>
          <cell r="D212"/>
          <cell r="E212"/>
          <cell r="F212"/>
        </row>
        <row r="213">
          <cell r="B213" t="str">
            <v>E3B</v>
          </cell>
          <cell r="C213" t="str">
            <v>Hot Chili Sauce with Whole Chili</v>
          </cell>
          <cell r="D213"/>
          <cell r="E213"/>
          <cell r="F213"/>
        </row>
        <row r="214">
          <cell r="B214" t="str">
            <v>E3C</v>
          </cell>
          <cell r="C214" t="str">
            <v>Hot Pepper</v>
          </cell>
          <cell r="D214"/>
          <cell r="E214"/>
          <cell r="F214"/>
        </row>
        <row r="215">
          <cell r="B215" t="str">
            <v>E3D</v>
          </cell>
          <cell r="C215" t="str">
            <v>Hot Sauce ( No MSG )</v>
          </cell>
          <cell r="D215"/>
          <cell r="E215"/>
          <cell r="F215"/>
        </row>
        <row r="216">
          <cell r="B216" t="str">
            <v>E3E</v>
          </cell>
          <cell r="C216" t="str">
            <v>Italian  Sauce</v>
          </cell>
          <cell r="D216"/>
          <cell r="E216"/>
          <cell r="F216"/>
        </row>
        <row r="217">
          <cell r="B217" t="str">
            <v>E3F</v>
          </cell>
          <cell r="C217" t="str">
            <v>Jalapeno</v>
          </cell>
          <cell r="D217"/>
          <cell r="E217"/>
          <cell r="F217"/>
        </row>
        <row r="218">
          <cell r="B218" t="str">
            <v>E3G</v>
          </cell>
          <cell r="C218" t="str">
            <v>Kabayaki  Sauce</v>
          </cell>
          <cell r="D218"/>
          <cell r="E218"/>
          <cell r="F218"/>
        </row>
        <row r="219">
          <cell r="B219" t="str">
            <v>E3H</v>
          </cell>
          <cell r="C219" t="str">
            <v>Kimchi Sauce</v>
          </cell>
          <cell r="D219"/>
          <cell r="E219"/>
          <cell r="F219"/>
        </row>
        <row r="220">
          <cell r="B220" t="str">
            <v>E3I</v>
          </cell>
          <cell r="C220" t="str">
            <v>Kraprao  Sauce</v>
          </cell>
          <cell r="D220"/>
          <cell r="E220"/>
          <cell r="F220"/>
        </row>
        <row r="221">
          <cell r="B221" t="str">
            <v>E3J</v>
          </cell>
          <cell r="C221" t="str">
            <v>Laab (ลาบ)</v>
          </cell>
          <cell r="D221"/>
          <cell r="E221"/>
          <cell r="F221"/>
        </row>
        <row r="222">
          <cell r="B222" t="str">
            <v>E3K</v>
          </cell>
          <cell r="C222" t="str">
            <v>Laksa  Sauce</v>
          </cell>
          <cell r="D222"/>
          <cell r="E222"/>
          <cell r="F222"/>
        </row>
        <row r="223">
          <cell r="B223" t="str">
            <v>E3L</v>
          </cell>
          <cell r="C223" t="str">
            <v>Laksa  Sauce (ไม่ใส่ผักแผ้ว)</v>
          </cell>
          <cell r="D223"/>
          <cell r="E223"/>
          <cell r="F223"/>
        </row>
        <row r="224">
          <cell r="B224" t="str">
            <v>E3M</v>
          </cell>
          <cell r="C224" t="str">
            <v>Lemon &amp; Cracked Pepper  Sauce (Less Oil)</v>
          </cell>
          <cell r="D224"/>
          <cell r="E224"/>
          <cell r="F224"/>
        </row>
        <row r="225">
          <cell r="B225" t="str">
            <v>E3N</v>
          </cell>
          <cell r="C225" t="str">
            <v>Lemon &amp; Cracked Pepper  Sauce (No Oil)</v>
          </cell>
          <cell r="D225"/>
          <cell r="E225"/>
          <cell r="F225"/>
        </row>
        <row r="226">
          <cell r="B226" t="str">
            <v>E3O</v>
          </cell>
          <cell r="C226" t="str">
            <v>Lemon &amp; Ginger  Sauce (Less Oil)</v>
          </cell>
          <cell r="D226"/>
          <cell r="E226"/>
          <cell r="F226"/>
        </row>
        <row r="227">
          <cell r="B227" t="str">
            <v>E3P</v>
          </cell>
          <cell r="C227" t="str">
            <v>Lemon &amp; Ginger  Sauce (No Oil)</v>
          </cell>
          <cell r="D227"/>
          <cell r="E227"/>
          <cell r="F227"/>
        </row>
        <row r="228">
          <cell r="B228" t="str">
            <v>E3Q</v>
          </cell>
          <cell r="C228" t="str">
            <v>Lemon and Cracked pepper</v>
          </cell>
          <cell r="D228"/>
          <cell r="E228"/>
          <cell r="F228"/>
        </row>
        <row r="229">
          <cell r="B229" t="str">
            <v>E3R</v>
          </cell>
          <cell r="C229" t="str">
            <v>Lemon and Garlic with  Soyabean Oil</v>
          </cell>
          <cell r="D229"/>
          <cell r="E229"/>
          <cell r="F229"/>
        </row>
        <row r="230">
          <cell r="B230" t="str">
            <v>E3S</v>
          </cell>
          <cell r="C230" t="str">
            <v>Lemon and Garlic with Sunflower Oil</v>
          </cell>
          <cell r="D230"/>
          <cell r="E230"/>
          <cell r="F230"/>
        </row>
        <row r="231">
          <cell r="B231" t="str">
            <v>E3T</v>
          </cell>
          <cell r="C231" t="str">
            <v>Lemon and Peper Sauce</v>
          </cell>
          <cell r="D231"/>
          <cell r="E231"/>
          <cell r="F231"/>
        </row>
        <row r="232">
          <cell r="B232" t="str">
            <v>E3U</v>
          </cell>
          <cell r="C232" t="str">
            <v>Lemon Pepper in  Oil (Woolworth  Formulation)</v>
          </cell>
          <cell r="D232"/>
          <cell r="E232"/>
          <cell r="F232"/>
        </row>
        <row r="233">
          <cell r="B233" t="str">
            <v>E3V</v>
          </cell>
          <cell r="C233" t="str">
            <v>Lemon Sauce and Cracked Pepper</v>
          </cell>
          <cell r="D233"/>
          <cell r="E233"/>
          <cell r="F233"/>
        </row>
        <row r="234">
          <cell r="B234" t="str">
            <v>E3W</v>
          </cell>
          <cell r="C234" t="str">
            <v>Lemon Sauce and cracked pepper with olive oil</v>
          </cell>
          <cell r="D234"/>
          <cell r="E234"/>
          <cell r="F234"/>
        </row>
        <row r="235">
          <cell r="B235" t="str">
            <v>E3X</v>
          </cell>
          <cell r="C235" t="str">
            <v>Lemon Sauce with Dill</v>
          </cell>
          <cell r="D235"/>
          <cell r="E235"/>
          <cell r="F235"/>
        </row>
        <row r="236">
          <cell r="B236" t="str">
            <v>E3Y</v>
          </cell>
          <cell r="C236" t="str">
            <v>Lemon Sauce with Thickenner</v>
          </cell>
          <cell r="D236"/>
          <cell r="E236"/>
          <cell r="F236"/>
        </row>
        <row r="237">
          <cell r="B237" t="str">
            <v>E3Z</v>
          </cell>
          <cell r="C237" t="str">
            <v>Lemongrass and Chili</v>
          </cell>
          <cell r="D237"/>
          <cell r="E237"/>
          <cell r="F237"/>
        </row>
        <row r="238">
          <cell r="B238" t="str">
            <v>E42</v>
          </cell>
          <cell r="C238" t="str">
            <v>Light Sweet Chilli</v>
          </cell>
          <cell r="D238"/>
          <cell r="E238"/>
          <cell r="F238"/>
        </row>
        <row r="239">
          <cell r="B239" t="str">
            <v>E43</v>
          </cell>
          <cell r="C239" t="str">
            <v>Lightly  Hot  Sauce ( Pica Poco )</v>
          </cell>
          <cell r="D239"/>
          <cell r="E239"/>
          <cell r="F239"/>
        </row>
        <row r="240">
          <cell r="B240" t="str">
            <v>E44</v>
          </cell>
          <cell r="C240" t="str">
            <v>Lightly  Smoked in Louisiana Hot Sauce</v>
          </cell>
          <cell r="D240"/>
          <cell r="E240"/>
          <cell r="F240"/>
        </row>
        <row r="241">
          <cell r="B241" t="str">
            <v>E45</v>
          </cell>
          <cell r="C241" t="str">
            <v>Lime &amp; Thai Pepper</v>
          </cell>
          <cell r="D241"/>
          <cell r="E241"/>
          <cell r="F241"/>
        </row>
        <row r="242">
          <cell r="B242" t="str">
            <v>E46</v>
          </cell>
          <cell r="C242" t="str">
            <v>Lime and black pepper dressing</v>
          </cell>
          <cell r="D242"/>
          <cell r="E242"/>
          <cell r="F242"/>
        </row>
        <row r="243">
          <cell r="B243" t="str">
            <v>E47</v>
          </cell>
          <cell r="C243" t="str">
            <v>Lime and Pepper</v>
          </cell>
          <cell r="D243"/>
          <cell r="E243"/>
          <cell r="F243"/>
        </row>
        <row r="244">
          <cell r="B244" t="str">
            <v>E48</v>
          </cell>
          <cell r="C244" t="str">
            <v>Lime and Pepper (Woolworth  Formulation)</v>
          </cell>
          <cell r="D244"/>
          <cell r="E244"/>
          <cell r="F244"/>
        </row>
        <row r="245">
          <cell r="B245" t="str">
            <v>E49</v>
          </cell>
          <cell r="C245" t="str">
            <v>Lime Sauce with Ginger</v>
          </cell>
          <cell r="D245"/>
          <cell r="E245"/>
          <cell r="F245"/>
        </row>
        <row r="246">
          <cell r="B246" t="str">
            <v>E4A</v>
          </cell>
          <cell r="C246" t="str">
            <v xml:space="preserve">Lime sauce with ginger &amp; chili </v>
          </cell>
          <cell r="D246"/>
          <cell r="E246"/>
          <cell r="F246"/>
        </row>
        <row r="247">
          <cell r="B247" t="str">
            <v>E4B</v>
          </cell>
          <cell r="C247" t="str">
            <v>Louisiana Hot Sauce with Whole chili</v>
          </cell>
          <cell r="D247"/>
          <cell r="E247"/>
          <cell r="F247"/>
        </row>
        <row r="248">
          <cell r="B248" t="str">
            <v>E4C</v>
          </cell>
          <cell r="C248" t="str">
            <v>Majik Indonesian</v>
          </cell>
          <cell r="D248"/>
          <cell r="E248"/>
          <cell r="F248"/>
        </row>
        <row r="249">
          <cell r="B249" t="str">
            <v>E4D</v>
          </cell>
          <cell r="C249" t="str">
            <v>Majik lndonesian (Reduce Salt 50%)</v>
          </cell>
          <cell r="D249"/>
          <cell r="E249"/>
          <cell r="F249"/>
        </row>
        <row r="250">
          <cell r="B250" t="str">
            <v>E4E</v>
          </cell>
          <cell r="C250" t="str">
            <v>Majik Oriental</v>
          </cell>
          <cell r="D250"/>
          <cell r="E250"/>
          <cell r="F250"/>
        </row>
        <row r="251">
          <cell r="B251" t="str">
            <v>E4F</v>
          </cell>
          <cell r="C251" t="str">
            <v>Majik Sambal</v>
          </cell>
          <cell r="D251"/>
          <cell r="E251"/>
          <cell r="F251"/>
        </row>
        <row r="252">
          <cell r="B252" t="str">
            <v>E4G</v>
          </cell>
          <cell r="C252" t="str">
            <v>Majik Sambal (Reduce Salt 50%)</v>
          </cell>
          <cell r="D252"/>
          <cell r="E252"/>
          <cell r="F252"/>
        </row>
        <row r="253">
          <cell r="B253" t="str">
            <v>E4H</v>
          </cell>
          <cell r="C253" t="str">
            <v>Mandarin  Orange  Glaze</v>
          </cell>
          <cell r="D253"/>
          <cell r="E253"/>
          <cell r="F253"/>
        </row>
        <row r="254">
          <cell r="B254" t="str">
            <v>E4I</v>
          </cell>
          <cell r="C254" t="str">
            <v>Mango chilli</v>
          </cell>
          <cell r="D254"/>
          <cell r="E254"/>
          <cell r="F254"/>
        </row>
        <row r="255">
          <cell r="B255" t="str">
            <v>E4J</v>
          </cell>
          <cell r="C255" t="str">
            <v>Mango Sauce</v>
          </cell>
          <cell r="D255"/>
          <cell r="E255"/>
          <cell r="F255"/>
        </row>
        <row r="256">
          <cell r="B256" t="str">
            <v>E4K</v>
          </cell>
          <cell r="C256" t="str">
            <v>Maxican sauce</v>
          </cell>
          <cell r="D256"/>
          <cell r="E256"/>
          <cell r="F256"/>
        </row>
        <row r="257">
          <cell r="B257" t="str">
            <v>E4L</v>
          </cell>
          <cell r="C257" t="str">
            <v>Miso Sauce ( Kyokuyo )</v>
          </cell>
          <cell r="D257"/>
          <cell r="E257"/>
          <cell r="F257"/>
        </row>
        <row r="258">
          <cell r="B258" t="str">
            <v>E4M</v>
          </cell>
          <cell r="C258" t="str">
            <v>Miso sauce (Inaba Formula)</v>
          </cell>
          <cell r="D258"/>
          <cell r="E258"/>
          <cell r="F258"/>
        </row>
        <row r="259">
          <cell r="B259" t="str">
            <v>E4N</v>
          </cell>
          <cell r="C259" t="str">
            <v>Mix bean</v>
          </cell>
          <cell r="D259"/>
          <cell r="E259"/>
          <cell r="F259"/>
        </row>
        <row r="260">
          <cell r="B260" t="str">
            <v>E4O</v>
          </cell>
          <cell r="C260" t="str">
            <v>Mix chili</v>
          </cell>
          <cell r="D260"/>
          <cell r="E260"/>
          <cell r="F260"/>
        </row>
        <row r="261">
          <cell r="B261" t="str">
            <v>E4P</v>
          </cell>
          <cell r="C261" t="str">
            <v>Moroccan sauce</v>
          </cell>
          <cell r="D261"/>
          <cell r="E261"/>
          <cell r="F261"/>
        </row>
        <row r="262">
          <cell r="B262" t="str">
            <v>E4Q</v>
          </cell>
          <cell r="C262" t="str">
            <v>Mustard  Sauce  (F2S-004/51)</v>
          </cell>
          <cell r="D262"/>
          <cell r="E262"/>
          <cell r="F262"/>
        </row>
        <row r="263">
          <cell r="B263" t="str">
            <v>E4R</v>
          </cell>
          <cell r="C263" t="str">
            <v>Mustard Sauce</v>
          </cell>
          <cell r="D263"/>
          <cell r="E263"/>
          <cell r="F263"/>
        </row>
        <row r="264">
          <cell r="B264" t="str">
            <v>E4S</v>
          </cell>
          <cell r="C264" t="str">
            <v>Mustard sauce (F2S-024-54)</v>
          </cell>
          <cell r="D264"/>
          <cell r="E264"/>
          <cell r="F264"/>
        </row>
        <row r="265">
          <cell r="B265" t="str">
            <v>E4T</v>
          </cell>
          <cell r="C265" t="str">
            <v>Mustard Sauce F. L/C</v>
          </cell>
          <cell r="D265"/>
          <cell r="E265"/>
          <cell r="F265"/>
        </row>
        <row r="266">
          <cell r="B266" t="str">
            <v>E4U</v>
          </cell>
          <cell r="C266" t="str">
            <v>Nam  Som  Tum</v>
          </cell>
          <cell r="D266"/>
          <cell r="E266"/>
          <cell r="F266"/>
        </row>
        <row r="267">
          <cell r="B267" t="str">
            <v>E4V</v>
          </cell>
          <cell r="C267" t="str">
            <v>Nam  Yam</v>
          </cell>
          <cell r="D267"/>
          <cell r="E267"/>
          <cell r="F267"/>
        </row>
        <row r="268">
          <cell r="B268" t="str">
            <v>E4W</v>
          </cell>
          <cell r="C268" t="str">
            <v>Nam Prig (น้ำพริก (ขนมจีน)</v>
          </cell>
          <cell r="D268"/>
          <cell r="E268"/>
          <cell r="F268"/>
        </row>
        <row r="269">
          <cell r="B269" t="str">
            <v>E4X</v>
          </cell>
          <cell r="C269" t="str">
            <v>Nam Prig (น้ำพริกทูน่า)</v>
          </cell>
          <cell r="D269"/>
          <cell r="E269"/>
          <cell r="F269"/>
        </row>
        <row r="270">
          <cell r="B270" t="str">
            <v>E4Y</v>
          </cell>
          <cell r="C270" t="str">
            <v>Nasi  Goreng  Sambal</v>
          </cell>
          <cell r="D270"/>
          <cell r="E270"/>
          <cell r="F270"/>
        </row>
        <row r="271">
          <cell r="B271" t="str">
            <v>E4Z</v>
          </cell>
          <cell r="C271" t="str">
            <v>Onion  in Savoury  Sauce (Woolworth  Formulation)</v>
          </cell>
          <cell r="D271"/>
          <cell r="E271"/>
          <cell r="F271"/>
        </row>
        <row r="272">
          <cell r="B272" t="str">
            <v>E52</v>
          </cell>
          <cell r="C272" t="str">
            <v>Otak Sauce</v>
          </cell>
          <cell r="D272"/>
          <cell r="E272"/>
          <cell r="F272"/>
        </row>
        <row r="273">
          <cell r="B273" t="str">
            <v>E53</v>
          </cell>
          <cell r="C273" t="str">
            <v>Oven Dried Capsicum Chilli</v>
          </cell>
          <cell r="D273"/>
          <cell r="E273"/>
          <cell r="F273"/>
        </row>
        <row r="274">
          <cell r="B274" t="str">
            <v>E54</v>
          </cell>
          <cell r="C274" t="str">
            <v>Paad Khee Mao (ผัดขี้เมา)</v>
          </cell>
          <cell r="D274"/>
          <cell r="E274"/>
          <cell r="F274"/>
        </row>
        <row r="275">
          <cell r="B275" t="str">
            <v>E55</v>
          </cell>
          <cell r="C275" t="str">
            <v>Paad Khing (ผัดขิง)</v>
          </cell>
          <cell r="D275"/>
          <cell r="E275"/>
          <cell r="F275"/>
        </row>
        <row r="276">
          <cell r="B276" t="str">
            <v>E56</v>
          </cell>
          <cell r="C276" t="str">
            <v>Paad Kraprao (ผัดกะเพราพริก)</v>
          </cell>
          <cell r="D276"/>
          <cell r="E276"/>
          <cell r="F276"/>
        </row>
        <row r="277">
          <cell r="B277" t="str">
            <v>E57</v>
          </cell>
          <cell r="C277" t="str">
            <v>Paad Par (ผัดป่า)</v>
          </cell>
          <cell r="D277"/>
          <cell r="E277"/>
          <cell r="F277"/>
        </row>
        <row r="278">
          <cell r="B278" t="str">
            <v>E58</v>
          </cell>
          <cell r="C278" t="str">
            <v>Pad Prig (No MSG)</v>
          </cell>
          <cell r="D278"/>
          <cell r="E278"/>
          <cell r="F278"/>
        </row>
        <row r="279">
          <cell r="B279" t="str">
            <v>E59</v>
          </cell>
          <cell r="C279" t="str">
            <v>Pad Prig (ผัดพริก (Abba Formulation)</v>
          </cell>
          <cell r="D279"/>
          <cell r="E279"/>
          <cell r="F279"/>
        </row>
        <row r="280">
          <cell r="B280" t="str">
            <v>E5A</v>
          </cell>
          <cell r="C280" t="str">
            <v>Pad Prig (ผัดพริก (Kesko Formula)</v>
          </cell>
          <cell r="D280"/>
          <cell r="E280"/>
          <cell r="F280"/>
        </row>
        <row r="281">
          <cell r="B281" t="str">
            <v>E5B</v>
          </cell>
          <cell r="C281" t="str">
            <v>Pad Prig (ผัดพริก (สูตร 1 เผ็ดน้อย)</v>
          </cell>
          <cell r="D281"/>
          <cell r="E281"/>
          <cell r="F281"/>
        </row>
        <row r="282">
          <cell r="B282" t="str">
            <v>E5C</v>
          </cell>
          <cell r="C282" t="str">
            <v>Pad Prig (ผัดพริก (สูตรเผ็ดน้อย)</v>
          </cell>
          <cell r="D282"/>
          <cell r="E282"/>
          <cell r="F282"/>
        </row>
        <row r="283">
          <cell r="B283" t="str">
            <v>E5D</v>
          </cell>
          <cell r="C283" t="str">
            <v>Pad Prig (ผัดพริก)</v>
          </cell>
          <cell r="D283"/>
          <cell r="E283"/>
          <cell r="F283"/>
        </row>
        <row r="284">
          <cell r="B284" t="str">
            <v>E5E</v>
          </cell>
          <cell r="C284" t="str">
            <v>Pad Prig Sauce</v>
          </cell>
          <cell r="D284"/>
          <cell r="E284"/>
          <cell r="F284"/>
        </row>
        <row r="285">
          <cell r="B285" t="str">
            <v>E5F</v>
          </cell>
          <cell r="C285" t="str">
            <v>Pad Prig Sauce (ผัดพริก (สูตรใส่เฉพาะพริกบดไม่ใส่พริกทั้งเม็ด)</v>
          </cell>
          <cell r="D285"/>
          <cell r="E285"/>
          <cell r="F285"/>
        </row>
        <row r="286">
          <cell r="B286" t="str">
            <v>E5G</v>
          </cell>
          <cell r="C286" t="str">
            <v>Pesto Sauce</v>
          </cell>
          <cell r="D286"/>
          <cell r="E286"/>
          <cell r="F286"/>
        </row>
        <row r="287">
          <cell r="B287" t="str">
            <v>E5H</v>
          </cell>
          <cell r="C287" t="str">
            <v>Pineapple&amp;Ginger sauce</v>
          </cell>
          <cell r="D287"/>
          <cell r="E287"/>
          <cell r="F287"/>
        </row>
        <row r="288">
          <cell r="B288" t="str">
            <v>E5I</v>
          </cell>
          <cell r="C288" t="str">
            <v>Prig Pao (พริกเผา)</v>
          </cell>
          <cell r="D288"/>
          <cell r="E288"/>
          <cell r="F288"/>
        </row>
        <row r="289">
          <cell r="B289" t="str">
            <v>E5J</v>
          </cell>
          <cell r="C289" t="str">
            <v>Puttanesca Sauce</v>
          </cell>
          <cell r="D289"/>
          <cell r="E289"/>
          <cell r="F289"/>
        </row>
        <row r="290">
          <cell r="B290" t="str">
            <v>E5K</v>
          </cell>
          <cell r="C290" t="str">
            <v>Red pepper oil with chili</v>
          </cell>
          <cell r="D290"/>
          <cell r="E290"/>
          <cell r="F290"/>
        </row>
        <row r="291">
          <cell r="B291" t="str">
            <v>E5L</v>
          </cell>
          <cell r="C291" t="str">
            <v>Red Pepper Sauce</v>
          </cell>
          <cell r="D291"/>
          <cell r="E291"/>
          <cell r="F291"/>
        </row>
        <row r="292">
          <cell r="B292" t="str">
            <v>E5M</v>
          </cell>
          <cell r="C292" t="str">
            <v xml:space="preserve">Salsa sauce </v>
          </cell>
          <cell r="D292"/>
          <cell r="E292"/>
          <cell r="F292"/>
        </row>
        <row r="293">
          <cell r="B293" t="str">
            <v>E5N</v>
          </cell>
          <cell r="C293" t="str">
            <v>Satay  Sauce</v>
          </cell>
          <cell r="D293"/>
          <cell r="E293"/>
          <cell r="F293"/>
        </row>
        <row r="294">
          <cell r="B294" t="str">
            <v>E5O</v>
          </cell>
          <cell r="C294" t="str">
            <v>Sesame &amp; Ginger Sauce</v>
          </cell>
          <cell r="D294"/>
          <cell r="E294"/>
          <cell r="F294"/>
        </row>
        <row r="295">
          <cell r="B295" t="str">
            <v>E5P</v>
          </cell>
          <cell r="C295" t="str">
            <v>Smoke Flavour and chilli</v>
          </cell>
          <cell r="D295"/>
          <cell r="E295"/>
          <cell r="F295"/>
        </row>
        <row r="296">
          <cell r="B296" t="str">
            <v>E5Q</v>
          </cell>
          <cell r="C296" t="str">
            <v>Smoked  Flavor  Sauce with Seaweed Extract (No Oil)</v>
          </cell>
          <cell r="D296"/>
          <cell r="E296"/>
          <cell r="F296"/>
        </row>
        <row r="297">
          <cell r="B297" t="str">
            <v>E5R</v>
          </cell>
          <cell r="C297" t="str">
            <v>Smoked  Flavor  Sauce with Seaweed Extract (Less Oil)</v>
          </cell>
          <cell r="D297"/>
          <cell r="E297"/>
          <cell r="F297"/>
        </row>
        <row r="298">
          <cell r="B298" t="str">
            <v>E5S</v>
          </cell>
          <cell r="C298" t="str">
            <v>Soy  Sauce ( Kombu )</v>
          </cell>
          <cell r="D298"/>
          <cell r="E298"/>
          <cell r="F298"/>
        </row>
        <row r="299">
          <cell r="B299" t="str">
            <v>E5T</v>
          </cell>
          <cell r="C299" t="str">
            <v>Soy  Sauce for Hagoromo</v>
          </cell>
          <cell r="D299"/>
          <cell r="E299"/>
          <cell r="F299"/>
        </row>
        <row r="300">
          <cell r="B300" t="str">
            <v>E5U</v>
          </cell>
          <cell r="C300" t="str">
            <v>Soy  Sauce with Ginger and Garlic</v>
          </cell>
          <cell r="D300"/>
          <cell r="E300"/>
          <cell r="F300"/>
        </row>
        <row r="301">
          <cell r="B301" t="str">
            <v>E5V</v>
          </cell>
          <cell r="C301" t="str">
            <v>Soy Sauce &amp; Wasabi</v>
          </cell>
          <cell r="D301"/>
          <cell r="E301"/>
          <cell r="F301"/>
        </row>
        <row r="302">
          <cell r="B302" t="str">
            <v>E5W</v>
          </cell>
          <cell r="C302" t="str">
            <v>Soy Sauce (F.Nissui)</v>
          </cell>
          <cell r="D302"/>
          <cell r="E302"/>
          <cell r="F302"/>
        </row>
        <row r="303">
          <cell r="B303" t="str">
            <v>E5X</v>
          </cell>
          <cell r="C303" t="str">
            <v>Soy sauce (Inaba Formula)</v>
          </cell>
          <cell r="D303"/>
          <cell r="E303"/>
          <cell r="F303"/>
        </row>
        <row r="304">
          <cell r="B304" t="str">
            <v>E5Y</v>
          </cell>
          <cell r="C304" t="str">
            <v>Soy Sauce for T - Holding</v>
          </cell>
          <cell r="D304"/>
          <cell r="E304"/>
          <cell r="F304"/>
        </row>
        <row r="305">
          <cell r="B305" t="str">
            <v>E5Z</v>
          </cell>
          <cell r="C305" t="str">
            <v>Soy Sauce, F1</v>
          </cell>
          <cell r="D305"/>
          <cell r="E305"/>
          <cell r="F305"/>
        </row>
        <row r="306">
          <cell r="B306" t="str">
            <v>E62</v>
          </cell>
          <cell r="C306" t="str">
            <v>Soy Sauce, F2</v>
          </cell>
          <cell r="D306"/>
          <cell r="E306"/>
          <cell r="F306"/>
        </row>
        <row r="307">
          <cell r="B307" t="str">
            <v>E63</v>
          </cell>
          <cell r="C307" t="str">
            <v>Soyabean Paste (Miso Sauce)</v>
          </cell>
          <cell r="D307"/>
          <cell r="E307"/>
          <cell r="F307"/>
        </row>
        <row r="308">
          <cell r="B308" t="str">
            <v>E64</v>
          </cell>
          <cell r="C308" t="str">
            <v>Spaghetti  Sauce</v>
          </cell>
          <cell r="D308"/>
          <cell r="E308"/>
          <cell r="F308"/>
        </row>
        <row r="309">
          <cell r="B309" t="str">
            <v>E65</v>
          </cell>
          <cell r="C309" t="str">
            <v>Spicy  Tomato</v>
          </cell>
          <cell r="D309"/>
          <cell r="E309"/>
          <cell r="F309"/>
        </row>
        <row r="310">
          <cell r="B310" t="str">
            <v>E66</v>
          </cell>
          <cell r="C310" t="str">
            <v>Spicy  with Herbs (Hot)</v>
          </cell>
          <cell r="D310"/>
          <cell r="E310"/>
          <cell r="F310"/>
        </row>
        <row r="311">
          <cell r="B311" t="str">
            <v>E67</v>
          </cell>
          <cell r="C311" t="str">
            <v>Spicy  with Herbs (Medium)</v>
          </cell>
          <cell r="D311"/>
          <cell r="E311"/>
          <cell r="F311"/>
        </row>
        <row r="312">
          <cell r="B312" t="str">
            <v>E68</v>
          </cell>
          <cell r="C312" t="str">
            <v>Sriracha sauce</v>
          </cell>
          <cell r="D312"/>
          <cell r="E312"/>
          <cell r="F312"/>
        </row>
        <row r="313">
          <cell r="B313" t="str">
            <v>E69</v>
          </cell>
          <cell r="C313" t="str">
            <v>Steam  with Plum</v>
          </cell>
          <cell r="D313"/>
          <cell r="E313"/>
          <cell r="F313"/>
        </row>
        <row r="314">
          <cell r="B314" t="str">
            <v>E6A</v>
          </cell>
          <cell r="C314" t="str">
            <v>Stir Fly with Black Pepper</v>
          </cell>
          <cell r="D314"/>
          <cell r="E314"/>
          <cell r="F314"/>
        </row>
        <row r="315">
          <cell r="B315" t="str">
            <v>E6B</v>
          </cell>
          <cell r="C315" t="str">
            <v>Stream with Soy  Sauce</v>
          </cell>
          <cell r="D315"/>
          <cell r="E315"/>
          <cell r="F315"/>
        </row>
        <row r="316">
          <cell r="B316" t="str">
            <v>E6C</v>
          </cell>
          <cell r="C316" t="str">
            <v>Suki Sauce</v>
          </cell>
          <cell r="D316"/>
          <cell r="E316"/>
          <cell r="F316"/>
        </row>
        <row r="317">
          <cell r="B317" t="str">
            <v>E6D</v>
          </cell>
          <cell r="C317" t="str">
            <v>Sundried Tomato &amp;  Olives &amp; Capers Sauce (Less Oil)</v>
          </cell>
          <cell r="D317"/>
          <cell r="E317"/>
          <cell r="F317"/>
        </row>
        <row r="318">
          <cell r="B318" t="str">
            <v>E6E</v>
          </cell>
          <cell r="C318" t="str">
            <v>Sundried Tomato &amp;  Olives &amp; Capers Sauce (No Oil)</v>
          </cell>
          <cell r="D318"/>
          <cell r="E318"/>
          <cell r="F318"/>
        </row>
        <row r="319">
          <cell r="B319" t="str">
            <v>E6F</v>
          </cell>
          <cell r="C319" t="str">
            <v>Sundried Tomato + Garlic + Olive Oil</v>
          </cell>
          <cell r="D319"/>
          <cell r="E319"/>
          <cell r="F319"/>
        </row>
        <row r="320">
          <cell r="B320" t="str">
            <v>E6G</v>
          </cell>
          <cell r="C320" t="str">
            <v>Sweet  and  Spicy  Sauce  (สูตรหวานน้อย)</v>
          </cell>
          <cell r="D320"/>
          <cell r="E320"/>
          <cell r="F320"/>
        </row>
        <row r="321">
          <cell r="B321" t="str">
            <v>E6H</v>
          </cell>
          <cell r="C321" t="str">
            <v>Sweet  Barbeque Sauce</v>
          </cell>
          <cell r="D321"/>
          <cell r="E321"/>
          <cell r="F321"/>
        </row>
        <row r="322">
          <cell r="B322" t="str">
            <v>E6I</v>
          </cell>
          <cell r="C322" t="str">
            <v>Sweet  Chili  Sauce (Less Oil)</v>
          </cell>
          <cell r="D322"/>
          <cell r="E322"/>
          <cell r="F322"/>
        </row>
        <row r="323">
          <cell r="B323" t="str">
            <v>E6J</v>
          </cell>
          <cell r="C323" t="str">
            <v>Sweet  Chili  Sauce (No Oil)</v>
          </cell>
          <cell r="D323"/>
          <cell r="E323"/>
          <cell r="F323"/>
        </row>
        <row r="324">
          <cell r="B324" t="str">
            <v>E6K</v>
          </cell>
          <cell r="C324" t="str">
            <v>Sweet  Chili (Woolworth  Formulation)</v>
          </cell>
          <cell r="D324"/>
          <cell r="E324"/>
          <cell r="F324"/>
        </row>
        <row r="325">
          <cell r="B325" t="str">
            <v>E6L</v>
          </cell>
          <cell r="C325" t="str">
            <v>Sweet  Mustard (Woolworth  Formulation)</v>
          </cell>
          <cell r="D325"/>
          <cell r="E325"/>
          <cell r="F325"/>
        </row>
        <row r="326">
          <cell r="B326" t="str">
            <v>E6M</v>
          </cell>
          <cell r="C326" t="str">
            <v>Sweet  Onion  Sauce (Less Oil)</v>
          </cell>
          <cell r="D326"/>
          <cell r="E326"/>
          <cell r="F326"/>
        </row>
        <row r="327">
          <cell r="B327" t="str">
            <v>E6N</v>
          </cell>
          <cell r="C327" t="str">
            <v>Sweet  Onion  Sauce (No Oil)</v>
          </cell>
          <cell r="D327"/>
          <cell r="E327"/>
          <cell r="F327"/>
        </row>
        <row r="328">
          <cell r="B328" t="str">
            <v>E6O</v>
          </cell>
          <cell r="C328" t="str">
            <v xml:space="preserve">Sweet  Thai  Chili   (without chili seed) </v>
          </cell>
          <cell r="D328"/>
          <cell r="E328"/>
          <cell r="F328"/>
        </row>
        <row r="329">
          <cell r="B329" t="str">
            <v>E6P</v>
          </cell>
          <cell r="C329" t="str">
            <v>Sweet and Sour Sauce</v>
          </cell>
          <cell r="D329"/>
          <cell r="E329"/>
          <cell r="F329"/>
        </row>
        <row r="330">
          <cell r="B330" t="str">
            <v>E6Q</v>
          </cell>
          <cell r="C330" t="str">
            <v>Sweet and Sour Sauce (For Marimax)</v>
          </cell>
          <cell r="D330"/>
          <cell r="E330"/>
          <cell r="F330"/>
        </row>
        <row r="331">
          <cell r="B331" t="str">
            <v>E6R</v>
          </cell>
          <cell r="C331" t="str">
            <v>Sweet and Sour Sauce (No MSG)</v>
          </cell>
          <cell r="D331"/>
          <cell r="E331"/>
          <cell r="F331"/>
        </row>
        <row r="332">
          <cell r="B332" t="str">
            <v>E6S</v>
          </cell>
          <cell r="C332" t="str">
            <v>Sweet and Sour Sauce (with MSG)</v>
          </cell>
          <cell r="D332"/>
          <cell r="E332"/>
          <cell r="F332"/>
        </row>
        <row r="333">
          <cell r="B333" t="str">
            <v>E6T</v>
          </cell>
          <cell r="C333" t="str">
            <v>Sweet and Spicy Sauce</v>
          </cell>
          <cell r="D333"/>
          <cell r="E333"/>
          <cell r="F333"/>
        </row>
        <row r="334">
          <cell r="B334" t="str">
            <v>E6U</v>
          </cell>
          <cell r="C334" t="str">
            <v>Sweet and Spicy Sauce with FVB</v>
          </cell>
          <cell r="D334"/>
          <cell r="E334"/>
          <cell r="F334"/>
        </row>
        <row r="335">
          <cell r="B335" t="str">
            <v>E6V</v>
          </cell>
          <cell r="C335" t="str">
            <v>Sweet chili &amp; Basil sauce</v>
          </cell>
          <cell r="D335"/>
          <cell r="E335"/>
          <cell r="F335"/>
        </row>
        <row r="336">
          <cell r="B336" t="str">
            <v>E6W</v>
          </cell>
          <cell r="C336" t="str">
            <v>Sweet chilli</v>
          </cell>
          <cell r="D336"/>
          <cell r="E336"/>
          <cell r="F336"/>
        </row>
        <row r="337">
          <cell r="B337" t="str">
            <v>E6X</v>
          </cell>
          <cell r="C337" t="str">
            <v>Sweet Seed Mustard</v>
          </cell>
          <cell r="D337"/>
          <cell r="E337"/>
          <cell r="F337"/>
        </row>
        <row r="338">
          <cell r="B338" t="str">
            <v>E6Y</v>
          </cell>
          <cell r="C338" t="str">
            <v>Sweet Soy Sauce + Ginger</v>
          </cell>
          <cell r="D338"/>
          <cell r="E338"/>
          <cell r="F338"/>
        </row>
        <row r="339">
          <cell r="B339" t="str">
            <v>E6Z</v>
          </cell>
          <cell r="C339" t="str">
            <v>Sweet Thai Chili sauce</v>
          </cell>
          <cell r="D339"/>
          <cell r="E339"/>
          <cell r="F339"/>
        </row>
        <row r="340">
          <cell r="B340" t="str">
            <v>E72</v>
          </cell>
          <cell r="C340" t="str">
            <v>Sweet Thai Chili Sauce with Lime</v>
          </cell>
          <cell r="D340"/>
          <cell r="E340"/>
          <cell r="F340"/>
        </row>
        <row r="341">
          <cell r="B341" t="str">
            <v>E73</v>
          </cell>
          <cell r="C341" t="str">
            <v>Tapenade  Sauce</v>
          </cell>
          <cell r="D341"/>
          <cell r="E341"/>
          <cell r="F341"/>
        </row>
        <row r="342">
          <cell r="B342" t="str">
            <v>E74</v>
          </cell>
          <cell r="C342" t="str">
            <v>Tartar Sauce</v>
          </cell>
          <cell r="D342"/>
          <cell r="E342"/>
          <cell r="F342"/>
        </row>
        <row r="343">
          <cell r="B343" t="str">
            <v>E75</v>
          </cell>
          <cell r="C343" t="str">
            <v>Teriyaki  and Garlic</v>
          </cell>
          <cell r="D343"/>
          <cell r="E343"/>
          <cell r="F343"/>
        </row>
        <row r="344">
          <cell r="B344" t="str">
            <v>E76</v>
          </cell>
          <cell r="C344" t="str">
            <v>Teriyaki Sauce</v>
          </cell>
          <cell r="D344"/>
          <cell r="E344"/>
          <cell r="F344"/>
        </row>
        <row r="345">
          <cell r="B345" t="str">
            <v>E77</v>
          </cell>
          <cell r="C345" t="str">
            <v>Teriyaki Sauce (CJ)</v>
          </cell>
          <cell r="D345"/>
          <cell r="E345"/>
          <cell r="F345"/>
        </row>
        <row r="346">
          <cell r="B346" t="str">
            <v>E78</v>
          </cell>
          <cell r="C346" t="str">
            <v>Tom  Yam Hot &amp; Spicy (for Valcorp)</v>
          </cell>
          <cell r="D346"/>
          <cell r="E346"/>
          <cell r="F346"/>
        </row>
        <row r="347">
          <cell r="B347" t="str">
            <v>E79</v>
          </cell>
          <cell r="C347" t="str">
            <v>Tomato  Basil (Woolworth  Formulation)</v>
          </cell>
          <cell r="D347"/>
          <cell r="E347"/>
          <cell r="F347"/>
        </row>
        <row r="348">
          <cell r="B348" t="str">
            <v>E7A</v>
          </cell>
          <cell r="C348" t="str">
            <v>Tomato  Chili</v>
          </cell>
          <cell r="D348"/>
          <cell r="E348"/>
          <cell r="F348"/>
        </row>
        <row r="349">
          <cell r="B349" t="str">
            <v>E7B</v>
          </cell>
          <cell r="C349" t="str">
            <v>Tomato &amp; Basil  Sauce (Tuko Formulation)</v>
          </cell>
          <cell r="D349"/>
          <cell r="E349"/>
          <cell r="F349"/>
        </row>
        <row r="350">
          <cell r="B350" t="str">
            <v>E7C</v>
          </cell>
          <cell r="C350" t="str">
            <v xml:space="preserve">Tomato &amp; Basil Sauce </v>
          </cell>
          <cell r="D350"/>
          <cell r="E350"/>
          <cell r="F350"/>
        </row>
        <row r="351">
          <cell r="B351" t="str">
            <v>E7D</v>
          </cell>
          <cell r="C351" t="str">
            <v>Tomato &amp; Basil Sauce with Rice</v>
          </cell>
          <cell r="D351"/>
          <cell r="E351"/>
          <cell r="F351"/>
        </row>
        <row r="352">
          <cell r="B352" t="str">
            <v>E7E</v>
          </cell>
          <cell r="C352" t="str">
            <v>Tomato &amp; Herb broth</v>
          </cell>
          <cell r="D352"/>
          <cell r="E352"/>
          <cell r="F352"/>
        </row>
        <row r="353">
          <cell r="B353" t="str">
            <v>E7F</v>
          </cell>
          <cell r="C353" t="str">
            <v>Tomato basil and garlic sauce</v>
          </cell>
          <cell r="D353"/>
          <cell r="E353"/>
          <cell r="F353"/>
        </row>
        <row r="354">
          <cell r="B354" t="str">
            <v>E7G</v>
          </cell>
          <cell r="C354" t="str">
            <v>Tomato with honey ginger sauce</v>
          </cell>
          <cell r="D354"/>
          <cell r="E354"/>
          <cell r="F354"/>
        </row>
        <row r="355">
          <cell r="B355" t="str">
            <v>E7H</v>
          </cell>
          <cell r="C355" t="str">
            <v>Tuna with Pasta in Italian Sauce</v>
          </cell>
          <cell r="D355"/>
          <cell r="E355"/>
          <cell r="F355"/>
        </row>
        <row r="356">
          <cell r="B356" t="str">
            <v>E7I</v>
          </cell>
          <cell r="C356" t="str">
            <v>Vegetable  Broth and  Rice</v>
          </cell>
          <cell r="D356"/>
          <cell r="E356"/>
          <cell r="F356"/>
        </row>
        <row r="357">
          <cell r="B357" t="str">
            <v>E7J</v>
          </cell>
          <cell r="C357" t="str">
            <v>Vinaigratte with Fresh Green Pepper</v>
          </cell>
          <cell r="D357"/>
          <cell r="E357"/>
          <cell r="F357"/>
        </row>
        <row r="358">
          <cell r="B358" t="str">
            <v>E7K</v>
          </cell>
          <cell r="C358" t="str">
            <v>Vinaigrette</v>
          </cell>
          <cell r="D358"/>
          <cell r="E358"/>
          <cell r="F358"/>
        </row>
        <row r="359">
          <cell r="B359" t="str">
            <v>E7L</v>
          </cell>
          <cell r="C359" t="str">
            <v>White sauce with mushroom</v>
          </cell>
          <cell r="D359"/>
          <cell r="E359"/>
          <cell r="F359"/>
        </row>
        <row r="360">
          <cell r="B360" t="str">
            <v>E7M</v>
          </cell>
          <cell r="C360" t="str">
            <v>Zesti Vinaigratte</v>
          </cell>
          <cell r="D360"/>
          <cell r="E360"/>
          <cell r="F360"/>
        </row>
        <row r="361">
          <cell r="B361" t="str">
            <v>E7N</v>
          </cell>
          <cell r="C361" t="str">
            <v>Tikka Masala Sauce</v>
          </cell>
          <cell r="D361"/>
          <cell r="E361"/>
          <cell r="F361"/>
        </row>
        <row r="362">
          <cell r="B362" t="str">
            <v>E7O</v>
          </cell>
          <cell r="C362" t="str">
            <v>Kimchi suace (Kimchi flavor added)</v>
          </cell>
          <cell r="D362"/>
          <cell r="E362"/>
          <cell r="F362"/>
        </row>
        <row r="363">
          <cell r="B363" t="str">
            <v>E7P</v>
          </cell>
          <cell r="C363" t="str">
            <v>Texas sauce</v>
          </cell>
          <cell r="D363"/>
          <cell r="E363"/>
          <cell r="F363"/>
        </row>
        <row r="364">
          <cell r="B364" t="str">
            <v>E7Q</v>
          </cell>
          <cell r="C364" t="str">
            <v>Sesame marinade</v>
          </cell>
          <cell r="D364"/>
          <cell r="E364"/>
          <cell r="F364"/>
        </row>
        <row r="365">
          <cell r="B365" t="str">
            <v>E7R</v>
          </cell>
          <cell r="C365" t="str">
            <v>Black pepper marinade</v>
          </cell>
          <cell r="D365"/>
          <cell r="E365"/>
          <cell r="F365"/>
        </row>
        <row r="366">
          <cell r="B366" t="str">
            <v>E7S</v>
          </cell>
          <cell r="C366" t="str">
            <v>Soy &amp; Ginger (Dry mix)</v>
          </cell>
          <cell r="D366"/>
          <cell r="E366"/>
          <cell r="F366"/>
        </row>
        <row r="367">
          <cell r="B367" t="str">
            <v>E7T</v>
          </cell>
          <cell r="C367" t="str">
            <v>Sweet chili &amp; Garlic (Dry mix)</v>
          </cell>
          <cell r="D367"/>
          <cell r="E367"/>
          <cell r="F367"/>
        </row>
        <row r="368">
          <cell r="B368" t="str">
            <v>E7U</v>
          </cell>
          <cell r="C368" t="str">
            <v>Dill and Pepper</v>
          </cell>
          <cell r="D368"/>
          <cell r="E368"/>
          <cell r="F368"/>
        </row>
        <row r="369">
          <cell r="B369" t="str">
            <v>E7V</v>
          </cell>
          <cell r="C369" t="str">
            <v>Chili &amp; Garlic (Dry mix)</v>
          </cell>
          <cell r="D369"/>
          <cell r="E369"/>
          <cell r="F369"/>
        </row>
        <row r="370">
          <cell r="B370" t="str">
            <v>E7W</v>
          </cell>
          <cell r="C370" t="str">
            <v>Tomyum spice (Dry mix)</v>
          </cell>
          <cell r="D370"/>
          <cell r="E370"/>
          <cell r="F370"/>
        </row>
        <row r="371">
          <cell r="B371" t="str">
            <v>E7X</v>
          </cell>
          <cell r="C371" t="str">
            <v>Black pepper (Dry mix)</v>
          </cell>
          <cell r="D371"/>
          <cell r="E371"/>
          <cell r="F371"/>
        </row>
        <row r="372">
          <cell r="B372" t="str">
            <v>E7Y</v>
          </cell>
          <cell r="C372" t="str">
            <v>Brine with organic vegetable broth</v>
          </cell>
          <cell r="D372"/>
          <cell r="E372"/>
          <cell r="F372"/>
        </row>
        <row r="373">
          <cell r="B373" t="str">
            <v>E7Z</v>
          </cell>
          <cell r="C373" t="str">
            <v>Soy Sauce with Ginger</v>
          </cell>
          <cell r="D373"/>
          <cell r="E373"/>
          <cell r="F373"/>
        </row>
        <row r="374">
          <cell r="B374" t="str">
            <v>E82</v>
          </cell>
          <cell r="C374" t="str">
            <v>Burger Mediteranean</v>
          </cell>
          <cell r="D374"/>
          <cell r="E374"/>
          <cell r="F374"/>
        </row>
        <row r="375">
          <cell r="B375" t="str">
            <v>E83</v>
          </cell>
          <cell r="C375" t="str">
            <v>Burger Lemon and Pepper</v>
          </cell>
          <cell r="D375"/>
          <cell r="E375"/>
          <cell r="F375"/>
        </row>
        <row r="376">
          <cell r="B376" t="str">
            <v>E84</v>
          </cell>
          <cell r="C376" t="str">
            <v>Burger Thai Spicy</v>
          </cell>
          <cell r="D376"/>
          <cell r="E376"/>
          <cell r="F376"/>
        </row>
        <row r="377">
          <cell r="B377" t="str">
            <v>E85</v>
          </cell>
          <cell r="C377" t="str">
            <v>Burger Sundried Tomato and Basil</v>
          </cell>
          <cell r="D377"/>
          <cell r="E377"/>
          <cell r="F377"/>
        </row>
        <row r="378">
          <cell r="B378" t="str">
            <v>E86</v>
          </cell>
          <cell r="C378" t="str">
            <v>Burger</v>
          </cell>
          <cell r="D378"/>
          <cell r="E378"/>
          <cell r="F378"/>
        </row>
        <row r="379">
          <cell r="B379" t="str">
            <v>E87</v>
          </cell>
          <cell r="C379" t="str">
            <v>Arrabbiata sauce (Hot tomato sauce)</v>
          </cell>
          <cell r="D379"/>
          <cell r="E379"/>
          <cell r="F379"/>
        </row>
        <row r="380">
          <cell r="B380" t="str">
            <v>E88</v>
          </cell>
          <cell r="C380" t="str">
            <v>Garlic butter sauce</v>
          </cell>
          <cell r="D380"/>
          <cell r="E380"/>
          <cell r="F380"/>
        </row>
        <row r="381">
          <cell r="B381" t="str">
            <v>E89</v>
          </cell>
          <cell r="C381" t="str">
            <v>Garlic and hot pepper (27/10/2016 TUM)</v>
          </cell>
          <cell r="D381"/>
          <cell r="E381"/>
          <cell r="F381"/>
        </row>
        <row r="382">
          <cell r="B382" t="str">
            <v>E8A</v>
          </cell>
          <cell r="C382" t="str">
            <v>Paad Prig (ผัดพริก (สูตรเผ็ดมาก)</v>
          </cell>
          <cell r="D382"/>
          <cell r="E382"/>
          <cell r="F382"/>
        </row>
        <row r="383">
          <cell r="B383" t="str">
            <v>E8B</v>
          </cell>
          <cell r="C383" t="str">
            <v xml:space="preserve">Mediterranean sauce </v>
          </cell>
          <cell r="D383"/>
          <cell r="E383"/>
          <cell r="F383"/>
        </row>
        <row r="384">
          <cell r="B384" t="str">
            <v>E8C</v>
          </cell>
          <cell r="C384" t="str">
            <v>Lemon and pepper sauce with whole chili</v>
          </cell>
          <cell r="D384"/>
          <cell r="E384"/>
          <cell r="F384"/>
        </row>
        <row r="385">
          <cell r="B385" t="str">
            <v>E8D</v>
          </cell>
          <cell r="C385" t="str">
            <v xml:space="preserve">Soy sauce topping garlic </v>
          </cell>
          <cell r="D385"/>
          <cell r="E385"/>
          <cell r="F385"/>
        </row>
        <row r="386">
          <cell r="B386" t="str">
            <v>E8E</v>
          </cell>
          <cell r="C386" t="str">
            <v>Sweet basil (Dry mix)</v>
          </cell>
          <cell r="D386"/>
          <cell r="E386"/>
          <cell r="F386"/>
        </row>
        <row r="387">
          <cell r="B387" t="str">
            <v>E8E</v>
          </cell>
          <cell r="C387" t="str">
            <v>Smoke applewood (Dry mix)</v>
          </cell>
          <cell r="D387"/>
          <cell r="E387"/>
          <cell r="F387"/>
        </row>
        <row r="388">
          <cell r="B388" t="str">
            <v>E8F</v>
          </cell>
          <cell r="C388" t="str">
            <v>Sundried tomato with sauce</v>
          </cell>
          <cell r="D388"/>
          <cell r="E388"/>
          <cell r="F388"/>
        </row>
        <row r="389">
          <cell r="B389" t="str">
            <v>E8G</v>
          </cell>
          <cell r="C389" t="str">
            <v>Japanese Sauce</v>
          </cell>
          <cell r="D389"/>
          <cell r="E389"/>
          <cell r="F389"/>
        </row>
        <row r="390">
          <cell r="B390" t="str">
            <v>E8H</v>
          </cell>
          <cell r="C390" t="str">
            <v>Dried tomato and basil</v>
          </cell>
          <cell r="D390"/>
          <cell r="E390"/>
          <cell r="F390"/>
        </row>
        <row r="391">
          <cell r="B391" t="str">
            <v>E8I</v>
          </cell>
          <cell r="C391" t="str">
            <v>Soy sauce with garlic and sesame</v>
          </cell>
          <cell r="D391"/>
          <cell r="E391"/>
          <cell r="F391"/>
        </row>
        <row r="392">
          <cell r="B392" t="str">
            <v>E8J</v>
          </cell>
          <cell r="C392" t="str">
            <v>Sauce with lemon and thyme</v>
          </cell>
          <cell r="D392"/>
          <cell r="E392"/>
          <cell r="F392"/>
        </row>
        <row r="393">
          <cell r="B393" t="str">
            <v>E8K</v>
          </cell>
          <cell r="C393" t="str">
            <v>Smoke Flavour with sauce</v>
          </cell>
          <cell r="D393"/>
          <cell r="E393"/>
          <cell r="F393"/>
        </row>
        <row r="394">
          <cell r="B394" t="str">
            <v>E8L</v>
          </cell>
          <cell r="C394" t="str">
            <v>Chipotle sauce</v>
          </cell>
          <cell r="D394"/>
          <cell r="E394"/>
          <cell r="F394"/>
        </row>
        <row r="395">
          <cell r="B395"/>
          <cell r="C395"/>
          <cell r="D395"/>
          <cell r="E395"/>
          <cell r="F395"/>
        </row>
        <row r="396">
          <cell r="B396"/>
          <cell r="C396"/>
          <cell r="D396"/>
          <cell r="E396"/>
          <cell r="F396"/>
        </row>
        <row r="397">
          <cell r="B397"/>
          <cell r="C397"/>
          <cell r="D397"/>
          <cell r="E397"/>
          <cell r="F397"/>
        </row>
        <row r="398">
          <cell r="B398" t="str">
            <v>Jelly</v>
          </cell>
          <cell r="C398"/>
          <cell r="D398"/>
          <cell r="E398"/>
          <cell r="F398"/>
        </row>
        <row r="399">
          <cell r="B399" t="str">
            <v>J2J</v>
          </cell>
          <cell r="C399" t="str">
            <v>Jelly</v>
          </cell>
          <cell r="D399"/>
          <cell r="E399"/>
          <cell r="F399"/>
        </row>
        <row r="400">
          <cell r="B400"/>
          <cell r="C400"/>
          <cell r="D400"/>
          <cell r="E400"/>
          <cell r="F400"/>
        </row>
        <row r="401">
          <cell r="B401"/>
          <cell r="C401"/>
          <cell r="D401"/>
          <cell r="E401"/>
          <cell r="F401"/>
        </row>
        <row r="402">
          <cell r="B402" t="str">
            <v>Olive Oil</v>
          </cell>
          <cell r="C402"/>
          <cell r="D402"/>
          <cell r="E402"/>
          <cell r="F402"/>
        </row>
        <row r="403">
          <cell r="B403" t="str">
            <v>M22</v>
          </cell>
          <cell r="C403" t="str">
            <v>Pure Olive Oil + Lemon &amp; Pepper Sauce</v>
          </cell>
          <cell r="D403"/>
          <cell r="E403"/>
          <cell r="F403"/>
        </row>
        <row r="404">
          <cell r="B404" t="str">
            <v>M23</v>
          </cell>
          <cell r="C404" t="str">
            <v>Pure Olive Oil + Smoked  Flavor</v>
          </cell>
          <cell r="D404"/>
          <cell r="E404"/>
          <cell r="F404"/>
        </row>
        <row r="405">
          <cell r="B405" t="str">
            <v>M24</v>
          </cell>
          <cell r="C405" t="str">
            <v>Pure Olive Oil + Black Olive</v>
          </cell>
          <cell r="D405"/>
          <cell r="E405"/>
          <cell r="F405"/>
        </row>
        <row r="406">
          <cell r="B406" t="str">
            <v>M25</v>
          </cell>
          <cell r="C406" t="str">
            <v>Extra Vergin Olive Oil (Salt 0.4 - 0.7 %)</v>
          </cell>
          <cell r="D406"/>
          <cell r="E406"/>
          <cell r="F406"/>
        </row>
        <row r="407">
          <cell r="B407" t="str">
            <v>M26</v>
          </cell>
          <cell r="C407" t="str">
            <v>Pure Olive Oil Topping Chili</v>
          </cell>
          <cell r="D407"/>
          <cell r="E407"/>
          <cell r="F407"/>
        </row>
        <row r="408">
          <cell r="B408" t="str">
            <v>M27</v>
          </cell>
          <cell r="C408" t="str">
            <v>Pure Olive Oil mix with Chili Flavor</v>
          </cell>
          <cell r="D408"/>
          <cell r="E408"/>
          <cell r="F408"/>
        </row>
        <row r="409">
          <cell r="B409" t="str">
            <v>M28</v>
          </cell>
          <cell r="C409" t="str">
            <v>Extra Virgin Olive Oil 100% Topping Whole Dried Chili</v>
          </cell>
          <cell r="D409"/>
          <cell r="E409"/>
          <cell r="F409"/>
        </row>
        <row r="410">
          <cell r="B410" t="str">
            <v>M29</v>
          </cell>
          <cell r="C410" t="str">
            <v>Pure Olive Oil 40% + Soybean Oil 60%</v>
          </cell>
          <cell r="D410"/>
          <cell r="E410"/>
          <cell r="F410"/>
        </row>
        <row r="411">
          <cell r="B411" t="str">
            <v>M2A</v>
          </cell>
          <cell r="C411" t="str">
            <v>Refind Olive Oil 95% + Extra Vergin Olive Oil 5%</v>
          </cell>
          <cell r="D411"/>
          <cell r="E411"/>
          <cell r="F411"/>
        </row>
        <row r="412">
          <cell r="B412" t="str">
            <v>M2B</v>
          </cell>
          <cell r="C412" t="str">
            <v>Refined Olive Oil 97% + Extra Vergin Olive Oil 3%</v>
          </cell>
          <cell r="D412"/>
          <cell r="E412"/>
          <cell r="F412"/>
        </row>
        <row r="413">
          <cell r="B413" t="str">
            <v>M2C</v>
          </cell>
          <cell r="C413" t="str">
            <v>Virgin Olive Oil 20% + Sun Flower Oil 80% Topping Whole Chilli</v>
          </cell>
          <cell r="D413"/>
          <cell r="E413"/>
          <cell r="F413"/>
        </row>
        <row r="414">
          <cell r="B414" t="str">
            <v>M2D</v>
          </cell>
          <cell r="C414" t="str">
            <v>Virgin Olive Oil 30% + Sun Flower Oil 70%</v>
          </cell>
          <cell r="D414"/>
          <cell r="E414"/>
          <cell r="F414"/>
        </row>
        <row r="415">
          <cell r="B415" t="str">
            <v>M2E</v>
          </cell>
          <cell r="C415" t="str">
            <v>Virgin Olive Oil 30% + Soyabean Oil 70% Topping Chilli</v>
          </cell>
          <cell r="D415"/>
          <cell r="E415"/>
          <cell r="F415"/>
        </row>
        <row r="416">
          <cell r="B416" t="str">
            <v>M2F</v>
          </cell>
          <cell r="C416" t="str">
            <v>Virgin Olive Oil 30% + Soyabean Oil 70%</v>
          </cell>
          <cell r="D416"/>
          <cell r="E416"/>
          <cell r="F416"/>
        </row>
        <row r="417">
          <cell r="B417" t="str">
            <v>M2G</v>
          </cell>
          <cell r="C417" t="str">
            <v>Refined Olive Oil 70% + Extra Virgin Olive Oil 30%</v>
          </cell>
          <cell r="D417"/>
          <cell r="E417"/>
          <cell r="F417"/>
        </row>
        <row r="418">
          <cell r="B418" t="str">
            <v>M2H</v>
          </cell>
          <cell r="C418" t="str">
            <v>Extra Vergin Olive Oil + VB (France) + MSG</v>
          </cell>
          <cell r="D418"/>
          <cell r="E418"/>
          <cell r="F418"/>
        </row>
        <row r="419">
          <cell r="B419" t="str">
            <v>M2I</v>
          </cell>
          <cell r="C419" t="str">
            <v>Olive Oil (33 % Australian Extra Virgin Olive Oil  + 67% Pure  Olive Oil)</v>
          </cell>
          <cell r="D419"/>
          <cell r="E419"/>
          <cell r="F419"/>
        </row>
        <row r="420">
          <cell r="B420" t="str">
            <v>M2J</v>
          </cell>
          <cell r="C420" t="str">
            <v>Pure Olive Oil 85% + Brine 15%</v>
          </cell>
          <cell r="D420"/>
          <cell r="E420"/>
          <cell r="F420"/>
        </row>
        <row r="421">
          <cell r="B421" t="str">
            <v>M2K</v>
          </cell>
          <cell r="C421" t="str">
            <v>Refined Olive Oil 10% + Soyabean Oil 90% + Smoked Flavor</v>
          </cell>
          <cell r="D421"/>
          <cell r="E421"/>
          <cell r="F421"/>
        </row>
        <row r="422">
          <cell r="B422" t="str">
            <v>M2L</v>
          </cell>
          <cell r="C422" t="str">
            <v>Extra Virgin Olive Oil 52% + Sunflower Oil 48%</v>
          </cell>
          <cell r="D422"/>
          <cell r="E422"/>
          <cell r="F422"/>
        </row>
        <row r="423">
          <cell r="B423" t="str">
            <v>M2M</v>
          </cell>
          <cell r="C423" t="str">
            <v xml:space="preserve">Extra Vergin Olive Oil </v>
          </cell>
          <cell r="D423"/>
          <cell r="E423"/>
          <cell r="F423"/>
        </row>
        <row r="424">
          <cell r="B424" t="str">
            <v>M2N</v>
          </cell>
          <cell r="C424" t="str">
            <v>Virgin Olive Oil 20% + Sun Flower Oil 80% (Oil:Brine 85:15)</v>
          </cell>
          <cell r="D424"/>
          <cell r="E424"/>
          <cell r="F424"/>
        </row>
        <row r="425">
          <cell r="B425" t="str">
            <v>M2O</v>
          </cell>
          <cell r="C425" t="str">
            <v>Olive Oil Blend ( 2.6% Extra Virgin Olive Oil +  48.7 % Purified Olive Oil + 48.7 % Sunflower Oil)</v>
          </cell>
          <cell r="D425"/>
          <cell r="E425"/>
          <cell r="F425"/>
        </row>
        <row r="426">
          <cell r="B426" t="str">
            <v>M2P</v>
          </cell>
          <cell r="C426" t="str">
            <v>Pure Olive Oil (85% Refined + 15% Extra Virgin)</v>
          </cell>
          <cell r="D426"/>
          <cell r="E426"/>
          <cell r="F426"/>
        </row>
        <row r="427">
          <cell r="B427" t="str">
            <v>M2R</v>
          </cell>
          <cell r="C427" t="str">
            <v>Refined Olive Oil</v>
          </cell>
          <cell r="D427"/>
          <cell r="E427"/>
          <cell r="F427"/>
        </row>
        <row r="428">
          <cell r="B428" t="str">
            <v>M2S</v>
          </cell>
          <cell r="C428" t="str">
            <v>Refined Olive Oil  Topping  Chilli</v>
          </cell>
          <cell r="D428"/>
          <cell r="E428"/>
          <cell r="F428"/>
        </row>
        <row r="429">
          <cell r="B429" t="str">
            <v>M2T</v>
          </cell>
          <cell r="C429" t="str">
            <v>Extra Virgin Olive Oil 20% + Spring Water 80%</v>
          </cell>
          <cell r="D429"/>
          <cell r="E429"/>
          <cell r="F429"/>
        </row>
        <row r="430">
          <cell r="B430" t="str">
            <v>M2U</v>
          </cell>
          <cell r="C430" t="str">
            <v>Extra Virgin Olive Oil 12% + Sunflower Oil 88%</v>
          </cell>
          <cell r="D430"/>
          <cell r="E430"/>
          <cell r="F430"/>
        </row>
        <row r="431">
          <cell r="B431" t="str">
            <v>M2V</v>
          </cell>
          <cell r="C431" t="str">
            <v>Refined Olive Oil + FVB</v>
          </cell>
          <cell r="D431"/>
          <cell r="E431"/>
          <cell r="F431"/>
        </row>
        <row r="432">
          <cell r="B432" t="str">
            <v>M2W</v>
          </cell>
          <cell r="C432" t="str">
            <v>Pure Olive Oil 80% + Brine 20%</v>
          </cell>
          <cell r="D432"/>
          <cell r="E432"/>
          <cell r="F432"/>
        </row>
        <row r="433">
          <cell r="B433" t="str">
            <v>M2X</v>
          </cell>
          <cell r="C433" t="str">
            <v>Pure Olive Oil 90% + Brine 10%</v>
          </cell>
          <cell r="D433"/>
          <cell r="E433"/>
          <cell r="F433"/>
        </row>
        <row r="434">
          <cell r="B434" t="str">
            <v>M2Y</v>
          </cell>
          <cell r="C434" t="str">
            <v xml:space="preserve">Extra Virgin Olive Oil 4 % + Sunflower Oil 16%+ Brine 80 % Topping Whole Chili </v>
          </cell>
          <cell r="D434"/>
          <cell r="E434"/>
          <cell r="F434"/>
        </row>
        <row r="435">
          <cell r="B435" t="str">
            <v>M2Z</v>
          </cell>
          <cell r="C435" t="str">
            <v>Pure Olive Oil 80% + Extra Virgin Olive Oil 20%</v>
          </cell>
          <cell r="D435"/>
          <cell r="E435"/>
          <cell r="F435"/>
        </row>
        <row r="436">
          <cell r="B436" t="str">
            <v>M32</v>
          </cell>
          <cell r="C436" t="str">
            <v>Pure Olive oil 60% + Brine 40% + Cellulose fiber C40</v>
          </cell>
          <cell r="D436"/>
          <cell r="E436"/>
          <cell r="F436"/>
        </row>
        <row r="437">
          <cell r="B437" t="str">
            <v>M33</v>
          </cell>
          <cell r="C437" t="str">
            <v>Extra Virgin Olive Oil with Omega - 3</v>
          </cell>
          <cell r="D437"/>
          <cell r="E437"/>
          <cell r="F437"/>
        </row>
        <row r="438">
          <cell r="B438" t="str">
            <v>M34</v>
          </cell>
          <cell r="C438" t="str">
            <v>Pure Olive Oil 50%+ Brine 50%</v>
          </cell>
          <cell r="D438"/>
          <cell r="E438"/>
          <cell r="F438"/>
        </row>
        <row r="439">
          <cell r="B439" t="str">
            <v>M35</v>
          </cell>
          <cell r="C439" t="str">
            <v xml:space="preserve">Pure Olive Oil </v>
          </cell>
          <cell r="D439"/>
          <cell r="E439"/>
          <cell r="F439"/>
        </row>
        <row r="440">
          <cell r="B440" t="str">
            <v>M36</v>
          </cell>
          <cell r="C440" t="str">
            <v>Pure Olive oil 60% + Soya bean oil 40%</v>
          </cell>
          <cell r="D440"/>
          <cell r="E440"/>
          <cell r="F440"/>
        </row>
        <row r="441">
          <cell r="B441" t="str">
            <v>M37</v>
          </cell>
          <cell r="C441" t="str">
            <v>Olive oil 70% (Pure olive oil 60% + Extra vigin 40%) + vegetable oil and whole chili</v>
          </cell>
          <cell r="D441"/>
          <cell r="E441"/>
          <cell r="F441"/>
        </row>
        <row r="442">
          <cell r="B442" t="str">
            <v>M38</v>
          </cell>
          <cell r="C442" t="str">
            <v>Extra Virgin olive oil 50% + Pure olive oil 50%</v>
          </cell>
          <cell r="D442"/>
          <cell r="E442"/>
          <cell r="F442"/>
        </row>
        <row r="443">
          <cell r="B443" t="str">
            <v>M39</v>
          </cell>
          <cell r="C443" t="str">
            <v>Extra Virgin Olive Oil  topping chili</v>
          </cell>
          <cell r="D443"/>
          <cell r="E443"/>
          <cell r="F443"/>
        </row>
        <row r="444">
          <cell r="B444" t="str">
            <v>M3A</v>
          </cell>
          <cell r="C444" t="str">
            <v>Pure Olive Oil and Artichokes</v>
          </cell>
          <cell r="D444"/>
          <cell r="E444"/>
          <cell r="F444"/>
        </row>
        <row r="445">
          <cell r="B445" t="str">
            <v>M3B</v>
          </cell>
          <cell r="C445" t="str">
            <v>Pure Olive Oil 60% + Brine 40%</v>
          </cell>
          <cell r="D445"/>
          <cell r="E445"/>
          <cell r="F445"/>
        </row>
        <row r="446">
          <cell r="B446" t="str">
            <v>M3C</v>
          </cell>
          <cell r="C446" t="str">
            <v>Pure Olive Oil 70% + Brine 30%</v>
          </cell>
          <cell r="D446"/>
          <cell r="E446"/>
          <cell r="F446"/>
        </row>
        <row r="447">
          <cell r="B447" t="str">
            <v>M3D</v>
          </cell>
          <cell r="C447" t="str">
            <v>Pure Olive Oil + Dried Tomatoes and Oregano</v>
          </cell>
          <cell r="D447"/>
          <cell r="E447"/>
          <cell r="F447"/>
        </row>
        <row r="448">
          <cell r="B448" t="str">
            <v>M3E</v>
          </cell>
          <cell r="C448" t="str">
            <v>Extra Virgin Olive Oil 12% + Sunflower Oil 88% Topping Whole Chili</v>
          </cell>
          <cell r="D448"/>
          <cell r="E448"/>
          <cell r="F448"/>
        </row>
        <row r="449">
          <cell r="B449" t="str">
            <v>M3F</v>
          </cell>
          <cell r="C449" t="str">
            <v>Pure Olive oil 80% + Brine 20% + Smoke</v>
          </cell>
          <cell r="D449"/>
          <cell r="E449"/>
          <cell r="F449"/>
        </row>
        <row r="450">
          <cell r="B450" t="str">
            <v>M3G</v>
          </cell>
          <cell r="C450" t="str">
            <v>Pure Olive oil 60% + Brine 40% + FVB (Non soy base &amp; Non GMO)</v>
          </cell>
          <cell r="D450"/>
          <cell r="E450"/>
          <cell r="F450"/>
        </row>
        <row r="451">
          <cell r="B451" t="str">
            <v>M3H</v>
          </cell>
          <cell r="C451" t="str">
            <v>Pure Olive oil 70% + Brine 30% + FVB (Soy base)</v>
          </cell>
          <cell r="D451"/>
          <cell r="E451"/>
          <cell r="F451"/>
        </row>
        <row r="452">
          <cell r="B452" t="str">
            <v>M3J</v>
          </cell>
          <cell r="C452" t="str">
            <v>Pure Olive oil with roasted galic</v>
          </cell>
          <cell r="D452"/>
          <cell r="E452"/>
          <cell r="F452"/>
        </row>
        <row r="453">
          <cell r="B453" t="str">
            <v>M3K</v>
          </cell>
          <cell r="C453" t="str">
            <v>Extra Virgin olive oil 60% + Brine 40%</v>
          </cell>
          <cell r="D453"/>
          <cell r="E453"/>
          <cell r="F453"/>
        </row>
        <row r="454">
          <cell r="B454" t="str">
            <v>M3O</v>
          </cell>
          <cell r="C454" t="str">
            <v>Olive oil blend (Pure olive oil + Sunflower oil)</v>
          </cell>
          <cell r="D454"/>
          <cell r="E454"/>
          <cell r="F454"/>
        </row>
        <row r="455">
          <cell r="B455" t="str">
            <v>M3P</v>
          </cell>
          <cell r="C455" t="str">
            <v>Extra Virgin olive oil + green peppercorn</v>
          </cell>
          <cell r="D455"/>
          <cell r="E455"/>
          <cell r="F455"/>
        </row>
        <row r="456">
          <cell r="B456" t="str">
            <v>M3R</v>
          </cell>
          <cell r="C456" t="str">
            <v>Pure Olive oil 80% + Brine 20% + FVB (Non Soy base)</v>
          </cell>
          <cell r="D456"/>
          <cell r="E456"/>
          <cell r="F456"/>
        </row>
        <row r="457">
          <cell r="B457" t="str">
            <v>M3S</v>
          </cell>
          <cell r="C457" t="str">
            <v>Pure Olive oil 70% + Brine 30% (Salt 1.0% Max)</v>
          </cell>
          <cell r="D457"/>
          <cell r="E457"/>
          <cell r="F457"/>
        </row>
        <row r="458">
          <cell r="B458" t="str">
            <v>M3T</v>
          </cell>
          <cell r="C458" t="str">
            <v>Pure Olive oil + lemon flavour</v>
          </cell>
          <cell r="D458"/>
          <cell r="E458"/>
          <cell r="F458"/>
        </row>
        <row r="459">
          <cell r="B459" t="str">
            <v>M3U</v>
          </cell>
          <cell r="C459" t="str">
            <v xml:space="preserve">Pure Olive oil + basil oil </v>
          </cell>
          <cell r="D459"/>
          <cell r="E459"/>
          <cell r="F459"/>
        </row>
        <row r="460">
          <cell r="B460" t="str">
            <v>M3V</v>
          </cell>
          <cell r="C460" t="str">
            <v>Pure Olive oil 50% + Brine 50% + Cellulose</v>
          </cell>
          <cell r="D460"/>
          <cell r="E460"/>
          <cell r="F460"/>
        </row>
        <row r="461">
          <cell r="B461" t="str">
            <v>M3X</v>
          </cell>
          <cell r="C461" t="str">
            <v>Pure Olive oil + red pepper oil + Garlic flavour</v>
          </cell>
          <cell r="D461"/>
          <cell r="E461"/>
          <cell r="F461"/>
        </row>
        <row r="462">
          <cell r="B462" t="str">
            <v>M3Y</v>
          </cell>
          <cell r="C462" t="str">
            <v>Organic extra virgin olive oil</v>
          </cell>
          <cell r="D462"/>
          <cell r="E462"/>
          <cell r="F462"/>
        </row>
        <row r="463">
          <cell r="B463" t="str">
            <v>M3Z</v>
          </cell>
          <cell r="C463" t="str">
            <v>Extra virgin olive oil with flavour</v>
          </cell>
          <cell r="D463"/>
          <cell r="E463"/>
          <cell r="F463"/>
        </row>
        <row r="464">
          <cell r="B464" t="str">
            <v>M42</v>
          </cell>
          <cell r="C464" t="str">
            <v>50% Extra virgin oil + 50% Brine</v>
          </cell>
          <cell r="D464"/>
          <cell r="E464"/>
          <cell r="F464"/>
        </row>
        <row r="465">
          <cell r="B465" t="str">
            <v>M43</v>
          </cell>
          <cell r="C465" t="str">
            <v xml:space="preserve">70% Pure olive oil + 30 Extra vigin olive oil </v>
          </cell>
          <cell r="D465"/>
          <cell r="E465"/>
          <cell r="F465"/>
        </row>
        <row r="466">
          <cell r="B466" t="str">
            <v>M44</v>
          </cell>
          <cell r="C466" t="str">
            <v>Virgin Olive Oil 20% + Sun Flower Oil 80% (Oil:Brine 50:50)</v>
          </cell>
          <cell r="D466"/>
          <cell r="E466"/>
          <cell r="F466"/>
        </row>
        <row r="467">
          <cell r="B467" t="str">
            <v>M45</v>
          </cell>
          <cell r="C467" t="str">
            <v>Pure olive oil +  MSG + Ribotides</v>
          </cell>
          <cell r="D467"/>
          <cell r="E467"/>
          <cell r="F467"/>
        </row>
        <row r="468">
          <cell r="B468" t="str">
            <v>M46</v>
          </cell>
          <cell r="C468" t="str">
            <v>Pure olive oil  with chili flavour and ground oried chili</v>
          </cell>
          <cell r="D468"/>
          <cell r="E468"/>
          <cell r="F468"/>
        </row>
        <row r="469">
          <cell r="B469" t="str">
            <v>M47</v>
          </cell>
          <cell r="C469" t="str">
            <v>Olive Oil Blend (Salt 2.1% Max.)</v>
          </cell>
          <cell r="D469"/>
          <cell r="E469"/>
          <cell r="F469"/>
        </row>
        <row r="470">
          <cell r="B470" t="str">
            <v>M48</v>
          </cell>
          <cell r="C470" t="str">
            <v xml:space="preserve">Pure Olive Oil 65% + Brine 35% </v>
          </cell>
          <cell r="D470"/>
          <cell r="E470"/>
          <cell r="F470"/>
        </row>
        <row r="471">
          <cell r="B471" t="str">
            <v>M49</v>
          </cell>
          <cell r="C471" t="str">
            <v xml:space="preserve">Pure Olive Oil 65% + Brine 35% Topping Chili </v>
          </cell>
          <cell r="D471"/>
          <cell r="E471"/>
          <cell r="F471"/>
        </row>
        <row r="472">
          <cell r="B472" t="str">
            <v>M4A</v>
          </cell>
          <cell r="C472" t="str">
            <v>Extra virgin olive oil with herb</v>
          </cell>
          <cell r="D472"/>
          <cell r="E472"/>
          <cell r="F472"/>
        </row>
        <row r="473">
          <cell r="B473" t="str">
            <v>M4B</v>
          </cell>
          <cell r="C473" t="str">
            <v xml:space="preserve">Pure Olive Oil with herb </v>
          </cell>
          <cell r="D473"/>
          <cell r="E473"/>
          <cell r="F473"/>
        </row>
        <row r="474">
          <cell r="B474" t="str">
            <v>M4C</v>
          </cell>
          <cell r="C474" t="str">
            <v>Extra virgin olive oil with lemon.</v>
          </cell>
          <cell r="D474"/>
          <cell r="E474"/>
          <cell r="F474"/>
        </row>
        <row r="475">
          <cell r="B475" t="str">
            <v>M4D</v>
          </cell>
          <cell r="C475" t="str">
            <v xml:space="preserve">Pure Olive Oil 70% + Brine (Sea salt) 30% </v>
          </cell>
          <cell r="D475"/>
          <cell r="E475"/>
          <cell r="F475"/>
        </row>
        <row r="476">
          <cell r="B476" t="str">
            <v>M4E</v>
          </cell>
          <cell r="C476" t="str">
            <v>Pure Olive oil 70% + Brine (Sea salt) 30% with Franch broth</v>
          </cell>
          <cell r="D476"/>
          <cell r="E476"/>
          <cell r="F476"/>
        </row>
        <row r="477">
          <cell r="B477" t="str">
            <v>M4F</v>
          </cell>
          <cell r="C477" t="str">
            <v>Pure Olive Oil with Lemon and Cracked Black Pepper</v>
          </cell>
          <cell r="D477"/>
          <cell r="E477"/>
          <cell r="F477"/>
        </row>
        <row r="478">
          <cell r="B478"/>
          <cell r="C478"/>
          <cell r="D478"/>
          <cell r="E478"/>
          <cell r="F478"/>
        </row>
        <row r="479">
          <cell r="B479"/>
          <cell r="C479"/>
          <cell r="D479"/>
          <cell r="E479"/>
          <cell r="F479"/>
        </row>
        <row r="480">
          <cell r="B480"/>
          <cell r="C480"/>
          <cell r="D480"/>
          <cell r="E480"/>
          <cell r="F480"/>
        </row>
        <row r="481">
          <cell r="B481"/>
          <cell r="C481"/>
          <cell r="D481"/>
          <cell r="E481"/>
          <cell r="F481"/>
        </row>
        <row r="482">
          <cell r="B482"/>
          <cell r="C482"/>
          <cell r="D482"/>
          <cell r="E482"/>
          <cell r="F482"/>
        </row>
        <row r="483">
          <cell r="B483" t="str">
            <v>Sunflower Oil</v>
          </cell>
          <cell r="C483"/>
          <cell r="D483"/>
          <cell r="E483"/>
          <cell r="F483"/>
        </row>
        <row r="484">
          <cell r="B484" t="str">
            <v>N22</v>
          </cell>
          <cell r="C484" t="str">
            <v>Sunflower Oil (Salt 1 % max)</v>
          </cell>
          <cell r="D484"/>
          <cell r="E484"/>
          <cell r="F484"/>
        </row>
        <row r="485">
          <cell r="B485" t="str">
            <v>N23</v>
          </cell>
          <cell r="C485" t="str">
            <v>Sunflower Oil with Omega - 3</v>
          </cell>
          <cell r="D485"/>
          <cell r="E485"/>
          <cell r="F485"/>
        </row>
        <row r="486">
          <cell r="B486" t="str">
            <v>N24</v>
          </cell>
          <cell r="C486" t="str">
            <v>Sunflower Oil + Extra Virgin Olive Oil with Basil Flavor</v>
          </cell>
          <cell r="D486"/>
          <cell r="E486"/>
          <cell r="F486"/>
        </row>
        <row r="487">
          <cell r="B487" t="str">
            <v>N25</v>
          </cell>
          <cell r="C487" t="str">
            <v xml:space="preserve">Sunflower Oil + Concentrate Broth (French Broth) (Salt 0.4 - 0.7 %) </v>
          </cell>
          <cell r="D487"/>
          <cell r="E487"/>
          <cell r="F487"/>
        </row>
        <row r="488">
          <cell r="B488" t="str">
            <v>N26</v>
          </cell>
          <cell r="C488" t="str">
            <v>Sunflower Oil + Extra Virgin Olive Oil with Dill Flavor</v>
          </cell>
          <cell r="D488"/>
          <cell r="E488"/>
          <cell r="F488"/>
        </row>
        <row r="489">
          <cell r="B489" t="str">
            <v>N27</v>
          </cell>
          <cell r="C489" t="str">
            <v>Sunflower Oil + Extra Virgin Olive Oil with Lemon  and Thyme Flavor</v>
          </cell>
          <cell r="D489"/>
          <cell r="E489"/>
          <cell r="F489"/>
        </row>
        <row r="490">
          <cell r="B490" t="str">
            <v>N28</v>
          </cell>
          <cell r="C490" t="str">
            <v>Sunflower Oil with Garlic</v>
          </cell>
          <cell r="D490"/>
          <cell r="E490"/>
          <cell r="F490"/>
        </row>
        <row r="491">
          <cell r="B491" t="str">
            <v>N29</v>
          </cell>
          <cell r="C491" t="str">
            <v>Sunflower Oil with Light Color Chomieki Sauce and Albacore Mixed</v>
          </cell>
          <cell r="D491"/>
          <cell r="E491"/>
          <cell r="F491"/>
        </row>
        <row r="492">
          <cell r="B492" t="str">
            <v>N2A</v>
          </cell>
          <cell r="C492" t="str">
            <v>Sunflower Oil 50% + Brine 50%</v>
          </cell>
          <cell r="D492"/>
          <cell r="E492"/>
          <cell r="F492"/>
        </row>
        <row r="493">
          <cell r="B493" t="str">
            <v>N2B</v>
          </cell>
          <cell r="C493" t="str">
            <v>Sunflower Oil 75% + Brine25%</v>
          </cell>
          <cell r="D493"/>
          <cell r="E493"/>
          <cell r="F493"/>
        </row>
        <row r="494">
          <cell r="B494" t="str">
            <v>N2C</v>
          </cell>
          <cell r="C494" t="str">
            <v>Sunflower Oil 60% + Brine 40%</v>
          </cell>
          <cell r="D494"/>
          <cell r="E494"/>
          <cell r="F494"/>
        </row>
        <row r="495">
          <cell r="B495" t="str">
            <v>N2D</v>
          </cell>
          <cell r="C495" t="str">
            <v>Sunflower Oil 85% + Olive Oil 15% with Cracked Black Peper &amp; Sliced Black Olive</v>
          </cell>
          <cell r="D495"/>
          <cell r="E495"/>
          <cell r="F495"/>
        </row>
        <row r="496">
          <cell r="B496" t="str">
            <v>N2E</v>
          </cell>
          <cell r="C496" t="str">
            <v>Sunflower Oil 85% + Olive Oil 15% with Cracked Black Peper &amp; Lemon Sauce</v>
          </cell>
          <cell r="D496"/>
          <cell r="E496"/>
          <cell r="F496"/>
        </row>
        <row r="497">
          <cell r="B497" t="str">
            <v>N2F</v>
          </cell>
          <cell r="C497" t="str">
            <v>Sunflower Oil + Concentrate Broth (French Broth)</v>
          </cell>
          <cell r="D497"/>
          <cell r="E497"/>
          <cell r="F497"/>
        </row>
        <row r="498">
          <cell r="B498" t="str">
            <v>N2G</v>
          </cell>
          <cell r="C498" t="str">
            <v>Sunflower Oil 30% + Brine 70%</v>
          </cell>
          <cell r="D498"/>
          <cell r="E498"/>
          <cell r="F498"/>
        </row>
        <row r="499">
          <cell r="B499" t="str">
            <v>N2H</v>
          </cell>
          <cell r="C499" t="str">
            <v>Sunflower Oil 80% + Brine 20%</v>
          </cell>
          <cell r="D499"/>
          <cell r="E499"/>
          <cell r="F499"/>
        </row>
        <row r="500">
          <cell r="B500" t="str">
            <v>N2I</v>
          </cell>
          <cell r="C500" t="str">
            <v>Sunflower Oil + Xanthan Gum</v>
          </cell>
          <cell r="D500"/>
          <cell r="E500"/>
          <cell r="F500"/>
        </row>
        <row r="501">
          <cell r="B501" t="str">
            <v>N2J</v>
          </cell>
          <cell r="C501" t="str">
            <v>Sunflower Oil with CLA</v>
          </cell>
          <cell r="D501"/>
          <cell r="E501"/>
          <cell r="F501"/>
        </row>
        <row r="502">
          <cell r="B502" t="str">
            <v>N2K</v>
          </cell>
          <cell r="C502" t="str">
            <v>Sunflower Oil + Concentrate Broth (French Broth) + MSG</v>
          </cell>
          <cell r="D502"/>
          <cell r="E502"/>
          <cell r="F502"/>
        </row>
        <row r="503">
          <cell r="B503" t="str">
            <v>N2L</v>
          </cell>
          <cell r="C503" t="str">
            <v>Sunflower Oil + Concentrate Broth (French Broth) + Lemon and Bell Pepper</v>
          </cell>
          <cell r="D503"/>
          <cell r="E503"/>
          <cell r="F503"/>
        </row>
        <row r="504">
          <cell r="B504" t="str">
            <v>N2M</v>
          </cell>
          <cell r="C504" t="str">
            <v>Sunflower Oil + Extra Virgin Olive Oil with Rosemary Oil</v>
          </cell>
          <cell r="D504"/>
          <cell r="E504"/>
          <cell r="F504"/>
        </row>
        <row r="505">
          <cell r="B505" t="str">
            <v>N2N</v>
          </cell>
          <cell r="C505" t="str">
            <v>Sunflower Oil 70% + Brine  30%</v>
          </cell>
          <cell r="D505"/>
          <cell r="E505"/>
          <cell r="F505"/>
        </row>
        <row r="506">
          <cell r="B506" t="str">
            <v>N2O</v>
          </cell>
          <cell r="C506" t="str">
            <v>Sunflower Oil 20%</v>
          </cell>
          <cell r="D506"/>
          <cell r="E506"/>
          <cell r="F506"/>
        </row>
        <row r="507">
          <cell r="B507" t="str">
            <v>N2P</v>
          </cell>
          <cell r="C507" t="str">
            <v>Sunflower Oil 70% + Smoke Flavor</v>
          </cell>
          <cell r="D507"/>
          <cell r="E507"/>
          <cell r="F507"/>
        </row>
        <row r="508">
          <cell r="B508" t="str">
            <v>N2Q</v>
          </cell>
          <cell r="C508" t="str">
            <v>Sunflower Oil with Lime</v>
          </cell>
          <cell r="D508"/>
          <cell r="E508"/>
          <cell r="F508"/>
        </row>
        <row r="509">
          <cell r="B509" t="str">
            <v>N2R</v>
          </cell>
          <cell r="C509" t="str">
            <v>Sunflower Oil + Real Smoked</v>
          </cell>
          <cell r="D509"/>
          <cell r="E509"/>
          <cell r="F509"/>
        </row>
        <row r="510">
          <cell r="B510" t="str">
            <v>N2S</v>
          </cell>
          <cell r="C510" t="str">
            <v>Sunflower Oil + Sauce</v>
          </cell>
          <cell r="D510"/>
          <cell r="E510"/>
          <cell r="F510"/>
        </row>
        <row r="511">
          <cell r="B511" t="str">
            <v>N2T</v>
          </cell>
          <cell r="C511" t="str">
            <v>Sunflower Oil Topping Chili</v>
          </cell>
          <cell r="D511"/>
          <cell r="E511"/>
          <cell r="F511"/>
        </row>
        <row r="512">
          <cell r="B512" t="str">
            <v>N2U</v>
          </cell>
          <cell r="C512" t="str">
            <v>Sunflower Oil with Chili Powder</v>
          </cell>
          <cell r="D512"/>
          <cell r="E512"/>
          <cell r="F512"/>
        </row>
        <row r="513">
          <cell r="B513" t="str">
            <v>N2V</v>
          </cell>
          <cell r="C513" t="str">
            <v>Sunflower Oil with FVB</v>
          </cell>
          <cell r="D513"/>
          <cell r="E513"/>
          <cell r="F513"/>
        </row>
        <row r="514">
          <cell r="B514" t="str">
            <v>N2W</v>
          </cell>
          <cell r="C514" t="str">
            <v>Sunflower Oil 85% + Brine 15%</v>
          </cell>
          <cell r="D514"/>
          <cell r="E514"/>
          <cell r="F514"/>
        </row>
        <row r="515">
          <cell r="B515" t="str">
            <v>N2X</v>
          </cell>
          <cell r="C515" t="str">
            <v>Sunflower Oil + FVB (Non Soy Base &amp; Non GMO)</v>
          </cell>
          <cell r="D515"/>
          <cell r="E515"/>
          <cell r="F515"/>
        </row>
        <row r="516">
          <cell r="B516" t="str">
            <v>N2Y</v>
          </cell>
          <cell r="C516" t="str">
            <v>Sunflower Oil + Smoke Flavor</v>
          </cell>
          <cell r="D516"/>
          <cell r="E516"/>
          <cell r="F516"/>
        </row>
        <row r="517">
          <cell r="B517" t="str">
            <v>N2Z</v>
          </cell>
          <cell r="C517" t="str">
            <v>Sunflower Oil with Lemon and Cracked Black Pepper</v>
          </cell>
          <cell r="D517"/>
          <cell r="E517"/>
          <cell r="F517"/>
        </row>
        <row r="518">
          <cell r="B518" t="str">
            <v>N32</v>
          </cell>
          <cell r="C518" t="str">
            <v>Sunflower Oil 80% + Extra Virgin Olive oil 20% with basil flavour</v>
          </cell>
          <cell r="D518"/>
          <cell r="E518"/>
          <cell r="F518"/>
        </row>
        <row r="519">
          <cell r="B519" t="str">
            <v>N33</v>
          </cell>
          <cell r="C519" t="str">
            <v>Sunflower Oil 80% + Extra Virgin Olive oil 20% with Dill flavour</v>
          </cell>
          <cell r="D519"/>
          <cell r="E519"/>
          <cell r="F519"/>
        </row>
        <row r="520">
          <cell r="B520" t="str">
            <v>N34</v>
          </cell>
          <cell r="C520" t="str">
            <v>Sunflower Oil 50% + Brine 50% Topping 1 Chili</v>
          </cell>
          <cell r="D520"/>
          <cell r="E520"/>
          <cell r="F520"/>
        </row>
        <row r="521">
          <cell r="B521" t="str">
            <v>N35</v>
          </cell>
          <cell r="C521" t="str">
            <v>Sunflower Oil 70% + Brine 30% Topping chili</v>
          </cell>
          <cell r="D521"/>
          <cell r="E521"/>
          <cell r="F521"/>
        </row>
        <row r="522">
          <cell r="B522" t="str">
            <v>N36</v>
          </cell>
          <cell r="C522" t="str">
            <v>Sunflower Oil 70% + Brine 30% (Flake 40% Max)</v>
          </cell>
          <cell r="D522"/>
          <cell r="E522"/>
          <cell r="F522"/>
        </row>
        <row r="523">
          <cell r="B523" t="str">
            <v>N37</v>
          </cell>
          <cell r="C523" t="str">
            <v>Sunflower Oil + Lemon oil with Green peppercorn</v>
          </cell>
          <cell r="D523"/>
          <cell r="E523"/>
          <cell r="F523"/>
        </row>
        <row r="524">
          <cell r="B524" t="str">
            <v>N38</v>
          </cell>
          <cell r="C524" t="str">
            <v>Sunflower Oil 25% + Brine 75% with Smoked Skipjack</v>
          </cell>
          <cell r="D524"/>
          <cell r="E524"/>
          <cell r="F524"/>
        </row>
        <row r="525">
          <cell r="B525" t="str">
            <v>N39</v>
          </cell>
          <cell r="C525" t="str">
            <v>Sunflower Oil 85% + Brine 15% Topping 1 Chili</v>
          </cell>
          <cell r="D525"/>
          <cell r="E525"/>
          <cell r="F525"/>
        </row>
        <row r="526">
          <cell r="B526" t="str">
            <v>N3A</v>
          </cell>
          <cell r="C526" t="str">
            <v>Sunflower Oil with sea salt and cracked pepper</v>
          </cell>
          <cell r="D526"/>
          <cell r="E526"/>
          <cell r="F526"/>
        </row>
        <row r="527">
          <cell r="B527" t="str">
            <v>N3B</v>
          </cell>
          <cell r="C527" t="str">
            <v xml:space="preserve">Sunflower Oil with chilli,lime and ginger </v>
          </cell>
          <cell r="D527"/>
          <cell r="E527"/>
          <cell r="F527"/>
        </row>
        <row r="528">
          <cell r="B528" t="str">
            <v>N3C</v>
          </cell>
          <cell r="C528" t="str">
            <v xml:space="preserve">Sunflower Oil with garlic and soy </v>
          </cell>
          <cell r="D528"/>
          <cell r="E528"/>
          <cell r="F528"/>
        </row>
        <row r="529">
          <cell r="B529" t="str">
            <v>N3D</v>
          </cell>
          <cell r="C529" t="str">
            <v>Sunflower Oil 60% + Whole Chili</v>
          </cell>
          <cell r="D529"/>
          <cell r="E529"/>
          <cell r="F529"/>
        </row>
        <row r="530">
          <cell r="B530" t="str">
            <v>N3E</v>
          </cell>
          <cell r="C530" t="str">
            <v>Sunflower Oil 60% + Brine 40% (Flake 40% Max)</v>
          </cell>
          <cell r="D530"/>
          <cell r="E530"/>
          <cell r="F530"/>
        </row>
        <row r="531">
          <cell r="B531" t="str">
            <v>N3F</v>
          </cell>
          <cell r="C531" t="str">
            <v>Sunflower Oil 60% + Brine 40% + Cellulose Fiber C40</v>
          </cell>
          <cell r="D531"/>
          <cell r="E531"/>
          <cell r="F531"/>
        </row>
        <row r="532">
          <cell r="B532" t="str">
            <v>N3G</v>
          </cell>
          <cell r="C532" t="str">
            <v>Sunflower Oil 70% + Brine 30% + Cellulose Fiber C40</v>
          </cell>
          <cell r="D532"/>
          <cell r="E532"/>
          <cell r="F532"/>
        </row>
        <row r="533">
          <cell r="B533" t="str">
            <v>N3H</v>
          </cell>
          <cell r="C533" t="str">
            <v>Sunflower Oil with Aromatic Herbs</v>
          </cell>
          <cell r="D533"/>
          <cell r="E533"/>
          <cell r="F533"/>
        </row>
        <row r="534">
          <cell r="B534" t="str">
            <v>N3I</v>
          </cell>
          <cell r="C534" t="str">
            <v>Sunflower Oil 70% + Whole Chili</v>
          </cell>
          <cell r="D534"/>
          <cell r="E534"/>
          <cell r="F534"/>
        </row>
        <row r="535">
          <cell r="B535" t="str">
            <v>N3J</v>
          </cell>
          <cell r="C535" t="str">
            <v>Sunflower Oil 60% + Brine 40% Topping 2 Whole chili</v>
          </cell>
          <cell r="D535"/>
          <cell r="E535"/>
          <cell r="F535"/>
        </row>
        <row r="536">
          <cell r="B536" t="str">
            <v>N3K</v>
          </cell>
          <cell r="C536" t="str">
            <v>Sunflower Oil 60% + Brine 40% Topping 1 Whole chili + Cellulose Fiber C40</v>
          </cell>
          <cell r="D536"/>
          <cell r="E536"/>
          <cell r="F536"/>
        </row>
        <row r="537">
          <cell r="B537" t="str">
            <v>N3L</v>
          </cell>
          <cell r="C537" t="str">
            <v>Sunflower oil 85% + Brine 15% Topping 2 Chili</v>
          </cell>
          <cell r="D537"/>
          <cell r="E537"/>
          <cell r="F537"/>
        </row>
        <row r="538">
          <cell r="B538" t="str">
            <v>N3M</v>
          </cell>
          <cell r="C538" t="str">
            <v>Sunflower Oil 70% + 2 Chili</v>
          </cell>
          <cell r="D538"/>
          <cell r="E538"/>
          <cell r="F538"/>
        </row>
        <row r="539">
          <cell r="B539" t="str">
            <v>N3N</v>
          </cell>
          <cell r="C539" t="str">
            <v>Sunflower Oil + smoke flavour with whole chili</v>
          </cell>
          <cell r="D539"/>
          <cell r="E539"/>
          <cell r="F539"/>
        </row>
        <row r="540">
          <cell r="B540" t="str">
            <v>N3O</v>
          </cell>
          <cell r="C540" t="str">
            <v>Sunflower Oil 65% + Whole Chili</v>
          </cell>
          <cell r="D540"/>
          <cell r="E540"/>
          <cell r="F540"/>
        </row>
        <row r="541">
          <cell r="B541" t="str">
            <v>N3P</v>
          </cell>
          <cell r="C541" t="str">
            <v>Sunflower Oil with Lemon pepper sauce</v>
          </cell>
          <cell r="D541"/>
          <cell r="E541"/>
          <cell r="F541"/>
        </row>
        <row r="542">
          <cell r="B542" t="str">
            <v>N3R</v>
          </cell>
          <cell r="C542" t="str">
            <v>Sunflower Oil with vegatable broth (France) and smoke flavour</v>
          </cell>
          <cell r="D542"/>
          <cell r="E542"/>
          <cell r="F542"/>
        </row>
        <row r="543">
          <cell r="B543" t="str">
            <v>N3S</v>
          </cell>
          <cell r="C543" t="str">
            <v>Sunflower Oil 50% + Brine 50% + Cellulose</v>
          </cell>
          <cell r="D543"/>
          <cell r="E543"/>
          <cell r="F543"/>
        </row>
        <row r="544">
          <cell r="B544" t="str">
            <v>N3T</v>
          </cell>
          <cell r="C544" t="str">
            <v>Sunflower oil with dill</v>
          </cell>
          <cell r="D544"/>
          <cell r="E544"/>
          <cell r="F544"/>
        </row>
        <row r="545">
          <cell r="B545" t="str">
            <v>N3U</v>
          </cell>
          <cell r="C545" t="str">
            <v xml:space="preserve">Sunflower oil + Paprika + FVB (Non soy base ) + Topping red spur pepper </v>
          </cell>
          <cell r="D545"/>
          <cell r="E545"/>
          <cell r="F545"/>
        </row>
        <row r="546">
          <cell r="B546" t="str">
            <v>N3V</v>
          </cell>
          <cell r="C546" t="str">
            <v>50% Sunflower oil + 50% Brine topping 1 chili + Cellulose</v>
          </cell>
          <cell r="D546"/>
          <cell r="E546"/>
          <cell r="F546"/>
        </row>
        <row r="547">
          <cell r="B547" t="str">
            <v>N3W</v>
          </cell>
          <cell r="C547" t="str">
            <v xml:space="preserve">Sunflower oil with tuna semi-refined oil </v>
          </cell>
          <cell r="D547"/>
          <cell r="E547"/>
          <cell r="F547"/>
        </row>
        <row r="548">
          <cell r="B548" t="str">
            <v>N3X</v>
          </cell>
          <cell r="C548" t="str">
            <v>Sunflower Oil + Concentrate Broth (French Broth)+ MSG + Fish broth (Kashuobuchi)</v>
          </cell>
          <cell r="D548"/>
          <cell r="E548"/>
          <cell r="F548"/>
        </row>
        <row r="549">
          <cell r="B549" t="str">
            <v>N3Y</v>
          </cell>
          <cell r="C549" t="str">
            <v>Sunflower Oil + Ribotide + MSG</v>
          </cell>
          <cell r="D549"/>
          <cell r="E549"/>
          <cell r="F549"/>
        </row>
        <row r="550">
          <cell r="B550" t="str">
            <v>N3Z</v>
          </cell>
          <cell r="C550" t="str">
            <v>Sunflower Oil 60%+ FVB (non soy base)</v>
          </cell>
          <cell r="D550"/>
          <cell r="E550"/>
          <cell r="F550"/>
        </row>
        <row r="551">
          <cell r="B551" t="str">
            <v>N42</v>
          </cell>
          <cell r="C551" t="str">
            <v>Sunflower Oil 80% + Extra Virgin Olive Oil 20% (Oil:Brine (Sea salt) 50:50)</v>
          </cell>
          <cell r="D551"/>
          <cell r="E551"/>
          <cell r="F551"/>
        </row>
        <row r="552">
          <cell r="B552" t="str">
            <v>N43</v>
          </cell>
          <cell r="C552" t="str">
            <v>Sunflower Oil + Extra Virgin Olive Oil with Triple chili</v>
          </cell>
          <cell r="D552"/>
          <cell r="E552"/>
          <cell r="F552"/>
        </row>
        <row r="553">
          <cell r="B553" t="str">
            <v>N44</v>
          </cell>
          <cell r="C553" t="str">
            <v>Sunflower oil 60% + Brine 40% + FVB (Non Soy Base &amp; Non GMO)</v>
          </cell>
          <cell r="D553"/>
          <cell r="E553"/>
          <cell r="F553"/>
        </row>
        <row r="554">
          <cell r="B554" t="str">
            <v>N45</v>
          </cell>
          <cell r="C554" t="str">
            <v>Sunflower Oil with flavour topping basil</v>
          </cell>
          <cell r="D554"/>
          <cell r="E554"/>
          <cell r="F554"/>
        </row>
        <row r="555">
          <cell r="B555" t="str">
            <v>N46</v>
          </cell>
          <cell r="C555" t="str">
            <v>Sunflower Oil with flavour topping red spur chili</v>
          </cell>
          <cell r="D555"/>
          <cell r="E555"/>
          <cell r="F555"/>
        </row>
        <row r="556">
          <cell r="B556" t="str">
            <v>N47</v>
          </cell>
          <cell r="C556" t="str">
            <v>Sunflower Oil with flavour topping dill</v>
          </cell>
          <cell r="D556"/>
          <cell r="E556"/>
          <cell r="F556"/>
        </row>
        <row r="557">
          <cell r="B557" t="str">
            <v>N48</v>
          </cell>
          <cell r="C557" t="str">
            <v>Sunflower Oil with Soy, Ginger and Garlic</v>
          </cell>
          <cell r="D557"/>
          <cell r="E557"/>
          <cell r="F557"/>
        </row>
        <row r="558">
          <cell r="B558" t="str">
            <v>N49</v>
          </cell>
          <cell r="C558" t="str">
            <v>Sunflower Oil with Olive, capsicum and tomato</v>
          </cell>
          <cell r="D558"/>
          <cell r="E558"/>
          <cell r="F558"/>
        </row>
        <row r="559">
          <cell r="B559" t="str">
            <v>N4A</v>
          </cell>
          <cell r="C559" t="str">
            <v>Sunflower Oil with Chilli and Lemon zest</v>
          </cell>
          <cell r="D559"/>
          <cell r="E559"/>
          <cell r="F559"/>
        </row>
        <row r="560">
          <cell r="B560"/>
          <cell r="C560"/>
          <cell r="D560"/>
          <cell r="E560"/>
          <cell r="F560"/>
        </row>
        <row r="561">
          <cell r="B561"/>
          <cell r="C561"/>
          <cell r="D561"/>
          <cell r="E561"/>
          <cell r="F561"/>
        </row>
        <row r="562">
          <cell r="B562"/>
          <cell r="C562"/>
          <cell r="D562"/>
          <cell r="E562"/>
          <cell r="F562"/>
        </row>
        <row r="563">
          <cell r="B563"/>
          <cell r="C563"/>
          <cell r="D563"/>
          <cell r="E563"/>
          <cell r="F563"/>
        </row>
        <row r="564">
          <cell r="B564"/>
          <cell r="C564"/>
          <cell r="D564"/>
          <cell r="E564"/>
          <cell r="F564"/>
        </row>
        <row r="565">
          <cell r="B565"/>
          <cell r="C565"/>
          <cell r="D565"/>
          <cell r="E565"/>
          <cell r="F565"/>
        </row>
        <row r="566">
          <cell r="B566" t="str">
            <v>Soyabean Oil</v>
          </cell>
          <cell r="C566"/>
          <cell r="D566"/>
          <cell r="E566"/>
          <cell r="F566"/>
        </row>
        <row r="567">
          <cell r="B567" t="str">
            <v>O22</v>
          </cell>
          <cell r="C567" t="str">
            <v>Soyabean Oil + Concentrate Broth (French Broth)+ MSG + FVB (Non GMO)</v>
          </cell>
          <cell r="D567"/>
          <cell r="E567"/>
          <cell r="F567"/>
        </row>
        <row r="568">
          <cell r="B568" t="str">
            <v>O23</v>
          </cell>
          <cell r="C568" t="str">
            <v>Soyabean Oil 70% with Heavy Smoked</v>
          </cell>
          <cell r="D568"/>
          <cell r="E568"/>
          <cell r="F568"/>
        </row>
        <row r="569">
          <cell r="B569" t="str">
            <v>O24</v>
          </cell>
          <cell r="C569" t="str">
            <v>Soyabean Oil + FVB (Non GMO)</v>
          </cell>
          <cell r="D569"/>
          <cell r="E569"/>
          <cell r="F569"/>
        </row>
        <row r="570">
          <cell r="B570" t="str">
            <v>O25</v>
          </cell>
          <cell r="C570" t="str">
            <v>Soyabean Oil + FVB (QP Formulation)</v>
          </cell>
          <cell r="D570"/>
          <cell r="E570"/>
          <cell r="F570"/>
        </row>
        <row r="571">
          <cell r="B571" t="str">
            <v>O26</v>
          </cell>
          <cell r="C571" t="str">
            <v>Soyabean Oil + VB (France)+MSG+ FVB (30 % Less Calories)</v>
          </cell>
          <cell r="D571"/>
          <cell r="E571"/>
          <cell r="F571"/>
        </row>
        <row r="572">
          <cell r="B572" t="str">
            <v>O27</v>
          </cell>
          <cell r="C572" t="str">
            <v>Soyabean Oil 50% + Brine 50%</v>
          </cell>
          <cell r="D572"/>
          <cell r="E572"/>
          <cell r="F572"/>
        </row>
        <row r="573">
          <cell r="B573" t="str">
            <v>O28</v>
          </cell>
          <cell r="C573" t="str">
            <v>Soyabean Oil 70% (Salt 0.8 % max)</v>
          </cell>
          <cell r="D573"/>
          <cell r="E573"/>
          <cell r="F573"/>
        </row>
        <row r="574">
          <cell r="B574" t="str">
            <v>O29</v>
          </cell>
          <cell r="C574" t="str">
            <v>Soyabean Oil 60%  with Smoked Flavor</v>
          </cell>
          <cell r="D574"/>
          <cell r="E574"/>
          <cell r="F574"/>
        </row>
        <row r="575">
          <cell r="B575" t="str">
            <v>O2A</v>
          </cell>
          <cell r="C575" t="str">
            <v>Soyabean Oil 40% With Whole Chili</v>
          </cell>
          <cell r="D575"/>
          <cell r="E575"/>
          <cell r="F575"/>
        </row>
        <row r="576">
          <cell r="B576" t="str">
            <v>O2B</v>
          </cell>
          <cell r="C576" t="str">
            <v>Soyabean Oil 90% + Brine 10%</v>
          </cell>
          <cell r="D576"/>
          <cell r="E576"/>
          <cell r="F576"/>
        </row>
        <row r="577">
          <cell r="B577" t="str">
            <v>O2C</v>
          </cell>
          <cell r="C577" t="str">
            <v>Soyabean Oil + Brine with Seasoning</v>
          </cell>
          <cell r="D577"/>
          <cell r="E577"/>
          <cell r="F577"/>
        </row>
        <row r="578">
          <cell r="B578" t="str">
            <v>O2D</v>
          </cell>
          <cell r="C578" t="str">
            <v>Soyabean Oil Topping Whole Chili</v>
          </cell>
          <cell r="D578"/>
          <cell r="E578"/>
          <cell r="F578"/>
        </row>
        <row r="579">
          <cell r="B579" t="str">
            <v>O2E</v>
          </cell>
          <cell r="C579" t="str">
            <v>Soyabean Oil 60% + Brine 40%</v>
          </cell>
          <cell r="D579"/>
          <cell r="E579"/>
          <cell r="F579"/>
        </row>
        <row r="580">
          <cell r="B580" t="str">
            <v>O2F</v>
          </cell>
          <cell r="C580" t="str">
            <v xml:space="preserve">Soyabean Oil 20% </v>
          </cell>
          <cell r="D580"/>
          <cell r="E580"/>
          <cell r="F580"/>
        </row>
        <row r="581">
          <cell r="B581" t="str">
            <v>O2G</v>
          </cell>
          <cell r="C581" t="str">
            <v xml:space="preserve">Soyabean Oil 30% </v>
          </cell>
          <cell r="D581"/>
          <cell r="E581"/>
          <cell r="F581"/>
        </row>
        <row r="582">
          <cell r="B582" t="str">
            <v>O2H</v>
          </cell>
          <cell r="C582" t="str">
            <v>Soyabean Oil + Concentrate Broth (French Broth)+ MSG + FVB</v>
          </cell>
          <cell r="D582"/>
          <cell r="E582"/>
          <cell r="F582"/>
        </row>
        <row r="583">
          <cell r="B583" t="str">
            <v>O2I</v>
          </cell>
          <cell r="C583" t="str">
            <v>Soyabean Oil + FVB (Non Soy Base)</v>
          </cell>
          <cell r="D583"/>
          <cell r="E583"/>
          <cell r="F583"/>
        </row>
        <row r="584">
          <cell r="B584" t="str">
            <v>O2J</v>
          </cell>
          <cell r="C584" t="str">
            <v>Soyabean Oil + Concentrate Broth (French Broth)+ MSG (Japan Spec)</v>
          </cell>
          <cell r="D584"/>
          <cell r="E584"/>
          <cell r="F584"/>
        </row>
        <row r="585">
          <cell r="B585" t="str">
            <v>O2K</v>
          </cell>
          <cell r="C585" t="str">
            <v>Soyabean Oil + VB (kf-1040)+ MSG (Japan Spec)</v>
          </cell>
          <cell r="D585"/>
          <cell r="E585"/>
          <cell r="F585"/>
        </row>
        <row r="586">
          <cell r="B586" t="str">
            <v>O2L</v>
          </cell>
          <cell r="C586" t="str">
            <v>Soyabean Oil with Ginger</v>
          </cell>
          <cell r="D586"/>
          <cell r="E586"/>
          <cell r="F586"/>
        </row>
        <row r="587">
          <cell r="B587" t="str">
            <v>O2M</v>
          </cell>
          <cell r="C587" t="str">
            <v>Soyabean Oil 20% + Smoked Flavor</v>
          </cell>
          <cell r="D587"/>
          <cell r="E587"/>
          <cell r="F587"/>
        </row>
        <row r="588">
          <cell r="B588" t="str">
            <v>O2N</v>
          </cell>
          <cell r="C588" t="str">
            <v>Soyabean Oil + Concentrate Broth (French Broth)</v>
          </cell>
          <cell r="D588"/>
          <cell r="E588"/>
          <cell r="F588"/>
        </row>
        <row r="589">
          <cell r="B589" t="str">
            <v>O2O</v>
          </cell>
          <cell r="C589" t="str">
            <v>Soyabean Oil</v>
          </cell>
          <cell r="D589"/>
          <cell r="E589"/>
          <cell r="F589"/>
        </row>
        <row r="590">
          <cell r="B590" t="str">
            <v>O2P</v>
          </cell>
          <cell r="C590" t="str">
            <v>Soyabean Oil 70% + Smoked Flavor</v>
          </cell>
          <cell r="D590"/>
          <cell r="E590"/>
          <cell r="F590"/>
        </row>
        <row r="591">
          <cell r="B591" t="str">
            <v>O2R</v>
          </cell>
          <cell r="C591" t="str">
            <v>Soyabean Oil + Red Oil Topping Whole Chilli</v>
          </cell>
          <cell r="D591"/>
          <cell r="E591"/>
          <cell r="F591"/>
        </row>
        <row r="592">
          <cell r="B592" t="str">
            <v>O2S</v>
          </cell>
          <cell r="C592" t="str">
            <v>Soyabean Oil + VB (France) + SSK Seasoning</v>
          </cell>
          <cell r="D592"/>
          <cell r="E592"/>
          <cell r="F592"/>
        </row>
        <row r="593">
          <cell r="B593" t="str">
            <v>O2T</v>
          </cell>
          <cell r="C593" t="str">
            <v>Soyabean Oil +Concentrate Broth (French Broth)+Sugar+ MSG (Taiwan Spec)</v>
          </cell>
          <cell r="D593"/>
          <cell r="E593"/>
          <cell r="F593"/>
        </row>
        <row r="594">
          <cell r="B594" t="str">
            <v>O2U</v>
          </cell>
          <cell r="C594" t="str">
            <v>Soyabean Oil with Spices mix B6X</v>
          </cell>
          <cell r="D594"/>
          <cell r="E594"/>
          <cell r="F594"/>
        </row>
        <row r="595">
          <cell r="B595" t="str">
            <v>O2V</v>
          </cell>
          <cell r="C595" t="str">
            <v>Soyabean Oil + FVB</v>
          </cell>
          <cell r="D595"/>
          <cell r="E595"/>
          <cell r="F595"/>
        </row>
        <row r="596">
          <cell r="B596" t="str">
            <v>O2W</v>
          </cell>
          <cell r="C596" t="str">
            <v>Soyabean Oil 85% + Brine 15%</v>
          </cell>
          <cell r="D596"/>
          <cell r="E596"/>
          <cell r="F596"/>
        </row>
        <row r="597">
          <cell r="B597" t="str">
            <v>O2X</v>
          </cell>
          <cell r="C597" t="str">
            <v>Soyabean Oil with Red Chili</v>
          </cell>
          <cell r="D597"/>
          <cell r="E597"/>
          <cell r="F597"/>
        </row>
        <row r="598">
          <cell r="B598" t="str">
            <v>O2Y</v>
          </cell>
          <cell r="C598" t="str">
            <v>Soyabean Oil with Green Chili</v>
          </cell>
          <cell r="D598"/>
          <cell r="E598"/>
          <cell r="F598"/>
        </row>
        <row r="599">
          <cell r="B599" t="str">
            <v>O2Z</v>
          </cell>
          <cell r="C599" t="str">
            <v xml:space="preserve">Soyabean Oil 80% </v>
          </cell>
          <cell r="D599"/>
          <cell r="E599"/>
          <cell r="F599"/>
        </row>
        <row r="600">
          <cell r="B600" t="str">
            <v>O32</v>
          </cell>
          <cell r="C600" t="str">
            <v>Soyabean Oil 60% + Brine 40% + Cellulose+topping 2 whole chili</v>
          </cell>
          <cell r="D600"/>
          <cell r="E600"/>
          <cell r="F600"/>
        </row>
        <row r="601">
          <cell r="B601" t="str">
            <v>O33</v>
          </cell>
          <cell r="C601" t="str">
            <v>Soyabean Oil with Omega - 3</v>
          </cell>
          <cell r="D601"/>
          <cell r="E601"/>
          <cell r="F601"/>
        </row>
        <row r="602">
          <cell r="B602" t="str">
            <v>O34</v>
          </cell>
          <cell r="C602" t="str">
            <v>Soyabean Oil 50% + Brine 50% topping 1 chili</v>
          </cell>
          <cell r="D602"/>
          <cell r="E602"/>
          <cell r="F602"/>
        </row>
        <row r="603">
          <cell r="B603" t="str">
            <v>O35</v>
          </cell>
          <cell r="C603" t="str">
            <v>Soyabean Oil (Less oil) +Seasoning + Coloring agent</v>
          </cell>
          <cell r="D603"/>
          <cell r="E603"/>
          <cell r="F603"/>
        </row>
        <row r="604">
          <cell r="B604" t="str">
            <v>O36</v>
          </cell>
          <cell r="C604" t="str">
            <v>Soyabean Oil 50% + Brine 50% + Cellulose</v>
          </cell>
          <cell r="D604"/>
          <cell r="E604"/>
          <cell r="F604"/>
        </row>
        <row r="605">
          <cell r="B605" t="str">
            <v>O37</v>
          </cell>
          <cell r="C605" t="str">
            <v>Soyabean Oil 50% + Brine 50% topping 2 chili</v>
          </cell>
          <cell r="D605"/>
          <cell r="E605"/>
          <cell r="F605"/>
        </row>
        <row r="606">
          <cell r="B606" t="str">
            <v>O38</v>
          </cell>
          <cell r="C606" t="str">
            <v>Soyabean Oil 50% + Brine 50% (Flake 40% Max)</v>
          </cell>
          <cell r="D606"/>
          <cell r="E606"/>
          <cell r="F606"/>
        </row>
        <row r="607">
          <cell r="B607" t="str">
            <v>O39</v>
          </cell>
          <cell r="C607" t="str">
            <v>Soyabean Oil + Red pepper oil</v>
          </cell>
          <cell r="D607"/>
          <cell r="E607"/>
          <cell r="F607"/>
        </row>
        <row r="608">
          <cell r="B608" t="str">
            <v>O3A</v>
          </cell>
          <cell r="C608" t="str">
            <v>Soyabean Oil 60% + brine 40% (Salt Max 1%)</v>
          </cell>
          <cell r="D608"/>
          <cell r="E608"/>
          <cell r="F608"/>
        </row>
        <row r="609">
          <cell r="B609" t="str">
            <v>O3B</v>
          </cell>
          <cell r="C609" t="str">
            <v>Soyabean Oil 70% + Brine 30% (Salt max 1%)</v>
          </cell>
          <cell r="D609"/>
          <cell r="E609"/>
          <cell r="F609"/>
        </row>
        <row r="610">
          <cell r="B610" t="str">
            <v>O3C</v>
          </cell>
          <cell r="C610" t="str">
            <v xml:space="preserve">Soyabean Oil 20% With Whole Chili </v>
          </cell>
          <cell r="D610"/>
          <cell r="E610"/>
          <cell r="F610"/>
        </row>
        <row r="611">
          <cell r="B611" t="str">
            <v>O3D</v>
          </cell>
          <cell r="C611" t="str">
            <v xml:space="preserve">Soyabean Oil 60% + Brine 40% with smoke flavour and FVB (Non Soy base &amp; Non GMO) </v>
          </cell>
          <cell r="D611"/>
          <cell r="E611"/>
          <cell r="F611"/>
        </row>
        <row r="612">
          <cell r="B612" t="str">
            <v>O3E</v>
          </cell>
          <cell r="C612" t="str">
            <v xml:space="preserve">Soyabean Oil with carrot and smoke flavour </v>
          </cell>
          <cell r="D612"/>
          <cell r="E612"/>
          <cell r="F612"/>
        </row>
        <row r="613">
          <cell r="B613" t="str">
            <v>O3F</v>
          </cell>
          <cell r="C613" t="str">
            <v>Soyabean Oil 60% + Brine 40% with FVB (Non Soy base) and Cellulose fiber C40</v>
          </cell>
          <cell r="D613"/>
          <cell r="E613"/>
          <cell r="F613"/>
        </row>
        <row r="614">
          <cell r="B614" t="str">
            <v>O3G</v>
          </cell>
          <cell r="C614" t="str">
            <v>Soyabean Oil 30% With Whole Chili</v>
          </cell>
          <cell r="D614"/>
          <cell r="E614"/>
          <cell r="F614"/>
        </row>
        <row r="615">
          <cell r="B615" t="str">
            <v>O3H</v>
          </cell>
          <cell r="C615" t="str">
            <v>Soyabean Oil with Harissa Chili Paste Solution</v>
          </cell>
          <cell r="D615"/>
          <cell r="E615"/>
          <cell r="F615"/>
        </row>
        <row r="616">
          <cell r="B616" t="str">
            <v>O3I</v>
          </cell>
          <cell r="C616" t="str">
            <v>Soyabean Oil 60% with Whole Chili</v>
          </cell>
          <cell r="D616"/>
          <cell r="E616"/>
          <cell r="F616"/>
        </row>
        <row r="617">
          <cell r="B617" t="str">
            <v>O3J</v>
          </cell>
          <cell r="C617" t="str">
            <v xml:space="preserve">Soyabean Oil + FVB (Non soy base)+MSG (Japan spec) </v>
          </cell>
          <cell r="D617"/>
          <cell r="E617"/>
          <cell r="F617"/>
        </row>
        <row r="618">
          <cell r="B618" t="str">
            <v>O3K</v>
          </cell>
          <cell r="C618" t="str">
            <v>Soyabean Oil 15%</v>
          </cell>
          <cell r="D618"/>
          <cell r="E618"/>
          <cell r="F618"/>
        </row>
        <row r="619">
          <cell r="B619" t="str">
            <v>O3L</v>
          </cell>
          <cell r="C619" t="str">
            <v>Soyabean Oil 70% Lightly Smoked with Chilli</v>
          </cell>
          <cell r="D619"/>
          <cell r="E619"/>
          <cell r="F619"/>
        </row>
        <row r="620">
          <cell r="B620" t="str">
            <v>O3M</v>
          </cell>
          <cell r="C620" t="str">
            <v>Soyabean Oil 30% with smoked flavor</v>
          </cell>
          <cell r="D620"/>
          <cell r="E620"/>
          <cell r="F620"/>
        </row>
        <row r="621">
          <cell r="B621" t="str">
            <v>O3N</v>
          </cell>
          <cell r="C621" t="str">
            <v>Soyabean Oil with MSG</v>
          </cell>
          <cell r="D621"/>
          <cell r="E621"/>
          <cell r="F621"/>
        </row>
        <row r="622">
          <cell r="B622" t="str">
            <v>O3O</v>
          </cell>
          <cell r="C622" t="str">
            <v>Soyabean Oil 50% + Brine 50% with FVB (Soy base)</v>
          </cell>
          <cell r="D622"/>
          <cell r="E622"/>
          <cell r="F622"/>
        </row>
        <row r="623">
          <cell r="B623" t="str">
            <v>O3P</v>
          </cell>
          <cell r="C623" t="str">
            <v>Soyabean Oil with smoked flavor</v>
          </cell>
          <cell r="D623"/>
          <cell r="E623"/>
          <cell r="F623"/>
        </row>
        <row r="624">
          <cell r="B624" t="str">
            <v>O3Q</v>
          </cell>
          <cell r="C624" t="str">
            <v>Soyabean Oil + VB (France)+ Ribotde + FVB</v>
          </cell>
          <cell r="D624"/>
          <cell r="E624"/>
          <cell r="F624"/>
        </row>
        <row r="625">
          <cell r="B625" t="str">
            <v>O3R</v>
          </cell>
          <cell r="C625" t="str">
            <v>Soyabean oil 60% + Brine 40% Topping 1 Red Chili</v>
          </cell>
          <cell r="D625"/>
          <cell r="E625"/>
          <cell r="F625"/>
        </row>
        <row r="626">
          <cell r="B626" t="str">
            <v>O3S</v>
          </cell>
          <cell r="C626" t="str">
            <v>Soyabean Oil 60% + Brine 40% Topping 2 Whole Chili</v>
          </cell>
          <cell r="D626"/>
          <cell r="E626"/>
          <cell r="F626"/>
        </row>
        <row r="627">
          <cell r="B627" t="str">
            <v>O3T</v>
          </cell>
          <cell r="C627" t="str">
            <v>Soyabean Oil Topping 2 Whole Chili</v>
          </cell>
          <cell r="D627"/>
          <cell r="E627"/>
          <cell r="F627"/>
        </row>
        <row r="628">
          <cell r="B628" t="str">
            <v>O3U</v>
          </cell>
          <cell r="C628" t="str">
            <v xml:space="preserve">Soyabean Oil 60% + Brine 40% (Flake 40% Max) </v>
          </cell>
          <cell r="D628"/>
          <cell r="E628"/>
          <cell r="F628"/>
        </row>
        <row r="629">
          <cell r="B629" t="str">
            <v>O3V</v>
          </cell>
          <cell r="C629" t="str">
            <v>Soyabean Oil 70% + Brine 30% + Cellulose Fiber C40</v>
          </cell>
          <cell r="D629"/>
          <cell r="E629"/>
          <cell r="F629"/>
        </row>
        <row r="630">
          <cell r="B630" t="str">
            <v>O3W</v>
          </cell>
          <cell r="C630" t="str">
            <v>Soyabean Oil 100%</v>
          </cell>
          <cell r="D630"/>
          <cell r="E630"/>
          <cell r="F630"/>
        </row>
        <row r="631">
          <cell r="B631" t="str">
            <v>O3X</v>
          </cell>
          <cell r="C631" t="str">
            <v>Soyabean Oil 85% + Brine 15% (Flake 40% Max)</v>
          </cell>
          <cell r="D631"/>
          <cell r="E631"/>
          <cell r="F631"/>
        </row>
        <row r="632">
          <cell r="B632" t="str">
            <v>O3Y</v>
          </cell>
          <cell r="C632" t="str">
            <v>Soyabean Oil 60% + Brine 40% + Cellulose Fiber 40</v>
          </cell>
          <cell r="D632"/>
          <cell r="E632"/>
          <cell r="F632"/>
        </row>
        <row r="633">
          <cell r="B633" t="str">
            <v>O3Z</v>
          </cell>
          <cell r="C633" t="str">
            <v>Soyabean Oil 60% + Brine 40% + Cellulose Fiber C40 Topping 1 Whole Chilli</v>
          </cell>
          <cell r="D633"/>
          <cell r="E633"/>
          <cell r="F633"/>
        </row>
        <row r="634">
          <cell r="B634" t="str">
            <v>O42</v>
          </cell>
          <cell r="C634" t="str">
            <v>Soyabean Oil 70% With Whole Chili</v>
          </cell>
          <cell r="D634"/>
          <cell r="E634"/>
          <cell r="F634"/>
        </row>
        <row r="635">
          <cell r="B635" t="str">
            <v>O43</v>
          </cell>
          <cell r="C635" t="str">
            <v>Soyabean Oil 40% with Smoked Flavor</v>
          </cell>
          <cell r="D635"/>
          <cell r="E635"/>
          <cell r="F635"/>
        </row>
        <row r="636">
          <cell r="B636" t="str">
            <v>O44</v>
          </cell>
          <cell r="C636" t="str">
            <v>Soyabean Oil + FVB + MSG</v>
          </cell>
          <cell r="D636"/>
          <cell r="E636"/>
          <cell r="F636"/>
        </row>
        <row r="637">
          <cell r="B637" t="str">
            <v>O45</v>
          </cell>
          <cell r="C637" t="str">
            <v>Soyabean Oil + VB (France)+MSG (Japan spec) mix beans</v>
          </cell>
          <cell r="D637"/>
          <cell r="E637"/>
          <cell r="F637"/>
        </row>
        <row r="638">
          <cell r="B638" t="str">
            <v>O46</v>
          </cell>
          <cell r="C638" t="str">
            <v xml:space="preserve">Soyabean Oil + Concentrate Broth (French Broth)+MSG (Japan spec) mix corn </v>
          </cell>
          <cell r="D638"/>
          <cell r="E638"/>
          <cell r="F638"/>
        </row>
        <row r="639">
          <cell r="B639" t="str">
            <v>O47</v>
          </cell>
          <cell r="C639" t="str">
            <v>Soyabean Oil with Spice mix FOX</v>
          </cell>
          <cell r="D639"/>
          <cell r="E639"/>
          <cell r="F639"/>
        </row>
        <row r="640">
          <cell r="B640" t="str">
            <v>O48</v>
          </cell>
          <cell r="C640" t="str">
            <v>Soyabean Oil + Concentrate Broth (French Broth) + FVB</v>
          </cell>
          <cell r="D640"/>
          <cell r="E640"/>
          <cell r="F640"/>
        </row>
        <row r="641">
          <cell r="B641" t="str">
            <v>O49</v>
          </cell>
          <cell r="C641" t="str">
            <v>Soybean oil with flavour</v>
          </cell>
          <cell r="D641"/>
          <cell r="E641"/>
          <cell r="F641"/>
        </row>
        <row r="642">
          <cell r="B642" t="str">
            <v>O4A</v>
          </cell>
          <cell r="C642" t="str">
            <v>Mix 0il (60% Soybean oil + 10% pure olive oil) + 30% brine and Callulose fiber C40</v>
          </cell>
          <cell r="D642"/>
          <cell r="E642"/>
          <cell r="F642"/>
        </row>
        <row r="643">
          <cell r="B643" t="str">
            <v>O4B</v>
          </cell>
          <cell r="C643" t="str">
            <v>Soybean oil + MSG + Ribotides with dried chili</v>
          </cell>
          <cell r="D643"/>
          <cell r="E643"/>
          <cell r="F643"/>
        </row>
        <row r="644">
          <cell r="B644" t="str">
            <v>O4C</v>
          </cell>
          <cell r="C644" t="str">
            <v>70% Soybean oil + 30% Brine (Flake 5% Max)</v>
          </cell>
          <cell r="D644"/>
          <cell r="E644"/>
          <cell r="F644"/>
        </row>
        <row r="645">
          <cell r="B645" t="str">
            <v>O4D</v>
          </cell>
          <cell r="C645" t="str">
            <v>70% Soybean oil + 30% Brine (Flake 8% Max)</v>
          </cell>
          <cell r="D645"/>
          <cell r="E645"/>
          <cell r="F645"/>
        </row>
        <row r="646">
          <cell r="B646" t="str">
            <v>O4E</v>
          </cell>
          <cell r="C646" t="str">
            <v xml:space="preserve">Soybean oil + MSG + Ribotides </v>
          </cell>
          <cell r="D646"/>
          <cell r="E646"/>
          <cell r="F646"/>
        </row>
        <row r="647">
          <cell r="B647" t="str">
            <v>O4F</v>
          </cell>
          <cell r="C647" t="str">
            <v>Soybean oil 25%</v>
          </cell>
          <cell r="D647"/>
          <cell r="E647"/>
          <cell r="F647"/>
        </row>
        <row r="648">
          <cell r="B648" t="str">
            <v>O4G</v>
          </cell>
          <cell r="C648" t="str">
            <v>70% Soybean oil + 30% Pure olive oil</v>
          </cell>
          <cell r="D648"/>
          <cell r="E648"/>
          <cell r="F648"/>
        </row>
        <row r="649">
          <cell r="B649" t="str">
            <v>O4H</v>
          </cell>
          <cell r="C649" t="str">
            <v>50% Soybean oil + 50% Brine + red oil topping whole chili</v>
          </cell>
          <cell r="D649"/>
          <cell r="E649"/>
          <cell r="F649"/>
        </row>
        <row r="650">
          <cell r="B650" t="str">
            <v>O4I</v>
          </cell>
          <cell r="C650" t="str">
            <v>Soyabean Oil 60% + Brine 40% + FVB (Non Soy Base)</v>
          </cell>
          <cell r="D650"/>
          <cell r="E650"/>
          <cell r="F650"/>
        </row>
        <row r="651">
          <cell r="B651" t="str">
            <v>O4J</v>
          </cell>
          <cell r="C651" t="str">
            <v>Soybean oil with sesame</v>
          </cell>
          <cell r="D651"/>
          <cell r="E651"/>
          <cell r="F651"/>
        </row>
        <row r="652">
          <cell r="B652" t="str">
            <v>O4K</v>
          </cell>
          <cell r="C652" t="str">
            <v xml:space="preserve">Soybean Oil + MSG + Corn </v>
          </cell>
          <cell r="D652"/>
          <cell r="E652"/>
          <cell r="F652"/>
        </row>
        <row r="653">
          <cell r="B653" t="str">
            <v>O4M</v>
          </cell>
          <cell r="C653" t="str">
            <v>60% Soybean oil + 40% Brine (Salt 1.2% Max)</v>
          </cell>
          <cell r="D653"/>
          <cell r="E653"/>
          <cell r="F653"/>
        </row>
        <row r="654">
          <cell r="B654" t="str">
            <v>O4N</v>
          </cell>
          <cell r="C654" t="str">
            <v xml:space="preserve">80% Soybean oil + FVB (Non Soy base) </v>
          </cell>
          <cell r="D654"/>
          <cell r="E654"/>
          <cell r="F654"/>
        </row>
        <row r="655">
          <cell r="B655" t="str">
            <v>O4O</v>
          </cell>
          <cell r="C655" t="str">
            <v xml:space="preserve">50% Soybean oil + 50% Brine with FVB (Non Soy base)   </v>
          </cell>
          <cell r="D655"/>
          <cell r="E655"/>
          <cell r="F655"/>
        </row>
        <row r="656">
          <cell r="B656" t="str">
            <v>O4P</v>
          </cell>
          <cell r="C656" t="str">
            <v>Soybean oil + Ribotide</v>
          </cell>
          <cell r="D656"/>
          <cell r="E656"/>
          <cell r="F656"/>
        </row>
        <row r="657">
          <cell r="B657" t="str">
            <v>O4R</v>
          </cell>
          <cell r="C657" t="str">
            <v>60% Soybean oil + 40% Brine (Salt 1.0% Max Single can)</v>
          </cell>
          <cell r="D657"/>
          <cell r="E657"/>
          <cell r="F657"/>
        </row>
        <row r="658">
          <cell r="B658" t="str">
            <v>O4S</v>
          </cell>
          <cell r="C658" t="str">
            <v>80% Soybean Oil + Smoke Flavour</v>
          </cell>
          <cell r="D658"/>
          <cell r="E658"/>
          <cell r="F658"/>
        </row>
        <row r="659">
          <cell r="B659" t="str">
            <v>O4T</v>
          </cell>
          <cell r="C659" t="str">
            <v>80% Soybean Oil  + Lemon oil</v>
          </cell>
          <cell r="D659"/>
          <cell r="E659"/>
          <cell r="F659"/>
        </row>
        <row r="660">
          <cell r="B660" t="str">
            <v>O4U</v>
          </cell>
          <cell r="C660" t="str">
            <v>80% Soybean Oil  + Chili pepper mix flake</v>
          </cell>
          <cell r="D660"/>
          <cell r="E660"/>
          <cell r="F660"/>
        </row>
        <row r="661">
          <cell r="B661" t="str">
            <v>O4V</v>
          </cell>
          <cell r="C661" t="str">
            <v>80% Soybean Oil topping chili pepper</v>
          </cell>
          <cell r="D661"/>
          <cell r="E661"/>
          <cell r="F661"/>
        </row>
        <row r="662">
          <cell r="B662" t="str">
            <v>O4W</v>
          </cell>
          <cell r="C662" t="str">
            <v>50% Soybean oil + 50% Brine (Salt 1.0% Max Single can)</v>
          </cell>
          <cell r="D662"/>
          <cell r="E662"/>
          <cell r="F662"/>
        </row>
        <row r="663">
          <cell r="B663" t="str">
            <v>O4X</v>
          </cell>
          <cell r="C663" t="str">
            <v>70% Soybean oil + 30% Brine (Salt 1.0% Max Single can)</v>
          </cell>
          <cell r="D663"/>
          <cell r="E663"/>
          <cell r="F663"/>
        </row>
        <row r="664">
          <cell r="B664" t="str">
            <v>O4Y</v>
          </cell>
          <cell r="C664" t="str">
            <v xml:space="preserve">60% Soyabean Oil + 40% Brine with Red oil </v>
          </cell>
          <cell r="D664"/>
          <cell r="E664"/>
          <cell r="F664"/>
        </row>
        <row r="665">
          <cell r="B665"/>
          <cell r="C665"/>
          <cell r="D665"/>
          <cell r="E665"/>
          <cell r="F665"/>
        </row>
        <row r="666">
          <cell r="B666"/>
          <cell r="C666"/>
          <cell r="D666"/>
          <cell r="E666"/>
          <cell r="F666"/>
        </row>
        <row r="667">
          <cell r="B667"/>
          <cell r="C667"/>
          <cell r="D667"/>
          <cell r="E667"/>
          <cell r="F667"/>
        </row>
        <row r="668">
          <cell r="B668"/>
          <cell r="C668"/>
          <cell r="D668"/>
          <cell r="E668"/>
          <cell r="F668"/>
        </row>
        <row r="669">
          <cell r="B669"/>
          <cell r="C669"/>
          <cell r="D669"/>
          <cell r="E669"/>
          <cell r="F669"/>
        </row>
        <row r="670">
          <cell r="B670" t="str">
            <v>Spring Water</v>
          </cell>
          <cell r="C670"/>
          <cell r="D670"/>
          <cell r="E670"/>
          <cell r="F670"/>
        </row>
        <row r="671">
          <cell r="B671" t="str">
            <v>S23</v>
          </cell>
          <cell r="C671" t="str">
            <v>Spring Water + FVB</v>
          </cell>
          <cell r="D671"/>
          <cell r="E671"/>
          <cell r="F671"/>
        </row>
        <row r="672">
          <cell r="B672" t="str">
            <v>S24</v>
          </cell>
          <cell r="C672" t="str">
            <v>Spring Water + VB (French Broth)</v>
          </cell>
          <cell r="D672"/>
          <cell r="E672"/>
          <cell r="F672"/>
        </row>
        <row r="673">
          <cell r="B673" t="str">
            <v>S25</v>
          </cell>
          <cell r="C673" t="str">
            <v>Spring Water with Sea salt</v>
          </cell>
          <cell r="D673"/>
          <cell r="E673"/>
          <cell r="F673"/>
        </row>
        <row r="674">
          <cell r="B674" t="str">
            <v>S27</v>
          </cell>
          <cell r="C674" t="str">
            <v>Spring Water + HP +DHP  + FVB</v>
          </cell>
          <cell r="D674"/>
          <cell r="E674"/>
          <cell r="F674"/>
        </row>
        <row r="675">
          <cell r="B675" t="str">
            <v>S28</v>
          </cell>
          <cell r="C675" t="str">
            <v>Spring  Water  Salt  0.8 % max</v>
          </cell>
          <cell r="D675"/>
          <cell r="E675"/>
          <cell r="F675"/>
        </row>
        <row r="676">
          <cell r="B676" t="str">
            <v>S29</v>
          </cell>
          <cell r="C676" t="str">
            <v>Spring water salt 1.2% Max</v>
          </cell>
          <cell r="D676"/>
          <cell r="E676"/>
          <cell r="F676"/>
        </row>
        <row r="677">
          <cell r="B677" t="str">
            <v>S2A</v>
          </cell>
          <cell r="C677" t="str">
            <v>Spring Water ( Australia )</v>
          </cell>
          <cell r="D677"/>
          <cell r="E677"/>
          <cell r="F677"/>
        </row>
        <row r="678">
          <cell r="B678" t="str">
            <v>S2B</v>
          </cell>
          <cell r="C678" t="str">
            <v>Spring Water with Spice mix B6X</v>
          </cell>
          <cell r="D678"/>
          <cell r="E678"/>
          <cell r="F678"/>
        </row>
        <row r="679">
          <cell r="B679" t="str">
            <v>S2C</v>
          </cell>
          <cell r="C679" t="str">
            <v>Spring Water  +FVB with Spice mix B6X</v>
          </cell>
          <cell r="D679"/>
          <cell r="E679"/>
          <cell r="F679"/>
        </row>
        <row r="680">
          <cell r="B680" t="str">
            <v>S2D</v>
          </cell>
          <cell r="C680" t="str">
            <v>Spring Water + FVB (Non GMO)</v>
          </cell>
          <cell r="D680"/>
          <cell r="E680"/>
          <cell r="F680"/>
        </row>
        <row r="681">
          <cell r="B681" t="str">
            <v>S2F</v>
          </cell>
          <cell r="C681" t="str">
            <v>Spring Water with Lemon Flavor</v>
          </cell>
          <cell r="D681"/>
          <cell r="E681"/>
          <cell r="F681"/>
        </row>
        <row r="682">
          <cell r="B682" t="str">
            <v>S2G</v>
          </cell>
          <cell r="C682" t="str">
            <v>Spring Water + FVB + HP</v>
          </cell>
          <cell r="D682"/>
          <cell r="E682"/>
          <cell r="F682"/>
        </row>
        <row r="683">
          <cell r="B683" t="str">
            <v>S2H</v>
          </cell>
          <cell r="C683" t="str">
            <v xml:space="preserve">Spring water salt 0.8-1.5% </v>
          </cell>
          <cell r="D683"/>
          <cell r="E683"/>
          <cell r="F683"/>
        </row>
        <row r="684">
          <cell r="B684" t="str">
            <v>S2I</v>
          </cell>
          <cell r="C684" t="str">
            <v>Spring Water  Salt 0.5% max</v>
          </cell>
          <cell r="D684"/>
          <cell r="E684"/>
          <cell r="F684"/>
        </row>
        <row r="685">
          <cell r="B685" t="str">
            <v>S2J</v>
          </cell>
          <cell r="C685" t="str">
            <v xml:space="preserve">Spring Water  Salt 0.3-0.7% </v>
          </cell>
          <cell r="D685"/>
          <cell r="E685"/>
          <cell r="F685"/>
        </row>
        <row r="686">
          <cell r="B686" t="str">
            <v>S2L</v>
          </cell>
          <cell r="C686" t="str">
            <v>Spring Water + Lime</v>
          </cell>
          <cell r="D686"/>
          <cell r="E686"/>
          <cell r="F686"/>
        </row>
        <row r="687">
          <cell r="B687" t="str">
            <v>S2M</v>
          </cell>
          <cell r="C687" t="str">
            <v>Spring Water + Smoked</v>
          </cell>
          <cell r="D687"/>
          <cell r="E687"/>
          <cell r="F687"/>
        </row>
        <row r="688">
          <cell r="B688" t="str">
            <v>S2R</v>
          </cell>
          <cell r="C688" t="str">
            <v>Spring Water + Ginger</v>
          </cell>
          <cell r="D688"/>
          <cell r="E688"/>
          <cell r="F688"/>
        </row>
        <row r="689">
          <cell r="B689" t="str">
            <v>S2S</v>
          </cell>
          <cell r="C689" t="str">
            <v>Spring Water  Salt 1% max</v>
          </cell>
          <cell r="D689"/>
          <cell r="E689"/>
          <cell r="F689"/>
        </row>
        <row r="690">
          <cell r="B690" t="str">
            <v>S2T</v>
          </cell>
          <cell r="C690" t="str">
            <v>Spring Water  with Twist Lemon</v>
          </cell>
          <cell r="D690"/>
          <cell r="E690"/>
          <cell r="F690"/>
        </row>
        <row r="691">
          <cell r="B691"/>
          <cell r="C691"/>
          <cell r="D691"/>
          <cell r="E691"/>
          <cell r="F691"/>
        </row>
        <row r="692">
          <cell r="B692"/>
          <cell r="C692"/>
          <cell r="D692"/>
          <cell r="E692"/>
          <cell r="F692"/>
        </row>
        <row r="693">
          <cell r="B693"/>
          <cell r="C693"/>
          <cell r="D693"/>
          <cell r="E693"/>
          <cell r="F693"/>
        </row>
        <row r="694">
          <cell r="B694"/>
          <cell r="C694"/>
          <cell r="D694"/>
          <cell r="E694"/>
          <cell r="F694"/>
        </row>
        <row r="695">
          <cell r="B695" t="str">
            <v>Tomato/Dressing Sauce</v>
          </cell>
          <cell r="C695"/>
          <cell r="D695"/>
          <cell r="E695"/>
          <cell r="F695"/>
        </row>
        <row r="696">
          <cell r="B696" t="str">
            <v>T22</v>
          </cell>
          <cell r="C696" t="str">
            <v>Tomato Sauce  Group T2  (with chili powder)</v>
          </cell>
          <cell r="D696"/>
          <cell r="E696"/>
          <cell r="F696"/>
        </row>
        <row r="697">
          <cell r="B697" t="str">
            <v>T23</v>
          </cell>
          <cell r="C697" t="str">
            <v>Tomato  Salsa (Woolworth  Formulation)</v>
          </cell>
          <cell r="D697"/>
          <cell r="E697"/>
          <cell r="F697"/>
        </row>
        <row r="698">
          <cell r="B698" t="str">
            <v>T24</v>
          </cell>
          <cell r="C698" t="str">
            <v>Tomato  Sauce, F.WC - TKS39</v>
          </cell>
          <cell r="D698"/>
          <cell r="E698"/>
          <cell r="F698"/>
        </row>
        <row r="699">
          <cell r="B699" t="str">
            <v>T25</v>
          </cell>
          <cell r="C699" t="str">
            <v>Tomato  Sauce, F.WC - TKS38</v>
          </cell>
          <cell r="D699"/>
          <cell r="E699"/>
          <cell r="F699"/>
        </row>
        <row r="700">
          <cell r="B700" t="str">
            <v>T26</v>
          </cell>
          <cell r="C700" t="str">
            <v>Tomato Sauce (Carrefour Formulation)</v>
          </cell>
          <cell r="D700"/>
          <cell r="E700"/>
          <cell r="F700"/>
        </row>
        <row r="701">
          <cell r="B701" t="str">
            <v>T27</v>
          </cell>
          <cell r="C701" t="str">
            <v>Tomato Sauce (T &amp; T Union) F.TTU - TZ8</v>
          </cell>
          <cell r="D701"/>
          <cell r="E701"/>
          <cell r="F701"/>
        </row>
        <row r="702">
          <cell r="B702" t="str">
            <v>T28</v>
          </cell>
          <cell r="C702" t="str">
            <v>Tomato  Sauce (Woolworth)  F. EX - CTM4</v>
          </cell>
          <cell r="D702"/>
          <cell r="E702"/>
          <cell r="F702"/>
        </row>
        <row r="703">
          <cell r="B703" t="str">
            <v>T29</v>
          </cell>
          <cell r="C703" t="str">
            <v>Tomato  Sauce  F.EC - TS1/7</v>
          </cell>
          <cell r="D703"/>
          <cell r="E703"/>
          <cell r="F703"/>
        </row>
        <row r="704">
          <cell r="B704" t="str">
            <v>T2A</v>
          </cell>
          <cell r="C704" t="str">
            <v>Tomato Sauce, F. TSC-ETP-03</v>
          </cell>
          <cell r="D704"/>
          <cell r="E704"/>
          <cell r="F704"/>
        </row>
        <row r="705">
          <cell r="B705" t="str">
            <v>T2B</v>
          </cell>
          <cell r="C705" t="str">
            <v>Tomato Sauce Group TB  ( with chili powder)</v>
          </cell>
          <cell r="D705"/>
          <cell r="E705"/>
          <cell r="F705"/>
        </row>
        <row r="706">
          <cell r="B706" t="str">
            <v>T2C</v>
          </cell>
          <cell r="C706" t="str">
            <v>Tomato Sauce Group TC</v>
          </cell>
          <cell r="D706"/>
          <cell r="E706"/>
          <cell r="F706"/>
        </row>
        <row r="707">
          <cell r="B707" t="str">
            <v>T2D</v>
          </cell>
          <cell r="C707" t="str">
            <v>Tomato Sauce Group TD</v>
          </cell>
          <cell r="D707"/>
          <cell r="E707"/>
          <cell r="F707"/>
        </row>
        <row r="708">
          <cell r="B708" t="str">
            <v>T2E</v>
          </cell>
          <cell r="C708" t="str">
            <v>Tomato Sauce , F. MC073/04 (KAWASHO)</v>
          </cell>
          <cell r="D708"/>
          <cell r="E708"/>
          <cell r="F708"/>
        </row>
        <row r="709">
          <cell r="B709" t="str">
            <v>T2F</v>
          </cell>
          <cell r="C709" t="str">
            <v>Tomato Sauce, F. TSC-42T (Kawasho)</v>
          </cell>
          <cell r="D709"/>
          <cell r="E709"/>
          <cell r="F709"/>
        </row>
        <row r="710">
          <cell r="B710" t="str">
            <v>T2G</v>
          </cell>
          <cell r="C710" t="str">
            <v>Tomato Sauce (Silversea)</v>
          </cell>
          <cell r="D710"/>
          <cell r="E710"/>
          <cell r="F710"/>
        </row>
        <row r="711">
          <cell r="B711" t="str">
            <v>T2H</v>
          </cell>
          <cell r="C711" t="str">
            <v>Tomato Sauce, F. 15/1</v>
          </cell>
          <cell r="D711"/>
          <cell r="E711"/>
          <cell r="F711"/>
        </row>
        <row r="712">
          <cell r="B712" t="str">
            <v>T2I</v>
          </cell>
          <cell r="C712" t="str">
            <v>Tomato Sauce  (Louisiana Hot Sauce) F. L/C</v>
          </cell>
          <cell r="D712"/>
          <cell r="E712"/>
          <cell r="F712"/>
        </row>
        <row r="713">
          <cell r="B713" t="str">
            <v>T2J</v>
          </cell>
          <cell r="C713" t="str">
            <v>Tomato Sauce with Chili powder (Silversea)</v>
          </cell>
          <cell r="D713"/>
          <cell r="E713"/>
          <cell r="F713"/>
        </row>
        <row r="714">
          <cell r="B714" t="str">
            <v>T2K</v>
          </cell>
          <cell r="C714" t="str">
            <v>Tomato Sauce, F. 25 COS.</v>
          </cell>
          <cell r="D714"/>
          <cell r="E714"/>
          <cell r="F714"/>
        </row>
        <row r="715">
          <cell r="B715" t="str">
            <v>T2L</v>
          </cell>
          <cell r="C715" t="str">
            <v>Tomato Sauce Group TL</v>
          </cell>
          <cell r="D715"/>
          <cell r="E715"/>
          <cell r="F715"/>
        </row>
        <row r="716">
          <cell r="B716" t="str">
            <v>T2M</v>
          </cell>
          <cell r="C716" t="str">
            <v>Tomato Sauce Group TM</v>
          </cell>
          <cell r="D716"/>
          <cell r="E716"/>
          <cell r="F716"/>
        </row>
        <row r="717">
          <cell r="B717" t="str">
            <v>T2N</v>
          </cell>
          <cell r="C717" t="str">
            <v>Tomato Sauce (Louisiana Hot sauce)</v>
          </cell>
          <cell r="D717"/>
          <cell r="E717"/>
          <cell r="F717"/>
        </row>
        <row r="718">
          <cell r="B718" t="str">
            <v>T2O</v>
          </cell>
          <cell r="C718" t="str">
            <v>Tomato Sauce Group TO</v>
          </cell>
          <cell r="D718"/>
          <cell r="E718"/>
          <cell r="F718"/>
        </row>
        <row r="719">
          <cell r="B719" t="str">
            <v>T2P</v>
          </cell>
          <cell r="C719" t="str">
            <v>Tomato Sauce Group TP ( with chili powder)</v>
          </cell>
          <cell r="D719"/>
          <cell r="E719"/>
          <cell r="F719"/>
        </row>
        <row r="720">
          <cell r="B720" t="str">
            <v>T2Q</v>
          </cell>
          <cell r="C720" t="str">
            <v>Tomato  Sauce  Group TD with Chilli Powder</v>
          </cell>
          <cell r="D720"/>
          <cell r="E720"/>
          <cell r="F720"/>
        </row>
        <row r="721">
          <cell r="B721" t="str">
            <v>T2R</v>
          </cell>
          <cell r="C721" t="str">
            <v>Tomato Sauce, F. 5/3 (Very Spicy)</v>
          </cell>
          <cell r="D721"/>
          <cell r="E721"/>
          <cell r="F721"/>
        </row>
        <row r="722">
          <cell r="B722" t="str">
            <v>T2S</v>
          </cell>
          <cell r="C722" t="str">
            <v xml:space="preserve">Tomato Sauce </v>
          </cell>
          <cell r="D722"/>
          <cell r="E722"/>
          <cell r="F722"/>
        </row>
        <row r="723">
          <cell r="B723" t="str">
            <v>T2T</v>
          </cell>
          <cell r="C723" t="str">
            <v>Tomato Sauce Group TT</v>
          </cell>
          <cell r="D723"/>
          <cell r="E723"/>
          <cell r="F723"/>
        </row>
        <row r="724">
          <cell r="B724" t="str">
            <v>T2U</v>
          </cell>
          <cell r="C724" t="str">
            <v>Tomato Sauce with Onion</v>
          </cell>
          <cell r="D724"/>
          <cell r="E724"/>
          <cell r="F724"/>
        </row>
        <row r="725">
          <cell r="B725" t="str">
            <v>T2V</v>
          </cell>
          <cell r="C725" t="str">
            <v>Tomato Sauce Group TV Hot Sauce COS.</v>
          </cell>
          <cell r="D725"/>
          <cell r="E725"/>
          <cell r="F725"/>
        </row>
        <row r="726">
          <cell r="B726" t="str">
            <v>T2W</v>
          </cell>
          <cell r="C726" t="str">
            <v>Tomato Sauce Group TW</v>
          </cell>
          <cell r="D726"/>
          <cell r="E726"/>
          <cell r="F726"/>
        </row>
        <row r="727">
          <cell r="B727" t="str">
            <v>T2X</v>
          </cell>
          <cell r="C727" t="str">
            <v>Tomato Sauce, F. 15/2 (15/1 Darker)</v>
          </cell>
          <cell r="D727"/>
          <cell r="E727"/>
          <cell r="F727"/>
        </row>
        <row r="728">
          <cell r="B728" t="str">
            <v>T2Y</v>
          </cell>
          <cell r="C728" t="str">
            <v>Tomato Sauce, F. 15/3 (15/2 V. Spicy)</v>
          </cell>
          <cell r="D728"/>
          <cell r="E728"/>
          <cell r="F728"/>
        </row>
        <row r="729">
          <cell r="B729" t="str">
            <v>T2Z</v>
          </cell>
          <cell r="C729" t="str">
            <v>Tomato Sauce Group TZ</v>
          </cell>
          <cell r="D729"/>
          <cell r="E729"/>
          <cell r="F729"/>
        </row>
        <row r="730">
          <cell r="B730" t="str">
            <v>T32</v>
          </cell>
          <cell r="C730" t="str">
            <v>Tomato Sauce in Hot Sauce with Lime</v>
          </cell>
          <cell r="D730"/>
          <cell r="E730"/>
          <cell r="F730"/>
        </row>
        <row r="731">
          <cell r="B731" t="str">
            <v>T33</v>
          </cell>
          <cell r="C731" t="str">
            <v>Tomato Sauce in Double Hot Sauce with Vegetable</v>
          </cell>
          <cell r="D731"/>
          <cell r="E731"/>
          <cell r="F731"/>
        </row>
        <row r="732">
          <cell r="B732" t="str">
            <v>T34</v>
          </cell>
          <cell r="C732" t="str">
            <v>Tomato  Sauce (Pica Nada) F. L/C</v>
          </cell>
          <cell r="D732"/>
          <cell r="E732"/>
          <cell r="F732"/>
        </row>
        <row r="733">
          <cell r="B733" t="str">
            <v>T35</v>
          </cell>
          <cell r="C733" t="str">
            <v>Tomato  Sauce with Chilli (Pica Poco) F. L/C</v>
          </cell>
          <cell r="D733"/>
          <cell r="E733"/>
          <cell r="F733"/>
        </row>
        <row r="734">
          <cell r="B734" t="str">
            <v>T36</v>
          </cell>
          <cell r="C734" t="str">
            <v xml:space="preserve">Tomato Sauce  ( TX - No MSG ) </v>
          </cell>
          <cell r="D734"/>
          <cell r="E734"/>
          <cell r="F734"/>
        </row>
        <row r="735">
          <cell r="B735" t="str">
            <v>T37</v>
          </cell>
          <cell r="C735" t="str">
            <v>Tomato  Sauce  (F2S-013/52)</v>
          </cell>
          <cell r="D735"/>
          <cell r="E735"/>
          <cell r="F735"/>
        </row>
        <row r="736">
          <cell r="B736" t="str">
            <v>T38</v>
          </cell>
          <cell r="C736" t="str">
            <v>Tomato  Sauce  (F2S-014/52)</v>
          </cell>
          <cell r="D736"/>
          <cell r="E736"/>
          <cell r="F736"/>
        </row>
        <row r="737">
          <cell r="B737" t="str">
            <v>T39</v>
          </cell>
          <cell r="C737" t="str">
            <v>Tomato Sauce ( TZ,  No  MSG )</v>
          </cell>
          <cell r="D737"/>
          <cell r="E737"/>
          <cell r="F737"/>
        </row>
        <row r="738">
          <cell r="B738" t="str">
            <v>T3A</v>
          </cell>
          <cell r="C738" t="str">
            <v>Dressing Sauce with Vegetable,  Topping Onion</v>
          </cell>
          <cell r="D738"/>
          <cell r="E738"/>
          <cell r="F738"/>
        </row>
        <row r="739">
          <cell r="B739" t="str">
            <v>T3B</v>
          </cell>
          <cell r="C739" t="str">
            <v>Tomato Dressing Sauce with Baby Corn</v>
          </cell>
          <cell r="D739"/>
          <cell r="E739"/>
          <cell r="F739"/>
        </row>
        <row r="740">
          <cell r="B740" t="str">
            <v>T3C</v>
          </cell>
          <cell r="C740" t="str">
            <v>Tomato Sauce (Naf Formulation)</v>
          </cell>
          <cell r="D740"/>
          <cell r="E740"/>
          <cell r="F740"/>
        </row>
        <row r="741">
          <cell r="B741" t="str">
            <v>T3D</v>
          </cell>
          <cell r="C741" t="str">
            <v>Tomato Sauce Group TD With Whole Chili</v>
          </cell>
          <cell r="D741"/>
          <cell r="E741"/>
          <cell r="F741"/>
        </row>
        <row r="742">
          <cell r="B742" t="str">
            <v>T3E</v>
          </cell>
          <cell r="C742" t="str">
            <v>Tomato Chilli Sauce (สูตรเผ็ดน้อย)</v>
          </cell>
          <cell r="D742"/>
          <cell r="E742"/>
          <cell r="F742"/>
        </row>
        <row r="743">
          <cell r="B743" t="str">
            <v>T3F</v>
          </cell>
          <cell r="C743" t="str">
            <v>Tomato Sauce (สูตร F2S-016/54)</v>
          </cell>
          <cell r="D743"/>
          <cell r="E743"/>
          <cell r="F743"/>
        </row>
        <row r="744">
          <cell r="B744" t="str">
            <v>T3G</v>
          </cell>
          <cell r="C744" t="str">
            <v>Tomato Sauce (F2S-032/54)</v>
          </cell>
          <cell r="D744"/>
          <cell r="E744"/>
          <cell r="F744"/>
        </row>
        <row r="745">
          <cell r="B745" t="str">
            <v>T3H</v>
          </cell>
          <cell r="C745" t="str">
            <v>Dressing Sauce, Topping Onion (Very Hot Spicy)</v>
          </cell>
          <cell r="D745"/>
          <cell r="E745"/>
          <cell r="F745"/>
        </row>
        <row r="746">
          <cell r="B746" t="str">
            <v>T3I</v>
          </cell>
          <cell r="C746" t="str">
            <v>Tomato Sauce (F2S-036/54)</v>
          </cell>
          <cell r="D746"/>
          <cell r="E746"/>
          <cell r="F746"/>
        </row>
        <row r="747">
          <cell r="B747" t="str">
            <v>T3J</v>
          </cell>
          <cell r="C747" t="str">
            <v>Tomato Sauce (F2S-037/54)</v>
          </cell>
          <cell r="D747"/>
          <cell r="E747"/>
          <cell r="F747"/>
        </row>
        <row r="748">
          <cell r="B748" t="str">
            <v>T3K</v>
          </cell>
          <cell r="C748" t="str">
            <v xml:space="preserve">Tomato sauce (Very hot spicy, No MSG) </v>
          </cell>
          <cell r="D748"/>
          <cell r="E748"/>
          <cell r="F748"/>
        </row>
        <row r="749">
          <cell r="B749" t="str">
            <v>T3L</v>
          </cell>
          <cell r="C749" t="str">
            <v>Tomato  Sauce Group TL with Whole Chili</v>
          </cell>
          <cell r="D749"/>
          <cell r="E749"/>
          <cell r="F749"/>
        </row>
        <row r="750">
          <cell r="B750" t="str">
            <v>T3M</v>
          </cell>
          <cell r="C750" t="str">
            <v>Tomato Sauce Group TM With Whole Chili</v>
          </cell>
          <cell r="D750"/>
          <cell r="E750"/>
          <cell r="F750"/>
        </row>
        <row r="751">
          <cell r="B751" t="str">
            <v>T3N</v>
          </cell>
          <cell r="C751" t="str">
            <v xml:space="preserve">Tomato sauce with cracked pepper </v>
          </cell>
          <cell r="D751"/>
          <cell r="E751"/>
          <cell r="F751"/>
        </row>
        <row r="752">
          <cell r="B752" t="str">
            <v>T3O</v>
          </cell>
          <cell r="C752" t="str">
            <v>Sundried tomato and herb dressing</v>
          </cell>
          <cell r="D752"/>
          <cell r="E752"/>
          <cell r="F752"/>
        </row>
        <row r="753">
          <cell r="B753" t="str">
            <v>T3P</v>
          </cell>
          <cell r="C753" t="str">
            <v>Tomato Sauce (สูตรเค็มมาก)</v>
          </cell>
          <cell r="D753"/>
          <cell r="E753"/>
          <cell r="F753"/>
        </row>
        <row r="754">
          <cell r="B754" t="str">
            <v>T3Q</v>
          </cell>
          <cell r="C754" t="str">
            <v>Tomato Sauce (No Paprika)</v>
          </cell>
          <cell r="D754"/>
          <cell r="E754"/>
          <cell r="F754"/>
        </row>
        <row r="755">
          <cell r="B755" t="str">
            <v>T3R</v>
          </cell>
          <cell r="C755" t="str">
            <v>Tomato Sauce with Whole Chili (PK-F2S-009/50)</v>
          </cell>
          <cell r="D755"/>
          <cell r="E755"/>
          <cell r="F755"/>
        </row>
        <row r="756">
          <cell r="B756" t="str">
            <v>T3S</v>
          </cell>
          <cell r="C756" t="str">
            <v>Tomato sauce (Tops formula)</v>
          </cell>
          <cell r="D756"/>
          <cell r="E756"/>
          <cell r="F756"/>
        </row>
        <row r="757">
          <cell r="B757" t="str">
            <v>T3T</v>
          </cell>
          <cell r="C757" t="str">
            <v>Tomato Sauce Group TT With Whole Chili</v>
          </cell>
          <cell r="D757"/>
          <cell r="E757"/>
          <cell r="F757"/>
        </row>
        <row r="758">
          <cell r="B758" t="str">
            <v>T3U</v>
          </cell>
          <cell r="C758" t="str">
            <v>Tomato Sauce ( GDC )</v>
          </cell>
          <cell r="D758"/>
          <cell r="E758"/>
          <cell r="F758"/>
        </row>
        <row r="759">
          <cell r="B759" t="str">
            <v>T3V</v>
          </cell>
          <cell r="C759" t="str">
            <v>Tomato  Sauce  with Vegetables</v>
          </cell>
          <cell r="D759"/>
          <cell r="E759"/>
          <cell r="F759"/>
        </row>
        <row r="760">
          <cell r="B760" t="str">
            <v>T3W</v>
          </cell>
          <cell r="C760" t="str">
            <v>Tomato Sauce (Pica Nada)</v>
          </cell>
          <cell r="D760"/>
          <cell r="E760"/>
          <cell r="F760"/>
        </row>
        <row r="761">
          <cell r="B761" t="str">
            <v>T3X</v>
          </cell>
          <cell r="C761" t="str">
            <v>Tomato Sauce with Chilli Double Hot (Pica Pica)</v>
          </cell>
          <cell r="D761"/>
          <cell r="E761"/>
          <cell r="F761"/>
        </row>
        <row r="762">
          <cell r="B762" t="str">
            <v>T3Y</v>
          </cell>
          <cell r="C762" t="str">
            <v>Tomato Sauce with Chilli Hot (Pica Poco)</v>
          </cell>
          <cell r="D762"/>
          <cell r="E762"/>
          <cell r="F762"/>
        </row>
        <row r="763">
          <cell r="B763" t="str">
            <v>T3Z</v>
          </cell>
          <cell r="C763" t="str">
            <v>Tomato Sauce Group TZ  With Whole Chili</v>
          </cell>
          <cell r="D763"/>
          <cell r="E763"/>
          <cell r="F763"/>
        </row>
        <row r="764">
          <cell r="B764" t="str">
            <v>T42</v>
          </cell>
          <cell r="C764" t="str">
            <v>Dressing Sauce (Century formulation)</v>
          </cell>
          <cell r="D764"/>
          <cell r="E764"/>
          <cell r="F764"/>
        </row>
        <row r="765">
          <cell r="B765" t="str">
            <v>T43</v>
          </cell>
          <cell r="C765" t="str">
            <v>Lemon and black pepper dressing</v>
          </cell>
          <cell r="D765"/>
          <cell r="E765"/>
          <cell r="F765"/>
        </row>
        <row r="766">
          <cell r="B766" t="str">
            <v>T44</v>
          </cell>
          <cell r="C766" t="str">
            <v xml:space="preserve">Smokey Maxican Dressing </v>
          </cell>
          <cell r="D766"/>
          <cell r="E766"/>
          <cell r="F766"/>
        </row>
        <row r="767">
          <cell r="B767" t="str">
            <v>T45</v>
          </cell>
          <cell r="C767" t="str">
            <v>Tomato Sauce for EX - CTM7</v>
          </cell>
          <cell r="D767"/>
          <cell r="E767"/>
          <cell r="F767"/>
        </row>
        <row r="768">
          <cell r="B768" t="str">
            <v>T46</v>
          </cell>
          <cell r="C768" t="str">
            <v>Tomato Sauce with Whole Chili</v>
          </cell>
          <cell r="D768"/>
          <cell r="E768"/>
          <cell r="F768"/>
        </row>
        <row r="769">
          <cell r="B769" t="str">
            <v>T47</v>
          </cell>
          <cell r="C769" t="str">
            <v>Somker + black pepper &amp; Tomato sauce with cinnamon (Barbecue)</v>
          </cell>
          <cell r="D769"/>
          <cell r="E769"/>
          <cell r="F769"/>
        </row>
        <row r="770">
          <cell r="B770" t="str">
            <v>T48</v>
          </cell>
          <cell r="C770" t="str">
            <v>Tomato Sauce with Tamarind  Paste</v>
          </cell>
          <cell r="D770"/>
          <cell r="E770"/>
          <cell r="F770"/>
        </row>
        <row r="771">
          <cell r="B771" t="str">
            <v>T49</v>
          </cell>
          <cell r="C771" t="str">
            <v>Thousand  Island  Dressing</v>
          </cell>
          <cell r="D771"/>
          <cell r="E771"/>
          <cell r="F771"/>
        </row>
        <row r="772">
          <cell r="B772" t="str">
            <v>T4A</v>
          </cell>
          <cell r="C772" t="str">
            <v>Lime &amp; Black  Pepper</v>
          </cell>
          <cell r="D772"/>
          <cell r="E772"/>
          <cell r="F772"/>
        </row>
        <row r="773">
          <cell r="B773" t="str">
            <v>T4B</v>
          </cell>
          <cell r="C773" t="str">
            <v>French  Dressing</v>
          </cell>
          <cell r="D773"/>
          <cell r="E773"/>
          <cell r="F773"/>
        </row>
        <row r="774">
          <cell r="B774" t="str">
            <v>T4C</v>
          </cell>
          <cell r="C774" t="str">
            <v>Dressing Sauce, Topping Onion</v>
          </cell>
          <cell r="D774"/>
          <cell r="E774"/>
          <cell r="F774"/>
        </row>
        <row r="775">
          <cell r="B775" t="str">
            <v>T4D</v>
          </cell>
          <cell r="C775" t="str">
            <v>Dressing  Sauce  (No MSG)</v>
          </cell>
          <cell r="D775"/>
          <cell r="E775"/>
          <cell r="F775"/>
        </row>
        <row r="776">
          <cell r="B776" t="str">
            <v>T4E</v>
          </cell>
          <cell r="C776" t="str">
            <v>Tomato Sauce + Fried Onion + Fresh Tomato</v>
          </cell>
          <cell r="D776"/>
          <cell r="E776"/>
          <cell r="F776"/>
        </row>
        <row r="777">
          <cell r="B777" t="str">
            <v>T4F</v>
          </cell>
          <cell r="C777" t="str">
            <v>Sundried tomato and herb dressing (เพิ่ม Xanthan gum)</v>
          </cell>
          <cell r="D777"/>
          <cell r="E777"/>
          <cell r="F777"/>
        </row>
        <row r="778">
          <cell r="B778" t="str">
            <v>T4G</v>
          </cell>
          <cell r="C778" t="str">
            <v>French dressing (ลดต้นหอม)</v>
          </cell>
          <cell r="D778"/>
          <cell r="E778"/>
          <cell r="F778"/>
        </row>
        <row r="779">
          <cell r="B779" t="str">
            <v>T4H</v>
          </cell>
          <cell r="C779" t="str">
            <v>Japanese  Dressing</v>
          </cell>
          <cell r="D779"/>
          <cell r="E779"/>
          <cell r="F779"/>
        </row>
        <row r="780">
          <cell r="B780" t="str">
            <v>T4I</v>
          </cell>
          <cell r="C780" t="str">
            <v>Tomato sauce with onion &amp; garlic (chili powder added)</v>
          </cell>
          <cell r="D780"/>
          <cell r="E780"/>
          <cell r="F780"/>
        </row>
        <row r="781">
          <cell r="B781" t="str">
            <v>T4J</v>
          </cell>
          <cell r="C781" t="str">
            <v>Jalapeno Tomato Sauce</v>
          </cell>
          <cell r="D781"/>
          <cell r="E781"/>
          <cell r="F781"/>
        </row>
        <row r="782">
          <cell r="B782" t="str">
            <v>T4K</v>
          </cell>
          <cell r="C782" t="str">
            <v>Tomato Sauce (F2S-042/54)</v>
          </cell>
          <cell r="D782"/>
          <cell r="E782"/>
          <cell r="F782"/>
        </row>
        <row r="783">
          <cell r="B783" t="str">
            <v>T4L</v>
          </cell>
          <cell r="C783" t="str">
            <v>Tomato Sauce with Green Chili</v>
          </cell>
          <cell r="D783"/>
          <cell r="E783"/>
          <cell r="F783"/>
        </row>
        <row r="784">
          <cell r="B784" t="str">
            <v>T4M</v>
          </cell>
          <cell r="C784" t="str">
            <v>Louisiana Hot Sauce (F2S-041/54)</v>
          </cell>
          <cell r="D784"/>
          <cell r="E784"/>
          <cell r="F784"/>
        </row>
        <row r="785">
          <cell r="B785" t="str">
            <v>T4N</v>
          </cell>
          <cell r="C785" t="str">
            <v>Tomato Sauce with Red Chili</v>
          </cell>
          <cell r="D785"/>
          <cell r="E785"/>
          <cell r="F785"/>
        </row>
        <row r="786">
          <cell r="B786" t="str">
            <v>T4O</v>
          </cell>
          <cell r="C786" t="str">
            <v xml:space="preserve">Bean and sweet corn in tomato and chili dressing </v>
          </cell>
          <cell r="D786"/>
          <cell r="E786"/>
          <cell r="F786"/>
        </row>
        <row r="787">
          <cell r="B787" t="str">
            <v>T4P</v>
          </cell>
          <cell r="C787" t="str">
            <v>Tomato &amp; Onion sauce</v>
          </cell>
          <cell r="D787"/>
          <cell r="E787"/>
          <cell r="F787"/>
        </row>
        <row r="788">
          <cell r="B788" t="str">
            <v>T4Q</v>
          </cell>
          <cell r="C788" t="str">
            <v>Dressing  Sauce</v>
          </cell>
          <cell r="D788"/>
          <cell r="E788"/>
          <cell r="F788"/>
        </row>
        <row r="789">
          <cell r="B789" t="str">
            <v>T4R</v>
          </cell>
          <cell r="C789" t="str">
            <v>Tomato Sauce with Basil &amp; Oregano</v>
          </cell>
          <cell r="D789"/>
          <cell r="E789"/>
          <cell r="F789"/>
        </row>
        <row r="790">
          <cell r="B790" t="str">
            <v>T4S</v>
          </cell>
          <cell r="C790" t="str">
            <v>Tomato sauce with chargrill flavor (barbecue)</v>
          </cell>
          <cell r="D790"/>
          <cell r="E790"/>
          <cell r="F790"/>
        </row>
        <row r="791">
          <cell r="B791" t="str">
            <v>T4T</v>
          </cell>
          <cell r="C791" t="str">
            <v>Spicy Tomato Sauce (F2S-038/54)</v>
          </cell>
          <cell r="D791"/>
          <cell r="E791"/>
          <cell r="F791"/>
        </row>
        <row r="792">
          <cell r="B792" t="str">
            <v>T4U</v>
          </cell>
          <cell r="C792" t="str">
            <v>Tomato sauce with mesquite flavor</v>
          </cell>
          <cell r="D792"/>
          <cell r="E792"/>
          <cell r="F792"/>
        </row>
        <row r="793">
          <cell r="B793" t="str">
            <v>T4V</v>
          </cell>
          <cell r="C793" t="str">
            <v>Tomato sauce and red spur pepper</v>
          </cell>
          <cell r="D793"/>
          <cell r="E793"/>
          <cell r="F793"/>
        </row>
        <row r="794">
          <cell r="B794" t="str">
            <v>T4W</v>
          </cell>
          <cell r="C794" t="str">
            <v>Tomato Sauce (Tuko Formulation)</v>
          </cell>
          <cell r="D794"/>
          <cell r="E794"/>
          <cell r="F794"/>
        </row>
        <row r="795">
          <cell r="B795" t="str">
            <v>T4X</v>
          </cell>
          <cell r="C795" t="str">
            <v>Tomato sauce with caper</v>
          </cell>
          <cell r="D795"/>
          <cell r="E795"/>
          <cell r="F795"/>
        </row>
        <row r="796">
          <cell r="B796"/>
          <cell r="C796"/>
          <cell r="D796"/>
          <cell r="E796"/>
          <cell r="F796"/>
        </row>
        <row r="797">
          <cell r="B797" t="str">
            <v>Water</v>
          </cell>
          <cell r="C797"/>
          <cell r="D797"/>
          <cell r="E797"/>
          <cell r="F797"/>
        </row>
        <row r="798">
          <cell r="B798" t="str">
            <v>W22</v>
          </cell>
          <cell r="C798" t="str">
            <v>Water Salt 1.0% max</v>
          </cell>
          <cell r="D798"/>
          <cell r="E798"/>
          <cell r="F798"/>
        </row>
        <row r="799">
          <cell r="B799" t="str">
            <v>W23</v>
          </cell>
          <cell r="C799" t="str">
            <v>Water Salt 0.8 % max</v>
          </cell>
          <cell r="D799"/>
          <cell r="E799"/>
          <cell r="F799"/>
        </row>
        <row r="800">
          <cell r="B800" t="str">
            <v>W24</v>
          </cell>
          <cell r="C800" t="str">
            <v>Water Salt 0.4 % max</v>
          </cell>
          <cell r="D800"/>
          <cell r="E800"/>
          <cell r="F800"/>
        </row>
        <row r="801">
          <cell r="B801" t="str">
            <v>W25</v>
          </cell>
          <cell r="C801" t="str">
            <v>Water Salt 0.65 % max</v>
          </cell>
          <cell r="D801"/>
          <cell r="E801"/>
          <cell r="F801"/>
        </row>
        <row r="802">
          <cell r="B802" t="str">
            <v>W26</v>
          </cell>
          <cell r="C802" t="str">
            <v>Water Salt 0.63 % max</v>
          </cell>
          <cell r="D802"/>
          <cell r="E802"/>
          <cell r="F802"/>
        </row>
        <row r="803">
          <cell r="B803" t="str">
            <v>W27</v>
          </cell>
          <cell r="C803" t="str">
            <v>Water Salt 1.2 % max</v>
          </cell>
          <cell r="D803"/>
          <cell r="E803"/>
          <cell r="F803"/>
        </row>
        <row r="804">
          <cell r="B804" t="str">
            <v>W28</v>
          </cell>
          <cell r="C804" t="str">
            <v>Water Salt 0.6 % max</v>
          </cell>
          <cell r="D804"/>
          <cell r="E804"/>
          <cell r="F804"/>
        </row>
        <row r="805">
          <cell r="B805" t="str">
            <v>W29</v>
          </cell>
          <cell r="C805" t="str">
            <v>Water salt 1.5% max</v>
          </cell>
          <cell r="D805"/>
          <cell r="E805"/>
          <cell r="F805"/>
        </row>
        <row r="806">
          <cell r="B806" t="str">
            <v>W2A</v>
          </cell>
          <cell r="C806" t="str">
            <v>Water Salt 0.5-0.95 %</v>
          </cell>
          <cell r="D806"/>
          <cell r="E806"/>
          <cell r="F806"/>
        </row>
        <row r="807">
          <cell r="B807" t="str">
            <v>W2B</v>
          </cell>
          <cell r="C807" t="str">
            <v>Water Salt 0.75% max</v>
          </cell>
          <cell r="D807"/>
          <cell r="E807"/>
          <cell r="F807"/>
        </row>
        <row r="808">
          <cell r="B808" t="str">
            <v>W2C</v>
          </cell>
          <cell r="C808" t="str">
            <v>Water Salt 0.9% max</v>
          </cell>
          <cell r="D808"/>
          <cell r="E808"/>
          <cell r="F808"/>
        </row>
        <row r="809">
          <cell r="B809" t="str">
            <v>W2D</v>
          </cell>
          <cell r="C809" t="str">
            <v>Water Salt 0.7 - 1.1%</v>
          </cell>
          <cell r="D809"/>
          <cell r="E809"/>
          <cell r="F809"/>
        </row>
        <row r="810">
          <cell r="B810" t="str">
            <v>W2E</v>
          </cell>
          <cell r="C810" t="str">
            <v>Water + FVB (Non Soy base)  No Salt added (Salt 0.6% Max)</v>
          </cell>
          <cell r="D810"/>
          <cell r="E810"/>
          <cell r="F810"/>
        </row>
        <row r="811">
          <cell r="B811" t="str">
            <v>W2F</v>
          </cell>
          <cell r="C811" t="str">
            <v>Water Salt 0.15 % max</v>
          </cell>
          <cell r="D811"/>
          <cell r="E811"/>
          <cell r="F811"/>
        </row>
        <row r="812">
          <cell r="B812" t="str">
            <v>W2G</v>
          </cell>
          <cell r="C812" t="str">
            <v>Water Salt 1.0% max (Single can)</v>
          </cell>
          <cell r="D812"/>
          <cell r="E812"/>
          <cell r="F812"/>
        </row>
        <row r="813">
          <cell r="B813" t="str">
            <v>W2I</v>
          </cell>
          <cell r="C813" t="str">
            <v>Water Salt 0.2% max</v>
          </cell>
          <cell r="D813"/>
          <cell r="E813"/>
          <cell r="F813"/>
        </row>
        <row r="814">
          <cell r="B814" t="str">
            <v>W2K</v>
          </cell>
          <cell r="C814" t="str">
            <v>Water Salt 1.25% max</v>
          </cell>
          <cell r="D814"/>
          <cell r="E814"/>
          <cell r="F814"/>
        </row>
        <row r="815">
          <cell r="B815" t="str">
            <v>W2M</v>
          </cell>
          <cell r="C815" t="str">
            <v>Mineral Water No Salt added (Salt 0.8% Max)</v>
          </cell>
          <cell r="D815"/>
          <cell r="E815"/>
          <cell r="F815"/>
        </row>
        <row r="816">
          <cell r="B816" t="str">
            <v>W2N</v>
          </cell>
          <cell r="C816" t="str">
            <v>Mineral Water No Salt added (Salt 0.2% Max)</v>
          </cell>
          <cell r="D816"/>
          <cell r="E816"/>
          <cell r="F816"/>
        </row>
        <row r="817">
          <cell r="B817" t="str">
            <v>W2O</v>
          </cell>
          <cell r="C817" t="str">
            <v xml:space="preserve">Mineral  Water No Salt  Added (Salt 0.7 % max) </v>
          </cell>
          <cell r="D817"/>
          <cell r="E817"/>
          <cell r="F817"/>
        </row>
        <row r="818">
          <cell r="B818" t="str">
            <v>W2S</v>
          </cell>
          <cell r="C818" t="str">
            <v>Mineral  Water  (Salt 0.5 - 1.0 %)</v>
          </cell>
          <cell r="D818"/>
          <cell r="E818"/>
          <cell r="F818"/>
        </row>
        <row r="819">
          <cell r="B819" t="str">
            <v>W2T</v>
          </cell>
          <cell r="C819" t="str">
            <v>Water Salt 0.35 % max</v>
          </cell>
          <cell r="D819"/>
          <cell r="E819"/>
          <cell r="F819"/>
        </row>
        <row r="820">
          <cell r="B820" t="str">
            <v>W2U</v>
          </cell>
          <cell r="C820" t="str">
            <v>Water Salt 0.30 % max</v>
          </cell>
          <cell r="D820"/>
          <cell r="E820"/>
          <cell r="F820"/>
        </row>
        <row r="821">
          <cell r="B821" t="str">
            <v>W2V</v>
          </cell>
          <cell r="C821" t="str">
            <v>Water + FVB (0.5% Salt)</v>
          </cell>
          <cell r="D821"/>
          <cell r="E821"/>
          <cell r="F821"/>
        </row>
        <row r="822">
          <cell r="B822" t="str">
            <v>W2W</v>
          </cell>
          <cell r="C822" t="str">
            <v>Water Salt 0.5% max</v>
          </cell>
          <cell r="D822"/>
          <cell r="E822"/>
          <cell r="F822"/>
        </row>
        <row r="823">
          <cell r="B823"/>
          <cell r="C823"/>
          <cell r="D823"/>
          <cell r="E823"/>
          <cell r="F823"/>
        </row>
        <row r="824">
          <cell r="B824"/>
          <cell r="C824"/>
          <cell r="D824"/>
          <cell r="E824"/>
          <cell r="F824"/>
        </row>
        <row r="825">
          <cell r="B825"/>
          <cell r="C825"/>
          <cell r="D825"/>
          <cell r="E825"/>
          <cell r="F825"/>
        </row>
        <row r="826">
          <cell r="B826"/>
          <cell r="C826"/>
          <cell r="D826"/>
          <cell r="E826"/>
          <cell r="F826"/>
        </row>
        <row r="827">
          <cell r="B827" t="str">
            <v>No Meadia</v>
          </cell>
          <cell r="C827"/>
          <cell r="D827"/>
          <cell r="E827"/>
          <cell r="F827"/>
        </row>
        <row r="828">
          <cell r="B828" t="str">
            <v>X2A</v>
          </cell>
          <cell r="C828" t="str">
            <v>Dried Smoke Tuna</v>
          </cell>
          <cell r="D828"/>
          <cell r="E828"/>
          <cell r="F828"/>
        </row>
        <row r="829">
          <cell r="B829" t="str">
            <v>X2B</v>
          </cell>
          <cell r="C829" t="str">
            <v>Dried Smoke Tuna (Moisture 45-50%)</v>
          </cell>
          <cell r="D829"/>
          <cell r="E829"/>
          <cell r="F829"/>
        </row>
        <row r="830">
          <cell r="B830" t="str">
            <v>X2C</v>
          </cell>
          <cell r="C830" t="str">
            <v>Katsuobushi powder</v>
          </cell>
          <cell r="D830"/>
          <cell r="E830"/>
          <cell r="F830"/>
        </row>
        <row r="831">
          <cell r="B831" t="str">
            <v>X2D</v>
          </cell>
          <cell r="C831" t="str">
            <v>Kamebushi M45</v>
          </cell>
          <cell r="D831"/>
          <cell r="E831"/>
          <cell r="F831"/>
        </row>
        <row r="832">
          <cell r="B832" t="str">
            <v>X2E</v>
          </cell>
          <cell r="C832" t="str">
            <v>Basil (Dry Mix)</v>
          </cell>
          <cell r="D832"/>
          <cell r="E832"/>
          <cell r="F832"/>
        </row>
        <row r="833">
          <cell r="B833" t="str">
            <v>X2F</v>
          </cell>
          <cell r="C833" t="str">
            <v>Lemon and thyme (Dry mix)</v>
          </cell>
          <cell r="D833"/>
          <cell r="E833"/>
          <cell r="F833"/>
        </row>
        <row r="834">
          <cell r="B834" t="str">
            <v>X2G</v>
          </cell>
          <cell r="C834" t="str">
            <v>Dried Smoke Tuna (Shredded + Red meat + Small bone)</v>
          </cell>
          <cell r="D834"/>
          <cell r="E834"/>
          <cell r="F834"/>
        </row>
        <row r="835">
          <cell r="B835" t="str">
            <v>X2H</v>
          </cell>
          <cell r="C835" t="str">
            <v>Crack black pepper (Dry Mix)</v>
          </cell>
          <cell r="D835"/>
          <cell r="E835"/>
          <cell r="F835"/>
        </row>
        <row r="836">
          <cell r="B836" t="str">
            <v>X2J</v>
          </cell>
          <cell r="C836" t="str">
            <v>Lemon and Chive (Dry mix)</v>
          </cell>
          <cell r="D836"/>
          <cell r="E836"/>
          <cell r="F836"/>
        </row>
        <row r="837">
          <cell r="B837" t="str">
            <v>X2W</v>
          </cell>
          <cell r="C837" t="str">
            <v>No media, No salt added</v>
          </cell>
          <cell r="D837"/>
          <cell r="E837"/>
          <cell r="F837"/>
        </row>
        <row r="838">
          <cell r="B838" t="str">
            <v>X2X</v>
          </cell>
          <cell r="C838" t="str">
            <v>No media</v>
          </cell>
          <cell r="D838"/>
          <cell r="E838"/>
          <cell r="F838"/>
        </row>
        <row r="839">
          <cell r="B839" t="str">
            <v>X2Z</v>
          </cell>
          <cell r="C839" t="str">
            <v>Frozen</v>
          </cell>
          <cell r="D839"/>
          <cell r="E839"/>
          <cell r="F839"/>
        </row>
        <row r="840">
          <cell r="B840"/>
          <cell r="C840"/>
          <cell r="D840"/>
          <cell r="E840"/>
          <cell r="F840"/>
        </row>
        <row r="841">
          <cell r="B841" t="str">
            <v>Paste/Pate</v>
          </cell>
          <cell r="C841"/>
          <cell r="D841"/>
          <cell r="E841"/>
          <cell r="F841"/>
        </row>
        <row r="842">
          <cell r="B842" t="str">
            <v>P22</v>
          </cell>
          <cell r="C842" t="str">
            <v xml:space="preserve">Chili Paste </v>
          </cell>
          <cell r="D842"/>
          <cell r="E842"/>
          <cell r="F842"/>
        </row>
        <row r="843">
          <cell r="B843" t="str">
            <v>P23</v>
          </cell>
          <cell r="C843" t="str">
            <v>Nam Prig Pla Ra</v>
          </cell>
          <cell r="D843"/>
          <cell r="E843"/>
          <cell r="F843"/>
        </row>
        <row r="844">
          <cell r="B844" t="str">
            <v>P24</v>
          </cell>
          <cell r="C844" t="str">
            <v>Plain tuna pate</v>
          </cell>
          <cell r="D844"/>
          <cell r="E844"/>
          <cell r="F844"/>
        </row>
        <row r="845">
          <cell r="B845" t="str">
            <v>P25</v>
          </cell>
          <cell r="C845" t="str">
            <v>Pate with paprika (Red pepper)</v>
          </cell>
          <cell r="D845"/>
          <cell r="E845"/>
          <cell r="F845"/>
        </row>
        <row r="846">
          <cell r="B846" t="str">
            <v>P26</v>
          </cell>
          <cell r="C846" t="str">
            <v>Salmon pate</v>
          </cell>
          <cell r="D846"/>
          <cell r="E846"/>
          <cell r="F846"/>
        </row>
        <row r="847">
          <cell r="B847" t="str">
            <v>P27</v>
          </cell>
          <cell r="C847" t="str">
            <v>Pate with paprika (Without cellulose)</v>
          </cell>
          <cell r="D847"/>
          <cell r="E847"/>
          <cell r="F847"/>
        </row>
        <row r="848">
          <cell r="B848" t="str">
            <v>P27</v>
          </cell>
          <cell r="C848" t="str">
            <v>Pate with paprika (Without cellulose)</v>
          </cell>
          <cell r="D848"/>
          <cell r="E848"/>
          <cell r="F848"/>
        </row>
        <row r="849">
          <cell r="B849" t="str">
            <v>P28</v>
          </cell>
          <cell r="C849" t="str">
            <v>Tuna pate with Citri-FI 100 FG cellulose</v>
          </cell>
          <cell r="D849"/>
          <cell r="E849"/>
          <cell r="F849"/>
        </row>
        <row r="850">
          <cell r="B850" t="str">
            <v>P29</v>
          </cell>
          <cell r="C850" t="str">
            <v xml:space="preserve">Salmon pate with Citri -FI 100 FG cellulose </v>
          </cell>
          <cell r="D850"/>
          <cell r="E850"/>
          <cell r="F850"/>
        </row>
        <row r="851">
          <cell r="B851" t="str">
            <v>P2A</v>
          </cell>
          <cell r="C851" t="str">
            <v>Red  Meat  Paste (Sweet)</v>
          </cell>
          <cell r="D851"/>
          <cell r="E851"/>
          <cell r="F851"/>
        </row>
        <row r="852">
          <cell r="B852" t="str">
            <v>P2B</v>
          </cell>
          <cell r="C852" t="str">
            <v>Red  Meat  Paste (Less  Sweet)</v>
          </cell>
          <cell r="D852"/>
          <cell r="E852"/>
          <cell r="F852"/>
        </row>
        <row r="853">
          <cell r="B853" t="str">
            <v>P2C</v>
          </cell>
          <cell r="C853" t="str">
            <v>Pate with Cracked Pepper</v>
          </cell>
          <cell r="D853"/>
          <cell r="E853"/>
          <cell r="F853"/>
        </row>
        <row r="854">
          <cell r="B854" t="str">
            <v>P2D</v>
          </cell>
          <cell r="C854" t="str">
            <v>Tuna  Paste</v>
          </cell>
          <cell r="D854"/>
          <cell r="E854"/>
          <cell r="F854"/>
        </row>
        <row r="855">
          <cell r="B855" t="str">
            <v>P2E</v>
          </cell>
          <cell r="C855" t="str">
            <v>Pate with Oregano &amp; Thyme</v>
          </cell>
          <cell r="D855"/>
          <cell r="E855"/>
          <cell r="F855"/>
        </row>
        <row r="856">
          <cell r="B856"/>
          <cell r="C856"/>
          <cell r="D856"/>
          <cell r="E856"/>
          <cell r="F856"/>
        </row>
        <row r="857">
          <cell r="B857" t="str">
            <v>Mayonnaise</v>
          </cell>
          <cell r="C857"/>
          <cell r="D857"/>
          <cell r="E857"/>
          <cell r="F857"/>
        </row>
        <row r="858">
          <cell r="B858" t="str">
            <v>Y22</v>
          </cell>
          <cell r="C858" t="str">
            <v xml:space="preserve">Mayonnaise with Sweet Corn </v>
          </cell>
          <cell r="D858"/>
          <cell r="E858"/>
          <cell r="F858"/>
        </row>
        <row r="859">
          <cell r="B859" t="str">
            <v>Y23</v>
          </cell>
          <cell r="C859" t="str">
            <v>Mayonnaise Curry</v>
          </cell>
          <cell r="D859"/>
          <cell r="E859"/>
          <cell r="F859"/>
        </row>
        <row r="860">
          <cell r="B860" t="str">
            <v>Y24</v>
          </cell>
          <cell r="C860" t="str">
            <v>Mayonnaise Spread [ Ayam (usa.)Formula ]</v>
          </cell>
          <cell r="D860"/>
          <cell r="E860"/>
          <cell r="F860"/>
        </row>
        <row r="861">
          <cell r="B861" t="str">
            <v>Y25</v>
          </cell>
          <cell r="C861" t="str">
            <v>Mayonnaise Spread [ Ayam (Singapore) Formula ]</v>
          </cell>
          <cell r="D861"/>
          <cell r="E861"/>
          <cell r="F861"/>
        </row>
        <row r="862">
          <cell r="B862" t="str">
            <v>Y26</v>
          </cell>
          <cell r="C862" t="str">
            <v>Pate with Light Chili</v>
          </cell>
          <cell r="D862"/>
          <cell r="E862"/>
          <cell r="F862"/>
        </row>
        <row r="863">
          <cell r="B863" t="str">
            <v>Y27</v>
          </cell>
          <cell r="C863" t="str">
            <v>Mayonnaise (without vegetable oil)</v>
          </cell>
          <cell r="D863"/>
          <cell r="E863"/>
          <cell r="F863"/>
        </row>
        <row r="864">
          <cell r="B864" t="str">
            <v>Y28</v>
          </cell>
          <cell r="C864" t="str">
            <v>Thousand Island</v>
          </cell>
          <cell r="D864"/>
          <cell r="E864"/>
          <cell r="F864"/>
        </row>
        <row r="865">
          <cell r="B865" t="str">
            <v>Y29</v>
          </cell>
          <cell r="C865" t="str">
            <v>Mayonnaise with Crab Flavor</v>
          </cell>
          <cell r="D865"/>
          <cell r="E865"/>
          <cell r="F865"/>
        </row>
        <row r="866">
          <cell r="B866" t="str">
            <v>Y2A</v>
          </cell>
          <cell r="C866" t="str">
            <v>Mayonnaise with Waterchestnut</v>
          </cell>
          <cell r="D866"/>
          <cell r="E866"/>
          <cell r="F866"/>
        </row>
        <row r="867">
          <cell r="B867" t="str">
            <v>Y2B</v>
          </cell>
          <cell r="C867" t="str">
            <v>Mayonnaise (Asian  Style)</v>
          </cell>
          <cell r="D867"/>
          <cell r="E867"/>
          <cell r="F867"/>
        </row>
        <row r="868">
          <cell r="B868" t="str">
            <v>Y2C</v>
          </cell>
          <cell r="C868" t="str">
            <v>Low Fat Mayonnaise (สูตรหวานมาก)</v>
          </cell>
          <cell r="D868"/>
          <cell r="E868"/>
          <cell r="F868"/>
        </row>
        <row r="869">
          <cell r="B869" t="str">
            <v>Y2D</v>
          </cell>
          <cell r="C869" t="str">
            <v>Mayonnaise with Sweet Corn and Pepper</v>
          </cell>
          <cell r="D869"/>
          <cell r="E869"/>
          <cell r="F869"/>
        </row>
        <row r="870">
          <cell r="B870" t="str">
            <v>Y2E</v>
          </cell>
          <cell r="C870" t="str">
            <v>Mayonnaise + Veg. + Smoke</v>
          </cell>
          <cell r="D870"/>
          <cell r="E870"/>
          <cell r="F870"/>
        </row>
        <row r="871">
          <cell r="B871" t="str">
            <v>Y2F</v>
          </cell>
          <cell r="C871" t="str">
            <v>Mayonnaise with Sundried Tomato</v>
          </cell>
          <cell r="D871"/>
          <cell r="E871"/>
          <cell r="F871"/>
        </row>
        <row r="872">
          <cell r="B872" t="str">
            <v>Y2G</v>
          </cell>
          <cell r="C872" t="str">
            <v>Mayonnaise with Curry Spices</v>
          </cell>
          <cell r="D872"/>
          <cell r="E872"/>
          <cell r="F872"/>
        </row>
        <row r="873">
          <cell r="B873" t="str">
            <v>Y2H</v>
          </cell>
          <cell r="C873" t="str">
            <v>Mayonnaise (Ayam Formula)</v>
          </cell>
          <cell r="D873"/>
          <cell r="E873"/>
          <cell r="F873"/>
        </row>
        <row r="874">
          <cell r="B874" t="str">
            <v>Y2I</v>
          </cell>
          <cell r="C874" t="str">
            <v>Mayonnaise (Asian  Style with Nutrition)</v>
          </cell>
          <cell r="D874"/>
          <cell r="E874"/>
          <cell r="F874"/>
        </row>
        <row r="875">
          <cell r="B875" t="str">
            <v>Y2J</v>
          </cell>
          <cell r="C875" t="str">
            <v>Mayonnaise (Big C Formulation)</v>
          </cell>
          <cell r="D875"/>
          <cell r="E875"/>
          <cell r="F875"/>
        </row>
        <row r="876">
          <cell r="B876" t="str">
            <v>Y2K</v>
          </cell>
          <cell r="C876" t="str">
            <v>Mayonnaise with Celery &amp; Relish</v>
          </cell>
          <cell r="D876"/>
          <cell r="E876"/>
          <cell r="F876"/>
        </row>
        <row r="877">
          <cell r="B877" t="str">
            <v>Y2L</v>
          </cell>
          <cell r="C877" t="str">
            <v>Mayonnaise with Capers &amp; Red Onion</v>
          </cell>
          <cell r="D877"/>
          <cell r="E877"/>
          <cell r="F877"/>
        </row>
        <row r="878">
          <cell r="B878" t="str">
            <v>Y2M</v>
          </cell>
          <cell r="C878" t="str">
            <v>Mayonnaise Spread (Medium Spicy)</v>
          </cell>
          <cell r="D878"/>
          <cell r="E878"/>
          <cell r="F878"/>
        </row>
        <row r="879">
          <cell r="B879" t="str">
            <v>Y2N</v>
          </cell>
          <cell r="C879" t="str">
            <v>Mayonnaise Spread (Natural)</v>
          </cell>
          <cell r="D879"/>
          <cell r="E879"/>
          <cell r="F879"/>
        </row>
        <row r="880">
          <cell r="B880" t="str">
            <v>Y2O</v>
          </cell>
          <cell r="C880" t="str">
            <v>Mayonnaise with Rosemary &amp; Sundried Tomato</v>
          </cell>
          <cell r="D880"/>
          <cell r="E880"/>
          <cell r="F880"/>
        </row>
        <row r="881">
          <cell r="B881" t="str">
            <v>Y2P</v>
          </cell>
          <cell r="C881" t="str">
            <v>Mayonnaise with Lemon Spice &amp; Capers</v>
          </cell>
          <cell r="D881"/>
          <cell r="E881"/>
          <cell r="F881"/>
        </row>
        <row r="882">
          <cell r="B882" t="str">
            <v>Y2Q</v>
          </cell>
          <cell r="C882" t="str">
            <v>Mayonnaise with Smoked Flavor</v>
          </cell>
          <cell r="D882"/>
          <cell r="E882"/>
          <cell r="F882"/>
        </row>
        <row r="883">
          <cell r="B883" t="str">
            <v>Y2R</v>
          </cell>
          <cell r="C883" t="str">
            <v>Mayonnaise with Lemon Spice &amp; Dill</v>
          </cell>
          <cell r="D883"/>
          <cell r="E883"/>
          <cell r="F883"/>
        </row>
        <row r="884">
          <cell r="B884" t="str">
            <v>Y2S</v>
          </cell>
          <cell r="C884" t="str">
            <v>Low Fat Mayonnaise (สูตรหวานน้อย)</v>
          </cell>
          <cell r="D884"/>
          <cell r="E884"/>
          <cell r="F884"/>
        </row>
        <row r="885">
          <cell r="B885" t="str">
            <v>Y2T</v>
          </cell>
          <cell r="C885" t="str">
            <v>Mayonnaise (Ayam Formula, No MSG)</v>
          </cell>
          <cell r="D885"/>
          <cell r="E885"/>
          <cell r="F885"/>
        </row>
        <row r="886">
          <cell r="B886" t="str">
            <v>Y2U</v>
          </cell>
          <cell r="C886" t="str">
            <v>Mayonnaise with Lemon Spice</v>
          </cell>
          <cell r="D886"/>
          <cell r="E886"/>
          <cell r="F886"/>
        </row>
        <row r="887">
          <cell r="B887" t="str">
            <v>Y2V</v>
          </cell>
          <cell r="C887" t="str">
            <v>Mayonnaise (Asian Style Reduce Vegetable)</v>
          </cell>
          <cell r="D887"/>
          <cell r="E887"/>
          <cell r="F887"/>
        </row>
        <row r="888">
          <cell r="B888" t="str">
            <v>Y2W</v>
          </cell>
          <cell r="C888" t="str">
            <v>Mayonnaise ( Without  Vegetable oil, MSG  and TiO2 )</v>
          </cell>
          <cell r="D888"/>
          <cell r="E888"/>
          <cell r="F888"/>
        </row>
        <row r="889">
          <cell r="B889" t="str">
            <v>Y2X</v>
          </cell>
          <cell r="C889" t="str">
            <v>Mayonnaise with Vegetable (No MSG)</v>
          </cell>
          <cell r="D889"/>
          <cell r="E889"/>
          <cell r="F889"/>
        </row>
        <row r="890">
          <cell r="B890" t="str">
            <v>Y2Y</v>
          </cell>
          <cell r="C890" t="str">
            <v>Mayonnaise</v>
          </cell>
          <cell r="D890"/>
          <cell r="E890"/>
          <cell r="F890"/>
        </row>
        <row r="891">
          <cell r="B891" t="str">
            <v>Y2Z</v>
          </cell>
          <cell r="C891" t="str">
            <v>Mayonnaise (Ayam formula reduce fat)</v>
          </cell>
          <cell r="D891"/>
          <cell r="E891"/>
          <cell r="F891"/>
        </row>
        <row r="892">
          <cell r="B892" t="str">
            <v>Y32</v>
          </cell>
          <cell r="C892" t="str">
            <v>Mayonnaise with sweet corn and pepper (Reduced red &amp; green spur pepper 30%)</v>
          </cell>
          <cell r="D892"/>
          <cell r="E892"/>
          <cell r="F892"/>
        </row>
        <row r="893">
          <cell r="B893" t="str">
            <v>Y33</v>
          </cell>
          <cell r="C893" t="str">
            <v>Mayonnaise with Tomato and Cheeses</v>
          </cell>
          <cell r="D893"/>
          <cell r="E893"/>
          <cell r="F893"/>
        </row>
        <row r="894">
          <cell r="B894" t="str">
            <v>Y34</v>
          </cell>
          <cell r="C894" t="str">
            <v>Mayonnaise ( No MSG and Reduced TiO2 )</v>
          </cell>
          <cell r="D894"/>
          <cell r="E894"/>
          <cell r="F894"/>
        </row>
        <row r="895">
          <cell r="B895" t="str">
            <v>Y35</v>
          </cell>
          <cell r="C895" t="str">
            <v>Mayonnaise with Cracked Pepper</v>
          </cell>
          <cell r="D895"/>
          <cell r="E895"/>
          <cell r="F895"/>
        </row>
        <row r="896">
          <cell r="B896" t="str">
            <v>Y36</v>
          </cell>
          <cell r="C896" t="str">
            <v>Mayonnaise (Reduced Gum)</v>
          </cell>
          <cell r="D896"/>
          <cell r="E896"/>
          <cell r="F896"/>
        </row>
        <row r="897">
          <cell r="B897" t="str">
            <v>Y37</v>
          </cell>
          <cell r="C897" t="str">
            <v>Mayonnaise (Mild Spicy)</v>
          </cell>
          <cell r="D897"/>
          <cell r="E897"/>
          <cell r="F897"/>
        </row>
        <row r="898">
          <cell r="B898" t="str">
            <v>Y38</v>
          </cell>
          <cell r="C898" t="str">
            <v>Mayonnaise reduced gum and without TiO2</v>
          </cell>
          <cell r="D898"/>
          <cell r="E898"/>
          <cell r="F898"/>
        </row>
        <row r="899">
          <cell r="B899" t="str">
            <v>Y39</v>
          </cell>
          <cell r="C899" t="str">
            <v>Low fat Mayonnaise without Tio2</v>
          </cell>
          <cell r="D899"/>
          <cell r="E899"/>
          <cell r="F899"/>
        </row>
        <row r="900">
          <cell r="B900" t="str">
            <v>Y3A</v>
          </cell>
          <cell r="C900" t="str">
            <v>Mayonnaise with Sundried Tomato &amp; Green Bell Pepper</v>
          </cell>
          <cell r="D900"/>
          <cell r="E900"/>
          <cell r="F900"/>
        </row>
        <row r="901">
          <cell r="B901" t="str">
            <v>Y3B</v>
          </cell>
          <cell r="C901" t="str">
            <v>Mayonnaise with Wasabi</v>
          </cell>
          <cell r="D901"/>
          <cell r="E901"/>
          <cell r="F901"/>
        </row>
        <row r="902">
          <cell r="B902" t="str">
            <v>Y3C</v>
          </cell>
          <cell r="C902" t="str">
            <v>Mayonnaise (Ayam formula with out TiO2)</v>
          </cell>
          <cell r="D902"/>
          <cell r="E902"/>
          <cell r="F902"/>
        </row>
        <row r="903">
          <cell r="B903" t="str">
            <v>Y3D</v>
          </cell>
          <cell r="C903" t="str">
            <v>Mayonnaise with smoked flavor (No color added)</v>
          </cell>
          <cell r="D903"/>
          <cell r="E903"/>
          <cell r="F903"/>
        </row>
        <row r="904">
          <cell r="B904" t="str">
            <v>Y3E</v>
          </cell>
          <cell r="C904" t="str">
            <v>Mayonnaise with Curry Spices (Low Fat)</v>
          </cell>
          <cell r="D904"/>
          <cell r="E904"/>
          <cell r="F904"/>
        </row>
        <row r="905">
          <cell r="B905" t="str">
            <v>Y3F</v>
          </cell>
          <cell r="C905" t="str">
            <v>Mayonnaise with Curry Spices (Inex  Formula)</v>
          </cell>
          <cell r="D905"/>
          <cell r="E905"/>
          <cell r="F905"/>
        </row>
        <row r="906">
          <cell r="B906" t="str">
            <v>Y3G</v>
          </cell>
          <cell r="C906" t="str">
            <v xml:space="preserve">Mayonnaise  with Onion (QP Mayonnaise) </v>
          </cell>
          <cell r="D906"/>
          <cell r="E906"/>
          <cell r="F906"/>
        </row>
        <row r="907">
          <cell r="B907" t="str">
            <v>Y3H</v>
          </cell>
          <cell r="C907" t="str">
            <v>Mayonnaise with Sundried Tomato &amp; Green Bell Pepper (No MSG)</v>
          </cell>
          <cell r="D907"/>
          <cell r="E907"/>
          <cell r="F907"/>
        </row>
        <row r="908">
          <cell r="B908" t="str">
            <v>Y3I</v>
          </cell>
          <cell r="C908" t="str">
            <v>Mayonnaise  Plain (Simplot  Formulation)</v>
          </cell>
          <cell r="D908"/>
          <cell r="E908"/>
          <cell r="F908"/>
        </row>
        <row r="909">
          <cell r="B909" t="str">
            <v>Y3J</v>
          </cell>
          <cell r="C909" t="str">
            <v>Mayonnaise  With Herb (Simplot  Formulation)</v>
          </cell>
          <cell r="D909"/>
          <cell r="E909"/>
          <cell r="F909"/>
        </row>
        <row r="910">
          <cell r="B910" t="str">
            <v>Y3K</v>
          </cell>
          <cell r="C910" t="str">
            <v>Mayonnaise  With Tomato &amp; Basil (Simplot  Formulation)</v>
          </cell>
          <cell r="D910"/>
          <cell r="E910"/>
          <cell r="F910"/>
        </row>
        <row r="911">
          <cell r="B911" t="str">
            <v>Y3L</v>
          </cell>
          <cell r="C911" t="str">
            <v>Mayonnaise  With Chili (Simplot  Formulation)</v>
          </cell>
          <cell r="D911"/>
          <cell r="E911"/>
          <cell r="F911"/>
        </row>
        <row r="912">
          <cell r="B912" t="str">
            <v>Y3M</v>
          </cell>
          <cell r="C912" t="str">
            <v xml:space="preserve">Mayonnaise with Curry Spices  (Marimax  Formulation) </v>
          </cell>
          <cell r="D912"/>
          <cell r="E912"/>
          <cell r="F912"/>
        </row>
        <row r="913">
          <cell r="B913" t="str">
            <v>Y3N</v>
          </cell>
          <cell r="C913" t="str">
            <v>Mayonnaise with Crab Flavor (ไม่ใส่แห้ว)</v>
          </cell>
          <cell r="D913"/>
          <cell r="E913"/>
          <cell r="F913"/>
        </row>
        <row r="914">
          <cell r="B914" t="str">
            <v>Y3O</v>
          </cell>
          <cell r="C914" t="str">
            <v>Mayonnaise with Lemon &amp; Pepper</v>
          </cell>
          <cell r="D914"/>
          <cell r="E914"/>
          <cell r="F914"/>
        </row>
        <row r="915">
          <cell r="B915" t="str">
            <v>Y3P</v>
          </cell>
          <cell r="C915" t="str">
            <v xml:space="preserve">Mayonnaise with Celery  &amp; Relish (Low Fat) </v>
          </cell>
          <cell r="D915"/>
          <cell r="E915"/>
          <cell r="F915"/>
        </row>
        <row r="916">
          <cell r="B916" t="str">
            <v>Y3Q</v>
          </cell>
          <cell r="C916" t="str">
            <v>Curry Spread mix onion and celery</v>
          </cell>
          <cell r="D916"/>
          <cell r="E916"/>
          <cell r="F916"/>
        </row>
        <row r="917">
          <cell r="B917" t="str">
            <v>Y3R</v>
          </cell>
          <cell r="C917" t="str">
            <v xml:space="preserve">Mayonnaise with Capers &amp;  Red Onion (Low Fat) </v>
          </cell>
          <cell r="D917"/>
          <cell r="E917"/>
          <cell r="F917"/>
        </row>
        <row r="918">
          <cell r="B918" t="str">
            <v>Y3S</v>
          </cell>
          <cell r="C918" t="str">
            <v xml:space="preserve">Mayonnaise Spread Medium Spicy (Low Fat) </v>
          </cell>
          <cell r="D918"/>
          <cell r="E918"/>
          <cell r="F918"/>
        </row>
        <row r="919">
          <cell r="B919" t="str">
            <v>Y3T</v>
          </cell>
          <cell r="C919" t="str">
            <v>Mayonnaise  with Pepper &amp; Onion</v>
          </cell>
          <cell r="D919"/>
          <cell r="E919"/>
          <cell r="F919"/>
        </row>
        <row r="920">
          <cell r="B920" t="str">
            <v>Y3U</v>
          </cell>
          <cell r="C920" t="str">
            <v>Mayonnaise  with Rosemary</v>
          </cell>
          <cell r="D920"/>
          <cell r="E920"/>
          <cell r="F920"/>
        </row>
        <row r="921">
          <cell r="B921" t="str">
            <v>Y3V</v>
          </cell>
          <cell r="C921" t="str">
            <v>Mayonnaise  with Rosemary &amp; Sundried Tomato Low Fat</v>
          </cell>
          <cell r="D921"/>
          <cell r="E921"/>
          <cell r="F921"/>
        </row>
        <row r="922">
          <cell r="B922" t="str">
            <v>Y3W</v>
          </cell>
          <cell r="C922" t="str">
            <v>Mayonnaise Plain No Oil</v>
          </cell>
          <cell r="D922"/>
          <cell r="E922"/>
          <cell r="F922"/>
        </row>
        <row r="923">
          <cell r="B923" t="str">
            <v>Y3X</v>
          </cell>
          <cell r="C923" t="str">
            <v>Mayonnaise with Tomato and Basil  No Oil</v>
          </cell>
          <cell r="D923"/>
          <cell r="E923"/>
          <cell r="F923"/>
        </row>
        <row r="924">
          <cell r="B924" t="str">
            <v>Y3Y</v>
          </cell>
          <cell r="C924" t="str">
            <v>Mayonnaise with Lemon and Pepper  No Oil</v>
          </cell>
          <cell r="D924"/>
          <cell r="E924"/>
          <cell r="F924"/>
        </row>
        <row r="925">
          <cell r="B925" t="str">
            <v>Y3Z</v>
          </cell>
          <cell r="C925" t="str">
            <v>Mayonnaise with Tomato Sauce</v>
          </cell>
          <cell r="D925"/>
          <cell r="E925"/>
          <cell r="F925"/>
        </row>
        <row r="926">
          <cell r="B926" t="str">
            <v>Y42</v>
          </cell>
          <cell r="C926" t="str">
            <v>Sriracha sauce Mayonnaise</v>
          </cell>
          <cell r="D926"/>
          <cell r="E926"/>
          <cell r="F926"/>
        </row>
        <row r="927">
          <cell r="B927" t="str">
            <v>Y43</v>
          </cell>
          <cell r="C927" t="str">
            <v>Salad Mayonnaise (Big C Formulation)</v>
          </cell>
          <cell r="D927"/>
          <cell r="E927"/>
          <cell r="F927"/>
        </row>
        <row r="928">
          <cell r="B928" t="str">
            <v>Y44</v>
          </cell>
          <cell r="C928" t="str">
            <v>Peruvian Golf  Mayonnaise</v>
          </cell>
          <cell r="D928"/>
          <cell r="E928"/>
          <cell r="F928"/>
        </row>
        <row r="929">
          <cell r="B929" t="str">
            <v>Y45</v>
          </cell>
          <cell r="C929" t="str">
            <v>Onion and celery spread</v>
          </cell>
          <cell r="D929"/>
          <cell r="E929"/>
          <cell r="F929"/>
        </row>
        <row r="930">
          <cell r="B930" t="str">
            <v>Y46</v>
          </cell>
          <cell r="C930" t="str">
            <v>Spread  Plain Flavour</v>
          </cell>
          <cell r="D930"/>
          <cell r="E930"/>
          <cell r="F930"/>
        </row>
        <row r="931">
          <cell r="B931" t="str">
            <v>Y47</v>
          </cell>
          <cell r="C931" t="str">
            <v>Mustard Mayonnaise</v>
          </cell>
          <cell r="D931"/>
          <cell r="E931"/>
          <cell r="F931"/>
        </row>
        <row r="932">
          <cell r="B932" t="str">
            <v>Y48</v>
          </cell>
          <cell r="C932" t="str">
            <v>Tuna Spread</v>
          </cell>
          <cell r="D932"/>
          <cell r="E932"/>
          <cell r="F932"/>
        </row>
        <row r="933">
          <cell r="B933" t="str">
            <v>Y49</v>
          </cell>
          <cell r="C933" t="str">
            <v>Tikka Mayonnaise</v>
          </cell>
          <cell r="D933"/>
          <cell r="E933"/>
          <cell r="F933"/>
        </row>
        <row r="934">
          <cell r="B934" t="str">
            <v>Y4A</v>
          </cell>
          <cell r="C934" t="str">
            <v>Marinated Sandwich Tuna (Natural, No MSG)</v>
          </cell>
          <cell r="D934"/>
          <cell r="E934"/>
          <cell r="F934"/>
        </row>
        <row r="935">
          <cell r="B935" t="str">
            <v>Y4B</v>
          </cell>
          <cell r="C935" t="str">
            <v>Marinated Sandwich Tuna (Medium Spicy, No MSG)</v>
          </cell>
          <cell r="D935"/>
          <cell r="E935"/>
          <cell r="F935"/>
        </row>
        <row r="936">
          <cell r="B936" t="str">
            <v>Y4C</v>
          </cell>
          <cell r="C936" t="str">
            <v>Marinated Sandwich Tuna (Very Spicy, No MSG)</v>
          </cell>
          <cell r="D936"/>
          <cell r="E936"/>
          <cell r="F936"/>
        </row>
        <row r="937">
          <cell r="B937" t="str">
            <v>Y4D</v>
          </cell>
          <cell r="C937" t="str">
            <v>Marinated Sandwich with Smoked Flavor (Natural, No MSG)</v>
          </cell>
          <cell r="D937"/>
          <cell r="E937"/>
          <cell r="F937"/>
        </row>
        <row r="938">
          <cell r="B938" t="str">
            <v>Y4E</v>
          </cell>
          <cell r="C938" t="str">
            <v>Marinated Sandwich Tuna (Natural, with out TiO2)</v>
          </cell>
          <cell r="D938"/>
          <cell r="E938"/>
          <cell r="F938"/>
        </row>
        <row r="939">
          <cell r="B939" t="str">
            <v>Y4F</v>
          </cell>
          <cell r="C939" t="str">
            <v>Marinated  Sandwich  with Smoked  Flavor  (Natural, No MSG and TiO2)</v>
          </cell>
          <cell r="D939"/>
          <cell r="E939"/>
          <cell r="F939"/>
        </row>
        <row r="940">
          <cell r="B940" t="str">
            <v>Y4G</v>
          </cell>
          <cell r="C940" t="str">
            <v>Marinated Sandwich Tuna (Natural, No MSG,Reduce Sourness)</v>
          </cell>
          <cell r="D940"/>
          <cell r="E940"/>
          <cell r="F940"/>
        </row>
        <row r="941">
          <cell r="B941" t="str">
            <v>Y4H</v>
          </cell>
          <cell r="C941" t="str">
            <v>Marinated Sandwich Tuna (Very Spicy)</v>
          </cell>
          <cell r="D941"/>
          <cell r="E941"/>
          <cell r="F941"/>
        </row>
        <row r="942">
          <cell r="B942" t="str">
            <v>Y4I</v>
          </cell>
          <cell r="C942" t="str">
            <v>Marinated Sandwich Tuna</v>
          </cell>
          <cell r="D942"/>
          <cell r="E942"/>
          <cell r="F942"/>
        </row>
        <row r="943">
          <cell r="B943" t="str">
            <v>Y4J</v>
          </cell>
          <cell r="C943" t="str">
            <v xml:space="preserve">Marinated  Sandwich  with Smoked  Flavor   (Natural , No MSG and TiO2,ไม่ใส่แห้ว) </v>
          </cell>
          <cell r="D943"/>
          <cell r="E943"/>
          <cell r="F943"/>
        </row>
        <row r="944">
          <cell r="B944" t="str">
            <v>Y4K</v>
          </cell>
          <cell r="C944" t="str">
            <v>Marinated Sandwich Tuna (Natural, No MSG, Reduce Sourness, ไม่ใส่แห้ว)</v>
          </cell>
          <cell r="D944"/>
          <cell r="E944"/>
          <cell r="F944"/>
        </row>
        <row r="945">
          <cell r="B945" t="str">
            <v>Y4L</v>
          </cell>
          <cell r="C945" t="str">
            <v>Marinated Sandwich Tuna (Natural)</v>
          </cell>
          <cell r="D945"/>
          <cell r="E945"/>
          <cell r="F945"/>
        </row>
        <row r="946">
          <cell r="B946" t="str">
            <v>Y4M</v>
          </cell>
          <cell r="C946" t="str">
            <v>Marinated Sandwich Tuna (Medium Spicy)</v>
          </cell>
          <cell r="D946"/>
          <cell r="E946"/>
          <cell r="F946"/>
        </row>
        <row r="947">
          <cell r="B947" t="str">
            <v>Y4N</v>
          </cell>
          <cell r="C947" t="str">
            <v>Marinated Sandwich Tuna (Natural , No MSG ,  Reduce Sourness)</v>
          </cell>
          <cell r="D947"/>
          <cell r="E947"/>
          <cell r="F947"/>
        </row>
        <row r="948">
          <cell r="B948" t="str">
            <v>Y4O</v>
          </cell>
          <cell r="C948" t="str">
            <v>Spread  Lemon and Pepper</v>
          </cell>
          <cell r="D948"/>
          <cell r="E948"/>
          <cell r="F948"/>
        </row>
        <row r="949">
          <cell r="B949" t="str">
            <v>Y4P</v>
          </cell>
          <cell r="C949" t="str">
            <v>Spread  Tomato  Onion</v>
          </cell>
          <cell r="D949"/>
          <cell r="E949"/>
          <cell r="F949"/>
        </row>
        <row r="950">
          <cell r="B950" t="str">
            <v>Y4Q</v>
          </cell>
          <cell r="C950" t="str">
            <v>Spread  Chilli  Flavour</v>
          </cell>
          <cell r="D950"/>
          <cell r="E950"/>
          <cell r="F950"/>
        </row>
        <row r="951">
          <cell r="B951" t="str">
            <v>Y4R</v>
          </cell>
          <cell r="C951" t="str">
            <v>Marinated Sandwich Tuna (Natural reduce fat)</v>
          </cell>
          <cell r="D951"/>
          <cell r="E951"/>
          <cell r="F951"/>
        </row>
        <row r="952">
          <cell r="B952" t="str">
            <v>Y4S</v>
          </cell>
          <cell r="C952" t="str">
            <v>Marinated Sandwich Tuna (Natural, No MSG  and TiO2)</v>
          </cell>
          <cell r="D952"/>
          <cell r="E952"/>
          <cell r="F952"/>
        </row>
        <row r="953">
          <cell r="B953" t="str">
            <v>Y4T</v>
          </cell>
          <cell r="C953" t="str">
            <v>Marinated Sandwich Tuna (Natural, No MSG &amp; TiO2 , Reduced Sourness)</v>
          </cell>
          <cell r="D953"/>
          <cell r="E953"/>
          <cell r="F953"/>
        </row>
        <row r="954">
          <cell r="B954" t="str">
            <v>Y4U</v>
          </cell>
          <cell r="C954" t="str">
            <v>Roasted  Garlic  Marinade</v>
          </cell>
          <cell r="D954"/>
          <cell r="E954"/>
          <cell r="F954"/>
        </row>
        <row r="955">
          <cell r="B955" t="str">
            <v>Y4V</v>
          </cell>
          <cell r="C955" t="str">
            <v>Curry  Spread</v>
          </cell>
          <cell r="D955"/>
          <cell r="E955"/>
          <cell r="F955"/>
        </row>
        <row r="956">
          <cell r="B956" t="str">
            <v>Y4W</v>
          </cell>
          <cell r="C956" t="str">
            <v>Carrot  Spread</v>
          </cell>
          <cell r="D956"/>
          <cell r="E956"/>
          <cell r="F956"/>
        </row>
        <row r="957">
          <cell r="B957" t="str">
            <v>Y4X</v>
          </cell>
          <cell r="C957" t="str">
            <v>Mediterranean Spread</v>
          </cell>
          <cell r="D957"/>
          <cell r="E957"/>
          <cell r="F957"/>
        </row>
        <row r="958">
          <cell r="B958" t="str">
            <v>Y4Y</v>
          </cell>
          <cell r="C958" t="str">
            <v>Mexican Spread</v>
          </cell>
          <cell r="D958"/>
          <cell r="E958"/>
          <cell r="F958"/>
        </row>
        <row r="959">
          <cell r="B959" t="str">
            <v>Y4Z</v>
          </cell>
          <cell r="C959" t="str">
            <v>Mild curry spread</v>
          </cell>
          <cell r="D959"/>
          <cell r="E959"/>
          <cell r="F959"/>
        </row>
        <row r="960">
          <cell r="B960" t="str">
            <v>Y52</v>
          </cell>
          <cell r="C960" t="str">
            <v>Mayonnaise with Waterchestnut (Reduced TiO2)</v>
          </cell>
          <cell r="D960"/>
          <cell r="E960"/>
          <cell r="F960"/>
        </row>
        <row r="961">
          <cell r="B961" t="str">
            <v>Y53</v>
          </cell>
          <cell r="C961" t="str">
            <v>Low fat Mayonnaise (Reduced Tio2)</v>
          </cell>
          <cell r="D961"/>
          <cell r="E961"/>
          <cell r="F961"/>
        </row>
        <row r="962">
          <cell r="B962"/>
          <cell r="C962"/>
          <cell r="D962"/>
          <cell r="E962"/>
          <cell r="F962"/>
        </row>
        <row r="963">
          <cell r="B963"/>
          <cell r="C963"/>
          <cell r="D963"/>
          <cell r="E963"/>
          <cell r="F963"/>
        </row>
        <row r="964">
          <cell r="B964"/>
          <cell r="C964"/>
          <cell r="D964"/>
          <cell r="E964"/>
          <cell r="F964"/>
        </row>
        <row r="965">
          <cell r="B965"/>
          <cell r="C965"/>
          <cell r="D965"/>
          <cell r="E965"/>
          <cell r="F965"/>
        </row>
        <row r="966">
          <cell r="C966" t="str">
            <v>Remark :</v>
          </cell>
          <cell r="D966"/>
        </row>
        <row r="967">
          <cell r="C967" t="str">
            <v>1. Definition for some  short words ;</v>
          </cell>
          <cell r="D967"/>
          <cell r="E967"/>
          <cell r="F967"/>
        </row>
        <row r="968">
          <cell r="C968"/>
          <cell r="D968" t="str">
            <v>VB</v>
          </cell>
          <cell r="E968"/>
          <cell r="F968"/>
        </row>
        <row r="969">
          <cell r="D969" t="str">
            <v>FVB</v>
          </cell>
        </row>
        <row r="970">
          <cell r="B970"/>
          <cell r="C970" t="str">
            <v>2. All vegetable oils used are Non GMO</v>
          </cell>
        </row>
        <row r="971">
          <cell r="B971"/>
          <cell r="C971" t="str">
            <v xml:space="preserve"> </v>
          </cell>
        </row>
        <row r="972">
          <cell r="B972"/>
          <cell r="C972" t="str">
            <v xml:space="preserve"> </v>
          </cell>
        </row>
        <row r="973">
          <cell r="B973"/>
          <cell r="C973" t="str">
            <v xml:space="preserve"> </v>
          </cell>
        </row>
        <row r="974">
          <cell r="B974"/>
        </row>
        <row r="975">
          <cell r="B975" t="str">
            <v>ประวัติการแก้ไขเอกสาร</v>
          </cell>
        </row>
        <row r="976">
          <cell r="C976" t="str">
            <v>แก้ไขครั้งที่</v>
          </cell>
          <cell r="D976"/>
          <cell r="E976"/>
          <cell r="F976"/>
        </row>
        <row r="977">
          <cell r="C977">
            <v>38</v>
          </cell>
          <cell r="D977"/>
          <cell r="E977"/>
          <cell r="F977"/>
        </row>
        <row r="978">
          <cell r="C978"/>
          <cell r="D978"/>
          <cell r="E978"/>
          <cell r="F978"/>
        </row>
        <row r="979">
          <cell r="C979">
            <v>39</v>
          </cell>
          <cell r="D979"/>
          <cell r="E979"/>
          <cell r="F979"/>
        </row>
        <row r="980">
          <cell r="C980">
            <v>40</v>
          </cell>
          <cell r="D980"/>
          <cell r="E980"/>
          <cell r="F980"/>
        </row>
        <row r="981">
          <cell r="C981"/>
          <cell r="D981"/>
          <cell r="E981"/>
          <cell r="F981"/>
        </row>
        <row r="982">
          <cell r="C982"/>
          <cell r="D982"/>
          <cell r="E982"/>
          <cell r="F982"/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026"/>
      <sheetName val="Material code"/>
      <sheetName val="Example Code"/>
      <sheetName val="master"/>
      <sheetName val="StdLossPrimaryPKG"/>
      <sheetName val="StdTunaPrice"/>
      <sheetName val="StandardYield"/>
      <sheetName val="StdSpcYield"/>
      <sheetName val="StdPricePolicy"/>
      <sheetName val="StandardPrimary"/>
      <sheetName val="StdFillWeightMedia"/>
      <sheetName val="StandardFillWeight"/>
      <sheetName val="StdSAPPackaging"/>
      <sheetName val="MasFishSpecies"/>
      <sheetName val="StandardStyle"/>
      <sheetName val="MasGrading2"/>
      <sheetName val="M002"/>
      <sheetName val="M001"/>
      <sheetName val="M001 (15-16)"/>
      <sheetName val="M005-1"/>
      <sheetName val="M008"/>
      <sheetName val="M003"/>
      <sheetName val="M010"/>
      <sheetName val="M009"/>
      <sheetName val="M005"/>
      <sheetName val="M006"/>
      <sheetName val="M007"/>
      <sheetName val="M011"/>
      <sheetName val="M013"/>
      <sheetName val="M025"/>
      <sheetName val="M023"/>
      <sheetName val="M004 (12)"/>
      <sheetName val="M012"/>
      <sheetName val="StdOverheadCost"/>
      <sheetName val="M014"/>
      <sheetName val="M024"/>
      <sheetName val="M018"/>
      <sheetName val="M022"/>
      <sheetName val="M019"/>
      <sheetName val="M020"/>
      <sheetName val="M021"/>
      <sheetName val="M015"/>
      <sheetName val="M016"/>
      <sheetName val="M004"/>
      <sheetName val="M017"/>
    </sheetNames>
    <sheetDataSet>
      <sheetData sheetId="0"/>
      <sheetData sheetId="1"/>
      <sheetData sheetId="2"/>
      <sheetData sheetId="3">
        <row r="18">
          <cell r="C18" t="str">
            <v>Secondary Packing Cost (Packing Style)</v>
          </cell>
        </row>
        <row r="19">
          <cell r="C19" t="str">
            <v xml:space="preserve">Packing Style Labor Cost </v>
          </cell>
        </row>
        <row r="20">
          <cell r="C20" t="str">
            <v>% Loss secondary packaging policy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1">
          <cell r="C1" t="e">
            <v>#VALUE!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1">
          <cell r="C1" t="e">
            <v>#VALUE!</v>
          </cell>
        </row>
      </sheetData>
      <sheetData sheetId="42">
        <row r="1">
          <cell r="C1" t="e">
            <v>#VALUE!</v>
          </cell>
        </row>
      </sheetData>
      <sheetData sheetId="43"/>
      <sheetData sheetId="4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Choose"/>
      <sheetName val="Web based"/>
      <sheetName val="From master"/>
      <sheetName val="Check back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Group</v>
          </cell>
          <cell r="C1" t="str">
            <v>Description</v>
          </cell>
          <cell r="D1" t="str">
            <v>Choose Chili</v>
          </cell>
          <cell r="E1" t="str">
            <v>Check</v>
          </cell>
          <cell r="F1" t="str">
            <v>How many</v>
          </cell>
          <cell r="G1" t="str">
            <v>Vlookup</v>
          </cell>
        </row>
        <row r="2">
          <cell r="A2" t="str">
            <v>M26</v>
          </cell>
          <cell r="B2" t="str">
            <v>Olive Oil</v>
          </cell>
          <cell r="C2" t="str">
            <v>Pure Olive Oil Topping Chili</v>
          </cell>
          <cell r="D2" t="str">
            <v>Chili</v>
          </cell>
          <cell r="E2" t="str">
            <v>Check</v>
          </cell>
          <cell r="G2" t="str">
            <v>Pure Olive Oil Topping Chili</v>
          </cell>
        </row>
        <row r="3">
          <cell r="A3" t="str">
            <v>M2C</v>
          </cell>
          <cell r="B3" t="str">
            <v>Olive Oil</v>
          </cell>
          <cell r="C3" t="str">
            <v>Virgin Olive Oil 20% + Sun Flower Oil 80% Topping Whole Chilli</v>
          </cell>
          <cell r="D3" t="str">
            <v>Chili</v>
          </cell>
          <cell r="E3" t="str">
            <v>Check</v>
          </cell>
          <cell r="G3" t="str">
            <v>Virgin Olive Oil 20% + Sun Flower Oil 80% Topping Whole Chilli</v>
          </cell>
        </row>
        <row r="4">
          <cell r="A4" t="str">
            <v>M49</v>
          </cell>
          <cell r="B4" t="str">
            <v>Olive Oil</v>
          </cell>
          <cell r="C4" t="str">
            <v xml:space="preserve">Pure Olive Oil 65% + Brine 35% Topping Chili </v>
          </cell>
          <cell r="D4" t="str">
            <v>Chili</v>
          </cell>
          <cell r="E4" t="str">
            <v>Check</v>
          </cell>
          <cell r="G4" t="str">
            <v xml:space="preserve">Pure Olive Oil 65% + Brine 35% Topping Chili </v>
          </cell>
        </row>
        <row r="5">
          <cell r="A5" t="str">
            <v>N2T</v>
          </cell>
          <cell r="B5" t="str">
            <v>Sunflower Oil</v>
          </cell>
          <cell r="C5" t="str">
            <v>Sunflower Oil Topping Chili</v>
          </cell>
          <cell r="D5" t="str">
            <v>Chili</v>
          </cell>
          <cell r="E5" t="str">
            <v>Check</v>
          </cell>
          <cell r="G5" t="str">
            <v>Sunflower Oil Topping Chili</v>
          </cell>
        </row>
        <row r="6">
          <cell r="A6" t="str">
            <v>N34</v>
          </cell>
          <cell r="B6" t="str">
            <v>Sunflower Oil</v>
          </cell>
          <cell r="C6" t="str">
            <v>Sunflower Oil 50% + Brine 50% Topping 1 Chili</v>
          </cell>
          <cell r="D6" t="str">
            <v>Chili</v>
          </cell>
          <cell r="F6">
            <v>1</v>
          </cell>
          <cell r="G6" t="str">
            <v>Sunflower Oil 50% + Brine 50% Topping 1 Chili</v>
          </cell>
        </row>
        <row r="7">
          <cell r="A7" t="str">
            <v>N35</v>
          </cell>
          <cell r="B7" t="str">
            <v>Sunflower Oil</v>
          </cell>
          <cell r="C7" t="str">
            <v>Sunflower Oil 70% + Brine 30% Topping chili</v>
          </cell>
          <cell r="D7" t="str">
            <v>Chili</v>
          </cell>
          <cell r="E7" t="str">
            <v>Check</v>
          </cell>
          <cell r="G7" t="str">
            <v>Sunflower Oil 70% + Brine 30% Topping chili</v>
          </cell>
        </row>
        <row r="8">
          <cell r="A8" t="str">
            <v>N3D</v>
          </cell>
          <cell r="B8" t="str">
            <v>Sunflower Oil</v>
          </cell>
          <cell r="C8" t="str">
            <v>Sunflower Oil 60% + Whole Chili</v>
          </cell>
          <cell r="D8" t="str">
            <v>Chili</v>
          </cell>
          <cell r="E8" t="str">
            <v>Check</v>
          </cell>
          <cell r="G8" t="str">
            <v>Sunflower Oil 60% + Whole Chili</v>
          </cell>
        </row>
        <row r="9">
          <cell r="A9" t="str">
            <v>N3J</v>
          </cell>
          <cell r="B9" t="str">
            <v>Sunflower Oil</v>
          </cell>
          <cell r="C9" t="str">
            <v>Sunflower Oil 60% + Brine 40% Topping 2 Whole chili</v>
          </cell>
          <cell r="D9" t="str">
            <v>Chili</v>
          </cell>
          <cell r="F9">
            <v>2</v>
          </cell>
          <cell r="G9" t="str">
            <v>Sunflower Oil 60% + Brine 40% Topping 2 Whole chili</v>
          </cell>
        </row>
        <row r="10">
          <cell r="A10" t="str">
            <v>N43</v>
          </cell>
          <cell r="B10" t="str">
            <v>Sunflower Oil</v>
          </cell>
          <cell r="C10" t="str">
            <v>Sunflower Oil + Extra Virgin Olive Oil with Triple chili</v>
          </cell>
          <cell r="D10" t="str">
            <v>Chili</v>
          </cell>
          <cell r="E10" t="str">
            <v>Check</v>
          </cell>
          <cell r="F10">
            <v>3</v>
          </cell>
          <cell r="G10" t="str">
            <v>Sunflower Oil + Extra Virgin Olive Oil with Triple chili</v>
          </cell>
        </row>
        <row r="11">
          <cell r="A11" t="str">
            <v>O32</v>
          </cell>
          <cell r="B11" t="str">
            <v>Soybean Oil</v>
          </cell>
          <cell r="C11" t="str">
            <v>Soyabean Oil 60% + Brine 40% + Cellulose+topping 2 whole chili</v>
          </cell>
          <cell r="D11" t="str">
            <v>Chili</v>
          </cell>
          <cell r="F11">
            <v>2</v>
          </cell>
          <cell r="G11" t="str">
            <v>Soyabean Oil 60% + Brine 40% + Cellulose+topping 2 whole chili</v>
          </cell>
        </row>
        <row r="12">
          <cell r="A12" t="str">
            <v>O34</v>
          </cell>
          <cell r="B12" t="str">
            <v>Soybean Oil</v>
          </cell>
          <cell r="C12" t="str">
            <v>Soyabean Oil 50% + Brine 50% topping 1 chili</v>
          </cell>
          <cell r="D12" t="str">
            <v>Chili</v>
          </cell>
          <cell r="F12">
            <v>1</v>
          </cell>
          <cell r="G12" t="str">
            <v>Soyabean Oil 50% + Brine 50% topping 1 chili</v>
          </cell>
        </row>
        <row r="13">
          <cell r="A13" t="str">
            <v>O37</v>
          </cell>
          <cell r="B13" t="str">
            <v>Soybean Oil</v>
          </cell>
          <cell r="C13" t="str">
            <v>Soyabean Oil 50% + Brine 50% topping 2 chili</v>
          </cell>
          <cell r="D13" t="str">
            <v>Chili</v>
          </cell>
          <cell r="F13">
            <v>2</v>
          </cell>
          <cell r="G13" t="str">
            <v>Soyabean Oil 50% + Brine 50% topping 2 chili</v>
          </cell>
        </row>
        <row r="14">
          <cell r="A14" t="str">
            <v>O3R</v>
          </cell>
          <cell r="B14" t="str">
            <v>Soybean Oil</v>
          </cell>
          <cell r="C14" t="str">
            <v>Soyabean oil 60% + Brine 40% Topping 1 Red Chili</v>
          </cell>
          <cell r="D14" t="str">
            <v>Chili</v>
          </cell>
          <cell r="F14">
            <v>1</v>
          </cell>
          <cell r="G14" t="str">
            <v>Soyabean oil 60% + Brine 40% Topping 1 Red Chili</v>
          </cell>
        </row>
        <row r="15">
          <cell r="A15" t="str">
            <v>O3T</v>
          </cell>
          <cell r="B15" t="str">
            <v>Soybean Oil</v>
          </cell>
          <cell r="C15" t="str">
            <v>Soyabean Oil Topping 2 Whole Chili</v>
          </cell>
          <cell r="D15" t="str">
            <v>Chili</v>
          </cell>
          <cell r="F15">
            <v>2</v>
          </cell>
          <cell r="G15" t="str">
            <v>Soyabean Oil Topping 2 Whole Chili</v>
          </cell>
        </row>
        <row r="16">
          <cell r="A16" t="str">
            <v>O3Z</v>
          </cell>
          <cell r="B16" t="str">
            <v>Soybean Oil</v>
          </cell>
          <cell r="C16" t="str">
            <v>Soyabean Oil 60% + Brine 40% + Cellulose Fiber C40 Topping 1 Whole Chilli</v>
          </cell>
          <cell r="D16" t="str">
            <v>Chili</v>
          </cell>
          <cell r="F16">
            <v>1</v>
          </cell>
          <cell r="G16" t="str">
            <v>Soyabean Oil 60% + Brine 40% + Cellulose Fiber C40 Topping 1 Whole Chilli</v>
          </cell>
        </row>
        <row r="17">
          <cell r="A17" t="str">
            <v>O42</v>
          </cell>
          <cell r="B17" t="str">
            <v>Soybean Oil</v>
          </cell>
          <cell r="C17" t="str">
            <v>Soyabean Oil 70% With Whole Chili</v>
          </cell>
          <cell r="D17" t="str">
            <v>Chili</v>
          </cell>
          <cell r="E17" t="str">
            <v>Check</v>
          </cell>
          <cell r="F17">
            <v>1</v>
          </cell>
          <cell r="G17" t="str">
            <v>Soyabean Oil 70% With Whole Chili</v>
          </cell>
        </row>
      </sheetData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Control Sheet"/>
      <sheetName val="M001"/>
      <sheetName val="M002"/>
      <sheetName val="M001 (15-16)"/>
      <sheetName val="M008"/>
      <sheetName val="M003"/>
      <sheetName val="M009"/>
      <sheetName val="M010"/>
      <sheetName val="M005-1"/>
      <sheetName val="M005"/>
      <sheetName val="M006"/>
      <sheetName val="M007"/>
      <sheetName val="M011"/>
      <sheetName val="M013"/>
      <sheetName val="M025"/>
      <sheetName val="M004 (12)"/>
      <sheetName val="M012"/>
      <sheetName val="M014"/>
      <sheetName val="M018"/>
      <sheetName val="M018(2)"/>
      <sheetName val="M022"/>
      <sheetName val="M019"/>
      <sheetName val="M020"/>
      <sheetName val="M021"/>
      <sheetName val="M023"/>
      <sheetName val="M024"/>
      <sheetName val="Route"/>
    </sheetNames>
    <sheetDataSet>
      <sheetData sheetId="0"/>
      <sheetData sheetId="1">
        <row r="25">
          <cell r="C25" t="str">
            <v>Certificate fee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Choose"/>
      <sheetName val="Web based"/>
      <sheetName val="From master"/>
    </sheetNames>
    <sheetDataSet>
      <sheetData sheetId="0"/>
      <sheetData sheetId="1"/>
      <sheetData sheetId="2">
        <row r="1">
          <cell r="A1" t="str">
            <v>Code</v>
          </cell>
        </row>
        <row r="2">
          <cell r="A2" t="str">
            <v>M26</v>
          </cell>
        </row>
        <row r="3">
          <cell r="A3" t="str">
            <v>M2C</v>
          </cell>
        </row>
        <row r="4">
          <cell r="A4" t="str">
            <v>M49</v>
          </cell>
        </row>
        <row r="5">
          <cell r="A5" t="str">
            <v>N2T</v>
          </cell>
        </row>
        <row r="6">
          <cell r="A6" t="str">
            <v>N34</v>
          </cell>
        </row>
        <row r="7">
          <cell r="A7" t="str">
            <v>N35</v>
          </cell>
        </row>
        <row r="8">
          <cell r="A8" t="str">
            <v>N3D</v>
          </cell>
        </row>
        <row r="9">
          <cell r="A9" t="str">
            <v>N3J</v>
          </cell>
        </row>
        <row r="10">
          <cell r="A10" t="str">
            <v>N43</v>
          </cell>
        </row>
        <row r="11">
          <cell r="A11" t="str">
            <v>O32</v>
          </cell>
        </row>
        <row r="12">
          <cell r="A12" t="str">
            <v>O34</v>
          </cell>
        </row>
        <row r="13">
          <cell r="A13" t="str">
            <v>O37</v>
          </cell>
        </row>
        <row r="14">
          <cell r="A14" t="str">
            <v>O3R</v>
          </cell>
        </row>
        <row r="15">
          <cell r="A15" t="str">
            <v>O3T</v>
          </cell>
        </row>
        <row r="16">
          <cell r="A16" t="str">
            <v>O3Z</v>
          </cell>
        </row>
        <row r="17">
          <cell r="A17" t="str">
            <v>O42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ichart Noidee" refreshedDate="44284.39047604167" createdVersion="6" refreshedVersion="6" minRefreshableVersion="3" recordCount="217" xr:uid="{EBB83048-B265-4F8E-93B6-9C566E4ED854}">
  <cacheSource type="worksheet">
    <worksheetSource ref="A3:A220" sheet="M014"/>
  </cacheSource>
  <cacheFields count="1">
    <cacheField name="SAP CODE Digit 17-18" numFmtId="0">
      <sharedItems count="107">
        <s v="0Q"/>
        <s v="0X"/>
        <s v="0Y"/>
        <s v="0Z"/>
        <s v="1P"/>
        <s v="1Y"/>
        <s v="22"/>
        <s v="25"/>
        <s v="2A"/>
        <s v="2B"/>
        <s v="2C"/>
        <s v="2J"/>
        <s v="36"/>
        <s v="37"/>
        <s v="38"/>
        <s v="3C"/>
        <s v="3N"/>
        <s v="J1"/>
        <s v="J4"/>
        <s v="JC"/>
        <s v="JD"/>
        <s v="JE"/>
        <s v="JH"/>
        <s v="JJ"/>
        <s v="JS"/>
        <s v="K2"/>
        <s v="K4"/>
        <s v="K6"/>
        <s v="KP"/>
        <s v="L2"/>
        <s v="Q0"/>
        <s v="Q1"/>
        <s v="Q2"/>
        <s v="Q3"/>
        <s v="QA"/>
        <s v="QC"/>
        <s v="QD"/>
        <s v="QL"/>
        <s v="QQ"/>
        <s v="QR"/>
        <s v="QS"/>
        <s v="QT"/>
        <s v="QW"/>
        <s v="QY"/>
        <s v="QZ"/>
        <s v="R0"/>
        <s v="R1"/>
        <s v="R2"/>
        <s v="R3"/>
        <s v="R4"/>
        <s v="R5"/>
        <s v="R7"/>
        <s v="R8"/>
        <s v="RA"/>
        <s v="RB"/>
        <s v="RG"/>
        <s v="RJ"/>
        <s v="RL"/>
        <s v="RM"/>
        <s v="RN"/>
        <s v="RQ"/>
        <s v="RT"/>
        <s v="RU"/>
        <s v="RV"/>
        <s v="RX"/>
        <s v="RY"/>
        <s v="S1"/>
        <s v="S4"/>
        <s v="S5"/>
        <s v="S6"/>
        <s v="S8"/>
        <s v="SA"/>
        <s v="SB"/>
        <s v="SD"/>
        <s v="SJ"/>
        <s v="SK"/>
        <s v="SL"/>
        <s v="SR"/>
        <s v="ST"/>
        <s v="SX"/>
        <s v="SY"/>
        <s v="UE"/>
        <s v="UF"/>
        <s v="UM"/>
        <s v="VQ"/>
        <s v="VS"/>
        <s v="VU"/>
        <s v="WB"/>
        <s v="WH"/>
        <s v="WQ"/>
        <s v="WY"/>
        <s v="XH"/>
        <s v="Y7"/>
        <s v="YU"/>
        <s v="YZ"/>
        <s v="Z0"/>
        <s v="Z1"/>
        <s v="ZE"/>
        <s v="ZL"/>
        <s v="ZT"/>
        <s v="35"/>
        <s v="3R"/>
        <s v="4R"/>
        <s v="R6"/>
        <s v="WC"/>
        <s v="YQ"/>
        <s v="ZU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ichart Noidee" refreshedDate="44340.711314930559" createdVersion="7" refreshedVersion="7" minRefreshableVersion="3" recordCount="620" xr:uid="{E263BAF8-1288-4DDF-A300-2D38B3B5C718}">
  <cacheSource type="worksheet">
    <worksheetSource ref="A3:A618" sheet="M006"/>
  </cacheSource>
  <cacheFields count="1">
    <cacheField name="SAP CODE 16 Digits" numFmtId="0">
      <sharedItems count="612">
        <s v="3AAOCO2EXAP9SINN00"/>
        <s v="3AA2CN2CJAMN54PE00"/>
        <s v="3AA5CN2NJAEN5IUA00"/>
        <s v="3AA5CN2NJAMN5ITK00"/>
        <s v="3AA5CN2NKAENNIUA00"/>
        <s v="3AA5CN2NKALN5IUA00"/>
        <s v="3AA5CN2NXEG9SIUA00"/>
        <s v="3AA5CN2NXEM9SIUA00"/>
        <s v="3AA7CN2NBBPUTIC900"/>
        <s v="3AA7CN2NBBPUTICI00"/>
        <s v="3AA7CN2NBBPUTICO00"/>
        <s v="3AA7LN2NSAANTIOK00"/>
        <s v="3AA8CN2CJAJN5IUU00"/>
        <s v="3AA8CS2SBAZN5IUU00"/>
        <s v="3AA8FN2NKALN52NN00"/>
        <s v="3AA8IM3CEA8U2MED00"/>
        <s v="3AA8LM3CBBDU56JW00"/>
        <s v="3AA8LM3KJAJN5MCO00"/>
        <s v="3AA8LM4DEA8N54OC00"/>
        <s v="3AA8LN2CBACN5IUU00"/>
        <s v="3AA8LN2CJAJN5MUU00"/>
        <s v="3AA8LN2CSACN5MUU00"/>
        <s v="3AA8LN2CYAENVMUU00"/>
        <s v="3AA8LN2NBAZN5IUU00"/>
        <s v="3AA8LN2NJAIN5IUA00"/>
        <s v="3AA8LN2NJAIUCIAB00"/>
        <s v="3AA8LN2NSAANCIUA00"/>
        <s v="3AA8LO2EJAJN55MG00"/>
        <s v="3AA8LO2ESACN55MG00"/>
        <s v="3AA8LO2EYAENV5MG00"/>
        <s v="3AACCN2NBAHN5IJS00"/>
        <s v="3AACCN2NJAMU26AD00"/>
        <s v="3AACCN2NXFB9SIJS00"/>
        <s v="3AACCS2SJAMU26AD00"/>
        <s v="3AACLM4DSPAS54OC00"/>
        <s v="3AACLN2NBBHSS4OC00"/>
        <s v="3AAJLM2MSADNN4NN00"/>
        <s v="3AAJLN2CSACN5MUU00"/>
        <s v="3AAJLO2OJARNN4NN00"/>
        <s v="3AAO5O2E423NTIL700"/>
        <s v="3AAO5O2E423NTMLA00"/>
        <s v="3AAO6O2E423NTMLA00"/>
        <s v="3AAO7O2E423NTMLA00"/>
        <s v="3AAOC8ALBAZN5ISK00"/>
        <s v="3AAOC8ALFA9N5INN00"/>
        <s v="3AAOC8ALFA9N5ISK00"/>
        <s v="3AAOCM2WFA9N5INN00"/>
        <s v="3AAOCM32BAZN5ENN00"/>
        <s v="3AAOCM32KALN5ENN00"/>
        <s v="3AAOCM3BBAHN5INN00"/>
        <s v="3AAOCM3BSAAN5IAV00"/>
        <s v="3AAOCM3CBAZL5IJW00"/>
        <s v="3AAOCM3CBAZU5E2M00"/>
        <s v="3AAOCN2AXEB9SENN00"/>
        <s v="3AAOCN2AXEY9SENN00"/>
        <s v="3AAOCN2CBAZN5ENN00"/>
        <s v="3AAOCN2CEAAN5IUU00"/>
        <s v="3AAOCN2CJADN5INN00"/>
        <s v="3AAOCN2CSAAN5ENN00"/>
        <s v="3AAOCN2CSAON5DNN00"/>
        <s v="3AAOCN2CSBEN5INN00"/>
        <s v="3AAOCN2CXEB9SINN00"/>
        <s v="3AAOCN2CXF69SENN00"/>
        <s v="3AAOCN2CXF69SINN00"/>
        <s v="3AAOCN2CXG29SIUU00"/>
        <s v="3AAOCN2NBALN5IUU00"/>
        <s v="3AAOCN2NBAZL5IJW00"/>
        <s v="3AAOCN2NBAZN5DNN00"/>
        <s v="3AAOCN2NBAZN5IUU00"/>
        <s v="3AAOCN2NBAZU5D2M00"/>
        <s v="3AAOCN2NCA7NVINN00"/>
        <s v="3AAOCN2NCA8NV2NN00"/>
        <s v="3AAOCN2NCAJNN6NN00"/>
        <s v="3AAOCN2NE2KN5INN00"/>
        <s v="3AAOCN2NJAEN5INN00"/>
        <s v="3AAOCN2NJAES5IUU00"/>
        <s v="3AAOCN2NJAMN5EMC00"/>
        <s v="3AAOCN2NJAMN5IJW00"/>
        <s v="3AAOCN2NJAMN5INN00"/>
        <s v="3AAOCN2NKAENNIUU00"/>
        <s v="3AAOCN2NKALL5IJW00"/>
        <s v="3AAOCN2NKALN5IAR00"/>
        <s v="3AAOCN2NKALN5INN00"/>
        <s v="3AAOCN2NKALNN2NN00"/>
        <s v="3AAOCN2NKBOS5IUU00"/>
        <s v="3AAOCN2NSAAN5INN00"/>
        <s v="3AAOCN2NSAAN5IUU00"/>
        <s v="3AAOCN2NSAANN2NN00"/>
        <s v="3AAOCN2NSADN5INN00"/>
        <s v="3AAOCN2NXAX9EINN00"/>
        <s v="3AAOCN2NXEB9SDNN00"/>
        <s v="3AAOCN2NXEJ9SMUU00"/>
        <s v="3AAOCN2TKALN5IUA00"/>
        <s v="3AAOCN2TSBEN5INN00"/>
        <s v="3AAOCN3DFA9N5INN00"/>
        <s v="3AAOCN3FBAZN5ENN00"/>
        <s v="3AAOCN3FBAZU5E2J00"/>
        <s v="3AAOCN3FCA7NVENN00"/>
        <s v="3AAOCN3FXAS9SENN00"/>
        <s v="3AAOCN3GBAZN5ENN00"/>
        <s v="3AAOCN3SJAMN5ENN00"/>
        <s v="3AAOCO27CA7NNINN00"/>
        <s v="3AAOCO27SAAN5INN00"/>
        <s v="3AAOCO27XEB9SINN00"/>
        <s v="3AAOCO2E422N2IPU00"/>
        <s v="3AAOCO2E423N2IPU00"/>
        <s v="3AAOCO2EBALNN2NN00"/>
        <s v="3AAOCO2EBAZN5INN00"/>
        <s v="3AAOCO2EBZBNTILA00"/>
        <s v="3AAOCO2EBZBU2IIM00"/>
        <s v="3AAOCO2EJAMN5INN00"/>
        <s v="3AAOCO2ESAON5ENN00"/>
        <s v="3AAOCO2ESBTN5INN00"/>
        <s v="3AAOCO2EXF69SINN00"/>
        <s v="3AAOCO2OBACN5INN00"/>
        <s v="3AAOCO2OBALNN7NN00"/>
        <s v="3AAOCO2OBBCN57NN00"/>
        <s v="3AAOCO2OBBCN5INN00"/>
        <s v="3AAOCO2OCA5NMIPH00"/>
        <s v="3AAOCO2OCA7NVINN00"/>
        <s v="3AAOCO2OCA8NVDNN00"/>
        <s v="3AAOCO2OCKC9EINN00"/>
        <s v="3AAOCO2OEA8N5INN00"/>
        <s v="3AAOCO2OJACN5IUU00"/>
        <s v="3AAOCO2OJAEN572B00"/>
        <s v="3AAOCO2OJAMN5INI00"/>
        <s v="3AAOCO2OJAMN5INN00"/>
        <s v="3AAOCO2OKAAN5INN00"/>
        <s v="3AAOCO2OKAANNIUU00"/>
        <s v="3AAOCO2OKAEN5INN00"/>
        <s v="3AAOCO2OKAENNINN00"/>
        <s v="3AAOCO2OKAENNIPH00"/>
        <s v="3AAOCO2OKALN57NN00"/>
        <s v="3AAOCO2OKALN5INN00"/>
        <s v="3AAOCO2OKALN5IUU00"/>
        <s v="3AAOCO2OSAAN57NN00"/>
        <s v="3AAOCO2OSAAN5IUU00"/>
        <s v="3AAOCO2OSAANN7NN00"/>
        <s v="3AAOCO2OSAON5INN00"/>
        <s v="3AAOCO2OSBHN56NN00"/>
        <s v="3AAOCO2OXAS9SINN00"/>
        <s v="3AAOCO2OXE99SINN00"/>
        <s v="3AAOCO2OXEG9S7NN00"/>
        <s v="3AAOCO2OXEG9SINN00"/>
        <s v="3AAOCO2OXEG9SIUU00"/>
        <s v="3AAOCO2VFA8N2INN00"/>
        <s v="3AAOCO2VJBCN56CR00"/>
        <s v="3AAOCO2WJAMN57NN00"/>
        <s v="3AAOCO2ZBAZN5INN00"/>
        <s v="3AAOCO2ZCA8NVISK00"/>
        <s v="3AAOCO2ZE7AN5INN00"/>
        <s v="3AAOCO2ZE7AN5ISK00"/>
        <s v="3AAOCO2ZFA9N5INN00"/>
        <s v="3AAOCO2ZFA9N5ISK00"/>
        <s v="3AAOCO2ZXAX9SISK00"/>
        <s v="3AAOCO32BAZN5ENN00"/>
        <s v="3AAOCO32KALN5ENN00"/>
        <s v="3AAOCO34JAMN5ENN00"/>
        <s v="3AAOCO34SAAN5INN00"/>
        <s v="3AAOCO36BACN5ENN00"/>
        <s v="3AAOCO36BAUN5ENN00"/>
        <s v="3AAOCO36JAMN5EGF00"/>
        <s v="3AAOCO36JAMN5ENN00"/>
        <s v="3AAOCO37KALN5ENN00"/>
        <s v="3AAOCO3FJAMN5ENN00"/>
        <s v="3AAOCO3RCA8NVDNN00"/>
        <s v="3AAOCO3RKALN5INN00"/>
        <s v="3AAOCO3YBAZN5ENN00"/>
        <s v="3AAOCO3YJAMN5ENN00"/>
        <s v="3AAOCO3ZBAZN5ENN00"/>
        <s v="3AAOCO3ZCA7NVENN00"/>
        <s v="3AAOCO3ZKALN5ENN00"/>
        <s v="3AAOCO42SAON5DNN00"/>
        <s v="3AAOCO4XJAEN572B00"/>
        <s v="3AAOCS25BALSU4CX00"/>
        <s v="3AAOCS2SCKC9EINN00"/>
        <s v="3AAOCS2SJAEN5INN00"/>
        <s v="3AAOCS2SKAENNINN00"/>
        <s v="3AAOCS2SSAAN5INN00"/>
        <s v="3AAODN2AXAX9SINN00"/>
        <s v="3AAODN2NXEY9SIAR00"/>
        <s v="3AAODO2IXEN9S6CR00"/>
        <s v="3AAODS2DXEN9S6CR00"/>
        <s v="3AAOFN2NBALNN2NN00"/>
        <s v="3AAOFN2NJAMN5INN00"/>
        <s v="3AAOFN2NKALNN2NN00"/>
        <s v="3AAOFN3FJAMN5ENN00"/>
        <s v="3AAOFN3SBAZN5ENN00"/>
        <s v="3AAOFN3SKB2N5IMR00"/>
        <s v="3AAOFO2EBALNN2NN00"/>
        <s v="3AAOFO2EJAMNTIYU00"/>
        <s v="3AAOFO2OBBCN5INN00"/>
        <s v="3AAOFO2OJAMN5INI00"/>
        <s v="3AAOFO2OJAMN5INN00"/>
        <s v="3AAOFO4IJAMN5INN00"/>
        <s v="3AAOFS25BALSU4CX00"/>
        <s v="3AAOIN2CBAYU5IYM00"/>
        <s v="3AAOIN2CSAHU5IYM00"/>
        <s v="3AAOIN2HJAMN5ET500"/>
        <s v="3AAOIO2EBZBNTILA00"/>
        <s v="3AAOIO3BBAHN2IP400"/>
        <s v="3AAOLM2MBAZU5EWE00"/>
        <s v="3AAOLM2MJBJN54NN00"/>
        <s v="3AAOLM32BAZN5ENN00"/>
        <s v="3AAOLM34JAMN5ENN00"/>
        <s v="3AAOLM3BJAMN5ENN00"/>
        <s v="3AAOLM3CKALN5ENN00"/>
        <s v="3AAOLM3CSADNN4CD00"/>
        <s v="3AAOLN2CBAZU5EWA00"/>
        <s v="3AAOLN2CBAZU5EWD00"/>
        <s v="3AAOLN2CBAZU5EWT00"/>
        <s v="3AAOLN2CFA9N5INN00"/>
        <s v="3AAOLN2CJAML56KT00"/>
        <s v="3AAOLN2CJAML56KV00"/>
        <s v="3AAOLN2CJARN5INN00"/>
        <s v="3AAOLN2CJARU5IM500"/>
        <s v="3AAOLN2CSAAN5ENN00"/>
        <s v="3AAOLN2CSBEL56KT00"/>
        <s v="3AAOLN2CSBEL56KV00"/>
        <s v="3AAOLN2NJACN5IBZ00"/>
        <s v="3AAOLN2NJACU5RBZ00"/>
        <s v="3AAOLN2NJAEN2IUU00"/>
        <s v="3AAOLN2NJAEU5RBZ00"/>
        <s v="3AAOLN2NJAJN5MUU00"/>
        <s v="3AAOLN2NJAML4RAR00"/>
        <s v="3AAOLN2NJAMN5ENN00"/>
        <s v="3AAOLN2NJAMU5ET200"/>
        <s v="3AAOLN2NJBJN54NN00"/>
        <s v="3AAOLN2NKALL5IJW00"/>
        <s v="3AAOLN2NKALN52NN00"/>
        <s v="3AAOLN2NKALN5IUU00"/>
        <s v="3AAOLN2NSAGN5MUU00"/>
        <s v="3AAOLN2NSAGU5ET200"/>
        <s v="3AAOLN2NSAGU5RBZ00"/>
        <s v="3AAOLN2NSAON5DNN00"/>
        <s v="3AAOLN2NSBEL4RAR00"/>
        <s v="3AAOLN2NXEJ9SMUU00"/>
        <s v="3AAOLN2NYAENVMUU00"/>
        <s v="3AAOLN3FBAZN5ENN00"/>
        <s v="3AAOLN3FBAZU5EEG00"/>
        <s v="3AAOLN3FE2KN5ENN00"/>
        <s v="3AAOLN3FJAMN5ENN00"/>
        <s v="3AAOLN3FJARN5ENN00"/>
        <s v="3AAOLN3FKALN5ENN00"/>
        <s v="3AAOLN3FSAAN5ENN00"/>
        <s v="3AAOLN3FSAGN5ENN00"/>
        <s v="3AAOLN3FSAON5ENN00"/>
        <s v="3AAOLN3FSBHN5ENN00"/>
        <s v="3AAOLN3GBAZN5ENN00"/>
        <s v="3AAOLN3GJAEN5ENN00"/>
        <s v="3AAOLN3GJAMU5EAM00"/>
        <s v="3AAOLN3GKALN5ENN00"/>
        <s v="3AAOLN3GSAAU5DAM00"/>
        <s v="3AAOLN3GSAGN5DLR00"/>
        <s v="3AAOLN3GSAGN5DNN00"/>
        <s v="3AAOLN3SJARN5ENN00"/>
        <s v="3AAOLO24JC6U5PET00"/>
        <s v="3AAOLO2E422N2IPU00"/>
        <s v="3AAOLO2E423N2IPU00"/>
        <s v="3AAOLO2E423NTIL700"/>
        <s v="3AAOLO2E423NTMLA00"/>
        <s v="3AAOLO2EBAUN5ENN00"/>
        <s v="3AAOLO2EBZBU2IIM00"/>
        <s v="3AAOLO2EJAMN5INN00"/>
        <s v="3AAOLO2EJAMNTIYU00"/>
        <s v="3AAOLO2ESAONTMLA00"/>
        <s v="3AAOLO2OBAZN5INN00"/>
        <s v="3AAOLO2OBBCN57NN00"/>
        <s v="3AAOLO2OCA8NGINN00"/>
        <s v="3AAOLO2OEA7S5INN00"/>
        <s v="3AAOLO2OJAEN5IUU00"/>
        <s v="3AAOLO2OJAINNINN00"/>
        <s v="3AAOLO2OJAMU5IET00"/>
        <s v="3AAOLO2OSAAN5INN00"/>
        <s v="3AAOLO2OSADNN4NN00"/>
        <s v="3AAOLO2OSAGN57NN00"/>
        <s v="3AAOLO2VJAIN5PNN00"/>
        <s v="3AAOLO34JAMN5ENN00"/>
        <s v="3AAOLO36JAMN5ENN00"/>
        <s v="3AAOLO36JARN5ENN00"/>
        <s v="3AAOLO3VBAZU5DET00"/>
        <s v="3AAOLO3VJAIN27NN00"/>
        <s v="3AAOLO3VJAMU5DET00"/>
        <s v="3AAOLO3VSABN27NN00"/>
        <s v="3AAOLO3VSAGU5DA600"/>
        <s v="3AAOLO3VSAGU5DET00"/>
        <s v="3AAOLO3YBAZN5ENN00"/>
        <s v="3AAOLO3YJARN5ENN00"/>
        <s v="3AAOSN2CSAAN5ENN00"/>
        <s v="3AAOSN2CSAANNENN00"/>
        <s v="3AAOSN2CXG49SINN00"/>
        <s v="3AAOSN2NBZBNNIUU00"/>
        <s v="3AAOSN2NJAEN5IUU00"/>
        <s v="3AAOSN2NKAANNINN00"/>
        <s v="3AAOSN2NKALN5INN00"/>
        <s v="3AAOSN2NXFB9SIUU00"/>
        <s v="3AAOSN34BAUN5ENN00"/>
        <s v="3AAOSN3SBAUN5ENN00"/>
        <s v="3AAOSO27BACN5ENN00"/>
        <s v="3AAOSO27JAMN5ENN00"/>
        <s v="3AAOSO27KALN5ENN00"/>
        <s v="3AAOSO2EBACN5INN00"/>
        <s v="3AAOSO2EBAZN5ENN00"/>
        <s v="3AAOSO2EBZBNNINN00"/>
        <s v="3AAOSO2EJAMN5INN00"/>
        <s v="3AAOSO2EJAMN5IUU00"/>
        <s v="3AAOSO2EKAANNINN00"/>
        <s v="3AAOSO2EKALN27PU00"/>
        <s v="3AAOSO2EKALN57NN00"/>
        <s v="3AAOSO2EKALN5INN00"/>
        <s v="3AAOSO2EKALN5IUU00"/>
        <s v="3AAOSO2EKALNTIL700"/>
        <s v="3AAOSO2ESBTN5INN00"/>
        <s v="3AAOSO2EXF99S7NN00"/>
        <s v="3AAOSO2OBBCN57NN00"/>
        <s v="3AAOSO2OBZBNN7NN00"/>
        <s v="3AAOSO2OCA7NVINN00"/>
        <s v="3AAOSO2OCA8NVINN00"/>
        <s v="3AAOSO2OFA9N5INN00"/>
        <s v="3AAOSO2OKAENNIUU00"/>
        <s v="3AAOSO2OKALN572B00"/>
        <s v="3AAOSO2OSAAN5INN00"/>
        <s v="3AAOSO2OSAAN5IUU00"/>
        <s v="3AAOSO2ZKALN5IUU00"/>
        <s v="3AAOSO34BAUN5ENN00"/>
        <s v="3AAOSO34JAMN5ENN00"/>
        <s v="3AAOSO37JAMN5ENN00"/>
        <s v="3AAOSO37KALN5ENN00"/>
        <s v="3AAOSO3RBAZN5ENN00"/>
        <s v="3AAOSO3RCA8NVINN00"/>
        <s v="3AAOSO3YCA8NVINN00"/>
        <s v="3AAOSO42CA8NVINN00"/>
        <s v="3AAOSO4RBZBNN72D00"/>
        <s v="3AAOSS2SBZBNNINN00"/>
        <s v="3AGOCN3SBAZN5ENN00"/>
        <s v="3AL2LM3BJAMN54PE00"/>
        <s v="3AL2LS2SJAMN54PE00"/>
        <s v="3AL8LN2CJAJN5MUU00"/>
        <s v="3AL8LN2NSACN5MUU00"/>
        <s v="3AL8LO2EJAJN55MG00"/>
        <s v="3AL8LO2ESACN55MG00"/>
        <s v="3AL9CN2CJAJN5IUU00"/>
        <s v="3AL9CN2NKALN5IUA00"/>
        <s v="3AL9LM3BJAJN5MUU00"/>
        <s v="3AL9LM3BSACN5MUU00"/>
        <s v="3AL9LN2CJAJN5MUU00"/>
        <s v="3AL9LN2CSAGN5MUU00"/>
        <s v="3AL9LN2CXEJ9SMUU00"/>
        <s v="3AL9LN2CYAENVMUU00"/>
        <s v="3ALEFS25BALSS4CX00"/>
        <s v="3ALEFS25BALSU4CX00"/>
        <s v="3ALELS25BALSS4CX00"/>
        <s v="3ALELS25BALSU4CX00"/>
        <s v="3ALOLN2CJAMN5INN00"/>
        <s v="3ALOLN2NJAEN56NN00"/>
        <s v="3ALOLN2NJAIS5INN00"/>
        <s v="3ALOLN2NSADS5INN00"/>
        <s v="3ATALN2NBACN5IUA00"/>
        <s v="3ATOCN3FCA7NVENN00"/>
        <s v="3ATOLM3BJAIS5INN00"/>
        <s v="3ATOLN2CJAMN5ENN00"/>
        <s v="3ATOLN2NJAJN5MUU00"/>
        <s v="3ATOLN2NJARN5INN00"/>
        <s v="3ATOLN2NSABL4INN00"/>
        <s v="3ATOLN2NSACN5MUU00"/>
        <s v="3ATOLN2NSBEL4RAR00"/>
        <s v="3ATOLN3JJAMN5ENN00"/>
        <s v="3ATOLO2OJAES5INN00"/>
        <s v="3ATOLO2OJAIN5IUU00"/>
        <s v="3ATOLO2OSAGN5IUU00"/>
        <s v="3AY2LM2CJATUT8SI00"/>
        <s v="3AY2LM2CSAAUT8SI00"/>
        <s v="3AY2LM2NJATUT8SI00"/>
        <s v="3AY2LM2NSAAUT8SI00"/>
        <s v="3AYCCN2NCA8NU8CG00"/>
        <s v="3AYCCS2SCA8NU8CG00"/>
        <s v="3AYCLM26SBPL58CG00"/>
        <s v="3AYCLM3CSBPL58CG00"/>
        <s v="3AYCLM48JC4L58CG00"/>
        <s v="3AYCLM49JC4L58CG00"/>
        <s v="3AYCLS2SJC4L58CG00"/>
        <s v="3AYCLS2SSBPL58CG00"/>
        <s v="3AYOCM2MJAEN5IPH00"/>
        <s v="3AYOCM2MSAAN5IPH00"/>
        <s v="3AYOCN2NJADN58NN00"/>
        <s v="3AYOCN3FJAMN5KNN00"/>
        <s v="3AYOCO2OJAEN5IPH00"/>
        <s v="3AYOCO2OSAAN5IPH00"/>
        <s v="3AYOFN2NJADN58NN00"/>
        <s v="3AYOLM2CSAAL58SI00"/>
        <s v="3AYOLM2MBAZL5KJW00"/>
        <s v="3AYOLM2NSAAL58SI00"/>
        <s v="3AYOLN2AKALN5LNN00"/>
        <s v="3AYOLN2CJAML4LNN00"/>
        <s v="3AYOLN2CJAMN5LNN00"/>
        <s v="3AYOLN2CJARN5KNN00"/>
        <s v="3AYOLN2CXEG9S3FD00"/>
        <s v="3AYOLN2NJAEN5INN00"/>
        <s v="3AYOLN2NJAMN53FD00"/>
        <s v="3AYOLN2NKAAN53FD00"/>
        <s v="3AYOLN2TJAEN5LNN00"/>
        <s v="3AYOLN2TJAML4LNN00"/>
        <s v="3AYOLO2OJAEN5LNN00"/>
        <s v="3AYOLO2OSAGN5LNN00"/>
        <s v="3AYOLO2OXEJ9SLNN00"/>
        <s v="3AYOLO3TJAEN5LNN00"/>
        <s v="3AYOLS2SJATL58SI00"/>
        <s v="3BA4FN2XT3KPPMUU00"/>
        <s v="3BA8CN2CT3GPPMUU00"/>
        <s v="3BA8CN2NT3EPPMUU00"/>
        <s v="3BA8FN2CT3GPPMUU00"/>
        <s v="3BA8FN2NS3IPPIUU00"/>
        <s v="3BA8FN2NT3APPIUU00"/>
        <s v="3BA8FN2NT45PPIUU00"/>
        <s v="3BAOFO24S2TPP6NN00"/>
        <s v="3BAOFO3AT3APPINN00"/>
        <s v="3BYOFN2NT3APPIUU00"/>
        <s v="3AA7CN2CJACNTIUU00"/>
        <s v="3AA7LM3CKAAUTIUU00"/>
        <s v="3AA7LN2CBACNTIUU00"/>
        <s v="3AA7LN2NJAIUTIOK00"/>
        <s v="3AA8IM3CJAMU2MED00"/>
        <s v="3AA8IN2NJAMU2MED00"/>
        <s v="3AA8LM3CSAGN55UU00"/>
        <s v="3AAOBS2CJBCN56CR00"/>
        <s v="3AAOCM34BAHN5INN00"/>
        <s v="3AAOCM34JADN5INN00"/>
        <s v="3AAOCM34KALN54NN00"/>
        <s v="3AAOCM3BBAZN5ENN00"/>
        <s v="3AAOCM3CJAMN5INI00"/>
        <s v="3AAOCM42JADN5INN00"/>
        <s v="3AAOCN2CBACN5ENN00"/>
        <s v="3AAOCN2CEA8N5IUU00"/>
        <s v="3AAOCN2CJACN5IUU00"/>
        <s v="3AAOCN2CXEY9SENN00"/>
        <s v="3AAOCN2CXF69SIUU00"/>
        <s v="3AAOCN2NBAZN5INN00"/>
        <s v="3AAOCN2NKALN5IUU00"/>
        <s v="3AAOCN3FBAUN5ENN00"/>
        <s v="3AAOCN3FJAMN5ENN00"/>
        <s v="3AAOCN3FSAON5ENN00"/>
        <s v="3AAOCN3SBAZN5ENN00"/>
        <s v="3AAOCO27BACNTEA800"/>
        <s v="3AAOCO27BAHN5INN00"/>
        <s v="3AAOCO2EBAZN5IUU00"/>
        <s v="3AAOCO2ECA7NVENN00"/>
        <s v="3AAOCO2EXAP9SI2G00"/>
        <s v="3AAOCO2IXEN9S6TJ00"/>
        <s v="3AAOCO2OKALN54NN00"/>
        <s v="3AAOCO2OSAAN5INN00"/>
        <s v="3AAOCO2ZBAZN5ISK00"/>
        <s v="3AAOCO2ZKALN5INN00"/>
        <s v="3AAOCO2ZKBMN5ISK00"/>
        <s v="3AAOCO36KALN5ENN00"/>
        <s v="3AAOCO3YBACN5ENN00"/>
        <s v="3AAOCO4NBAZN5INN00"/>
        <s v="3AAOCS2EJBCNA6TJ00"/>
        <s v="3AAOCW28XED9S4NN00"/>
        <s v="3AAOFW2TXEC9S4NN00"/>
        <s v="3AAOIN2CJAEU5I2T00"/>
        <s v="3AAOIN2CSACU5I2T00"/>
        <s v="3AAOLM3BBBCN27NN00"/>
        <s v="3AAOLM3CBAZN52HC00"/>
        <s v="3AAOLN2CBAUU5EYB00"/>
        <s v="3AAOLN2CCA7NVENN00"/>
        <s v="3AAOLN2CE2KN5INN00"/>
        <s v="3AAOLN2CEAEN5INN00"/>
        <s v="3AAOLN2CJAMLA6KT00"/>
        <s v="3AAOLN2CJAMLA6KV00"/>
        <s v="3AAOLN2CJAMN5ENN00"/>
        <s v="3AAOLN2CJAMU5E2K00"/>
        <s v="3AAOLN2CJAMU5E2R00"/>
        <s v="3AAOLN2CKALL46AZ00"/>
        <s v="3AAOLN2CSAAU5E2K00"/>
        <s v="3AAOLN2CSADN5INN00"/>
        <s v="3AAOLN2CSBELA6KT00"/>
        <s v="3AAOLN2CSBELA6KV00"/>
        <s v="3AAOLN2NBAZN52HC00"/>
        <s v="3AAOLN2NJAML3RAR00"/>
        <s v="3AAOLN2NJAMNARAR00"/>
        <s v="3AAOLN2NJAMU5IM700"/>
        <s v="3AAOLN2NJAMU5IUU00"/>
        <s v="3AAOLN2NSBEL3RAR00"/>
        <s v="3AAOLN2NSBENARAR00"/>
        <s v="3AAOLN35BAZN5IUU00"/>
        <s v="3AAOLN3GJAMU5DA600"/>
        <s v="3AAOLN3GSAGU5DA600"/>
        <s v="3AAOLN3GSAGU5E2R00"/>
        <s v="3AAOLN3SKALN5ENN00"/>
        <s v="3AAOLN3SSAON5ENN00"/>
        <s v="3AAOLO27BAZN5ENN00"/>
        <s v="3AAOLO2OBACN5INN00"/>
        <s v="3AAOLO2OJAEN5INN00"/>
        <s v="3AAOLO2OJAIN5INN00"/>
        <s v="3AAOLO2OJAINAIKA00"/>
        <s v="3AAOLO2OSAANAIKA00"/>
        <s v="3AAOLO3BJAMN5I2D00"/>
        <s v="3AAOLO3VJAMU5DA600"/>
        <s v="3AAOLO3VJAMU5DES00"/>
        <s v="3AAOLO3YJAMNNENN00"/>
        <s v="3AAOSN3SSAON5ENN00"/>
        <s v="3AAOSO27BAHN5INN00"/>
        <s v="3AAOSO27JADN5INN00"/>
        <s v="3AAOSO27JARNTEA800"/>
        <s v="3AAOSO27KALNTEA800"/>
        <s v="3AAOSO2E423NN7NN00"/>
        <s v="3AAOSO2EBAZN5INN00"/>
        <s v="3AAOSO2ECA7NVENN00"/>
        <s v="3AAOSO2EFA9N27NN00"/>
        <s v="3AAOSO2EFA9NN7NN00"/>
        <s v="3AAOSO2EJAMN5ENN00"/>
        <s v="3AAOSO2EKALNTIO200"/>
        <s v="3AAOSO2O423NN7NN00"/>
        <s v="3AAOSO2OBZBNNINN00"/>
        <s v="3AAOSO2OKALN57NN00"/>
        <s v="3AAOSO2OKALN5INN00"/>
        <s v="3AAOSO2OKALNNINN00"/>
        <s v="3AAOSO2OSAON5INN00"/>
        <s v="3AAOSO2ZKALN5INN00"/>
        <s v="3AAOSO2ZKALNNINN00"/>
        <s v="3AAOSO2ZSA2N5IUU00"/>
        <s v="3AAOSO3RCA7NVENN00"/>
        <s v="3AAOSO4OBZBNN7CY00"/>
        <s v="3AAPCN2NBBZN5IJW00"/>
        <s v="3AAPCS2KBBDN5IJW00"/>
        <s v="3AL8LN2NXEJ9SMUU00"/>
        <s v="3ALOLN2CKALN5INN00"/>
        <s v="3ALOLS2SKALN5INN00"/>
        <s v="3ALPLO2EJAJN55MG00"/>
        <s v="3ALPLO2ESACN55MG00"/>
        <s v="3ATALN2NSACN5MUU00"/>
        <s v="3ATOLM3CBAZN5IUU00"/>
        <s v="3ATOLN2NBAZN5IUU00"/>
        <s v="3ATOLN2NJAML3RAR00"/>
        <s v="3ATOLN2NSBEL3RAR00"/>
        <s v="3ATOLN3FJAISA7KW00"/>
        <s v="3ATOLN3FSABSA7KW00"/>
        <s v="3ATOLN3FSBHN5ENN00"/>
        <s v="3ATOLO3YCA8NVENN00"/>
        <s v="3AY4LM2ZSBHS56KS00"/>
        <s v="3AY4LM2ZSBHSP6KS00"/>
        <s v="3AYOCM2MJAENAIPH00"/>
        <s v="3AYOCM2MSAANAIPH00"/>
        <s v="3AYOCN2NEA8N5HNN00"/>
        <s v="3AYOCN2NKALN5INN00"/>
        <s v="3AYOCN2NSAAN58NN00"/>
        <s v="3AYOCN3FCA7NVLNN00"/>
        <s v="3AYOCN3SKALN5KNN00"/>
        <s v="3AYOCO27KALN5KNN00"/>
        <s v="3AYOCO2OSAANAIPH00"/>
        <s v="3AYOFN2NSAAN58NN00"/>
        <s v="3AYOLN2CBAZN5KNN00"/>
        <s v="3AYOLN2CSAAN5LNN00"/>
        <s v="3AYOLN2CSADN5LNN00"/>
        <s v="3AYOLN2NSABL4LNN00"/>
        <s v="3AYOLN2NSBHN5KNN00"/>
        <s v="3AYOLN2NXEJ9SMUU00"/>
        <s v="3AYOLN3SJARN5KNN00"/>
        <s v="3AYOLO27JAMN5KNN00"/>
        <s v="3AYOLO2ESBEN5KNN00"/>
        <s v="3AYOLO2OJAEU5HBT00"/>
        <s v="3BA6FS2EO35PRPHE00"/>
        <s v="3BA6FS2EP2OPRPHE00"/>
        <s v="3BA7CN2NT3EPPNUU00"/>
        <s v="3BA7FN2NS3IPPIHF00"/>
        <s v="3BA7FN2NT45PPIHF00"/>
        <s v="3BA8FN2XT3KPPMUU00"/>
        <s v="3BAOCN2NS2CPP6NN00"/>
        <s v="3BAOFM2RO2DPR6BN00"/>
        <s v="3BAOFN2NO33PPIML00"/>
        <s v="3BL9FS2EO35PRPHE00"/>
        <s v="3AAOSO2OXEG9SINN00"/>
        <s v="3AAOPN2NXEY9SIAR00"/>
        <s v="3AAOLO3YXF49SENN00"/>
        <s v="3AAOCS2SJADN5INN00"/>
        <s v="3AAOSO2OJAMN5INN00"/>
        <s v="3AAOSN2NKAENNIUU00"/>
        <s v="3AAOSO2EKB9N5INN00"/>
        <s v="3AAOSO2EBZBNN7NN00"/>
        <s v="3AAOCN2CYAENVIUU00"/>
        <s v="3AAOSO36JAMN5ENN00"/>
        <s v="3AAOLN2NJAMN5INN00"/>
        <s v="3AAOLN2NJAMU5E2K00"/>
        <s v="3AAOLN2NJAMU5E2N00"/>
        <s v="3AAOLN3GJAMN5ENN00"/>
        <s v="3AAOCN2NBAHN5INN00"/>
        <s v="3AAOCN3FJAMN5EGF00"/>
        <s v="3AAOLO2OJARNN4NN00"/>
        <s v="3ATOLN2NYAENVMUU00"/>
        <s v="3AAOCO2EJADN5INN00"/>
        <s v="3AAOCN2NKALN52NN00"/>
        <s v="3AAOCN2TKALN5INN00"/>
        <s v="3AAOCN2NKALNAIAR00"/>
        <s v="3AAOCN3FKALN5ENN00"/>
        <s v="3AAOCO3YKALN5ENN00"/>
        <s v="3AAOCM3BBAHN5IUU00"/>
        <s v="3AAOCN2CBAHN5IUU00"/>
        <s v="3AAOSO27BAUN5ENN00"/>
        <s v="3AAOCM2MBAZL5IJW00"/>
        <s v="3ATOLN2NKALL5IJW00"/>
        <s v="3AAOCN2CBAUN5ENN00"/>
        <s v="3AAOCO3YBAUN5ENN00"/>
        <s v="3AAOLN3FBAUN5ENN00"/>
        <s v="3AAOCN3SBAUN5ENN00"/>
        <s v="3AGOCO36BAUN5ENN00"/>
        <s v="3AAOLN2NSBEN5RAR00"/>
        <s v="3AAOLN2NSAGN5INN00"/>
        <s v="3AA5CN2NZA49NIUA00"/>
        <s v="3AAOCN2NZAF9NIUU00"/>
        <s v="3AAOCO2IZA49NINN00"/>
        <s v="3AAOLN2NZA49NIUU00"/>
        <s v="3AAOCN2NZA49NIUU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">
  <r>
    <x v="0"/>
  </r>
  <r>
    <x v="1"/>
  </r>
  <r>
    <x v="2"/>
  </r>
  <r>
    <x v="3"/>
  </r>
  <r>
    <x v="4"/>
  </r>
  <r>
    <x v="5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7"/>
  </r>
  <r>
    <x v="18"/>
  </r>
  <r>
    <x v="19"/>
  </r>
  <r>
    <x v="19"/>
  </r>
  <r>
    <x v="20"/>
  </r>
  <r>
    <x v="20"/>
  </r>
  <r>
    <x v="20"/>
  </r>
  <r>
    <x v="21"/>
  </r>
  <r>
    <x v="22"/>
  </r>
  <r>
    <x v="23"/>
  </r>
  <r>
    <x v="24"/>
  </r>
  <r>
    <x v="25"/>
  </r>
  <r>
    <x v="26"/>
  </r>
  <r>
    <x v="26"/>
  </r>
  <r>
    <x v="27"/>
  </r>
  <r>
    <x v="28"/>
  </r>
  <r>
    <x v="29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2"/>
  </r>
  <r>
    <x v="32"/>
  </r>
  <r>
    <x v="32"/>
  </r>
  <r>
    <x v="32"/>
  </r>
  <r>
    <x v="33"/>
  </r>
  <r>
    <x v="34"/>
  </r>
  <r>
    <x v="34"/>
  </r>
  <r>
    <x v="35"/>
  </r>
  <r>
    <x v="35"/>
  </r>
  <r>
    <x v="35"/>
  </r>
  <r>
    <x v="36"/>
  </r>
  <r>
    <x v="36"/>
  </r>
  <r>
    <x v="37"/>
  </r>
  <r>
    <x v="37"/>
  </r>
  <r>
    <x v="37"/>
  </r>
  <r>
    <x v="38"/>
  </r>
  <r>
    <x v="38"/>
  </r>
  <r>
    <x v="38"/>
  </r>
  <r>
    <x v="38"/>
  </r>
  <r>
    <x v="38"/>
  </r>
  <r>
    <x v="39"/>
  </r>
  <r>
    <x v="39"/>
  </r>
  <r>
    <x v="40"/>
  </r>
  <r>
    <x v="40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3"/>
  </r>
  <r>
    <x v="44"/>
  </r>
  <r>
    <x v="45"/>
  </r>
  <r>
    <x v="45"/>
  </r>
  <r>
    <x v="46"/>
  </r>
  <r>
    <x v="47"/>
  </r>
  <r>
    <x v="48"/>
  </r>
  <r>
    <x v="49"/>
  </r>
  <r>
    <x v="49"/>
  </r>
  <r>
    <x v="49"/>
  </r>
  <r>
    <x v="49"/>
  </r>
  <r>
    <x v="50"/>
  </r>
  <r>
    <x v="51"/>
  </r>
  <r>
    <x v="51"/>
  </r>
  <r>
    <x v="51"/>
  </r>
  <r>
    <x v="52"/>
  </r>
  <r>
    <x v="53"/>
  </r>
  <r>
    <x v="54"/>
  </r>
  <r>
    <x v="54"/>
  </r>
  <r>
    <x v="55"/>
  </r>
  <r>
    <x v="56"/>
  </r>
  <r>
    <x v="57"/>
  </r>
  <r>
    <x v="58"/>
  </r>
  <r>
    <x v="59"/>
  </r>
  <r>
    <x v="59"/>
  </r>
  <r>
    <x v="59"/>
  </r>
  <r>
    <x v="59"/>
  </r>
  <r>
    <x v="59"/>
  </r>
  <r>
    <x v="59"/>
  </r>
  <r>
    <x v="60"/>
  </r>
  <r>
    <x v="60"/>
  </r>
  <r>
    <x v="61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5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70"/>
  </r>
  <r>
    <x v="70"/>
  </r>
  <r>
    <x v="71"/>
  </r>
  <r>
    <x v="71"/>
  </r>
  <r>
    <x v="71"/>
  </r>
  <r>
    <x v="72"/>
  </r>
  <r>
    <x v="73"/>
  </r>
  <r>
    <x v="73"/>
  </r>
  <r>
    <x v="73"/>
  </r>
  <r>
    <x v="73"/>
  </r>
  <r>
    <x v="74"/>
  </r>
  <r>
    <x v="75"/>
  </r>
  <r>
    <x v="76"/>
  </r>
  <r>
    <x v="77"/>
  </r>
  <r>
    <x v="78"/>
  </r>
  <r>
    <x v="79"/>
  </r>
  <r>
    <x v="79"/>
  </r>
  <r>
    <x v="80"/>
  </r>
  <r>
    <x v="80"/>
  </r>
  <r>
    <x v="80"/>
  </r>
  <r>
    <x v="81"/>
  </r>
  <r>
    <x v="82"/>
  </r>
  <r>
    <x v="82"/>
  </r>
  <r>
    <x v="82"/>
  </r>
  <r>
    <x v="82"/>
  </r>
  <r>
    <x v="82"/>
  </r>
  <r>
    <x v="83"/>
  </r>
  <r>
    <x v="83"/>
  </r>
  <r>
    <x v="84"/>
  </r>
  <r>
    <x v="85"/>
  </r>
  <r>
    <x v="85"/>
  </r>
  <r>
    <x v="86"/>
  </r>
  <r>
    <x v="87"/>
  </r>
  <r>
    <x v="88"/>
  </r>
  <r>
    <x v="89"/>
  </r>
  <r>
    <x v="90"/>
  </r>
  <r>
    <x v="91"/>
  </r>
  <r>
    <x v="92"/>
  </r>
  <r>
    <x v="92"/>
  </r>
  <r>
    <x v="93"/>
  </r>
  <r>
    <x v="94"/>
  </r>
  <r>
    <x v="95"/>
  </r>
  <r>
    <x v="96"/>
  </r>
  <r>
    <x v="96"/>
  </r>
  <r>
    <x v="96"/>
  </r>
  <r>
    <x v="97"/>
  </r>
  <r>
    <x v="98"/>
  </r>
  <r>
    <x v="99"/>
  </r>
  <r>
    <x v="100"/>
  </r>
  <r>
    <x v="101"/>
  </r>
  <r>
    <x v="102"/>
  </r>
  <r>
    <x v="17"/>
  </r>
  <r>
    <x v="20"/>
  </r>
  <r>
    <x v="29"/>
  </r>
  <r>
    <x v="30"/>
  </r>
  <r>
    <x v="30"/>
  </r>
  <r>
    <x v="31"/>
  </r>
  <r>
    <x v="45"/>
  </r>
  <r>
    <x v="103"/>
  </r>
  <r>
    <x v="54"/>
  </r>
  <r>
    <x v="62"/>
  </r>
  <r>
    <x v="64"/>
  </r>
  <r>
    <x v="67"/>
  </r>
  <r>
    <x v="70"/>
  </r>
  <r>
    <x v="85"/>
  </r>
  <r>
    <x v="104"/>
  </r>
  <r>
    <x v="92"/>
  </r>
  <r>
    <x v="105"/>
  </r>
  <r>
    <x v="1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0"/>
  </r>
  <r>
    <x v="371"/>
  </r>
  <r>
    <x v="371"/>
  </r>
  <r>
    <x v="372"/>
  </r>
  <r>
    <x v="372"/>
  </r>
  <r>
    <x v="373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89"/>
  </r>
  <r>
    <x v="390"/>
  </r>
  <r>
    <x v="391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39"/>
  </r>
  <r>
    <x v="540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B6343-9E30-434D-B486-C1EDA7A7AC19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3:T616" firstHeaderRow="1" firstDataRow="1" firstDataCol="1"/>
  <pivotFields count="1">
    <pivotField axis="axisRow" dataField="1" showAll="0">
      <items count="613">
        <item x="1"/>
        <item x="2"/>
        <item x="3"/>
        <item x="4"/>
        <item x="5"/>
        <item x="6"/>
        <item x="7"/>
        <item x="607"/>
        <item x="417"/>
        <item x="8"/>
        <item x="9"/>
        <item x="10"/>
        <item x="418"/>
        <item x="419"/>
        <item x="420"/>
        <item x="11"/>
        <item x="12"/>
        <item x="13"/>
        <item x="14"/>
        <item x="15"/>
        <item x="421"/>
        <item x="422"/>
        <item x="16"/>
        <item x="42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24"/>
        <item x="43"/>
        <item x="44"/>
        <item x="45"/>
        <item x="598"/>
        <item x="46"/>
        <item x="47"/>
        <item x="48"/>
        <item x="425"/>
        <item x="426"/>
        <item x="427"/>
        <item x="49"/>
        <item x="595"/>
        <item x="428"/>
        <item x="50"/>
        <item x="51"/>
        <item x="52"/>
        <item x="429"/>
        <item x="430"/>
        <item x="53"/>
        <item x="54"/>
        <item x="431"/>
        <item x="596"/>
        <item x="600"/>
        <item x="55"/>
        <item x="432"/>
        <item x="56"/>
        <item x="433"/>
        <item x="57"/>
        <item x="58"/>
        <item x="59"/>
        <item x="60"/>
        <item x="61"/>
        <item x="434"/>
        <item x="62"/>
        <item x="63"/>
        <item x="435"/>
        <item x="64"/>
        <item x="579"/>
        <item x="585"/>
        <item x="65"/>
        <item x="66"/>
        <item x="67"/>
        <item x="43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590"/>
        <item x="81"/>
        <item x="82"/>
        <item x="437"/>
        <item x="592"/>
        <item x="83"/>
        <item x="84"/>
        <item x="85"/>
        <item x="86"/>
        <item x="87"/>
        <item x="88"/>
        <item x="89"/>
        <item x="90"/>
        <item x="91"/>
        <item x="611"/>
        <item x="608"/>
        <item x="591"/>
        <item x="92"/>
        <item x="93"/>
        <item x="94"/>
        <item x="438"/>
        <item x="95"/>
        <item x="96"/>
        <item x="97"/>
        <item x="586"/>
        <item x="439"/>
        <item x="593"/>
        <item x="440"/>
        <item x="98"/>
        <item x="99"/>
        <item x="603"/>
        <item x="441"/>
        <item x="100"/>
        <item x="442"/>
        <item x="443"/>
        <item x="101"/>
        <item x="102"/>
        <item x="103"/>
        <item x="104"/>
        <item x="105"/>
        <item x="106"/>
        <item x="107"/>
        <item x="444"/>
        <item x="108"/>
        <item x="109"/>
        <item x="445"/>
        <item x="589"/>
        <item x="110"/>
        <item x="111"/>
        <item x="112"/>
        <item x="446"/>
        <item x="0"/>
        <item x="113"/>
        <item x="447"/>
        <item x="609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448"/>
        <item x="132"/>
        <item x="133"/>
        <item x="134"/>
        <item x="135"/>
        <item x="449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450"/>
        <item x="149"/>
        <item x="150"/>
        <item x="151"/>
        <item x="152"/>
        <item x="153"/>
        <item x="451"/>
        <item x="452"/>
        <item x="154"/>
        <item x="155"/>
        <item x="156"/>
        <item x="157"/>
        <item x="158"/>
        <item x="159"/>
        <item x="160"/>
        <item x="161"/>
        <item x="162"/>
        <item x="453"/>
        <item x="163"/>
        <item x="164"/>
        <item x="165"/>
        <item x="166"/>
        <item x="454"/>
        <item x="601"/>
        <item x="167"/>
        <item x="168"/>
        <item x="594"/>
        <item x="169"/>
        <item x="170"/>
        <item x="171"/>
        <item x="172"/>
        <item x="455"/>
        <item x="173"/>
        <item x="174"/>
        <item x="456"/>
        <item x="175"/>
        <item x="574"/>
        <item x="176"/>
        <item x="177"/>
        <item x="178"/>
        <item x="45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458"/>
        <item x="196"/>
        <item x="459"/>
        <item x="460"/>
        <item x="197"/>
        <item x="198"/>
        <item x="199"/>
        <item x="200"/>
        <item x="201"/>
        <item x="202"/>
        <item x="203"/>
        <item x="204"/>
        <item x="461"/>
        <item x="205"/>
        <item x="462"/>
        <item x="206"/>
        <item x="207"/>
        <item x="463"/>
        <item x="208"/>
        <item x="209"/>
        <item x="210"/>
        <item x="464"/>
        <item x="465"/>
        <item x="466"/>
        <item x="211"/>
        <item x="212"/>
        <item x="213"/>
        <item x="467"/>
        <item x="468"/>
        <item x="469"/>
        <item x="470"/>
        <item x="471"/>
        <item x="214"/>
        <item x="215"/>
        <item x="472"/>
        <item x="216"/>
        <item x="473"/>
        <item x="474"/>
        <item x="217"/>
        <item x="218"/>
        <item x="475"/>
        <item x="476"/>
        <item x="477"/>
        <item x="219"/>
        <item x="220"/>
        <item x="221"/>
        <item x="222"/>
        <item x="223"/>
        <item x="478"/>
        <item x="224"/>
        <item x="225"/>
        <item x="581"/>
        <item x="479"/>
        <item x="582"/>
        <item x="583"/>
        <item x="226"/>
        <item x="480"/>
        <item x="481"/>
        <item x="227"/>
        <item x="228"/>
        <item x="229"/>
        <item x="230"/>
        <item x="606"/>
        <item x="231"/>
        <item x="232"/>
        <item x="233"/>
        <item x="234"/>
        <item x="482"/>
        <item x="235"/>
        <item x="605"/>
        <item x="483"/>
        <item x="236"/>
        <item x="237"/>
        <item x="610"/>
        <item x="484"/>
        <item x="602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84"/>
        <item x="485"/>
        <item x="250"/>
        <item x="251"/>
        <item x="252"/>
        <item x="253"/>
        <item x="254"/>
        <item x="486"/>
        <item x="487"/>
        <item x="255"/>
        <item x="488"/>
        <item x="489"/>
        <item x="256"/>
        <item x="490"/>
        <item x="257"/>
        <item x="258"/>
        <item x="259"/>
        <item x="260"/>
        <item x="261"/>
        <item x="262"/>
        <item x="263"/>
        <item x="264"/>
        <item x="265"/>
        <item x="491"/>
        <item x="266"/>
        <item x="267"/>
        <item x="268"/>
        <item x="269"/>
        <item x="492"/>
        <item x="270"/>
        <item x="493"/>
        <item x="494"/>
        <item x="271"/>
        <item x="272"/>
        <item x="587"/>
        <item x="273"/>
        <item x="495"/>
        <item x="274"/>
        <item x="275"/>
        <item x="276"/>
        <item x="277"/>
        <item x="278"/>
        <item x="279"/>
        <item x="496"/>
        <item x="280"/>
        <item x="281"/>
        <item x="497"/>
        <item x="498"/>
        <item x="282"/>
        <item x="283"/>
        <item x="284"/>
        <item x="285"/>
        <item x="286"/>
        <item x="499"/>
        <item x="287"/>
        <item x="573"/>
        <item x="572"/>
        <item x="288"/>
        <item x="289"/>
        <item x="290"/>
        <item x="291"/>
        <item x="292"/>
        <item x="293"/>
        <item x="576"/>
        <item x="294"/>
        <item x="295"/>
        <item x="296"/>
        <item x="297"/>
        <item x="500"/>
        <item x="298"/>
        <item x="501"/>
        <item x="597"/>
        <item x="502"/>
        <item x="299"/>
        <item x="503"/>
        <item x="300"/>
        <item x="504"/>
        <item x="505"/>
        <item x="301"/>
        <item x="302"/>
        <item x="506"/>
        <item x="578"/>
        <item x="303"/>
        <item x="507"/>
        <item x="508"/>
        <item x="509"/>
        <item x="510"/>
        <item x="304"/>
        <item x="305"/>
        <item x="306"/>
        <item x="307"/>
        <item x="308"/>
        <item x="309"/>
        <item x="310"/>
        <item x="311"/>
        <item x="511"/>
        <item x="577"/>
        <item x="312"/>
        <item x="313"/>
        <item x="512"/>
        <item x="314"/>
        <item x="315"/>
        <item x="513"/>
        <item x="316"/>
        <item x="317"/>
        <item x="318"/>
        <item x="575"/>
        <item x="319"/>
        <item x="320"/>
        <item x="514"/>
        <item x="515"/>
        <item x="516"/>
        <item x="321"/>
        <item x="322"/>
        <item x="517"/>
        <item x="571"/>
        <item x="518"/>
        <item x="323"/>
        <item x="519"/>
        <item x="520"/>
        <item x="324"/>
        <item x="325"/>
        <item x="580"/>
        <item x="326"/>
        <item x="327"/>
        <item x="328"/>
        <item x="521"/>
        <item x="329"/>
        <item x="330"/>
        <item x="331"/>
        <item x="522"/>
        <item x="332"/>
        <item x="333"/>
        <item x="523"/>
        <item x="524"/>
        <item x="334"/>
        <item x="604"/>
        <item x="335"/>
        <item x="336"/>
        <item x="337"/>
        <item x="338"/>
        <item x="525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526"/>
        <item x="354"/>
        <item x="355"/>
        <item x="356"/>
        <item x="527"/>
        <item x="528"/>
        <item x="529"/>
        <item x="357"/>
        <item x="530"/>
        <item x="358"/>
        <item x="359"/>
        <item x="531"/>
        <item x="360"/>
        <item x="532"/>
        <item x="361"/>
        <item x="533"/>
        <item x="362"/>
        <item x="599"/>
        <item x="363"/>
        <item x="364"/>
        <item x="534"/>
        <item x="365"/>
        <item x="588"/>
        <item x="535"/>
        <item x="536"/>
        <item x="537"/>
        <item x="366"/>
        <item x="367"/>
        <item x="368"/>
        <item x="369"/>
        <item x="538"/>
        <item x="370"/>
        <item x="371"/>
        <item x="372"/>
        <item x="373"/>
        <item x="539"/>
        <item x="540"/>
        <item x="374"/>
        <item x="375"/>
        <item x="376"/>
        <item x="377"/>
        <item x="378"/>
        <item x="379"/>
        <item x="380"/>
        <item x="381"/>
        <item x="382"/>
        <item x="541"/>
        <item x="383"/>
        <item x="542"/>
        <item x="543"/>
        <item x="384"/>
        <item x="544"/>
        <item x="545"/>
        <item x="546"/>
        <item x="385"/>
        <item x="547"/>
        <item x="548"/>
        <item x="386"/>
        <item x="387"/>
        <item x="549"/>
        <item x="388"/>
        <item x="550"/>
        <item x="389"/>
        <item x="390"/>
        <item x="391"/>
        <item x="392"/>
        <item x="551"/>
        <item x="393"/>
        <item x="394"/>
        <item x="395"/>
        <item x="552"/>
        <item x="553"/>
        <item x="396"/>
        <item x="397"/>
        <item x="398"/>
        <item x="399"/>
        <item x="554"/>
        <item x="555"/>
        <item x="556"/>
        <item x="400"/>
        <item x="401"/>
        <item x="557"/>
        <item x="558"/>
        <item x="559"/>
        <item x="402"/>
        <item x="560"/>
        <item x="403"/>
        <item x="404"/>
        <item x="405"/>
        <item x="406"/>
        <item x="407"/>
        <item x="561"/>
        <item x="562"/>
        <item x="563"/>
        <item x="564"/>
        <item x="565"/>
        <item x="408"/>
        <item x="409"/>
        <item x="410"/>
        <item x="411"/>
        <item x="412"/>
        <item x="413"/>
        <item x="566"/>
        <item x="567"/>
        <item x="568"/>
        <item x="569"/>
        <item x="414"/>
        <item x="415"/>
        <item x="570"/>
        <item x="416"/>
        <item t="default"/>
      </items>
    </pivotField>
  </pivotFields>
  <rowFields count="1">
    <field x="0"/>
  </rowFields>
  <rowItems count="6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 t="grand">
      <x/>
    </i>
  </rowItems>
  <colItems count="1">
    <i/>
  </colItems>
  <dataFields count="1">
    <dataField name="Count of SAP CODE 16 Digit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A1E31-6CD9-4346-BB27-8505FD97D81F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3:N111" firstHeaderRow="1" firstDataRow="1" firstDataCol="1"/>
  <pivotFields count="1">
    <pivotField axis="axisRow" dataField="1" showAll="0">
      <items count="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00"/>
        <item x="12"/>
        <item x="13"/>
        <item x="14"/>
        <item x="15"/>
        <item x="16"/>
        <item x="101"/>
        <item x="102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103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04"/>
        <item x="88"/>
        <item x="89"/>
        <item x="90"/>
        <item x="91"/>
        <item x="92"/>
        <item x="105"/>
        <item x="93"/>
        <item x="94"/>
        <item x="95"/>
        <item x="96"/>
        <item x="97"/>
        <item x="98"/>
        <item x="99"/>
        <item x="10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Items count="1">
    <i/>
  </colItems>
  <dataFields count="1">
    <dataField name="Count of SAP CODE Digit 17-18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customProperty" Target="../customProperty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9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customProperty" Target="../customProperty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customProperty" Target="../customProperty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customProperty" Target="../customProperty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customProperty" Target="../customProperty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5E003-FDC7-433B-827A-9002244FE38C}">
  <dimension ref="A2:F54"/>
  <sheetViews>
    <sheetView topLeftCell="A27" zoomScale="85" zoomScaleNormal="85" workbookViewId="0">
      <selection activeCell="C54" sqref="C54"/>
    </sheetView>
  </sheetViews>
  <sheetFormatPr defaultRowHeight="15" x14ac:dyDescent="0.25"/>
  <cols>
    <col min="1" max="1" width="18" bestFit="1" customWidth="1"/>
    <col min="2" max="2" width="79.140625" customWidth="1"/>
    <col min="3" max="3" width="16.85546875" customWidth="1"/>
    <col min="4" max="4" width="23.85546875" customWidth="1"/>
    <col min="5" max="5" width="1.85546875" customWidth="1"/>
    <col min="6" max="6" width="12.28515625" customWidth="1"/>
  </cols>
  <sheetData>
    <row r="2" spans="1:6" x14ac:dyDescent="0.25">
      <c r="A2" s="375" t="str">
        <f>'[1]Control Sheet'!C3</f>
        <v>SAP Fish species table</v>
      </c>
      <c r="B2" s="375"/>
      <c r="C2" s="375"/>
      <c r="D2" s="300"/>
    </row>
    <row r="3" spans="1:6" x14ac:dyDescent="0.25">
      <c r="A3" s="17" t="s">
        <v>3860</v>
      </c>
      <c r="B3" s="17" t="s">
        <v>3861</v>
      </c>
      <c r="C3" s="17" t="s">
        <v>3862</v>
      </c>
      <c r="D3" s="17" t="s">
        <v>6272</v>
      </c>
      <c r="F3" s="301" t="s">
        <v>4909</v>
      </c>
    </row>
    <row r="4" spans="1:6" s="23" customFormat="1" x14ac:dyDescent="0.25">
      <c r="A4" s="113" t="s">
        <v>98</v>
      </c>
      <c r="B4" s="23" t="s">
        <v>139</v>
      </c>
      <c r="C4" s="114" t="s">
        <v>328</v>
      </c>
      <c r="D4" s="302" t="s">
        <v>6274</v>
      </c>
      <c r="E4"/>
    </row>
    <row r="5" spans="1:6" s="23" customFormat="1" x14ac:dyDescent="0.25">
      <c r="A5" s="113" t="s">
        <v>123</v>
      </c>
      <c r="B5" s="23" t="s">
        <v>140</v>
      </c>
      <c r="C5" s="289" t="s">
        <v>325</v>
      </c>
      <c r="D5" s="303" t="s">
        <v>6273</v>
      </c>
      <c r="E5"/>
    </row>
    <row r="6" spans="1:6" s="23" customFormat="1" x14ac:dyDescent="0.25">
      <c r="A6" s="113" t="s">
        <v>141</v>
      </c>
      <c r="B6" s="23" t="s">
        <v>142</v>
      </c>
      <c r="C6" s="289" t="s">
        <v>325</v>
      </c>
      <c r="D6" s="303" t="s">
        <v>6273</v>
      </c>
      <c r="E6"/>
    </row>
    <row r="7" spans="1:6" s="23" customFormat="1" x14ac:dyDescent="0.25">
      <c r="A7" s="113" t="s">
        <v>143</v>
      </c>
      <c r="B7" s="23" t="s">
        <v>144</v>
      </c>
      <c r="C7" s="289" t="s">
        <v>325</v>
      </c>
      <c r="D7" s="303" t="s">
        <v>6273</v>
      </c>
    </row>
    <row r="8" spans="1:6" s="23" customFormat="1" x14ac:dyDescent="0.25">
      <c r="A8" s="113" t="s">
        <v>145</v>
      </c>
      <c r="B8" s="23" t="s">
        <v>146</v>
      </c>
      <c r="C8" s="114" t="s">
        <v>398</v>
      </c>
      <c r="D8" s="302" t="s">
        <v>6274</v>
      </c>
    </row>
    <row r="9" spans="1:6" s="23" customFormat="1" x14ac:dyDescent="0.25">
      <c r="A9" s="113" t="s">
        <v>99</v>
      </c>
      <c r="B9" s="23" t="s">
        <v>147</v>
      </c>
      <c r="C9" s="114" t="s">
        <v>399</v>
      </c>
      <c r="D9" s="302" t="s">
        <v>6274</v>
      </c>
    </row>
    <row r="10" spans="1:6" s="23" customFormat="1" x14ac:dyDescent="0.25">
      <c r="A10" s="113" t="s">
        <v>148</v>
      </c>
      <c r="B10" s="23" t="s">
        <v>149</v>
      </c>
      <c r="C10" s="114" t="s">
        <v>400</v>
      </c>
      <c r="D10" s="302" t="s">
        <v>6274</v>
      </c>
    </row>
    <row r="11" spans="1:6" s="23" customFormat="1" x14ac:dyDescent="0.25">
      <c r="A11" s="113" t="s">
        <v>150</v>
      </c>
      <c r="B11" s="23" t="s">
        <v>151</v>
      </c>
      <c r="C11" s="289" t="s">
        <v>325</v>
      </c>
      <c r="D11" s="303" t="s">
        <v>6273</v>
      </c>
    </row>
    <row r="12" spans="1:6" s="23" customFormat="1" x14ac:dyDescent="0.25">
      <c r="A12" s="113" t="s">
        <v>152</v>
      </c>
      <c r="B12" s="23" t="s">
        <v>153</v>
      </c>
      <c r="C12" s="114" t="s">
        <v>329</v>
      </c>
      <c r="D12" s="302" t="s">
        <v>6274</v>
      </c>
    </row>
    <row r="13" spans="1:6" s="23" customFormat="1" x14ac:dyDescent="0.25">
      <c r="A13" s="113" t="s">
        <v>401</v>
      </c>
      <c r="B13" s="23" t="s">
        <v>402</v>
      </c>
      <c r="C13" s="289" t="s">
        <v>325</v>
      </c>
      <c r="D13" s="303" t="s">
        <v>6273</v>
      </c>
    </row>
    <row r="14" spans="1:6" s="23" customFormat="1" x14ac:dyDescent="0.25">
      <c r="A14" s="113" t="s">
        <v>403</v>
      </c>
      <c r="B14" s="23" t="s">
        <v>404</v>
      </c>
      <c r="C14" s="289" t="s">
        <v>325</v>
      </c>
      <c r="D14" s="303" t="s">
        <v>6273</v>
      </c>
    </row>
    <row r="15" spans="1:6" s="23" customFormat="1" x14ac:dyDescent="0.25">
      <c r="A15" s="113" t="s">
        <v>405</v>
      </c>
      <c r="B15" s="23" t="s">
        <v>406</v>
      </c>
      <c r="C15" s="114" t="s">
        <v>407</v>
      </c>
      <c r="D15" s="302" t="s">
        <v>6274</v>
      </c>
    </row>
    <row r="16" spans="1:6" s="23" customFormat="1" x14ac:dyDescent="0.25">
      <c r="A16" s="113" t="s">
        <v>408</v>
      </c>
      <c r="B16" s="23" t="s">
        <v>409</v>
      </c>
      <c r="C16" s="289" t="s">
        <v>325</v>
      </c>
      <c r="D16" s="303" t="s">
        <v>6273</v>
      </c>
    </row>
    <row r="17" spans="1:6" s="23" customFormat="1" x14ac:dyDescent="0.25">
      <c r="A17" s="113" t="s">
        <v>410</v>
      </c>
      <c r="B17" s="23" t="s">
        <v>411</v>
      </c>
      <c r="C17" s="114" t="s">
        <v>329</v>
      </c>
      <c r="D17" s="302" t="s">
        <v>6274</v>
      </c>
    </row>
    <row r="18" spans="1:6" s="23" customFormat="1" x14ac:dyDescent="0.25">
      <c r="A18" s="113" t="s">
        <v>365</v>
      </c>
      <c r="B18" s="23" t="s">
        <v>366</v>
      </c>
      <c r="C18" s="289" t="s">
        <v>325</v>
      </c>
      <c r="D18" s="303" t="s">
        <v>6273</v>
      </c>
    </row>
    <row r="19" spans="1:6" s="23" customFormat="1" x14ac:dyDescent="0.25">
      <c r="A19" s="113" t="s">
        <v>412</v>
      </c>
      <c r="B19" s="23" t="s">
        <v>413</v>
      </c>
      <c r="C19" s="114" t="s">
        <v>171</v>
      </c>
      <c r="D19" s="302" t="s">
        <v>6274</v>
      </c>
    </row>
    <row r="20" spans="1:6" s="23" customFormat="1" x14ac:dyDescent="0.25">
      <c r="A20" s="113" t="s">
        <v>414</v>
      </c>
      <c r="B20" s="23" t="s">
        <v>415</v>
      </c>
      <c r="C20" s="114" t="s">
        <v>329</v>
      </c>
      <c r="D20" s="302" t="s">
        <v>6274</v>
      </c>
    </row>
    <row r="21" spans="1:6" s="23" customFormat="1" x14ac:dyDescent="0.25">
      <c r="A21" s="113" t="s">
        <v>416</v>
      </c>
      <c r="B21" s="23" t="s">
        <v>417</v>
      </c>
      <c r="C21" s="289" t="s">
        <v>325</v>
      </c>
      <c r="D21" s="303" t="s">
        <v>6273</v>
      </c>
    </row>
    <row r="22" spans="1:6" s="23" customFormat="1" x14ac:dyDescent="0.25">
      <c r="A22" s="113" t="s">
        <v>418</v>
      </c>
      <c r="B22" s="23" t="s">
        <v>419</v>
      </c>
      <c r="C22" s="114" t="s">
        <v>328</v>
      </c>
      <c r="D22" s="302" t="s">
        <v>6274</v>
      </c>
    </row>
    <row r="23" spans="1:6" s="23" customFormat="1" x14ac:dyDescent="0.25">
      <c r="A23" s="113" t="s">
        <v>420</v>
      </c>
      <c r="B23" s="23" t="s">
        <v>421</v>
      </c>
      <c r="C23" s="114" t="s">
        <v>328</v>
      </c>
      <c r="D23" s="302" t="s">
        <v>6274</v>
      </c>
    </row>
    <row r="24" spans="1:6" s="23" customFormat="1" x14ac:dyDescent="0.25">
      <c r="A24" s="113" t="s">
        <v>422</v>
      </c>
      <c r="B24" s="23" t="s">
        <v>423</v>
      </c>
      <c r="C24" s="114" t="s">
        <v>328</v>
      </c>
      <c r="D24" s="302" t="s">
        <v>6274</v>
      </c>
    </row>
    <row r="25" spans="1:6" s="23" customFormat="1" x14ac:dyDescent="0.25">
      <c r="A25" s="113" t="s">
        <v>424</v>
      </c>
      <c r="B25" s="23" t="s">
        <v>425</v>
      </c>
      <c r="C25" s="114" t="s">
        <v>407</v>
      </c>
      <c r="D25" s="302" t="s">
        <v>6274</v>
      </c>
    </row>
    <row r="26" spans="1:6" s="23" customFormat="1" x14ac:dyDescent="0.25">
      <c r="A26" s="113" t="s">
        <v>429</v>
      </c>
      <c r="B26" s="23" t="s">
        <v>430</v>
      </c>
      <c r="C26" s="114" t="s">
        <v>407</v>
      </c>
      <c r="D26" s="302" t="s">
        <v>6274</v>
      </c>
    </row>
    <row r="27" spans="1:6" s="23" customFormat="1" x14ac:dyDescent="0.25">
      <c r="A27" s="113" t="s">
        <v>431</v>
      </c>
      <c r="B27" s="23" t="s">
        <v>432</v>
      </c>
      <c r="C27" s="114" t="s">
        <v>433</v>
      </c>
      <c r="D27" s="302" t="s">
        <v>6274</v>
      </c>
    </row>
    <row r="28" spans="1:6" s="23" customFormat="1" x14ac:dyDescent="0.25">
      <c r="A28" s="113" t="s">
        <v>440</v>
      </c>
      <c r="B28" s="23" t="s">
        <v>441</v>
      </c>
      <c r="C28" s="114" t="s">
        <v>442</v>
      </c>
      <c r="D28" s="302" t="s">
        <v>6274</v>
      </c>
      <c r="F28" s="228"/>
    </row>
    <row r="29" spans="1:6" s="23" customFormat="1" x14ac:dyDescent="0.25">
      <c r="A29" s="113" t="s">
        <v>443</v>
      </c>
      <c r="B29" s="23" t="s">
        <v>444</v>
      </c>
      <c r="C29" s="114" t="s">
        <v>445</v>
      </c>
      <c r="D29" s="302" t="s">
        <v>6274</v>
      </c>
      <c r="F29" s="229"/>
    </row>
    <row r="30" spans="1:6" s="23" customFormat="1" x14ac:dyDescent="0.25">
      <c r="A30" s="113" t="s">
        <v>446</v>
      </c>
      <c r="B30" s="23" t="s">
        <v>447</v>
      </c>
      <c r="C30" s="114" t="s">
        <v>448</v>
      </c>
      <c r="D30" s="302" t="s">
        <v>6274</v>
      </c>
      <c r="F30" s="229"/>
    </row>
    <row r="31" spans="1:6" s="23" customFormat="1" x14ac:dyDescent="0.25">
      <c r="A31" s="113" t="s">
        <v>449</v>
      </c>
      <c r="B31" s="23" t="s">
        <v>450</v>
      </c>
      <c r="C31" s="114" t="s">
        <v>4492</v>
      </c>
      <c r="D31" s="302" t="s">
        <v>6274</v>
      </c>
      <c r="F31" s="229"/>
    </row>
    <row r="32" spans="1:6" s="23" customFormat="1" x14ac:dyDescent="0.25">
      <c r="A32" s="113" t="s">
        <v>451</v>
      </c>
      <c r="B32" s="23" t="s">
        <v>452</v>
      </c>
      <c r="C32" s="114" t="s">
        <v>445</v>
      </c>
      <c r="D32" s="302" t="s">
        <v>6274</v>
      </c>
      <c r="F32" s="229"/>
    </row>
    <row r="33" spans="1:6" s="23" customFormat="1" x14ac:dyDescent="0.25">
      <c r="A33" s="113" t="s">
        <v>453</v>
      </c>
      <c r="B33" s="23" t="s">
        <v>454</v>
      </c>
      <c r="C33" s="114" t="s">
        <v>459</v>
      </c>
      <c r="D33" s="302" t="s">
        <v>6274</v>
      </c>
      <c r="F33" s="237" t="s">
        <v>5154</v>
      </c>
    </row>
    <row r="34" spans="1:6" s="23" customFormat="1" x14ac:dyDescent="0.25">
      <c r="A34" s="113" t="s">
        <v>455</v>
      </c>
      <c r="B34" s="23" t="s">
        <v>456</v>
      </c>
      <c r="C34" s="114" t="s">
        <v>445</v>
      </c>
      <c r="D34" s="302" t="s">
        <v>6274</v>
      </c>
      <c r="F34" s="229"/>
    </row>
    <row r="35" spans="1:6" s="23" customFormat="1" x14ac:dyDescent="0.25">
      <c r="A35" s="113" t="s">
        <v>457</v>
      </c>
      <c r="B35" s="23" t="s">
        <v>458</v>
      </c>
      <c r="C35" s="114" t="s">
        <v>459</v>
      </c>
      <c r="D35" s="302" t="s">
        <v>6274</v>
      </c>
      <c r="F35" s="229"/>
    </row>
    <row r="36" spans="1:6" s="23" customFormat="1" x14ac:dyDescent="0.25">
      <c r="A36" s="113" t="s">
        <v>313</v>
      </c>
      <c r="B36" s="23" t="s">
        <v>460</v>
      </c>
      <c r="C36" s="114" t="s">
        <v>459</v>
      </c>
      <c r="D36" s="302" t="s">
        <v>6274</v>
      </c>
      <c r="F36" s="229"/>
    </row>
    <row r="37" spans="1:6" s="23" customFormat="1" x14ac:dyDescent="0.25">
      <c r="A37" s="113" t="s">
        <v>461</v>
      </c>
      <c r="B37" s="23" t="s">
        <v>462</v>
      </c>
      <c r="C37" s="114" t="s">
        <v>445</v>
      </c>
      <c r="D37" s="302" t="s">
        <v>6274</v>
      </c>
      <c r="F37" s="229"/>
    </row>
    <row r="38" spans="1:6" s="23" customFormat="1" x14ac:dyDescent="0.25">
      <c r="A38" s="113" t="s">
        <v>463</v>
      </c>
      <c r="B38" s="23" t="s">
        <v>464</v>
      </c>
      <c r="C38" s="114" t="s">
        <v>465</v>
      </c>
      <c r="D38" s="302" t="s">
        <v>6274</v>
      </c>
      <c r="F38" s="228"/>
    </row>
    <row r="39" spans="1:6" s="23" customFormat="1" x14ac:dyDescent="0.25">
      <c r="A39" s="113" t="s">
        <v>154</v>
      </c>
      <c r="B39" s="23" t="s">
        <v>155</v>
      </c>
      <c r="C39" s="114" t="s">
        <v>327</v>
      </c>
      <c r="D39" s="302" t="s">
        <v>6274</v>
      </c>
    </row>
    <row r="40" spans="1:6" s="23" customFormat="1" x14ac:dyDescent="0.25">
      <c r="A40" s="113" t="s">
        <v>156</v>
      </c>
      <c r="B40" s="23" t="s">
        <v>157</v>
      </c>
      <c r="C40" s="114" t="s">
        <v>327</v>
      </c>
      <c r="D40" s="302" t="s">
        <v>6274</v>
      </c>
    </row>
    <row r="41" spans="1:6" s="23" customFormat="1" x14ac:dyDescent="0.25">
      <c r="A41" s="113" t="s">
        <v>58</v>
      </c>
      <c r="B41" s="23" t="s">
        <v>377</v>
      </c>
      <c r="C41" s="114" t="s">
        <v>327</v>
      </c>
      <c r="D41" s="302" t="s">
        <v>6274</v>
      </c>
    </row>
    <row r="42" spans="1:6" s="23" customFormat="1" x14ac:dyDescent="0.25">
      <c r="A42" s="113" t="s">
        <v>474</v>
      </c>
      <c r="B42" s="23" t="s">
        <v>475</v>
      </c>
      <c r="C42" s="114" t="s">
        <v>327</v>
      </c>
      <c r="D42" s="302" t="s">
        <v>6274</v>
      </c>
    </row>
    <row r="43" spans="1:6" s="23" customFormat="1" x14ac:dyDescent="0.25">
      <c r="A43" s="113" t="s">
        <v>158</v>
      </c>
      <c r="B43" s="23" t="s">
        <v>159</v>
      </c>
      <c r="C43" s="114" t="s">
        <v>312</v>
      </c>
      <c r="D43" s="302" t="s">
        <v>6274</v>
      </c>
    </row>
    <row r="44" spans="1:6" s="23" customFormat="1" x14ac:dyDescent="0.25">
      <c r="A44" s="113" t="s">
        <v>160</v>
      </c>
      <c r="B44" s="23" t="s">
        <v>161</v>
      </c>
      <c r="C44" s="114" t="s">
        <v>326</v>
      </c>
      <c r="D44" s="302" t="s">
        <v>6274</v>
      </c>
    </row>
    <row r="45" spans="1:6" s="23" customFormat="1" x14ac:dyDescent="0.25">
      <c r="A45" s="113" t="s">
        <v>162</v>
      </c>
      <c r="B45" s="23" t="s">
        <v>163</v>
      </c>
      <c r="C45" s="114" t="s">
        <v>326</v>
      </c>
      <c r="D45" s="302" t="s">
        <v>6274</v>
      </c>
    </row>
    <row r="46" spans="1:6" s="23" customFormat="1" x14ac:dyDescent="0.25">
      <c r="A46" s="113" t="s">
        <v>164</v>
      </c>
      <c r="B46" s="23" t="s">
        <v>165</v>
      </c>
      <c r="C46" s="114" t="s">
        <v>476</v>
      </c>
      <c r="D46" s="302" t="s">
        <v>6274</v>
      </c>
    </row>
    <row r="47" spans="1:6" s="23" customFormat="1" x14ac:dyDescent="0.25">
      <c r="A47" s="113" t="s">
        <v>477</v>
      </c>
      <c r="B47" s="23" t="s">
        <v>479</v>
      </c>
      <c r="C47" s="114" t="s">
        <v>326</v>
      </c>
      <c r="D47" s="302" t="s">
        <v>6274</v>
      </c>
    </row>
    <row r="48" spans="1:6" s="23" customFormat="1" x14ac:dyDescent="0.25">
      <c r="A48" s="113" t="s">
        <v>480</v>
      </c>
      <c r="B48" s="23" t="s">
        <v>481</v>
      </c>
      <c r="C48" s="114" t="s">
        <v>482</v>
      </c>
      <c r="D48" s="302" t="s">
        <v>6274</v>
      </c>
    </row>
    <row r="49" spans="1:6" s="23" customFormat="1" x14ac:dyDescent="0.25">
      <c r="A49" s="113" t="s">
        <v>483</v>
      </c>
      <c r="B49" s="23" t="s">
        <v>484</v>
      </c>
      <c r="C49" s="114" t="s">
        <v>326</v>
      </c>
      <c r="D49" s="302" t="s">
        <v>6274</v>
      </c>
    </row>
    <row r="50" spans="1:6" s="23" customFormat="1" x14ac:dyDescent="0.25">
      <c r="A50" s="113" t="s">
        <v>485</v>
      </c>
      <c r="B50" s="23" t="s">
        <v>486</v>
      </c>
      <c r="C50" s="114" t="s">
        <v>326</v>
      </c>
      <c r="D50" s="302" t="s">
        <v>6274</v>
      </c>
    </row>
    <row r="51" spans="1:6" s="23" customFormat="1" x14ac:dyDescent="0.25">
      <c r="A51" s="113" t="s">
        <v>487</v>
      </c>
      <c r="B51" s="23" t="s">
        <v>488</v>
      </c>
      <c r="C51" s="114" t="s">
        <v>326</v>
      </c>
      <c r="D51" s="302" t="s">
        <v>6274</v>
      </c>
    </row>
    <row r="52" spans="1:6" s="23" customFormat="1" x14ac:dyDescent="0.25">
      <c r="A52" s="113" t="s">
        <v>166</v>
      </c>
      <c r="B52" s="23" t="s">
        <v>167</v>
      </c>
      <c r="C52" s="114" t="s">
        <v>326</v>
      </c>
      <c r="D52" s="302" t="s">
        <v>6274</v>
      </c>
    </row>
    <row r="53" spans="1:6" x14ac:dyDescent="0.25">
      <c r="A53" s="113" t="s">
        <v>3556</v>
      </c>
      <c r="B53" s="23" t="s">
        <v>5006</v>
      </c>
      <c r="C53" s="34" t="s">
        <v>325</v>
      </c>
      <c r="D53" s="303" t="s">
        <v>6273</v>
      </c>
      <c r="F53" t="s">
        <v>5008</v>
      </c>
    </row>
    <row r="54" spans="1:6" x14ac:dyDescent="0.25">
      <c r="A54" s="150" t="s">
        <v>5005</v>
      </c>
      <c r="B54" s="58" t="s">
        <v>5007</v>
      </c>
      <c r="C54" s="58" t="s">
        <v>6310</v>
      </c>
      <c r="D54" s="312" t="s">
        <v>6274</v>
      </c>
      <c r="F54" t="s">
        <v>6309</v>
      </c>
    </row>
  </sheetData>
  <autoFilter ref="A3:C54" xr:uid="{125D7DD6-4971-4503-9A09-C980269E7172}"/>
  <mergeCells count="1">
    <mergeCell ref="A2:C2"/>
  </mergeCells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AAF30-58C5-4CB0-B4FF-FCDA3BEBEA49}">
  <dimension ref="A1:F4"/>
  <sheetViews>
    <sheetView workbookViewId="0">
      <selection activeCell="A8" sqref="A8"/>
    </sheetView>
  </sheetViews>
  <sheetFormatPr defaultRowHeight="15" x14ac:dyDescent="0.25"/>
  <cols>
    <col min="1" max="1" width="75.5703125" customWidth="1"/>
  </cols>
  <sheetData>
    <row r="1" spans="1:6" x14ac:dyDescent="0.25">
      <c r="A1" s="123" t="s">
        <v>4531</v>
      </c>
      <c r="C1" s="7" t="s">
        <v>4535</v>
      </c>
      <c r="D1" s="7" t="s">
        <v>4536</v>
      </c>
      <c r="E1" s="7" t="s">
        <v>4537</v>
      </c>
      <c r="F1" s="7" t="s">
        <v>4538</v>
      </c>
    </row>
    <row r="2" spans="1:6" x14ac:dyDescent="0.25">
      <c r="A2" s="123" t="s">
        <v>4532</v>
      </c>
    </row>
    <row r="3" spans="1:6" x14ac:dyDescent="0.25">
      <c r="A3" s="123" t="s">
        <v>4534</v>
      </c>
    </row>
    <row r="4" spans="1:6" ht="18" x14ac:dyDescent="0.25">
      <c r="A4" s="123" t="s">
        <v>4533</v>
      </c>
    </row>
  </sheetData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AE2D-5F8D-483A-A4D7-B71B512CF72C}">
  <sheetPr>
    <tabColor rgb="FFFFFF00"/>
  </sheetPr>
  <dimension ref="A2:F210"/>
  <sheetViews>
    <sheetView topLeftCell="A191" workbookViewId="0">
      <selection activeCell="B218" sqref="B218"/>
    </sheetView>
  </sheetViews>
  <sheetFormatPr defaultRowHeight="15" x14ac:dyDescent="0.25"/>
  <cols>
    <col min="1" max="1" width="22.7109375" style="3" customWidth="1"/>
    <col min="2" max="2" width="73.28515625" bestFit="1" customWidth="1"/>
    <col min="3" max="3" width="12.85546875" bestFit="1" customWidth="1"/>
  </cols>
  <sheetData>
    <row r="2" spans="1:6" x14ac:dyDescent="0.25">
      <c r="A2" s="376" t="s">
        <v>3863</v>
      </c>
      <c r="B2" s="376"/>
      <c r="C2" s="376"/>
    </row>
    <row r="3" spans="1:6" ht="18.75" x14ac:dyDescent="0.3">
      <c r="A3" s="17" t="s">
        <v>3864</v>
      </c>
      <c r="B3" s="17" t="s">
        <v>3865</v>
      </c>
      <c r="C3" s="17" t="s">
        <v>3866</v>
      </c>
      <c r="F3" s="19" t="s">
        <v>3867</v>
      </c>
    </row>
    <row r="4" spans="1:6" x14ac:dyDescent="0.25">
      <c r="A4" s="3" t="s">
        <v>98</v>
      </c>
      <c r="B4" t="s">
        <v>3549</v>
      </c>
      <c r="C4" s="3" t="s">
        <v>395</v>
      </c>
    </row>
    <row r="5" spans="1:6" x14ac:dyDescent="0.25">
      <c r="A5" s="20" t="s">
        <v>141</v>
      </c>
      <c r="B5" s="21" t="s">
        <v>3550</v>
      </c>
      <c r="C5" s="3" t="s">
        <v>395</v>
      </c>
    </row>
    <row r="6" spans="1:6" x14ac:dyDescent="0.25">
      <c r="A6" s="3" t="s">
        <v>143</v>
      </c>
      <c r="B6" t="s">
        <v>3551</v>
      </c>
      <c r="C6" s="3" t="s">
        <v>395</v>
      </c>
    </row>
    <row r="7" spans="1:6" x14ac:dyDescent="0.25">
      <c r="A7" s="3" t="s">
        <v>145</v>
      </c>
      <c r="B7" t="s">
        <v>3552</v>
      </c>
      <c r="C7" s="3" t="s">
        <v>395</v>
      </c>
    </row>
    <row r="8" spans="1:6" x14ac:dyDescent="0.25">
      <c r="A8" s="3" t="s">
        <v>99</v>
      </c>
      <c r="B8" t="s">
        <v>3553</v>
      </c>
      <c r="C8" s="3" t="s">
        <v>395</v>
      </c>
    </row>
    <row r="9" spans="1:6" x14ac:dyDescent="0.25">
      <c r="A9" s="20" t="s">
        <v>148</v>
      </c>
      <c r="B9" s="21" t="s">
        <v>3554</v>
      </c>
      <c r="C9" s="3" t="s">
        <v>395</v>
      </c>
    </row>
    <row r="10" spans="1:6" x14ac:dyDescent="0.25">
      <c r="A10" s="20" t="s">
        <v>150</v>
      </c>
      <c r="B10" s="21" t="s">
        <v>3555</v>
      </c>
      <c r="C10" s="3" t="s">
        <v>395</v>
      </c>
    </row>
    <row r="11" spans="1:6" x14ac:dyDescent="0.25">
      <c r="A11" s="3" t="s">
        <v>3556</v>
      </c>
      <c r="B11" t="s">
        <v>3557</v>
      </c>
      <c r="C11" s="3" t="s">
        <v>395</v>
      </c>
    </row>
    <row r="12" spans="1:6" x14ac:dyDescent="0.25">
      <c r="A12" s="3" t="s">
        <v>3558</v>
      </c>
      <c r="B12" t="s">
        <v>3559</v>
      </c>
      <c r="C12" s="3" t="s">
        <v>168</v>
      </c>
    </row>
    <row r="13" spans="1:6" x14ac:dyDescent="0.25">
      <c r="A13" s="3" t="s">
        <v>152</v>
      </c>
      <c r="B13" t="s">
        <v>3560</v>
      </c>
      <c r="C13" s="3" t="s">
        <v>395</v>
      </c>
    </row>
    <row r="14" spans="1:6" x14ac:dyDescent="0.25">
      <c r="A14" s="3" t="s">
        <v>401</v>
      </c>
      <c r="B14" t="s">
        <v>3561</v>
      </c>
      <c r="C14" s="3" t="s">
        <v>395</v>
      </c>
    </row>
    <row r="15" spans="1:6" x14ac:dyDescent="0.25">
      <c r="A15" s="3" t="s">
        <v>3562</v>
      </c>
      <c r="B15" t="s">
        <v>3563</v>
      </c>
      <c r="C15" s="3" t="s">
        <v>395</v>
      </c>
    </row>
    <row r="16" spans="1:6" x14ac:dyDescent="0.25">
      <c r="A16" s="3" t="s">
        <v>410</v>
      </c>
      <c r="B16" t="s">
        <v>3564</v>
      </c>
      <c r="C16" s="3" t="s">
        <v>168</v>
      </c>
    </row>
    <row r="17" spans="1:3" x14ac:dyDescent="0.25">
      <c r="A17" s="3" t="s">
        <v>3565</v>
      </c>
      <c r="B17" t="s">
        <v>3566</v>
      </c>
      <c r="C17" s="3" t="s">
        <v>395</v>
      </c>
    </row>
    <row r="18" spans="1:3" x14ac:dyDescent="0.25">
      <c r="A18" s="3" t="s">
        <v>3567</v>
      </c>
      <c r="B18" t="s">
        <v>3568</v>
      </c>
      <c r="C18" s="3" t="s">
        <v>168</v>
      </c>
    </row>
    <row r="19" spans="1:3" x14ac:dyDescent="0.25">
      <c r="A19" s="3" t="s">
        <v>365</v>
      </c>
      <c r="B19" t="s">
        <v>3569</v>
      </c>
      <c r="C19" s="3" t="s">
        <v>395</v>
      </c>
    </row>
    <row r="20" spans="1:3" x14ac:dyDescent="0.25">
      <c r="A20" s="3" t="s">
        <v>412</v>
      </c>
      <c r="B20" t="s">
        <v>3570</v>
      </c>
      <c r="C20" s="3" t="s">
        <v>395</v>
      </c>
    </row>
    <row r="21" spans="1:3" x14ac:dyDescent="0.25">
      <c r="A21" s="3" t="s">
        <v>416</v>
      </c>
      <c r="B21" t="s">
        <v>3571</v>
      </c>
      <c r="C21" s="3" t="s">
        <v>395</v>
      </c>
    </row>
    <row r="22" spans="1:3" x14ac:dyDescent="0.25">
      <c r="A22" s="3" t="s">
        <v>420</v>
      </c>
      <c r="B22" t="s">
        <v>3572</v>
      </c>
      <c r="C22" s="3" t="s">
        <v>395</v>
      </c>
    </row>
    <row r="23" spans="1:3" x14ac:dyDescent="0.25">
      <c r="A23" s="3" t="s">
        <v>3573</v>
      </c>
      <c r="B23" t="s">
        <v>3574</v>
      </c>
      <c r="C23" s="3" t="s">
        <v>395</v>
      </c>
    </row>
    <row r="24" spans="1:3" x14ac:dyDescent="0.25">
      <c r="A24" s="3" t="s">
        <v>3575</v>
      </c>
      <c r="B24" t="s">
        <v>3576</v>
      </c>
      <c r="C24" s="3" t="s">
        <v>395</v>
      </c>
    </row>
    <row r="25" spans="1:3" x14ac:dyDescent="0.25">
      <c r="A25" s="3" t="s">
        <v>424</v>
      </c>
      <c r="B25" t="s">
        <v>3577</v>
      </c>
      <c r="C25" s="3" t="s">
        <v>395</v>
      </c>
    </row>
    <row r="26" spans="1:3" x14ac:dyDescent="0.25">
      <c r="A26" s="3" t="s">
        <v>3578</v>
      </c>
      <c r="B26" t="s">
        <v>3579</v>
      </c>
      <c r="C26" s="3" t="s">
        <v>395</v>
      </c>
    </row>
    <row r="27" spans="1:3" x14ac:dyDescent="0.25">
      <c r="A27" s="3" t="s">
        <v>3580</v>
      </c>
      <c r="B27" t="s">
        <v>3581</v>
      </c>
      <c r="C27" s="3" t="s">
        <v>168</v>
      </c>
    </row>
    <row r="28" spans="1:3" x14ac:dyDescent="0.25">
      <c r="A28" s="3" t="s">
        <v>3582</v>
      </c>
      <c r="B28" t="s">
        <v>3583</v>
      </c>
      <c r="C28" s="3" t="s">
        <v>395</v>
      </c>
    </row>
    <row r="29" spans="1:3" x14ac:dyDescent="0.25">
      <c r="A29" s="3" t="s">
        <v>3584</v>
      </c>
      <c r="B29" t="s">
        <v>3585</v>
      </c>
      <c r="C29" s="3" t="s">
        <v>395</v>
      </c>
    </row>
    <row r="30" spans="1:3" x14ac:dyDescent="0.25">
      <c r="A30" s="3" t="s">
        <v>3586</v>
      </c>
      <c r="B30" t="s">
        <v>3587</v>
      </c>
      <c r="C30" s="3" t="s">
        <v>395</v>
      </c>
    </row>
    <row r="31" spans="1:3" x14ac:dyDescent="0.25">
      <c r="A31" s="3" t="s">
        <v>3588</v>
      </c>
      <c r="B31" t="s">
        <v>3589</v>
      </c>
      <c r="C31" s="3" t="s">
        <v>395</v>
      </c>
    </row>
    <row r="32" spans="1:3" x14ac:dyDescent="0.25">
      <c r="A32" s="3" t="s">
        <v>3590</v>
      </c>
      <c r="B32" t="s">
        <v>3591</v>
      </c>
      <c r="C32" s="3" t="s">
        <v>395</v>
      </c>
    </row>
    <row r="33" spans="1:3" x14ac:dyDescent="0.25">
      <c r="A33" s="3" t="s">
        <v>3592</v>
      </c>
      <c r="B33" t="s">
        <v>3593</v>
      </c>
      <c r="C33" s="3" t="s">
        <v>395</v>
      </c>
    </row>
    <row r="34" spans="1:3" x14ac:dyDescent="0.25">
      <c r="A34" s="3" t="s">
        <v>3594</v>
      </c>
      <c r="B34" t="s">
        <v>3595</v>
      </c>
      <c r="C34" s="3" t="s">
        <v>395</v>
      </c>
    </row>
    <row r="35" spans="1:3" x14ac:dyDescent="0.25">
      <c r="A35" s="3" t="s">
        <v>3596</v>
      </c>
      <c r="B35" t="s">
        <v>3597</v>
      </c>
      <c r="C35" s="3" t="s">
        <v>395</v>
      </c>
    </row>
    <row r="36" spans="1:3" x14ac:dyDescent="0.25">
      <c r="A36" s="3" t="s">
        <v>3598</v>
      </c>
      <c r="B36" t="s">
        <v>3599</v>
      </c>
      <c r="C36" s="3" t="s">
        <v>168</v>
      </c>
    </row>
    <row r="37" spans="1:3" x14ac:dyDescent="0.25">
      <c r="A37" s="3" t="s">
        <v>3600</v>
      </c>
      <c r="B37" t="s">
        <v>3601</v>
      </c>
      <c r="C37" s="3" t="s">
        <v>168</v>
      </c>
    </row>
    <row r="38" spans="1:3" x14ac:dyDescent="0.25">
      <c r="A38" s="3" t="s">
        <v>3602</v>
      </c>
      <c r="B38" t="s">
        <v>3603</v>
      </c>
      <c r="C38" s="3" t="s">
        <v>395</v>
      </c>
    </row>
    <row r="39" spans="1:3" x14ac:dyDescent="0.25">
      <c r="A39" s="3" t="s">
        <v>3604</v>
      </c>
      <c r="B39" t="s">
        <v>3605</v>
      </c>
      <c r="C39" s="3" t="s">
        <v>395</v>
      </c>
    </row>
    <row r="40" spans="1:3" x14ac:dyDescent="0.25">
      <c r="A40" s="3" t="s">
        <v>3606</v>
      </c>
      <c r="B40" t="s">
        <v>3607</v>
      </c>
      <c r="C40" s="3" t="s">
        <v>168</v>
      </c>
    </row>
    <row r="41" spans="1:3" x14ac:dyDescent="0.25">
      <c r="A41" s="3" t="s">
        <v>3608</v>
      </c>
      <c r="B41" t="s">
        <v>3609</v>
      </c>
      <c r="C41" s="3" t="s">
        <v>168</v>
      </c>
    </row>
    <row r="42" spans="1:3" x14ac:dyDescent="0.25">
      <c r="A42" s="3" t="s">
        <v>3610</v>
      </c>
      <c r="B42" t="s">
        <v>3611</v>
      </c>
      <c r="C42" s="3" t="s">
        <v>395</v>
      </c>
    </row>
    <row r="43" spans="1:3" x14ac:dyDescent="0.25">
      <c r="A43" s="3" t="s">
        <v>314</v>
      </c>
      <c r="B43" t="s">
        <v>315</v>
      </c>
      <c r="C43" s="3" t="s">
        <v>395</v>
      </c>
    </row>
    <row r="44" spans="1:3" x14ac:dyDescent="0.25">
      <c r="A44" s="3" t="s">
        <v>3612</v>
      </c>
      <c r="B44" t="s">
        <v>3613</v>
      </c>
      <c r="C44" s="3" t="s">
        <v>395</v>
      </c>
    </row>
    <row r="45" spans="1:3" x14ac:dyDescent="0.25">
      <c r="A45" s="3" t="s">
        <v>3614</v>
      </c>
      <c r="B45" t="s">
        <v>3615</v>
      </c>
      <c r="C45" s="3" t="s">
        <v>395</v>
      </c>
    </row>
    <row r="46" spans="1:3" x14ac:dyDescent="0.25">
      <c r="A46" s="3" t="s">
        <v>3616</v>
      </c>
      <c r="B46" t="s">
        <v>3617</v>
      </c>
      <c r="C46" s="3" t="s">
        <v>395</v>
      </c>
    </row>
    <row r="47" spans="1:3" x14ac:dyDescent="0.25">
      <c r="A47" s="3" t="s">
        <v>3618</v>
      </c>
      <c r="B47" t="s">
        <v>3619</v>
      </c>
      <c r="C47" s="3" t="s">
        <v>395</v>
      </c>
    </row>
    <row r="48" spans="1:3" x14ac:dyDescent="0.25">
      <c r="A48" s="3" t="s">
        <v>3620</v>
      </c>
      <c r="B48" t="s">
        <v>3621</v>
      </c>
      <c r="C48" s="3" t="s">
        <v>168</v>
      </c>
    </row>
    <row r="49" spans="1:3" x14ac:dyDescent="0.25">
      <c r="A49" s="3" t="s">
        <v>3622</v>
      </c>
      <c r="B49" t="s">
        <v>3622</v>
      </c>
      <c r="C49" s="3" t="s">
        <v>395</v>
      </c>
    </row>
    <row r="50" spans="1:3" x14ac:dyDescent="0.25">
      <c r="A50" s="3" t="s">
        <v>3623</v>
      </c>
      <c r="B50" t="s">
        <v>3624</v>
      </c>
      <c r="C50" s="3" t="s">
        <v>395</v>
      </c>
    </row>
    <row r="51" spans="1:3" x14ac:dyDescent="0.25">
      <c r="A51" s="3" t="s">
        <v>3625</v>
      </c>
      <c r="B51" t="s">
        <v>3626</v>
      </c>
      <c r="C51" s="3" t="s">
        <v>168</v>
      </c>
    </row>
    <row r="52" spans="1:3" x14ac:dyDescent="0.25">
      <c r="A52" s="3" t="s">
        <v>3627</v>
      </c>
      <c r="B52" t="s">
        <v>3628</v>
      </c>
      <c r="C52" s="3" t="s">
        <v>395</v>
      </c>
    </row>
    <row r="53" spans="1:3" x14ac:dyDescent="0.25">
      <c r="A53" s="3" t="s">
        <v>362</v>
      </c>
      <c r="B53" t="s">
        <v>364</v>
      </c>
      <c r="C53" s="3" t="s">
        <v>395</v>
      </c>
    </row>
    <row r="54" spans="1:3" x14ac:dyDescent="0.25">
      <c r="A54" s="3" t="s">
        <v>3629</v>
      </c>
      <c r="B54" t="s">
        <v>3630</v>
      </c>
      <c r="C54" s="3" t="s">
        <v>168</v>
      </c>
    </row>
    <row r="55" spans="1:3" x14ac:dyDescent="0.25">
      <c r="A55" s="3" t="s">
        <v>3631</v>
      </c>
      <c r="B55" t="s">
        <v>3632</v>
      </c>
      <c r="C55" s="3" t="s">
        <v>395</v>
      </c>
    </row>
    <row r="56" spans="1:3" x14ac:dyDescent="0.25">
      <c r="A56" s="3" t="s">
        <v>3633</v>
      </c>
      <c r="B56" t="s">
        <v>3634</v>
      </c>
      <c r="C56" s="3" t="s">
        <v>395</v>
      </c>
    </row>
    <row r="57" spans="1:3" x14ac:dyDescent="0.25">
      <c r="A57" s="3" t="s">
        <v>3635</v>
      </c>
      <c r="B57" t="s">
        <v>3636</v>
      </c>
      <c r="C57" s="3" t="s">
        <v>395</v>
      </c>
    </row>
    <row r="58" spans="1:3" x14ac:dyDescent="0.25">
      <c r="A58" s="3" t="s">
        <v>3637</v>
      </c>
      <c r="B58" t="s">
        <v>3638</v>
      </c>
      <c r="C58" s="3" t="s">
        <v>168</v>
      </c>
    </row>
    <row r="59" spans="1:3" x14ac:dyDescent="0.25">
      <c r="A59" s="3" t="s">
        <v>3639</v>
      </c>
      <c r="B59" t="s">
        <v>3640</v>
      </c>
      <c r="C59" s="3" t="s">
        <v>395</v>
      </c>
    </row>
    <row r="60" spans="1:3" x14ac:dyDescent="0.25">
      <c r="A60" s="3" t="s">
        <v>3641</v>
      </c>
      <c r="B60" t="s">
        <v>3642</v>
      </c>
      <c r="C60" s="3" t="s">
        <v>395</v>
      </c>
    </row>
    <row r="61" spans="1:3" x14ac:dyDescent="0.25">
      <c r="A61" s="3" t="s">
        <v>3643</v>
      </c>
      <c r="B61" t="s">
        <v>3644</v>
      </c>
      <c r="C61" s="3" t="s">
        <v>168</v>
      </c>
    </row>
    <row r="62" spans="1:3" x14ac:dyDescent="0.25">
      <c r="A62" s="3" t="s">
        <v>3645</v>
      </c>
      <c r="B62" t="s">
        <v>3646</v>
      </c>
      <c r="C62" s="3" t="s">
        <v>168</v>
      </c>
    </row>
    <row r="63" spans="1:3" x14ac:dyDescent="0.25">
      <c r="A63" s="3" t="s">
        <v>3647</v>
      </c>
      <c r="B63" t="s">
        <v>3648</v>
      </c>
      <c r="C63" s="3" t="s">
        <v>395</v>
      </c>
    </row>
    <row r="64" spans="1:3" x14ac:dyDescent="0.25">
      <c r="A64" s="3" t="s">
        <v>3649</v>
      </c>
      <c r="B64" t="s">
        <v>3650</v>
      </c>
      <c r="C64" s="3" t="s">
        <v>168</v>
      </c>
    </row>
    <row r="65" spans="1:3" x14ac:dyDescent="0.25">
      <c r="A65" s="3" t="s">
        <v>3651</v>
      </c>
      <c r="B65" t="s">
        <v>3652</v>
      </c>
      <c r="C65" s="3" t="s">
        <v>168</v>
      </c>
    </row>
    <row r="66" spans="1:3" x14ac:dyDescent="0.25">
      <c r="A66" s="3" t="s">
        <v>3653</v>
      </c>
      <c r="B66" t="s">
        <v>3654</v>
      </c>
      <c r="C66" s="3" t="s">
        <v>395</v>
      </c>
    </row>
    <row r="67" spans="1:3" x14ac:dyDescent="0.25">
      <c r="A67" s="3" t="s">
        <v>3655</v>
      </c>
      <c r="B67" t="s">
        <v>3656</v>
      </c>
      <c r="C67" s="3" t="s">
        <v>168</v>
      </c>
    </row>
    <row r="68" spans="1:3" x14ac:dyDescent="0.25">
      <c r="A68" s="3" t="s">
        <v>3657</v>
      </c>
      <c r="B68" t="s">
        <v>3658</v>
      </c>
      <c r="C68" s="3" t="s">
        <v>395</v>
      </c>
    </row>
    <row r="69" spans="1:3" x14ac:dyDescent="0.25">
      <c r="A69" s="3" t="s">
        <v>3659</v>
      </c>
      <c r="B69" t="s">
        <v>3660</v>
      </c>
      <c r="C69" s="3" t="s">
        <v>395</v>
      </c>
    </row>
    <row r="70" spans="1:3" x14ac:dyDescent="0.25">
      <c r="A70" s="3" t="s">
        <v>168</v>
      </c>
      <c r="B70" t="s">
        <v>3661</v>
      </c>
      <c r="C70" s="3" t="s">
        <v>168</v>
      </c>
    </row>
    <row r="71" spans="1:3" x14ac:dyDescent="0.25">
      <c r="A71" s="3" t="s">
        <v>3662</v>
      </c>
      <c r="B71" t="s">
        <v>3663</v>
      </c>
      <c r="C71" s="3" t="s">
        <v>395</v>
      </c>
    </row>
    <row r="72" spans="1:3" x14ac:dyDescent="0.25">
      <c r="A72" s="3" t="s">
        <v>3664</v>
      </c>
      <c r="B72" t="s">
        <v>3665</v>
      </c>
      <c r="C72" s="3" t="s">
        <v>395</v>
      </c>
    </row>
    <row r="73" spans="1:3" x14ac:dyDescent="0.25">
      <c r="A73" s="3" t="s">
        <v>3666</v>
      </c>
      <c r="B73" t="s">
        <v>3667</v>
      </c>
      <c r="C73" s="3" t="s">
        <v>395</v>
      </c>
    </row>
    <row r="74" spans="1:3" x14ac:dyDescent="0.25">
      <c r="A74" s="3" t="s">
        <v>3668</v>
      </c>
      <c r="B74" t="s">
        <v>3669</v>
      </c>
      <c r="C74" s="3" t="s">
        <v>395</v>
      </c>
    </row>
    <row r="75" spans="1:3" x14ac:dyDescent="0.25">
      <c r="A75" s="3" t="s">
        <v>3670</v>
      </c>
      <c r="B75" t="s">
        <v>3671</v>
      </c>
      <c r="C75" s="3" t="s">
        <v>395</v>
      </c>
    </row>
    <row r="76" spans="1:3" x14ac:dyDescent="0.25">
      <c r="A76" s="3" t="s">
        <v>3672</v>
      </c>
      <c r="B76" t="s">
        <v>3673</v>
      </c>
      <c r="C76" s="3" t="s">
        <v>395</v>
      </c>
    </row>
    <row r="77" spans="1:3" x14ac:dyDescent="0.25">
      <c r="A77" s="3" t="s">
        <v>3674</v>
      </c>
      <c r="B77" t="s">
        <v>3675</v>
      </c>
      <c r="C77" s="3" t="s">
        <v>395</v>
      </c>
    </row>
    <row r="78" spans="1:3" x14ac:dyDescent="0.25">
      <c r="A78" s="3" t="s">
        <v>3676</v>
      </c>
      <c r="B78" t="s">
        <v>3677</v>
      </c>
      <c r="C78" s="3" t="s">
        <v>168</v>
      </c>
    </row>
    <row r="79" spans="1:3" x14ac:dyDescent="0.25">
      <c r="A79" s="3" t="s">
        <v>3678</v>
      </c>
      <c r="B79" t="s">
        <v>3679</v>
      </c>
      <c r="C79" s="3" t="s">
        <v>395</v>
      </c>
    </row>
    <row r="80" spans="1:3" x14ac:dyDescent="0.25">
      <c r="A80" s="3" t="s">
        <v>3680</v>
      </c>
      <c r="B80" t="s">
        <v>3681</v>
      </c>
      <c r="C80" s="3" t="s">
        <v>168</v>
      </c>
    </row>
    <row r="81" spans="1:3" x14ac:dyDescent="0.25">
      <c r="A81" s="3" t="s">
        <v>3682</v>
      </c>
      <c r="B81" t="s">
        <v>3683</v>
      </c>
      <c r="C81" s="3" t="s">
        <v>395</v>
      </c>
    </row>
    <row r="82" spans="1:3" x14ac:dyDescent="0.25">
      <c r="A82" s="3" t="s">
        <v>3684</v>
      </c>
      <c r="B82" t="s">
        <v>3685</v>
      </c>
      <c r="C82" s="3" t="s">
        <v>395</v>
      </c>
    </row>
    <row r="83" spans="1:3" x14ac:dyDescent="0.25">
      <c r="A83" s="3" t="s">
        <v>3686</v>
      </c>
      <c r="B83" t="s">
        <v>3687</v>
      </c>
      <c r="C83" s="3" t="s">
        <v>395</v>
      </c>
    </row>
    <row r="84" spans="1:3" x14ac:dyDescent="0.25">
      <c r="A84" s="3" t="s">
        <v>3688</v>
      </c>
      <c r="B84" t="s">
        <v>3689</v>
      </c>
      <c r="C84" s="3" t="s">
        <v>395</v>
      </c>
    </row>
    <row r="85" spans="1:3" x14ac:dyDescent="0.25">
      <c r="A85" s="3" t="s">
        <v>3690</v>
      </c>
      <c r="B85" t="s">
        <v>3691</v>
      </c>
      <c r="C85" s="3" t="s">
        <v>395</v>
      </c>
    </row>
    <row r="86" spans="1:3" x14ac:dyDescent="0.25">
      <c r="A86" s="3" t="s">
        <v>3521</v>
      </c>
      <c r="B86" t="s">
        <v>3692</v>
      </c>
      <c r="C86" s="3" t="s">
        <v>395</v>
      </c>
    </row>
    <row r="87" spans="1:3" x14ac:dyDescent="0.25">
      <c r="A87" s="3" t="s">
        <v>3693</v>
      </c>
      <c r="B87" t="s">
        <v>3694</v>
      </c>
      <c r="C87" s="3" t="s">
        <v>168</v>
      </c>
    </row>
    <row r="88" spans="1:3" x14ac:dyDescent="0.25">
      <c r="A88" s="3" t="s">
        <v>3695</v>
      </c>
      <c r="B88" t="s">
        <v>3696</v>
      </c>
      <c r="C88" s="3" t="s">
        <v>395</v>
      </c>
    </row>
    <row r="89" spans="1:3" x14ac:dyDescent="0.25">
      <c r="A89" s="3" t="s">
        <v>3697</v>
      </c>
      <c r="B89" t="s">
        <v>3698</v>
      </c>
      <c r="C89" s="3" t="s">
        <v>395</v>
      </c>
    </row>
    <row r="90" spans="1:3" x14ac:dyDescent="0.25">
      <c r="A90" s="3" t="s">
        <v>3699</v>
      </c>
      <c r="B90" t="s">
        <v>3700</v>
      </c>
      <c r="C90" s="3" t="s">
        <v>395</v>
      </c>
    </row>
    <row r="91" spans="1:3" x14ac:dyDescent="0.25">
      <c r="A91" s="3" t="s">
        <v>3701</v>
      </c>
      <c r="B91" t="s">
        <v>3702</v>
      </c>
      <c r="C91" s="3" t="s">
        <v>168</v>
      </c>
    </row>
    <row r="92" spans="1:3" x14ac:dyDescent="0.25">
      <c r="A92" s="3" t="s">
        <v>3703</v>
      </c>
      <c r="B92" t="s">
        <v>3704</v>
      </c>
      <c r="C92" s="3" t="s">
        <v>395</v>
      </c>
    </row>
    <row r="93" spans="1:3" x14ac:dyDescent="0.25">
      <c r="A93" s="3" t="s">
        <v>2223</v>
      </c>
      <c r="B93" t="s">
        <v>3705</v>
      </c>
      <c r="C93" s="3" t="s">
        <v>395</v>
      </c>
    </row>
    <row r="94" spans="1:3" x14ac:dyDescent="0.25">
      <c r="A94" s="3" t="s">
        <v>3706</v>
      </c>
      <c r="B94" t="s">
        <v>3707</v>
      </c>
      <c r="C94" s="3" t="s">
        <v>395</v>
      </c>
    </row>
    <row r="95" spans="1:3" x14ac:dyDescent="0.25">
      <c r="A95" s="3" t="s">
        <v>3708</v>
      </c>
      <c r="B95" t="s">
        <v>3709</v>
      </c>
      <c r="C95" s="3" t="s">
        <v>395</v>
      </c>
    </row>
    <row r="96" spans="1:3" x14ac:dyDescent="0.25">
      <c r="A96" s="3" t="s">
        <v>2228</v>
      </c>
      <c r="B96" t="s">
        <v>3710</v>
      </c>
      <c r="C96" s="3" t="s">
        <v>395</v>
      </c>
    </row>
    <row r="97" spans="1:3" x14ac:dyDescent="0.25">
      <c r="A97" s="3" t="s">
        <v>3711</v>
      </c>
      <c r="B97" t="s">
        <v>3712</v>
      </c>
      <c r="C97" s="3" t="s">
        <v>168</v>
      </c>
    </row>
    <row r="98" spans="1:3" x14ac:dyDescent="0.25">
      <c r="A98" s="3" t="s">
        <v>3713</v>
      </c>
      <c r="B98" t="s">
        <v>3714</v>
      </c>
      <c r="C98" s="3" t="s">
        <v>395</v>
      </c>
    </row>
    <row r="99" spans="1:3" x14ac:dyDescent="0.25">
      <c r="A99" s="3" t="s">
        <v>170</v>
      </c>
      <c r="B99" t="s">
        <v>3715</v>
      </c>
      <c r="C99" s="3" t="s">
        <v>395</v>
      </c>
    </row>
    <row r="100" spans="1:3" x14ac:dyDescent="0.25">
      <c r="A100" s="3" t="s">
        <v>3716</v>
      </c>
      <c r="B100" t="s">
        <v>3717</v>
      </c>
      <c r="C100" s="3" t="s">
        <v>395</v>
      </c>
    </row>
    <row r="101" spans="1:3" x14ac:dyDescent="0.25">
      <c r="A101" s="3" t="s">
        <v>3718</v>
      </c>
      <c r="B101" t="s">
        <v>3719</v>
      </c>
      <c r="C101" s="3" t="s">
        <v>168</v>
      </c>
    </row>
    <row r="102" spans="1:3" x14ac:dyDescent="0.25">
      <c r="A102" s="3" t="s">
        <v>3720</v>
      </c>
      <c r="B102" t="s">
        <v>3721</v>
      </c>
      <c r="C102" s="3" t="s">
        <v>395</v>
      </c>
    </row>
    <row r="103" spans="1:3" x14ac:dyDescent="0.25">
      <c r="A103" s="3" t="s">
        <v>3722</v>
      </c>
      <c r="B103" t="s">
        <v>3723</v>
      </c>
      <c r="C103" s="3" t="s">
        <v>395</v>
      </c>
    </row>
    <row r="104" spans="1:3" x14ac:dyDescent="0.25">
      <c r="A104" s="3" t="s">
        <v>3724</v>
      </c>
      <c r="B104" t="s">
        <v>3725</v>
      </c>
      <c r="C104" s="3" t="s">
        <v>395</v>
      </c>
    </row>
    <row r="105" spans="1:3" x14ac:dyDescent="0.25">
      <c r="A105" s="3" t="s">
        <v>3726</v>
      </c>
      <c r="B105" t="s">
        <v>3727</v>
      </c>
      <c r="C105" s="3" t="s">
        <v>395</v>
      </c>
    </row>
    <row r="106" spans="1:3" x14ac:dyDescent="0.25">
      <c r="A106" s="3" t="s">
        <v>3728</v>
      </c>
      <c r="B106" t="s">
        <v>3729</v>
      </c>
      <c r="C106" s="3" t="s">
        <v>395</v>
      </c>
    </row>
    <row r="107" spans="1:3" x14ac:dyDescent="0.25">
      <c r="A107" s="3" t="s">
        <v>3730</v>
      </c>
      <c r="B107" t="s">
        <v>3731</v>
      </c>
      <c r="C107" s="3" t="s">
        <v>395</v>
      </c>
    </row>
    <row r="108" spans="1:3" x14ac:dyDescent="0.25">
      <c r="A108" s="3" t="s">
        <v>3732</v>
      </c>
      <c r="B108" t="s">
        <v>3733</v>
      </c>
      <c r="C108" s="3" t="s">
        <v>168</v>
      </c>
    </row>
    <row r="109" spans="1:3" x14ac:dyDescent="0.25">
      <c r="A109" s="3" t="s">
        <v>3734</v>
      </c>
      <c r="B109" t="s">
        <v>3735</v>
      </c>
      <c r="C109" s="3" t="s">
        <v>168</v>
      </c>
    </row>
    <row r="110" spans="1:3" x14ac:dyDescent="0.25">
      <c r="A110" s="3" t="s">
        <v>313</v>
      </c>
      <c r="B110" t="s">
        <v>3736</v>
      </c>
      <c r="C110" s="3" t="s">
        <v>395</v>
      </c>
    </row>
    <row r="111" spans="1:3" x14ac:dyDescent="0.25">
      <c r="A111" s="3" t="s">
        <v>3737</v>
      </c>
      <c r="B111" t="s">
        <v>3738</v>
      </c>
      <c r="C111" s="3" t="s">
        <v>395</v>
      </c>
    </row>
    <row r="112" spans="1:3" x14ac:dyDescent="0.25">
      <c r="A112" s="3" t="s">
        <v>3739</v>
      </c>
      <c r="B112" t="s">
        <v>3740</v>
      </c>
      <c r="C112" s="3" t="s">
        <v>395</v>
      </c>
    </row>
    <row r="113" spans="1:3" x14ac:dyDescent="0.25">
      <c r="A113" s="3" t="s">
        <v>3741</v>
      </c>
      <c r="B113" t="s">
        <v>3742</v>
      </c>
      <c r="C113" s="3" t="s">
        <v>395</v>
      </c>
    </row>
    <row r="114" spans="1:3" x14ac:dyDescent="0.25">
      <c r="A114" s="3" t="s">
        <v>3743</v>
      </c>
      <c r="B114" t="s">
        <v>3744</v>
      </c>
      <c r="C114" s="3" t="s">
        <v>395</v>
      </c>
    </row>
    <row r="115" spans="1:3" x14ac:dyDescent="0.25">
      <c r="A115" s="3" t="s">
        <v>3745</v>
      </c>
      <c r="B115" t="s">
        <v>3746</v>
      </c>
      <c r="C115" s="3" t="s">
        <v>395</v>
      </c>
    </row>
    <row r="116" spans="1:3" x14ac:dyDescent="0.25">
      <c r="A116" s="3" t="s">
        <v>3747</v>
      </c>
      <c r="B116" t="s">
        <v>3748</v>
      </c>
      <c r="C116" s="3" t="s">
        <v>395</v>
      </c>
    </row>
    <row r="117" spans="1:3" x14ac:dyDescent="0.25">
      <c r="A117" s="3" t="s">
        <v>3749</v>
      </c>
      <c r="B117" t="s">
        <v>3750</v>
      </c>
      <c r="C117" s="3" t="s">
        <v>395</v>
      </c>
    </row>
    <row r="118" spans="1:3" x14ac:dyDescent="0.25">
      <c r="A118" s="3" t="s">
        <v>3751</v>
      </c>
      <c r="B118" t="s">
        <v>3752</v>
      </c>
      <c r="C118" s="3" t="s">
        <v>395</v>
      </c>
    </row>
    <row r="119" spans="1:3" x14ac:dyDescent="0.25">
      <c r="A119" s="3" t="s">
        <v>3753</v>
      </c>
      <c r="B119" t="s">
        <v>3754</v>
      </c>
      <c r="C119" s="3" t="s">
        <v>395</v>
      </c>
    </row>
    <row r="120" spans="1:3" x14ac:dyDescent="0.25">
      <c r="A120" s="3" t="s">
        <v>3755</v>
      </c>
      <c r="B120" t="s">
        <v>3756</v>
      </c>
      <c r="C120" s="3" t="s">
        <v>168</v>
      </c>
    </row>
    <row r="121" spans="1:3" x14ac:dyDescent="0.25">
      <c r="A121" s="3" t="s">
        <v>3757</v>
      </c>
      <c r="B121" t="s">
        <v>3758</v>
      </c>
      <c r="C121" s="3" t="s">
        <v>168</v>
      </c>
    </row>
    <row r="122" spans="1:3" x14ac:dyDescent="0.25">
      <c r="A122" s="3" t="s">
        <v>3759</v>
      </c>
      <c r="B122" t="s">
        <v>3760</v>
      </c>
      <c r="C122" s="3" t="s">
        <v>395</v>
      </c>
    </row>
    <row r="123" spans="1:3" x14ac:dyDescent="0.25">
      <c r="A123" s="3" t="s">
        <v>3761</v>
      </c>
      <c r="B123" t="s">
        <v>3762</v>
      </c>
      <c r="C123" s="3" t="s">
        <v>395</v>
      </c>
    </row>
    <row r="124" spans="1:3" x14ac:dyDescent="0.25">
      <c r="A124" s="3" t="s">
        <v>3763</v>
      </c>
      <c r="B124" t="s">
        <v>3764</v>
      </c>
      <c r="C124" s="3" t="s">
        <v>395</v>
      </c>
    </row>
    <row r="125" spans="1:3" x14ac:dyDescent="0.25">
      <c r="A125" s="3" t="s">
        <v>3765</v>
      </c>
      <c r="B125" t="s">
        <v>3766</v>
      </c>
      <c r="C125" s="3" t="s">
        <v>395</v>
      </c>
    </row>
    <row r="126" spans="1:3" x14ac:dyDescent="0.25">
      <c r="A126" s="3" t="s">
        <v>3767</v>
      </c>
      <c r="B126" t="s">
        <v>3768</v>
      </c>
      <c r="C126" s="3" t="s">
        <v>395</v>
      </c>
    </row>
    <row r="127" spans="1:3" x14ac:dyDescent="0.25">
      <c r="A127" s="3" t="s">
        <v>316</v>
      </c>
      <c r="B127" t="s">
        <v>317</v>
      </c>
      <c r="C127" s="3" t="s">
        <v>395</v>
      </c>
    </row>
    <row r="128" spans="1:3" x14ac:dyDescent="0.25">
      <c r="A128" s="3" t="s">
        <v>3769</v>
      </c>
      <c r="B128" t="s">
        <v>3770</v>
      </c>
      <c r="C128" s="3" t="s">
        <v>395</v>
      </c>
    </row>
    <row r="129" spans="1:3" x14ac:dyDescent="0.25">
      <c r="A129" s="3" t="s">
        <v>3771</v>
      </c>
      <c r="B129" t="s">
        <v>3772</v>
      </c>
      <c r="C129" s="3" t="s">
        <v>168</v>
      </c>
    </row>
    <row r="130" spans="1:3" x14ac:dyDescent="0.25">
      <c r="A130" s="3" t="s">
        <v>3773</v>
      </c>
      <c r="B130" t="s">
        <v>3774</v>
      </c>
      <c r="C130" s="3" t="s">
        <v>395</v>
      </c>
    </row>
    <row r="131" spans="1:3" x14ac:dyDescent="0.25">
      <c r="A131" s="3" t="s">
        <v>361</v>
      </c>
      <c r="B131" t="s">
        <v>363</v>
      </c>
      <c r="C131" s="3" t="s">
        <v>168</v>
      </c>
    </row>
    <row r="132" spans="1:3" x14ac:dyDescent="0.25">
      <c r="A132" s="3" t="s">
        <v>3775</v>
      </c>
      <c r="B132" t="s">
        <v>3776</v>
      </c>
      <c r="C132" s="3" t="s">
        <v>395</v>
      </c>
    </row>
    <row r="133" spans="1:3" x14ac:dyDescent="0.25">
      <c r="A133" s="3" t="s">
        <v>3777</v>
      </c>
      <c r="B133" t="s">
        <v>3778</v>
      </c>
      <c r="C133" s="3" t="s">
        <v>395</v>
      </c>
    </row>
    <row r="134" spans="1:3" x14ac:dyDescent="0.25">
      <c r="A134" s="3" t="s">
        <v>3779</v>
      </c>
      <c r="B134" t="s">
        <v>3780</v>
      </c>
      <c r="C134" s="3" t="s">
        <v>395</v>
      </c>
    </row>
    <row r="135" spans="1:3" x14ac:dyDescent="0.25">
      <c r="A135" s="3" t="s">
        <v>3781</v>
      </c>
      <c r="B135" t="s">
        <v>3782</v>
      </c>
      <c r="C135" s="3" t="s">
        <v>168</v>
      </c>
    </row>
    <row r="136" spans="1:3" x14ac:dyDescent="0.25">
      <c r="A136" s="3" t="s">
        <v>3783</v>
      </c>
      <c r="B136" t="s">
        <v>3784</v>
      </c>
      <c r="C136" s="3" t="s">
        <v>395</v>
      </c>
    </row>
    <row r="137" spans="1:3" x14ac:dyDescent="0.25">
      <c r="A137" s="3" t="s">
        <v>3785</v>
      </c>
      <c r="B137" t="s">
        <v>3786</v>
      </c>
      <c r="C137" s="3" t="s">
        <v>168</v>
      </c>
    </row>
    <row r="138" spans="1:3" x14ac:dyDescent="0.25">
      <c r="A138" s="3" t="s">
        <v>3787</v>
      </c>
      <c r="B138" t="s">
        <v>3788</v>
      </c>
      <c r="C138" s="3" t="s">
        <v>395</v>
      </c>
    </row>
    <row r="139" spans="1:3" x14ac:dyDescent="0.25">
      <c r="A139" s="3" t="s">
        <v>3789</v>
      </c>
      <c r="B139" t="s">
        <v>3790</v>
      </c>
      <c r="C139" s="3" t="s">
        <v>395</v>
      </c>
    </row>
    <row r="140" spans="1:3" x14ac:dyDescent="0.25">
      <c r="A140" s="3" t="s">
        <v>3791</v>
      </c>
      <c r="B140" t="s">
        <v>3792</v>
      </c>
      <c r="C140" s="3" t="s">
        <v>395</v>
      </c>
    </row>
    <row r="141" spans="1:3" x14ac:dyDescent="0.25">
      <c r="A141" s="3" t="s">
        <v>3793</v>
      </c>
      <c r="B141" t="s">
        <v>3794</v>
      </c>
      <c r="C141" s="3" t="s">
        <v>395</v>
      </c>
    </row>
    <row r="142" spans="1:3" x14ac:dyDescent="0.25">
      <c r="A142" s="3" t="s">
        <v>3795</v>
      </c>
      <c r="B142" t="s">
        <v>3796</v>
      </c>
      <c r="C142" s="3" t="s">
        <v>168</v>
      </c>
    </row>
    <row r="143" spans="1:3" x14ac:dyDescent="0.25">
      <c r="A143" s="3" t="s">
        <v>3797</v>
      </c>
      <c r="B143" t="s">
        <v>3798</v>
      </c>
      <c r="C143" s="3" t="s">
        <v>395</v>
      </c>
    </row>
    <row r="144" spans="1:3" x14ac:dyDescent="0.25">
      <c r="A144" s="3" t="s">
        <v>3799</v>
      </c>
      <c r="B144" t="s">
        <v>3800</v>
      </c>
      <c r="C144" s="3" t="s">
        <v>168</v>
      </c>
    </row>
    <row r="145" spans="1:3" x14ac:dyDescent="0.25">
      <c r="A145" s="3" t="s">
        <v>3801</v>
      </c>
      <c r="B145" t="s">
        <v>3802</v>
      </c>
      <c r="C145" s="3" t="s">
        <v>395</v>
      </c>
    </row>
    <row r="146" spans="1:3" x14ac:dyDescent="0.25">
      <c r="A146" s="3" t="s">
        <v>2268</v>
      </c>
      <c r="B146" t="s">
        <v>3803</v>
      </c>
      <c r="C146" s="3" t="s">
        <v>395</v>
      </c>
    </row>
    <row r="147" spans="1:3" x14ac:dyDescent="0.25">
      <c r="A147" s="3" t="s">
        <v>2269</v>
      </c>
      <c r="B147" t="s">
        <v>3804</v>
      </c>
      <c r="C147" s="3" t="s">
        <v>168</v>
      </c>
    </row>
    <row r="148" spans="1:3" x14ac:dyDescent="0.25">
      <c r="A148" s="3" t="s">
        <v>3805</v>
      </c>
      <c r="B148" t="s">
        <v>3806</v>
      </c>
      <c r="C148" s="3" t="s">
        <v>395</v>
      </c>
    </row>
    <row r="149" spans="1:3" x14ac:dyDescent="0.25">
      <c r="A149" s="3" t="s">
        <v>3807</v>
      </c>
      <c r="B149" t="s">
        <v>3808</v>
      </c>
      <c r="C149" s="3" t="s">
        <v>395</v>
      </c>
    </row>
    <row r="150" spans="1:3" x14ac:dyDescent="0.25">
      <c r="A150" s="3" t="s">
        <v>3809</v>
      </c>
      <c r="B150" t="s">
        <v>3810</v>
      </c>
      <c r="C150" s="3" t="s">
        <v>395</v>
      </c>
    </row>
    <row r="151" spans="1:3" x14ac:dyDescent="0.25">
      <c r="A151" s="3" t="s">
        <v>2272</v>
      </c>
      <c r="B151" t="s">
        <v>3811</v>
      </c>
      <c r="C151" s="3" t="s">
        <v>395</v>
      </c>
    </row>
    <row r="152" spans="1:3" x14ac:dyDescent="0.25">
      <c r="A152" s="3" t="s">
        <v>3812</v>
      </c>
      <c r="B152" t="s">
        <v>3813</v>
      </c>
      <c r="C152" s="3" t="s">
        <v>395</v>
      </c>
    </row>
    <row r="153" spans="1:3" x14ac:dyDescent="0.25">
      <c r="A153" s="3" t="s">
        <v>318</v>
      </c>
      <c r="B153" t="s">
        <v>319</v>
      </c>
      <c r="C153" s="3" t="s">
        <v>395</v>
      </c>
    </row>
    <row r="154" spans="1:3" x14ac:dyDescent="0.25">
      <c r="A154" s="3" t="s">
        <v>3814</v>
      </c>
      <c r="B154" t="s">
        <v>3815</v>
      </c>
      <c r="C154" s="3" t="s">
        <v>395</v>
      </c>
    </row>
    <row r="155" spans="1:3" x14ac:dyDescent="0.25">
      <c r="A155" s="3" t="s">
        <v>3816</v>
      </c>
      <c r="B155" t="s">
        <v>3817</v>
      </c>
      <c r="C155" s="3" t="s">
        <v>395</v>
      </c>
    </row>
    <row r="156" spans="1:3" x14ac:dyDescent="0.25">
      <c r="A156" s="3" t="s">
        <v>3818</v>
      </c>
      <c r="B156" t="s">
        <v>3819</v>
      </c>
      <c r="C156" s="3" t="s">
        <v>395</v>
      </c>
    </row>
    <row r="157" spans="1:3" x14ac:dyDescent="0.25">
      <c r="A157" s="3" t="s">
        <v>3820</v>
      </c>
      <c r="B157" t="s">
        <v>3821</v>
      </c>
      <c r="C157" s="3" t="s">
        <v>395</v>
      </c>
    </row>
    <row r="158" spans="1:3" x14ac:dyDescent="0.25">
      <c r="A158" s="3" t="s">
        <v>3822</v>
      </c>
      <c r="B158" t="s">
        <v>3823</v>
      </c>
      <c r="C158" s="3" t="s">
        <v>168</v>
      </c>
    </row>
    <row r="159" spans="1:3" x14ac:dyDescent="0.25">
      <c r="A159" s="3" t="s">
        <v>3824</v>
      </c>
      <c r="B159" t="s">
        <v>3825</v>
      </c>
      <c r="C159" s="3" t="s">
        <v>395</v>
      </c>
    </row>
    <row r="160" spans="1:3" x14ac:dyDescent="0.25">
      <c r="A160" s="3" t="s">
        <v>3826</v>
      </c>
      <c r="B160" t="s">
        <v>3827</v>
      </c>
      <c r="C160" s="3" t="s">
        <v>168</v>
      </c>
    </row>
    <row r="161" spans="1:3" x14ac:dyDescent="0.25">
      <c r="A161" s="3" t="s">
        <v>3828</v>
      </c>
      <c r="B161" t="s">
        <v>3829</v>
      </c>
      <c r="C161" s="3" t="s">
        <v>168</v>
      </c>
    </row>
    <row r="162" spans="1:3" x14ac:dyDescent="0.25">
      <c r="A162" s="3" t="s">
        <v>58</v>
      </c>
      <c r="B162" t="s">
        <v>3830</v>
      </c>
      <c r="C162" s="3" t="s">
        <v>395</v>
      </c>
    </row>
    <row r="163" spans="1:3" x14ac:dyDescent="0.25">
      <c r="A163" s="3" t="s">
        <v>3831</v>
      </c>
      <c r="B163" t="s">
        <v>3832</v>
      </c>
      <c r="C163" s="3" t="s">
        <v>395</v>
      </c>
    </row>
    <row r="164" spans="1:3" x14ac:dyDescent="0.25">
      <c r="A164" s="3" t="s">
        <v>3833</v>
      </c>
      <c r="B164" t="s">
        <v>3834</v>
      </c>
      <c r="C164" s="3" t="s">
        <v>168</v>
      </c>
    </row>
    <row r="165" spans="1:3" x14ac:dyDescent="0.25">
      <c r="A165" s="3" t="s">
        <v>3835</v>
      </c>
      <c r="B165" t="s">
        <v>3836</v>
      </c>
      <c r="C165" s="3" t="s">
        <v>168</v>
      </c>
    </row>
    <row r="166" spans="1:3" x14ac:dyDescent="0.25">
      <c r="A166" s="3" t="s">
        <v>3837</v>
      </c>
      <c r="B166" t="s">
        <v>3837</v>
      </c>
      <c r="C166" s="3" t="s">
        <v>168</v>
      </c>
    </row>
    <row r="167" spans="1:3" x14ac:dyDescent="0.25">
      <c r="A167" s="3" t="s">
        <v>320</v>
      </c>
      <c r="B167" t="s">
        <v>321</v>
      </c>
      <c r="C167" s="3" t="s">
        <v>168</v>
      </c>
    </row>
    <row r="168" spans="1:3" x14ac:dyDescent="0.25">
      <c r="A168" s="3" t="s">
        <v>322</v>
      </c>
      <c r="B168" t="s">
        <v>54</v>
      </c>
      <c r="C168" s="3" t="s">
        <v>395</v>
      </c>
    </row>
    <row r="169" spans="1:3" x14ac:dyDescent="0.25">
      <c r="A169" s="3" t="s">
        <v>323</v>
      </c>
      <c r="B169" t="s">
        <v>324</v>
      </c>
      <c r="C169" s="3" t="s">
        <v>168</v>
      </c>
    </row>
    <row r="170" spans="1:3" x14ac:dyDescent="0.25">
      <c r="A170" s="3" t="s">
        <v>3838</v>
      </c>
      <c r="B170" t="s">
        <v>3839</v>
      </c>
      <c r="C170" s="3" t="s">
        <v>395</v>
      </c>
    </row>
    <row r="171" spans="1:3" x14ac:dyDescent="0.25">
      <c r="A171" s="3" t="s">
        <v>3840</v>
      </c>
      <c r="B171" t="s">
        <v>3841</v>
      </c>
      <c r="C171" s="3" t="s">
        <v>395</v>
      </c>
    </row>
    <row r="172" spans="1:3" x14ac:dyDescent="0.25">
      <c r="A172" s="3" t="s">
        <v>3842</v>
      </c>
      <c r="B172" t="s">
        <v>3843</v>
      </c>
      <c r="C172" s="3" t="s">
        <v>395</v>
      </c>
    </row>
    <row r="173" spans="1:3" x14ac:dyDescent="0.25">
      <c r="A173" s="3" t="s">
        <v>3844</v>
      </c>
      <c r="B173" t="s">
        <v>3845</v>
      </c>
      <c r="C173" s="3" t="s">
        <v>395</v>
      </c>
    </row>
    <row r="174" spans="1:3" x14ac:dyDescent="0.25">
      <c r="A174" s="3" t="s">
        <v>3846</v>
      </c>
      <c r="B174" t="s">
        <v>3847</v>
      </c>
      <c r="C174" s="3" t="s">
        <v>395</v>
      </c>
    </row>
    <row r="175" spans="1:3" x14ac:dyDescent="0.25">
      <c r="A175" s="3" t="s">
        <v>3848</v>
      </c>
      <c r="B175" t="s">
        <v>3849</v>
      </c>
      <c r="C175" s="3" t="s">
        <v>395</v>
      </c>
    </row>
    <row r="176" spans="1:3" x14ac:dyDescent="0.25">
      <c r="A176" s="3" t="s">
        <v>3850</v>
      </c>
      <c r="B176" t="s">
        <v>3851</v>
      </c>
      <c r="C176" s="3" t="s">
        <v>395</v>
      </c>
    </row>
    <row r="177" spans="1:3" x14ac:dyDescent="0.25">
      <c r="A177" s="3" t="s">
        <v>3852</v>
      </c>
      <c r="B177" t="s">
        <v>3853</v>
      </c>
      <c r="C177" s="3" t="s">
        <v>395</v>
      </c>
    </row>
    <row r="178" spans="1:3" x14ac:dyDescent="0.25">
      <c r="A178" s="3" t="s">
        <v>2289</v>
      </c>
      <c r="B178" t="s">
        <v>3854</v>
      </c>
      <c r="C178" s="3" t="s">
        <v>395</v>
      </c>
    </row>
    <row r="179" spans="1:3" x14ac:dyDescent="0.25">
      <c r="A179" s="3" t="s">
        <v>3855</v>
      </c>
      <c r="B179" t="s">
        <v>3856</v>
      </c>
      <c r="C179" s="3" t="s">
        <v>395</v>
      </c>
    </row>
    <row r="180" spans="1:3" x14ac:dyDescent="0.25">
      <c r="A180" s="3" t="s">
        <v>2293</v>
      </c>
      <c r="B180" t="s">
        <v>3857</v>
      </c>
      <c r="C180" s="3" t="s">
        <v>395</v>
      </c>
    </row>
    <row r="181" spans="1:3" x14ac:dyDescent="0.25">
      <c r="A181" s="3" t="s">
        <v>3858</v>
      </c>
      <c r="B181" t="s">
        <v>3859</v>
      </c>
      <c r="C181" s="3" t="s">
        <v>395</v>
      </c>
    </row>
    <row r="182" spans="1:3" x14ac:dyDescent="0.25">
      <c r="A182" s="3" t="s">
        <v>2213</v>
      </c>
      <c r="B182" t="s">
        <v>3526</v>
      </c>
      <c r="C182" s="3" t="s">
        <v>168</v>
      </c>
    </row>
    <row r="183" spans="1:3" x14ac:dyDescent="0.25">
      <c r="A183" s="3" t="s">
        <v>2214</v>
      </c>
      <c r="B183" t="s">
        <v>3527</v>
      </c>
      <c r="C183" s="3" t="s">
        <v>395</v>
      </c>
    </row>
    <row r="184" spans="1:3" x14ac:dyDescent="0.25">
      <c r="A184" s="3" t="s">
        <v>3528</v>
      </c>
      <c r="B184" t="s">
        <v>3529</v>
      </c>
      <c r="C184" s="3" t="s">
        <v>395</v>
      </c>
    </row>
    <row r="185" spans="1:3" x14ac:dyDescent="0.25">
      <c r="A185" s="3" t="s">
        <v>3530</v>
      </c>
      <c r="B185" t="s">
        <v>3531</v>
      </c>
      <c r="C185" s="3" t="s">
        <v>168</v>
      </c>
    </row>
    <row r="186" spans="1:3" x14ac:dyDescent="0.25">
      <c r="A186" s="3" t="s">
        <v>3532</v>
      </c>
      <c r="B186" t="s">
        <v>3533</v>
      </c>
      <c r="C186" s="3" t="s">
        <v>395</v>
      </c>
    </row>
    <row r="187" spans="1:3" x14ac:dyDescent="0.25">
      <c r="A187" s="3" t="s">
        <v>3534</v>
      </c>
      <c r="B187" t="s">
        <v>3535</v>
      </c>
      <c r="C187" s="3" t="s">
        <v>395</v>
      </c>
    </row>
    <row r="188" spans="1:3" x14ac:dyDescent="0.25">
      <c r="A188" s="3" t="s">
        <v>2216</v>
      </c>
      <c r="B188" t="s">
        <v>3536</v>
      </c>
      <c r="C188" s="3" t="s">
        <v>395</v>
      </c>
    </row>
    <row r="189" spans="1:3" x14ac:dyDescent="0.25">
      <c r="A189" s="3" t="s">
        <v>3537</v>
      </c>
      <c r="B189" t="s">
        <v>3538</v>
      </c>
      <c r="C189" s="3" t="s">
        <v>395</v>
      </c>
    </row>
    <row r="190" spans="1:3" x14ac:dyDescent="0.25">
      <c r="A190" s="3" t="s">
        <v>3539</v>
      </c>
      <c r="B190" t="s">
        <v>3540</v>
      </c>
      <c r="C190" s="3" t="s">
        <v>395</v>
      </c>
    </row>
    <row r="191" spans="1:3" x14ac:dyDescent="0.25">
      <c r="A191" s="3" t="s">
        <v>3541</v>
      </c>
      <c r="B191" t="s">
        <v>3542</v>
      </c>
      <c r="C191" s="3" t="s">
        <v>395</v>
      </c>
    </row>
    <row r="192" spans="1:3" x14ac:dyDescent="0.25">
      <c r="A192" s="3" t="s">
        <v>3543</v>
      </c>
      <c r="B192" t="s">
        <v>3544</v>
      </c>
      <c r="C192" s="3" t="s">
        <v>395</v>
      </c>
    </row>
    <row r="193" spans="1:3" x14ac:dyDescent="0.25">
      <c r="A193" s="3" t="s">
        <v>3545</v>
      </c>
      <c r="B193" t="s">
        <v>3546</v>
      </c>
      <c r="C193" s="3" t="s">
        <v>395</v>
      </c>
    </row>
    <row r="194" spans="1:3" x14ac:dyDescent="0.25">
      <c r="A194" s="3" t="s">
        <v>3547</v>
      </c>
      <c r="B194" t="s">
        <v>3548</v>
      </c>
      <c r="C194" s="3" t="s">
        <v>168</v>
      </c>
    </row>
    <row r="195" spans="1:3" x14ac:dyDescent="0.25">
      <c r="A195" s="113" t="s">
        <v>470</v>
      </c>
      <c r="B195" s="23" t="s">
        <v>471</v>
      </c>
      <c r="C195" s="113" t="s">
        <v>395</v>
      </c>
    </row>
    <row r="196" spans="1:3" x14ac:dyDescent="0.25">
      <c r="A196" s="113" t="s">
        <v>396</v>
      </c>
      <c r="B196" s="23" t="s">
        <v>397</v>
      </c>
      <c r="C196" s="113" t="s">
        <v>395</v>
      </c>
    </row>
    <row r="197" spans="1:3" x14ac:dyDescent="0.25">
      <c r="A197" s="113" t="s">
        <v>434</v>
      </c>
      <c r="B197" s="23" t="s">
        <v>435</v>
      </c>
      <c r="C197" s="113" t="s">
        <v>395</v>
      </c>
    </row>
    <row r="198" spans="1:3" x14ac:dyDescent="0.25">
      <c r="A198" s="113" t="s">
        <v>477</v>
      </c>
      <c r="B198" s="23" t="s">
        <v>478</v>
      </c>
      <c r="C198" s="113" t="s">
        <v>395</v>
      </c>
    </row>
    <row r="199" spans="1:3" x14ac:dyDescent="0.25">
      <c r="A199" s="113" t="s">
        <v>393</v>
      </c>
      <c r="B199" s="23" t="s">
        <v>394</v>
      </c>
      <c r="C199" s="113" t="s">
        <v>395</v>
      </c>
    </row>
    <row r="200" spans="1:3" x14ac:dyDescent="0.25">
      <c r="A200" s="113" t="s">
        <v>466</v>
      </c>
      <c r="B200" s="23" t="s">
        <v>467</v>
      </c>
      <c r="C200" s="113" t="s">
        <v>395</v>
      </c>
    </row>
    <row r="201" spans="1:3" x14ac:dyDescent="0.25">
      <c r="A201" s="113" t="s">
        <v>427</v>
      </c>
      <c r="B201" s="23" t="s">
        <v>428</v>
      </c>
      <c r="C201" s="113" t="s">
        <v>395</v>
      </c>
    </row>
    <row r="202" spans="1:3" x14ac:dyDescent="0.25">
      <c r="A202" s="113" t="s">
        <v>472</v>
      </c>
      <c r="B202" s="23" t="s">
        <v>473</v>
      </c>
      <c r="C202" s="113" t="s">
        <v>395</v>
      </c>
    </row>
    <row r="203" spans="1:3" x14ac:dyDescent="0.25">
      <c r="A203" s="113" t="s">
        <v>438</v>
      </c>
      <c r="B203" s="23" t="s">
        <v>439</v>
      </c>
      <c r="C203" s="113" t="s">
        <v>395</v>
      </c>
    </row>
    <row r="204" spans="1:3" x14ac:dyDescent="0.25">
      <c r="A204" s="113" t="s">
        <v>468</v>
      </c>
      <c r="B204" s="23" t="s">
        <v>469</v>
      </c>
      <c r="C204" s="113" t="s">
        <v>395</v>
      </c>
    </row>
    <row r="205" spans="1:3" x14ac:dyDescent="0.25">
      <c r="A205" s="113" t="s">
        <v>436</v>
      </c>
      <c r="B205" s="23" t="s">
        <v>437</v>
      </c>
      <c r="C205" s="113" t="s">
        <v>395</v>
      </c>
    </row>
    <row r="206" spans="1:3" x14ac:dyDescent="0.25">
      <c r="A206" s="113" t="s">
        <v>120</v>
      </c>
      <c r="B206" s="23" t="s">
        <v>426</v>
      </c>
      <c r="C206" s="113" t="s">
        <v>395</v>
      </c>
    </row>
    <row r="207" spans="1:3" x14ac:dyDescent="0.25">
      <c r="A207" s="113" t="s">
        <v>6275</v>
      </c>
      <c r="B207" s="23" t="s">
        <v>6351</v>
      </c>
      <c r="C207" s="113" t="s">
        <v>395</v>
      </c>
    </row>
    <row r="208" spans="1:3" x14ac:dyDescent="0.25">
      <c r="A208" s="113" t="s">
        <v>4060</v>
      </c>
      <c r="B208" s="23" t="s">
        <v>6352</v>
      </c>
      <c r="C208" s="113" t="s">
        <v>395</v>
      </c>
    </row>
    <row r="209" spans="1:3" x14ac:dyDescent="0.25">
      <c r="A209" s="22" t="s">
        <v>5461</v>
      </c>
      <c r="B209" s="7" t="s">
        <v>6763</v>
      </c>
      <c r="C209" s="22" t="s">
        <v>168</v>
      </c>
    </row>
    <row r="210" spans="1:3" x14ac:dyDescent="0.25">
      <c r="A210" s="22" t="s">
        <v>5461</v>
      </c>
      <c r="B210" s="7" t="s">
        <v>6763</v>
      </c>
      <c r="C210" s="22" t="s">
        <v>168</v>
      </c>
    </row>
  </sheetData>
  <autoFilter ref="A3:C208" xr:uid="{93D9AE2D-5F8D-483A-A4D7-B71B512CF72C}"/>
  <mergeCells count="1">
    <mergeCell ref="A2:C2"/>
  </mergeCells>
  <pageMargins left="0.7" right="0.7" top="0.75" bottom="0.75" header="0.3" footer="0.3"/>
  <customProperties>
    <customPr name="_pios_id" r:id="rId1"/>
  </customPropertie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202E6-EB84-4506-96E6-0154EBFF703F}">
  <dimension ref="A2:C28"/>
  <sheetViews>
    <sheetView workbookViewId="0">
      <selection activeCell="A7" sqref="A7:B7"/>
    </sheetView>
  </sheetViews>
  <sheetFormatPr defaultRowHeight="15" x14ac:dyDescent="0.25"/>
  <cols>
    <col min="1" max="1" width="16.85546875" customWidth="1"/>
    <col min="2" max="2" width="29.5703125" customWidth="1"/>
    <col min="3" max="3" width="9.85546875" style="3" customWidth="1"/>
  </cols>
  <sheetData>
    <row r="2" spans="1:3" x14ac:dyDescent="0.25">
      <c r="A2" s="377" t="str">
        <f>'[1]Control Sheet'!C4</f>
        <v>SAP Styles table</v>
      </c>
      <c r="B2" s="378"/>
      <c r="C2" s="379"/>
    </row>
    <row r="3" spans="1:3" x14ac:dyDescent="0.25">
      <c r="A3" s="26" t="s">
        <v>3870</v>
      </c>
      <c r="B3" s="26" t="s">
        <v>42</v>
      </c>
      <c r="C3" s="26" t="s">
        <v>60</v>
      </c>
    </row>
    <row r="4" spans="1:3" x14ac:dyDescent="0.25">
      <c r="A4" s="27">
        <v>2</v>
      </c>
      <c r="B4" s="28" t="s">
        <v>490</v>
      </c>
      <c r="C4" s="29" t="s">
        <v>125</v>
      </c>
    </row>
    <row r="5" spans="1:3" x14ac:dyDescent="0.25">
      <c r="A5" s="29">
        <v>3</v>
      </c>
      <c r="B5" s="28" t="s">
        <v>491</v>
      </c>
      <c r="C5" s="29" t="s">
        <v>125</v>
      </c>
    </row>
    <row r="6" spans="1:3" x14ac:dyDescent="0.25">
      <c r="A6" s="29">
        <v>4</v>
      </c>
      <c r="B6" s="28" t="s">
        <v>492</v>
      </c>
      <c r="C6" s="29" t="s">
        <v>125</v>
      </c>
    </row>
    <row r="7" spans="1:3" x14ac:dyDescent="0.25">
      <c r="A7" s="29">
        <v>5</v>
      </c>
      <c r="B7" s="28" t="s">
        <v>493</v>
      </c>
      <c r="C7" s="29" t="s">
        <v>125</v>
      </c>
    </row>
    <row r="8" spans="1:3" x14ac:dyDescent="0.25">
      <c r="A8" s="29">
        <v>6</v>
      </c>
      <c r="B8" s="28" t="s">
        <v>494</v>
      </c>
      <c r="C8" s="29" t="s">
        <v>125</v>
      </c>
    </row>
    <row r="9" spans="1:3" x14ac:dyDescent="0.25">
      <c r="A9" s="29">
        <v>7</v>
      </c>
      <c r="B9" s="28" t="s">
        <v>495</v>
      </c>
      <c r="C9" s="29" t="s">
        <v>125</v>
      </c>
    </row>
    <row r="10" spans="1:3" x14ac:dyDescent="0.25">
      <c r="A10" s="29">
        <v>9</v>
      </c>
      <c r="B10" s="28" t="s">
        <v>496</v>
      </c>
      <c r="C10" s="29" t="s">
        <v>125</v>
      </c>
    </row>
    <row r="11" spans="1:3" x14ac:dyDescent="0.25">
      <c r="A11" s="29" t="s">
        <v>173</v>
      </c>
      <c r="B11" s="28" t="s">
        <v>497</v>
      </c>
      <c r="C11" s="29" t="s">
        <v>125</v>
      </c>
    </row>
    <row r="12" spans="1:3" x14ac:dyDescent="0.25">
      <c r="A12" s="29" t="s">
        <v>126</v>
      </c>
      <c r="B12" s="28" t="s">
        <v>174</v>
      </c>
      <c r="C12" s="29" t="s">
        <v>125</v>
      </c>
    </row>
    <row r="13" spans="1:3" x14ac:dyDescent="0.25">
      <c r="A13" s="29" t="s">
        <v>51</v>
      </c>
      <c r="B13" s="28" t="s">
        <v>53</v>
      </c>
      <c r="C13" s="29" t="s">
        <v>125</v>
      </c>
    </row>
    <row r="14" spans="1:3" x14ac:dyDescent="0.25">
      <c r="A14" s="29" t="s">
        <v>175</v>
      </c>
      <c r="B14" s="28" t="s">
        <v>498</v>
      </c>
      <c r="C14" s="29" t="s">
        <v>125</v>
      </c>
    </row>
    <row r="15" spans="1:3" x14ac:dyDescent="0.25">
      <c r="A15" s="29" t="s">
        <v>169</v>
      </c>
      <c r="B15" s="28" t="s">
        <v>176</v>
      </c>
      <c r="C15" s="29" t="s">
        <v>125</v>
      </c>
    </row>
    <row r="16" spans="1:3" x14ac:dyDescent="0.25">
      <c r="A16" s="29" t="s">
        <v>499</v>
      </c>
      <c r="B16" s="28" t="s">
        <v>500</v>
      </c>
      <c r="C16" s="29" t="s">
        <v>125</v>
      </c>
    </row>
    <row r="17" spans="1:3" x14ac:dyDescent="0.25">
      <c r="A17" s="29" t="s">
        <v>177</v>
      </c>
      <c r="B17" s="28" t="s">
        <v>501</v>
      </c>
      <c r="C17" s="29" t="s">
        <v>125</v>
      </c>
    </row>
    <row r="18" spans="1:3" x14ac:dyDescent="0.25">
      <c r="A18" s="29" t="s">
        <v>178</v>
      </c>
      <c r="B18" s="28" t="s">
        <v>502</v>
      </c>
      <c r="C18" s="29" t="s">
        <v>125</v>
      </c>
    </row>
    <row r="19" spans="1:3" x14ac:dyDescent="0.25">
      <c r="A19" s="29" t="s">
        <v>503</v>
      </c>
      <c r="B19" s="28" t="s">
        <v>504</v>
      </c>
      <c r="C19" s="29" t="s">
        <v>125</v>
      </c>
    </row>
    <row r="20" spans="1:3" x14ac:dyDescent="0.25">
      <c r="A20" s="29" t="s">
        <v>179</v>
      </c>
      <c r="B20" s="28" t="s">
        <v>505</v>
      </c>
      <c r="C20" s="29" t="s">
        <v>125</v>
      </c>
    </row>
    <row r="21" spans="1:3" x14ac:dyDescent="0.25">
      <c r="A21" s="29" t="s">
        <v>127</v>
      </c>
      <c r="B21" s="28" t="s">
        <v>128</v>
      </c>
      <c r="C21" s="29" t="s">
        <v>125</v>
      </c>
    </row>
    <row r="22" spans="1:3" x14ac:dyDescent="0.25">
      <c r="A22" s="29" t="s">
        <v>52</v>
      </c>
      <c r="B22" s="28" t="s">
        <v>506</v>
      </c>
      <c r="C22" s="29" t="s">
        <v>125</v>
      </c>
    </row>
    <row r="23" spans="1:3" x14ac:dyDescent="0.25">
      <c r="A23" s="29" t="s">
        <v>180</v>
      </c>
      <c r="B23" s="28" t="s">
        <v>509</v>
      </c>
      <c r="C23" s="29" t="s">
        <v>129</v>
      </c>
    </row>
    <row r="24" spans="1:3" x14ac:dyDescent="0.25">
      <c r="A24" s="29" t="s">
        <v>510</v>
      </c>
      <c r="B24" s="28" t="s">
        <v>511</v>
      </c>
      <c r="C24" s="29" t="s">
        <v>125</v>
      </c>
    </row>
    <row r="25" spans="1:3" x14ac:dyDescent="0.25">
      <c r="A25" s="29" t="s">
        <v>512</v>
      </c>
      <c r="B25" s="28" t="s">
        <v>513</v>
      </c>
      <c r="C25" s="29" t="s">
        <v>125</v>
      </c>
    </row>
    <row r="26" spans="1:3" x14ac:dyDescent="0.25">
      <c r="A26" s="29" t="s">
        <v>342</v>
      </c>
      <c r="B26" s="28" t="s">
        <v>514</v>
      </c>
      <c r="C26" s="29" t="s">
        <v>125</v>
      </c>
    </row>
    <row r="27" spans="1:3" x14ac:dyDescent="0.25">
      <c r="A27" s="29" t="s">
        <v>181</v>
      </c>
      <c r="B27" s="28" t="s">
        <v>515</v>
      </c>
      <c r="C27" s="29" t="s">
        <v>125</v>
      </c>
    </row>
    <row r="28" spans="1:3" x14ac:dyDescent="0.25">
      <c r="A28" s="29" t="s">
        <v>507</v>
      </c>
      <c r="B28" s="28" t="s">
        <v>508</v>
      </c>
      <c r="C28" s="29" t="s">
        <v>125</v>
      </c>
    </row>
  </sheetData>
  <mergeCells count="1">
    <mergeCell ref="A2:C2"/>
  </mergeCells>
  <pageMargins left="0.7" right="0.7" top="0.75" bottom="0.75" header="0.3" footer="0.3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F9CF-9AFF-4961-9A07-54A928FF89F8}">
  <dimension ref="A1:B6"/>
  <sheetViews>
    <sheetView workbookViewId="0">
      <selection activeCell="B3" sqref="B3"/>
    </sheetView>
  </sheetViews>
  <sheetFormatPr defaultRowHeight="15" x14ac:dyDescent="0.25"/>
  <cols>
    <col min="1" max="1" width="27.5703125" customWidth="1"/>
    <col min="2" max="2" width="14" customWidth="1"/>
  </cols>
  <sheetData>
    <row r="1" spans="1:2" x14ac:dyDescent="0.25">
      <c r="A1" s="380" t="str">
        <f>'[2]Control Sheet'!C4</f>
        <v>SAP Styles table</v>
      </c>
      <c r="B1" s="381"/>
    </row>
    <row r="2" spans="1:2" x14ac:dyDescent="0.25">
      <c r="A2" s="32" t="s">
        <v>3871</v>
      </c>
      <c r="B2" s="17" t="s">
        <v>39</v>
      </c>
    </row>
    <row r="3" spans="1:2" x14ac:dyDescent="0.25">
      <c r="A3" s="3">
        <v>10001</v>
      </c>
      <c r="B3" s="33" t="s">
        <v>182</v>
      </c>
    </row>
    <row r="4" spans="1:2" x14ac:dyDescent="0.25">
      <c r="A4" s="3">
        <v>10002</v>
      </c>
      <c r="B4" s="33" t="s">
        <v>183</v>
      </c>
    </row>
    <row r="5" spans="1:2" x14ac:dyDescent="0.25">
      <c r="A5" s="3">
        <v>10003</v>
      </c>
      <c r="B5" s="33" t="s">
        <v>183</v>
      </c>
    </row>
    <row r="6" spans="1:2" x14ac:dyDescent="0.25">
      <c r="A6" s="3">
        <v>10004</v>
      </c>
      <c r="B6" s="33" t="s">
        <v>184</v>
      </c>
    </row>
  </sheetData>
  <mergeCells count="1">
    <mergeCell ref="A1:B1"/>
  </mergeCells>
  <pageMargins left="0.7" right="0.7" top="0.75" bottom="0.75" header="0.3" footer="0.3"/>
  <customProperties>
    <customPr name="_pios_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9FE4E-F8CE-455A-B711-2F3D317E285C}">
  <dimension ref="A2:C1046"/>
  <sheetViews>
    <sheetView workbookViewId="0">
      <selection activeCell="B5" sqref="B5"/>
    </sheetView>
  </sheetViews>
  <sheetFormatPr defaultRowHeight="15" x14ac:dyDescent="0.25"/>
  <cols>
    <col min="1" max="1" width="7" customWidth="1"/>
    <col min="2" max="2" width="25" bestFit="1" customWidth="1"/>
    <col min="3" max="3" width="12.85546875" bestFit="1" customWidth="1"/>
  </cols>
  <sheetData>
    <row r="2" spans="1:3" x14ac:dyDescent="0.25">
      <c r="A2" s="376" t="str">
        <f>'[2]Control Sheet'!C6</f>
        <v>SAP Packaging table</v>
      </c>
      <c r="B2" s="376"/>
      <c r="C2" s="376"/>
    </row>
    <row r="3" spans="1:3" x14ac:dyDescent="0.25">
      <c r="A3" s="30" t="s">
        <v>3872</v>
      </c>
      <c r="B3" s="30" t="s">
        <v>62</v>
      </c>
      <c r="C3" s="17" t="s">
        <v>3873</v>
      </c>
    </row>
    <row r="4" spans="1:3" x14ac:dyDescent="0.25">
      <c r="A4" s="35" t="s">
        <v>370</v>
      </c>
      <c r="B4" s="36" t="s">
        <v>330</v>
      </c>
      <c r="C4" s="36" t="s">
        <v>41</v>
      </c>
    </row>
    <row r="5" spans="1:3" x14ac:dyDescent="0.25">
      <c r="A5" s="35" t="s">
        <v>172</v>
      </c>
      <c r="B5" s="36" t="s">
        <v>331</v>
      </c>
      <c r="C5" s="36" t="s">
        <v>41</v>
      </c>
    </row>
    <row r="6" spans="1:3" x14ac:dyDescent="0.25">
      <c r="A6" s="37" t="s">
        <v>332</v>
      </c>
      <c r="B6" s="36" t="s">
        <v>333</v>
      </c>
      <c r="C6" s="36" t="s">
        <v>41</v>
      </c>
    </row>
    <row r="7" spans="1:3" x14ac:dyDescent="0.25">
      <c r="A7" s="37" t="s">
        <v>180</v>
      </c>
      <c r="B7" s="36" t="s">
        <v>334</v>
      </c>
      <c r="C7" s="36" t="s">
        <v>41</v>
      </c>
    </row>
    <row r="8" spans="1:3" x14ac:dyDescent="0.25">
      <c r="A8" s="37" t="s">
        <v>335</v>
      </c>
      <c r="B8" s="36" t="s">
        <v>336</v>
      </c>
      <c r="C8" s="36" t="s">
        <v>41</v>
      </c>
    </row>
    <row r="9" spans="1:3" x14ac:dyDescent="0.25">
      <c r="A9" s="37" t="s">
        <v>337</v>
      </c>
      <c r="B9" s="36" t="s">
        <v>338</v>
      </c>
      <c r="C9" s="36" t="s">
        <v>41</v>
      </c>
    </row>
    <row r="10" spans="1:3" x14ac:dyDescent="0.25">
      <c r="A10" s="37" t="s">
        <v>127</v>
      </c>
      <c r="B10" s="36" t="s">
        <v>339</v>
      </c>
      <c r="C10" s="36" t="s">
        <v>41</v>
      </c>
    </row>
    <row r="11" spans="1:3" x14ac:dyDescent="0.25">
      <c r="A11" s="37" t="s">
        <v>178</v>
      </c>
      <c r="B11" s="36" t="s">
        <v>340</v>
      </c>
      <c r="C11" s="36" t="s">
        <v>41</v>
      </c>
    </row>
    <row r="12" spans="1:3" x14ac:dyDescent="0.25">
      <c r="A12" s="37" t="s">
        <v>52</v>
      </c>
      <c r="B12" s="36" t="s">
        <v>341</v>
      </c>
      <c r="C12" s="36" t="s">
        <v>96</v>
      </c>
    </row>
    <row r="13" spans="1:3" x14ac:dyDescent="0.25">
      <c r="A13" s="37" t="s">
        <v>342</v>
      </c>
      <c r="B13" s="36" t="s">
        <v>343</v>
      </c>
      <c r="C13" s="36" t="s">
        <v>96</v>
      </c>
    </row>
    <row r="14" spans="1:3" x14ac:dyDescent="0.25">
      <c r="A14" s="38"/>
      <c r="B14" s="3"/>
    </row>
    <row r="15" spans="1:3" x14ac:dyDescent="0.25">
      <c r="A15" s="38"/>
      <c r="B15" s="3"/>
    </row>
    <row r="16" spans="1:3" x14ac:dyDescent="0.25">
      <c r="A16" s="38"/>
      <c r="B16" s="3"/>
    </row>
    <row r="17" spans="1:2" x14ac:dyDescent="0.25">
      <c r="A17" s="38"/>
      <c r="B17" s="3"/>
    </row>
    <row r="18" spans="1:2" x14ac:dyDescent="0.25">
      <c r="A18" s="38"/>
      <c r="B18" s="3"/>
    </row>
    <row r="19" spans="1:2" x14ac:dyDescent="0.25">
      <c r="A19" s="38"/>
      <c r="B19" s="3"/>
    </row>
    <row r="20" spans="1:2" x14ac:dyDescent="0.25">
      <c r="A20" s="38"/>
      <c r="B20" s="3"/>
    </row>
    <row r="21" spans="1:2" x14ac:dyDescent="0.25">
      <c r="A21" s="38"/>
      <c r="B21" s="3"/>
    </row>
    <row r="22" spans="1:2" x14ac:dyDescent="0.25">
      <c r="A22" s="38"/>
      <c r="B22" s="3"/>
    </row>
    <row r="23" spans="1:2" x14ac:dyDescent="0.25">
      <c r="A23" s="38"/>
      <c r="B23" s="3"/>
    </row>
    <row r="24" spans="1:2" x14ac:dyDescent="0.25">
      <c r="A24" s="38"/>
      <c r="B24" s="3"/>
    </row>
    <row r="25" spans="1:2" x14ac:dyDescent="0.25">
      <c r="A25" s="38"/>
      <c r="B25" s="3"/>
    </row>
    <row r="26" spans="1:2" x14ac:dyDescent="0.25">
      <c r="A26" s="38"/>
      <c r="B26" s="3"/>
    </row>
    <row r="27" spans="1:2" x14ac:dyDescent="0.25">
      <c r="A27" s="38"/>
      <c r="B27" s="3"/>
    </row>
    <row r="28" spans="1:2" x14ac:dyDescent="0.25">
      <c r="A28" s="38"/>
      <c r="B28" s="3"/>
    </row>
    <row r="29" spans="1:2" x14ac:dyDescent="0.25">
      <c r="A29" s="38"/>
      <c r="B29" s="3"/>
    </row>
    <row r="30" spans="1:2" x14ac:dyDescent="0.25">
      <c r="A30" s="38"/>
      <c r="B30" s="3"/>
    </row>
    <row r="31" spans="1:2" x14ac:dyDescent="0.25">
      <c r="A31" s="38"/>
      <c r="B31" s="3"/>
    </row>
    <row r="32" spans="1:2" x14ac:dyDescent="0.25">
      <c r="A32" s="38"/>
      <c r="B32" s="3"/>
    </row>
    <row r="33" spans="1:2" x14ac:dyDescent="0.25">
      <c r="A33" s="38"/>
      <c r="B33" s="3"/>
    </row>
    <row r="34" spans="1:2" x14ac:dyDescent="0.25">
      <c r="A34" s="38"/>
      <c r="B34" s="3"/>
    </row>
    <row r="35" spans="1:2" x14ac:dyDescent="0.25">
      <c r="A35" s="39"/>
      <c r="B35" s="3"/>
    </row>
    <row r="36" spans="1:2" x14ac:dyDescent="0.25">
      <c r="A36" s="38"/>
      <c r="B36" s="3"/>
    </row>
    <row r="37" spans="1:2" x14ac:dyDescent="0.25">
      <c r="A37" s="38"/>
      <c r="B37" s="3"/>
    </row>
    <row r="38" spans="1:2" x14ac:dyDescent="0.25">
      <c r="A38" s="38"/>
      <c r="B38" s="3"/>
    </row>
    <row r="39" spans="1:2" x14ac:dyDescent="0.25">
      <c r="A39" s="38"/>
      <c r="B39" s="3"/>
    </row>
    <row r="40" spans="1:2" x14ac:dyDescent="0.25">
      <c r="A40" s="38"/>
      <c r="B40" s="3"/>
    </row>
    <row r="41" spans="1:2" x14ac:dyDescent="0.25">
      <c r="A41" s="38"/>
      <c r="B41" s="3"/>
    </row>
    <row r="42" spans="1:2" x14ac:dyDescent="0.25">
      <c r="A42" s="38"/>
      <c r="B42" s="3"/>
    </row>
    <row r="43" spans="1:2" x14ac:dyDescent="0.25">
      <c r="A43" s="38"/>
      <c r="B43" s="3"/>
    </row>
    <row r="44" spans="1:2" x14ac:dyDescent="0.25">
      <c r="A44" s="38"/>
      <c r="B44" s="3"/>
    </row>
    <row r="45" spans="1:2" x14ac:dyDescent="0.25">
      <c r="A45" s="38"/>
      <c r="B45" s="3"/>
    </row>
    <row r="46" spans="1:2" x14ac:dyDescent="0.25">
      <c r="A46" s="38"/>
      <c r="B46" s="3"/>
    </row>
    <row r="47" spans="1:2" x14ac:dyDescent="0.25">
      <c r="A47" s="38"/>
      <c r="B47" s="3"/>
    </row>
    <row r="48" spans="1:2" x14ac:dyDescent="0.25">
      <c r="A48" s="38"/>
      <c r="B48" s="3"/>
    </row>
    <row r="49" spans="1:2" x14ac:dyDescent="0.25">
      <c r="A49" s="38"/>
      <c r="B49" s="3"/>
    </row>
    <row r="50" spans="1:2" x14ac:dyDescent="0.25">
      <c r="A50" s="38"/>
      <c r="B50" s="3"/>
    </row>
    <row r="51" spans="1:2" x14ac:dyDescent="0.25">
      <c r="A51" s="38"/>
      <c r="B51" s="3"/>
    </row>
    <row r="52" spans="1:2" x14ac:dyDescent="0.25">
      <c r="A52" s="38"/>
      <c r="B52" s="3"/>
    </row>
    <row r="53" spans="1:2" x14ac:dyDescent="0.25">
      <c r="A53" s="38"/>
      <c r="B53" s="3"/>
    </row>
    <row r="54" spans="1:2" x14ac:dyDescent="0.25">
      <c r="A54" s="38"/>
      <c r="B54" s="3"/>
    </row>
    <row r="55" spans="1:2" x14ac:dyDescent="0.25">
      <c r="A55" s="38"/>
      <c r="B55" s="3"/>
    </row>
    <row r="56" spans="1:2" x14ac:dyDescent="0.25">
      <c r="A56" s="38"/>
      <c r="B56" s="3"/>
    </row>
    <row r="57" spans="1:2" x14ac:dyDescent="0.25">
      <c r="A57" s="38"/>
      <c r="B57" s="3"/>
    </row>
    <row r="58" spans="1:2" x14ac:dyDescent="0.25">
      <c r="A58" s="38"/>
      <c r="B58" s="3"/>
    </row>
    <row r="59" spans="1:2" x14ac:dyDescent="0.25">
      <c r="A59" s="38"/>
      <c r="B59" s="3"/>
    </row>
    <row r="60" spans="1:2" x14ac:dyDescent="0.25">
      <c r="A60" s="38"/>
      <c r="B60" s="3"/>
    </row>
    <row r="61" spans="1:2" x14ac:dyDescent="0.25">
      <c r="A61" s="38"/>
      <c r="B61" s="3"/>
    </row>
    <row r="62" spans="1:2" x14ac:dyDescent="0.25">
      <c r="A62" s="40"/>
      <c r="B62" s="3"/>
    </row>
    <row r="63" spans="1:2" x14ac:dyDescent="0.25">
      <c r="A63" s="40"/>
      <c r="B63" s="3"/>
    </row>
    <row r="64" spans="1:2" x14ac:dyDescent="0.25">
      <c r="A64" s="38"/>
      <c r="B64" s="3"/>
    </row>
    <row r="65" spans="1:2" x14ac:dyDescent="0.25">
      <c r="A65" s="38"/>
      <c r="B65" s="3"/>
    </row>
    <row r="66" spans="1:2" x14ac:dyDescent="0.25">
      <c r="A66" s="38"/>
      <c r="B66" s="3"/>
    </row>
    <row r="67" spans="1:2" x14ac:dyDescent="0.25">
      <c r="A67" s="38"/>
      <c r="B67" s="3"/>
    </row>
    <row r="68" spans="1:2" x14ac:dyDescent="0.25">
      <c r="A68" s="38"/>
      <c r="B68" s="3"/>
    </row>
    <row r="69" spans="1:2" x14ac:dyDescent="0.25">
      <c r="A69" s="38"/>
      <c r="B69" s="3"/>
    </row>
    <row r="70" spans="1:2" x14ac:dyDescent="0.25">
      <c r="A70" s="38"/>
      <c r="B70" s="3"/>
    </row>
    <row r="71" spans="1:2" x14ac:dyDescent="0.25">
      <c r="A71" s="38"/>
      <c r="B71" s="3"/>
    </row>
    <row r="72" spans="1:2" x14ac:dyDescent="0.25">
      <c r="A72" s="38"/>
      <c r="B72" s="3"/>
    </row>
    <row r="73" spans="1:2" x14ac:dyDescent="0.25">
      <c r="A73" s="38"/>
      <c r="B73" s="3"/>
    </row>
    <row r="74" spans="1:2" x14ac:dyDescent="0.25">
      <c r="A74" s="38"/>
      <c r="B74" s="3"/>
    </row>
    <row r="75" spans="1:2" x14ac:dyDescent="0.25">
      <c r="A75" s="38"/>
      <c r="B75" s="3"/>
    </row>
    <row r="76" spans="1:2" x14ac:dyDescent="0.25">
      <c r="A76" s="38"/>
      <c r="B76" s="3"/>
    </row>
    <row r="77" spans="1:2" x14ac:dyDescent="0.25">
      <c r="A77" s="38"/>
      <c r="B77" s="3"/>
    </row>
    <row r="78" spans="1:2" x14ac:dyDescent="0.25">
      <c r="A78" s="38"/>
      <c r="B78" s="3"/>
    </row>
    <row r="79" spans="1:2" x14ac:dyDescent="0.25">
      <c r="A79" s="38"/>
      <c r="B79" s="3"/>
    </row>
    <row r="80" spans="1:2" x14ac:dyDescent="0.25">
      <c r="A80" s="38"/>
      <c r="B80" s="3"/>
    </row>
    <row r="81" spans="1:2" x14ac:dyDescent="0.25">
      <c r="A81" s="38"/>
      <c r="B81" s="3"/>
    </row>
    <row r="82" spans="1:2" x14ac:dyDescent="0.25">
      <c r="A82" s="38"/>
      <c r="B82" s="3"/>
    </row>
    <row r="83" spans="1:2" x14ac:dyDescent="0.25">
      <c r="A83" s="38"/>
      <c r="B83" s="3"/>
    </row>
    <row r="84" spans="1:2" x14ac:dyDescent="0.25">
      <c r="A84" s="38"/>
      <c r="B84" s="3"/>
    </row>
    <row r="85" spans="1:2" x14ac:dyDescent="0.25">
      <c r="A85" s="38"/>
      <c r="B85" s="3"/>
    </row>
    <row r="86" spans="1:2" x14ac:dyDescent="0.25">
      <c r="A86" s="38"/>
      <c r="B86" s="3"/>
    </row>
    <row r="87" spans="1:2" x14ac:dyDescent="0.25">
      <c r="A87" s="38"/>
      <c r="B87" s="3"/>
    </row>
    <row r="88" spans="1:2" x14ac:dyDescent="0.25">
      <c r="A88" s="38"/>
      <c r="B88" s="3"/>
    </row>
    <row r="89" spans="1:2" x14ac:dyDescent="0.25">
      <c r="A89" s="38"/>
      <c r="B89" s="3"/>
    </row>
    <row r="90" spans="1:2" x14ac:dyDescent="0.25">
      <c r="A90" s="38"/>
      <c r="B90" s="3"/>
    </row>
    <row r="91" spans="1:2" x14ac:dyDescent="0.25">
      <c r="A91" s="38"/>
      <c r="B91" s="3"/>
    </row>
    <row r="92" spans="1:2" x14ac:dyDescent="0.25">
      <c r="A92" s="38"/>
      <c r="B92" s="3"/>
    </row>
    <row r="93" spans="1:2" x14ac:dyDescent="0.25">
      <c r="A93" s="38"/>
      <c r="B93" s="3"/>
    </row>
    <row r="94" spans="1:2" x14ac:dyDescent="0.25">
      <c r="A94" s="38"/>
      <c r="B94" s="3"/>
    </row>
    <row r="95" spans="1:2" x14ac:dyDescent="0.25">
      <c r="A95" s="38"/>
      <c r="B95" s="3"/>
    </row>
    <row r="96" spans="1:2" x14ac:dyDescent="0.25">
      <c r="A96" s="38"/>
      <c r="B96" s="3"/>
    </row>
    <row r="97" spans="1:2" x14ac:dyDescent="0.25">
      <c r="A97" s="38"/>
      <c r="B97" s="3"/>
    </row>
    <row r="98" spans="1:2" x14ac:dyDescent="0.25">
      <c r="A98" s="38"/>
      <c r="B98" s="3"/>
    </row>
    <row r="99" spans="1:2" x14ac:dyDescent="0.25">
      <c r="A99" s="38"/>
      <c r="B99" s="3"/>
    </row>
    <row r="100" spans="1:2" x14ac:dyDescent="0.25">
      <c r="A100" s="38"/>
      <c r="B100" s="3"/>
    </row>
    <row r="101" spans="1:2" x14ac:dyDescent="0.25">
      <c r="A101" s="38"/>
      <c r="B101" s="3"/>
    </row>
    <row r="102" spans="1:2" x14ac:dyDescent="0.25">
      <c r="A102" s="38"/>
      <c r="B102" s="3"/>
    </row>
    <row r="103" spans="1:2" x14ac:dyDescent="0.25">
      <c r="A103" s="38"/>
      <c r="B103" s="3"/>
    </row>
    <row r="104" spans="1:2" x14ac:dyDescent="0.25">
      <c r="A104" s="38"/>
      <c r="B104" s="3"/>
    </row>
    <row r="105" spans="1:2" x14ac:dyDescent="0.25">
      <c r="A105" s="38"/>
      <c r="B105" s="3"/>
    </row>
    <row r="106" spans="1:2" x14ac:dyDescent="0.25">
      <c r="A106" s="38"/>
      <c r="B106" s="3"/>
    </row>
    <row r="107" spans="1:2" x14ac:dyDescent="0.25">
      <c r="A107" s="38"/>
      <c r="B107" s="3"/>
    </row>
    <row r="108" spans="1:2" x14ac:dyDescent="0.25">
      <c r="A108" s="38"/>
      <c r="B108" s="3"/>
    </row>
    <row r="109" spans="1:2" x14ac:dyDescent="0.25">
      <c r="A109" s="38"/>
      <c r="B109" s="3"/>
    </row>
    <row r="110" spans="1:2" x14ac:dyDescent="0.25">
      <c r="A110" s="38"/>
      <c r="B110" s="3"/>
    </row>
    <row r="111" spans="1:2" x14ac:dyDescent="0.25">
      <c r="A111" s="38"/>
      <c r="B111" s="3"/>
    </row>
    <row r="112" spans="1:2" x14ac:dyDescent="0.25">
      <c r="A112" s="38"/>
      <c r="B112" s="3"/>
    </row>
    <row r="113" spans="1:2" x14ac:dyDescent="0.25">
      <c r="A113" s="38"/>
      <c r="B113" s="3"/>
    </row>
    <row r="114" spans="1:2" x14ac:dyDescent="0.25">
      <c r="A114" s="38"/>
      <c r="B114" s="3"/>
    </row>
    <row r="115" spans="1:2" x14ac:dyDescent="0.25">
      <c r="A115" s="38"/>
      <c r="B115" s="3"/>
    </row>
    <row r="116" spans="1:2" x14ac:dyDescent="0.25">
      <c r="A116" s="38"/>
      <c r="B116" s="3"/>
    </row>
    <row r="117" spans="1:2" x14ac:dyDescent="0.25">
      <c r="A117" s="38"/>
      <c r="B117" s="3"/>
    </row>
    <row r="118" spans="1:2" x14ac:dyDescent="0.25">
      <c r="A118" s="38"/>
      <c r="B118" s="3"/>
    </row>
    <row r="119" spans="1:2" x14ac:dyDescent="0.25">
      <c r="A119" s="38"/>
      <c r="B119" s="3"/>
    </row>
    <row r="120" spans="1:2" x14ac:dyDescent="0.25">
      <c r="A120" s="38"/>
      <c r="B120" s="3"/>
    </row>
    <row r="121" spans="1:2" x14ac:dyDescent="0.25">
      <c r="A121" s="38"/>
      <c r="B121" s="3"/>
    </row>
    <row r="122" spans="1:2" x14ac:dyDescent="0.25">
      <c r="A122" s="38"/>
      <c r="B122" s="3"/>
    </row>
    <row r="123" spans="1:2" x14ac:dyDescent="0.25">
      <c r="A123" s="40"/>
      <c r="B123" s="3"/>
    </row>
    <row r="124" spans="1:2" x14ac:dyDescent="0.25">
      <c r="A124" s="38"/>
      <c r="B124" s="3"/>
    </row>
    <row r="125" spans="1:2" x14ac:dyDescent="0.25">
      <c r="A125" s="38"/>
      <c r="B125" s="3"/>
    </row>
    <row r="126" spans="1:2" x14ac:dyDescent="0.25">
      <c r="A126" s="38"/>
      <c r="B126" s="3"/>
    </row>
    <row r="127" spans="1:2" x14ac:dyDescent="0.25">
      <c r="A127" s="38"/>
      <c r="B127" s="3"/>
    </row>
    <row r="128" spans="1:2" x14ac:dyDescent="0.25">
      <c r="A128" s="38"/>
      <c r="B128" s="3"/>
    </row>
    <row r="129" spans="1:2" x14ac:dyDescent="0.25">
      <c r="A129" s="38"/>
      <c r="B129" s="3"/>
    </row>
    <row r="130" spans="1:2" x14ac:dyDescent="0.25">
      <c r="A130" s="38"/>
      <c r="B130" s="3"/>
    </row>
    <row r="131" spans="1:2" x14ac:dyDescent="0.25">
      <c r="A131" s="38"/>
      <c r="B131" s="3"/>
    </row>
    <row r="132" spans="1:2" x14ac:dyDescent="0.25">
      <c r="A132" s="38"/>
      <c r="B132" s="3"/>
    </row>
    <row r="133" spans="1:2" x14ac:dyDescent="0.25">
      <c r="A133" s="38"/>
      <c r="B133" s="3"/>
    </row>
    <row r="134" spans="1:2" x14ac:dyDescent="0.25">
      <c r="A134" s="38"/>
      <c r="B134" s="3"/>
    </row>
    <row r="135" spans="1:2" x14ac:dyDescent="0.25">
      <c r="A135" s="38"/>
      <c r="B135" s="3"/>
    </row>
    <row r="136" spans="1:2" x14ac:dyDescent="0.25">
      <c r="A136" s="38"/>
      <c r="B136" s="3"/>
    </row>
    <row r="137" spans="1:2" x14ac:dyDescent="0.25">
      <c r="A137" s="38"/>
      <c r="B137" s="3"/>
    </row>
    <row r="138" spans="1:2" x14ac:dyDescent="0.25">
      <c r="A138" s="38"/>
      <c r="B138" s="3"/>
    </row>
    <row r="139" spans="1:2" x14ac:dyDescent="0.25">
      <c r="A139" s="38"/>
      <c r="B139" s="3"/>
    </row>
    <row r="140" spans="1:2" x14ac:dyDescent="0.25">
      <c r="A140" s="38"/>
      <c r="B140" s="3"/>
    </row>
    <row r="141" spans="1:2" x14ac:dyDescent="0.25">
      <c r="A141" s="38"/>
      <c r="B141" s="3"/>
    </row>
    <row r="142" spans="1:2" x14ac:dyDescent="0.25">
      <c r="A142" s="38"/>
      <c r="B142" s="3"/>
    </row>
    <row r="143" spans="1:2" x14ac:dyDescent="0.25">
      <c r="A143" s="38"/>
      <c r="B143" s="3"/>
    </row>
    <row r="144" spans="1:2" x14ac:dyDescent="0.25">
      <c r="A144" s="38"/>
      <c r="B144" s="3"/>
    </row>
    <row r="145" spans="1:2" x14ac:dyDescent="0.25">
      <c r="A145" s="38"/>
      <c r="B145" s="3"/>
    </row>
    <row r="146" spans="1:2" x14ac:dyDescent="0.25">
      <c r="A146" s="38"/>
      <c r="B146" s="3"/>
    </row>
    <row r="147" spans="1:2" x14ac:dyDescent="0.25">
      <c r="A147" s="38"/>
      <c r="B147" s="3"/>
    </row>
    <row r="148" spans="1:2" x14ac:dyDescent="0.25">
      <c r="A148" s="38"/>
      <c r="B148" s="3"/>
    </row>
    <row r="149" spans="1:2" x14ac:dyDescent="0.25">
      <c r="A149" s="38"/>
      <c r="B149" s="3"/>
    </row>
    <row r="150" spans="1:2" x14ac:dyDescent="0.25">
      <c r="A150" s="38"/>
      <c r="B150" s="3"/>
    </row>
    <row r="151" spans="1:2" x14ac:dyDescent="0.25">
      <c r="A151" s="38"/>
      <c r="B151" s="3"/>
    </row>
    <row r="152" spans="1:2" x14ac:dyDescent="0.25">
      <c r="A152" s="38"/>
      <c r="B152" s="3"/>
    </row>
    <row r="153" spans="1:2" x14ac:dyDescent="0.25">
      <c r="A153" s="38"/>
      <c r="B153" s="3"/>
    </row>
    <row r="154" spans="1:2" x14ac:dyDescent="0.25">
      <c r="A154" s="38"/>
      <c r="B154" s="3"/>
    </row>
    <row r="155" spans="1:2" x14ac:dyDescent="0.25">
      <c r="A155" s="38"/>
      <c r="B155" s="3"/>
    </row>
    <row r="156" spans="1:2" x14ac:dyDescent="0.25">
      <c r="A156" s="38"/>
      <c r="B156" s="3"/>
    </row>
    <row r="157" spans="1:2" x14ac:dyDescent="0.25">
      <c r="A157" s="38"/>
      <c r="B157" s="3"/>
    </row>
    <row r="158" spans="1:2" x14ac:dyDescent="0.25">
      <c r="A158" s="38"/>
      <c r="B158" s="3"/>
    </row>
    <row r="159" spans="1:2" x14ac:dyDescent="0.25">
      <c r="A159" s="38"/>
      <c r="B159" s="3"/>
    </row>
    <row r="160" spans="1:2" x14ac:dyDescent="0.25">
      <c r="A160" s="38"/>
      <c r="B160" s="3"/>
    </row>
    <row r="161" spans="1:2" x14ac:dyDescent="0.25">
      <c r="A161" s="38"/>
      <c r="B161" s="3"/>
    </row>
    <row r="162" spans="1:2" x14ac:dyDescent="0.25">
      <c r="A162" s="38"/>
      <c r="B162" s="3"/>
    </row>
    <row r="163" spans="1:2" x14ac:dyDescent="0.25">
      <c r="A163" s="38"/>
      <c r="B163" s="3"/>
    </row>
    <row r="164" spans="1:2" x14ac:dyDescent="0.25">
      <c r="A164" s="38"/>
      <c r="B164" s="3"/>
    </row>
    <row r="165" spans="1:2" x14ac:dyDescent="0.25">
      <c r="A165" s="38"/>
      <c r="B165" s="3"/>
    </row>
    <row r="166" spans="1:2" x14ac:dyDescent="0.25">
      <c r="A166" s="38"/>
      <c r="B166" s="3"/>
    </row>
    <row r="167" spans="1:2" x14ac:dyDescent="0.25">
      <c r="A167" s="38"/>
      <c r="B167" s="3"/>
    </row>
    <row r="168" spans="1:2" x14ac:dyDescent="0.25">
      <c r="A168" s="38"/>
      <c r="B168" s="3"/>
    </row>
    <row r="169" spans="1:2" x14ac:dyDescent="0.25">
      <c r="A169" s="38"/>
      <c r="B169" s="3"/>
    </row>
    <row r="170" spans="1:2" x14ac:dyDescent="0.25">
      <c r="A170" s="38"/>
      <c r="B170" s="3"/>
    </row>
    <row r="171" spans="1:2" x14ac:dyDescent="0.25">
      <c r="A171" s="38"/>
      <c r="B171" s="3"/>
    </row>
    <row r="172" spans="1:2" x14ac:dyDescent="0.25">
      <c r="A172" s="38"/>
      <c r="B172" s="3"/>
    </row>
    <row r="173" spans="1:2" x14ac:dyDescent="0.25">
      <c r="A173" s="38"/>
      <c r="B173" s="3"/>
    </row>
    <row r="174" spans="1:2" x14ac:dyDescent="0.25">
      <c r="A174" s="38"/>
      <c r="B174" s="3"/>
    </row>
    <row r="175" spans="1:2" x14ac:dyDescent="0.25">
      <c r="A175" s="38"/>
      <c r="B175" s="3"/>
    </row>
    <row r="176" spans="1:2" x14ac:dyDescent="0.25">
      <c r="A176" s="38"/>
      <c r="B176" s="3"/>
    </row>
    <row r="177" spans="1:2" x14ac:dyDescent="0.25">
      <c r="A177" s="38"/>
      <c r="B177" s="3"/>
    </row>
    <row r="178" spans="1:2" x14ac:dyDescent="0.25">
      <c r="A178" s="38"/>
      <c r="B178" s="3"/>
    </row>
    <row r="179" spans="1:2" x14ac:dyDescent="0.25">
      <c r="A179" s="38"/>
      <c r="B179" s="3"/>
    </row>
    <row r="180" spans="1:2" x14ac:dyDescent="0.25">
      <c r="A180" s="38"/>
      <c r="B180" s="3"/>
    </row>
    <row r="181" spans="1:2" x14ac:dyDescent="0.25">
      <c r="A181" s="38"/>
      <c r="B181" s="3"/>
    </row>
    <row r="182" spans="1:2" x14ac:dyDescent="0.25">
      <c r="A182" s="38"/>
      <c r="B182" s="3"/>
    </row>
    <row r="183" spans="1:2" x14ac:dyDescent="0.25">
      <c r="A183" s="38"/>
      <c r="B183" s="3"/>
    </row>
    <row r="184" spans="1:2" x14ac:dyDescent="0.25">
      <c r="A184" s="38"/>
      <c r="B184" s="3"/>
    </row>
    <row r="185" spans="1:2" x14ac:dyDescent="0.25">
      <c r="A185" s="38"/>
      <c r="B185" s="3"/>
    </row>
    <row r="186" spans="1:2" x14ac:dyDescent="0.25">
      <c r="A186" s="38"/>
      <c r="B186" s="3"/>
    </row>
    <row r="187" spans="1:2" x14ac:dyDescent="0.25">
      <c r="A187" s="38"/>
      <c r="B187" s="3"/>
    </row>
    <row r="188" spans="1:2" x14ac:dyDescent="0.25">
      <c r="A188" s="38"/>
      <c r="B188" s="3"/>
    </row>
    <row r="189" spans="1:2" x14ac:dyDescent="0.25">
      <c r="A189" s="38"/>
      <c r="B189" s="3"/>
    </row>
    <row r="190" spans="1:2" x14ac:dyDescent="0.25">
      <c r="A190" s="38"/>
      <c r="B190" s="3"/>
    </row>
    <row r="191" spans="1:2" x14ac:dyDescent="0.25">
      <c r="A191" s="38"/>
      <c r="B191" s="3"/>
    </row>
    <row r="192" spans="1:2" x14ac:dyDescent="0.25">
      <c r="A192" s="38"/>
      <c r="B192" s="3"/>
    </row>
    <row r="193" spans="1:2" x14ac:dyDescent="0.25">
      <c r="A193" s="38"/>
      <c r="B193" s="3"/>
    </row>
    <row r="194" spans="1:2" x14ac:dyDescent="0.25">
      <c r="A194" s="38"/>
      <c r="B194" s="3"/>
    </row>
    <row r="195" spans="1:2" x14ac:dyDescent="0.25">
      <c r="A195" s="38"/>
      <c r="B195" s="3"/>
    </row>
    <row r="196" spans="1:2" x14ac:dyDescent="0.25">
      <c r="A196" s="38"/>
      <c r="B196" s="3"/>
    </row>
    <row r="197" spans="1:2" x14ac:dyDescent="0.25">
      <c r="A197" s="38"/>
      <c r="B197" s="3"/>
    </row>
    <row r="198" spans="1:2" x14ac:dyDescent="0.25">
      <c r="A198" s="38"/>
      <c r="B198" s="3"/>
    </row>
    <row r="199" spans="1:2" x14ac:dyDescent="0.25">
      <c r="A199" s="38"/>
      <c r="B199" s="3"/>
    </row>
    <row r="200" spans="1:2" x14ac:dyDescent="0.25">
      <c r="A200" s="38"/>
      <c r="B200" s="3"/>
    </row>
    <row r="201" spans="1:2" x14ac:dyDescent="0.25">
      <c r="A201" s="38"/>
      <c r="B201" s="3"/>
    </row>
    <row r="202" spans="1:2" x14ac:dyDescent="0.25">
      <c r="A202" s="38"/>
      <c r="B202" s="3"/>
    </row>
    <row r="203" spans="1:2" x14ac:dyDescent="0.25">
      <c r="A203" s="38"/>
      <c r="B203" s="3"/>
    </row>
    <row r="204" spans="1:2" x14ac:dyDescent="0.25">
      <c r="A204" s="38"/>
      <c r="B204" s="3"/>
    </row>
    <row r="205" spans="1:2" x14ac:dyDescent="0.25">
      <c r="A205" s="38"/>
      <c r="B205" s="3"/>
    </row>
    <row r="206" spans="1:2" x14ac:dyDescent="0.25">
      <c r="A206" s="38"/>
      <c r="B206" s="3"/>
    </row>
    <row r="207" spans="1:2" x14ac:dyDescent="0.25">
      <c r="A207" s="38"/>
      <c r="B207" s="3"/>
    </row>
    <row r="208" spans="1:2" x14ac:dyDescent="0.25">
      <c r="A208" s="38"/>
      <c r="B208" s="3"/>
    </row>
    <row r="209" spans="1:2" x14ac:dyDescent="0.25">
      <c r="A209" s="38"/>
      <c r="B209" s="3"/>
    </row>
    <row r="210" spans="1:2" x14ac:dyDescent="0.25">
      <c r="A210" s="38"/>
      <c r="B210" s="3"/>
    </row>
    <row r="211" spans="1:2" x14ac:dyDescent="0.25">
      <c r="A211" s="38"/>
      <c r="B211" s="3"/>
    </row>
    <row r="212" spans="1:2" x14ac:dyDescent="0.25">
      <c r="A212" s="38"/>
      <c r="B212" s="3"/>
    </row>
    <row r="213" spans="1:2" x14ac:dyDescent="0.25">
      <c r="A213" s="38"/>
      <c r="B213" s="3"/>
    </row>
    <row r="214" spans="1:2" x14ac:dyDescent="0.25">
      <c r="A214" s="38"/>
      <c r="B214" s="3"/>
    </row>
    <row r="215" spans="1:2" x14ac:dyDescent="0.25">
      <c r="A215" s="38"/>
      <c r="B215" s="3"/>
    </row>
    <row r="216" spans="1:2" x14ac:dyDescent="0.25">
      <c r="A216" s="38"/>
      <c r="B216" s="3"/>
    </row>
    <row r="217" spans="1:2" x14ac:dyDescent="0.25">
      <c r="A217" s="38"/>
      <c r="B217" s="3"/>
    </row>
    <row r="218" spans="1:2" x14ac:dyDescent="0.25">
      <c r="A218" s="38"/>
      <c r="B218" s="3"/>
    </row>
    <row r="219" spans="1:2" x14ac:dyDescent="0.25">
      <c r="A219" s="38"/>
      <c r="B219" s="3"/>
    </row>
    <row r="220" spans="1:2" x14ac:dyDescent="0.25">
      <c r="A220" s="40"/>
      <c r="B220" s="3"/>
    </row>
    <row r="221" spans="1:2" x14ac:dyDescent="0.25">
      <c r="A221" s="38"/>
      <c r="B221" s="3"/>
    </row>
    <row r="222" spans="1:2" x14ac:dyDescent="0.25">
      <c r="A222" s="38"/>
      <c r="B222" s="3"/>
    </row>
    <row r="223" spans="1:2" x14ac:dyDescent="0.25">
      <c r="A223" s="38"/>
      <c r="B223" s="3"/>
    </row>
    <row r="224" spans="1:2" x14ac:dyDescent="0.25">
      <c r="A224" s="38"/>
      <c r="B224" s="3"/>
    </row>
    <row r="225" spans="1:2" x14ac:dyDescent="0.25">
      <c r="A225" s="38"/>
      <c r="B225" s="3"/>
    </row>
    <row r="226" spans="1:2" x14ac:dyDescent="0.25">
      <c r="A226" s="38"/>
      <c r="B226" s="3"/>
    </row>
    <row r="227" spans="1:2" x14ac:dyDescent="0.25">
      <c r="A227" s="38"/>
      <c r="B227" s="3"/>
    </row>
    <row r="228" spans="1:2" x14ac:dyDescent="0.25">
      <c r="A228" s="38"/>
      <c r="B228" s="3"/>
    </row>
    <row r="229" spans="1:2" x14ac:dyDescent="0.25">
      <c r="A229" s="38"/>
      <c r="B229" s="3"/>
    </row>
    <row r="230" spans="1:2" x14ac:dyDescent="0.25">
      <c r="A230" s="38"/>
      <c r="B230" s="3"/>
    </row>
    <row r="231" spans="1:2" x14ac:dyDescent="0.25">
      <c r="A231" s="38"/>
      <c r="B231" s="3"/>
    </row>
    <row r="232" spans="1:2" x14ac:dyDescent="0.25">
      <c r="A232" s="38"/>
      <c r="B232" s="3"/>
    </row>
    <row r="233" spans="1:2" x14ac:dyDescent="0.25">
      <c r="A233" s="38"/>
      <c r="B233" s="3"/>
    </row>
    <row r="234" spans="1:2" x14ac:dyDescent="0.25">
      <c r="A234" s="38"/>
      <c r="B234" s="3"/>
    </row>
    <row r="235" spans="1:2" x14ac:dyDescent="0.25">
      <c r="A235" s="38"/>
      <c r="B235" s="3"/>
    </row>
    <row r="236" spans="1:2" x14ac:dyDescent="0.25">
      <c r="A236" s="38"/>
      <c r="B236" s="3"/>
    </row>
    <row r="237" spans="1:2" x14ac:dyDescent="0.25">
      <c r="A237" s="38"/>
      <c r="B237" s="3"/>
    </row>
    <row r="238" spans="1:2" x14ac:dyDescent="0.25">
      <c r="A238" s="38"/>
      <c r="B238" s="3"/>
    </row>
    <row r="239" spans="1:2" x14ac:dyDescent="0.25">
      <c r="A239" s="38"/>
      <c r="B239" s="3"/>
    </row>
    <row r="240" spans="1:2" x14ac:dyDescent="0.25">
      <c r="A240" s="38"/>
      <c r="B240" s="3"/>
    </row>
    <row r="241" spans="1:2" x14ac:dyDescent="0.25">
      <c r="A241" s="38"/>
      <c r="B241" s="3"/>
    </row>
    <row r="242" spans="1:2" x14ac:dyDescent="0.25">
      <c r="A242" s="38"/>
      <c r="B242" s="3"/>
    </row>
    <row r="243" spans="1:2" x14ac:dyDescent="0.25">
      <c r="A243" s="38"/>
      <c r="B243" s="3"/>
    </row>
    <row r="244" spans="1:2" x14ac:dyDescent="0.25">
      <c r="A244" s="38"/>
      <c r="B244" s="3"/>
    </row>
    <row r="245" spans="1:2" x14ac:dyDescent="0.25">
      <c r="A245" s="38"/>
      <c r="B245" s="3"/>
    </row>
    <row r="246" spans="1:2" x14ac:dyDescent="0.25">
      <c r="A246" s="38"/>
      <c r="B246" s="3"/>
    </row>
    <row r="247" spans="1:2" x14ac:dyDescent="0.25">
      <c r="A247" s="38"/>
      <c r="B247" s="3"/>
    </row>
    <row r="248" spans="1:2" x14ac:dyDescent="0.25">
      <c r="A248" s="38"/>
      <c r="B248" s="3"/>
    </row>
    <row r="249" spans="1:2" x14ac:dyDescent="0.25">
      <c r="A249" s="38"/>
      <c r="B249" s="3"/>
    </row>
    <row r="250" spans="1:2" x14ac:dyDescent="0.25">
      <c r="A250" s="38"/>
      <c r="B250" s="3"/>
    </row>
    <row r="251" spans="1:2" x14ac:dyDescent="0.25">
      <c r="A251" s="38"/>
      <c r="B251" s="3"/>
    </row>
    <row r="252" spans="1:2" x14ac:dyDescent="0.25">
      <c r="A252" s="38"/>
      <c r="B252" s="3"/>
    </row>
    <row r="253" spans="1:2" x14ac:dyDescent="0.25">
      <c r="A253" s="38"/>
      <c r="B253" s="3"/>
    </row>
    <row r="254" spans="1:2" x14ac:dyDescent="0.25">
      <c r="A254" s="38"/>
      <c r="B254" s="3"/>
    </row>
    <row r="255" spans="1:2" x14ac:dyDescent="0.25">
      <c r="A255" s="38"/>
      <c r="B255" s="3"/>
    </row>
    <row r="256" spans="1:2" x14ac:dyDescent="0.25">
      <c r="A256" s="38"/>
      <c r="B256" s="3"/>
    </row>
    <row r="257" spans="1:2" x14ac:dyDescent="0.25">
      <c r="A257" s="38"/>
      <c r="B257" s="3"/>
    </row>
    <row r="258" spans="1:2" x14ac:dyDescent="0.25">
      <c r="A258" s="38"/>
      <c r="B258" s="3"/>
    </row>
    <row r="259" spans="1:2" x14ac:dyDescent="0.25">
      <c r="A259" s="38"/>
      <c r="B259" s="3"/>
    </row>
    <row r="260" spans="1:2" x14ac:dyDescent="0.25">
      <c r="A260" s="38"/>
      <c r="B260" s="3"/>
    </row>
    <row r="261" spans="1:2" x14ac:dyDescent="0.25">
      <c r="A261" s="38"/>
      <c r="B261" s="3"/>
    </row>
    <row r="262" spans="1:2" x14ac:dyDescent="0.25">
      <c r="A262" s="38"/>
      <c r="B262" s="3"/>
    </row>
    <row r="263" spans="1:2" x14ac:dyDescent="0.25">
      <c r="A263" s="38"/>
      <c r="B263" s="3"/>
    </row>
    <row r="264" spans="1:2" x14ac:dyDescent="0.25">
      <c r="A264" s="38"/>
      <c r="B264" s="3"/>
    </row>
    <row r="265" spans="1:2" x14ac:dyDescent="0.25">
      <c r="A265" s="38"/>
      <c r="B265" s="3"/>
    </row>
    <row r="266" spans="1:2" x14ac:dyDescent="0.25">
      <c r="A266" s="38"/>
      <c r="B266" s="3"/>
    </row>
    <row r="267" spans="1:2" x14ac:dyDescent="0.25">
      <c r="A267" s="38"/>
      <c r="B267" s="3"/>
    </row>
    <row r="268" spans="1:2" x14ac:dyDescent="0.25">
      <c r="A268" s="38"/>
      <c r="B268" s="3"/>
    </row>
    <row r="269" spans="1:2" x14ac:dyDescent="0.25">
      <c r="A269" s="38"/>
      <c r="B269" s="3"/>
    </row>
    <row r="270" spans="1:2" x14ac:dyDescent="0.25">
      <c r="A270" s="38"/>
      <c r="B270" s="3"/>
    </row>
    <row r="271" spans="1:2" x14ac:dyDescent="0.25">
      <c r="A271" s="38"/>
      <c r="B271" s="3"/>
    </row>
    <row r="272" spans="1:2" x14ac:dyDescent="0.25">
      <c r="A272" s="38"/>
      <c r="B272" s="3"/>
    </row>
    <row r="273" spans="1:2" x14ac:dyDescent="0.25">
      <c r="A273" s="38"/>
      <c r="B273" s="3"/>
    </row>
    <row r="274" spans="1:2" x14ac:dyDescent="0.25">
      <c r="A274" s="38"/>
      <c r="B274" s="3"/>
    </row>
    <row r="275" spans="1:2" x14ac:dyDescent="0.25">
      <c r="A275" s="39"/>
      <c r="B275" s="3"/>
    </row>
    <row r="276" spans="1:2" x14ac:dyDescent="0.25">
      <c r="A276" s="38"/>
      <c r="B276" s="3"/>
    </row>
    <row r="277" spans="1:2" x14ac:dyDescent="0.25">
      <c r="A277" s="38"/>
      <c r="B277" s="3"/>
    </row>
    <row r="278" spans="1:2" x14ac:dyDescent="0.25">
      <c r="A278" s="38"/>
      <c r="B278" s="3"/>
    </row>
    <row r="279" spans="1:2" x14ac:dyDescent="0.25">
      <c r="A279" s="38"/>
      <c r="B279" s="3"/>
    </row>
    <row r="280" spans="1:2" x14ac:dyDescent="0.25">
      <c r="A280" s="38"/>
      <c r="B280" s="3"/>
    </row>
    <row r="281" spans="1:2" x14ac:dyDescent="0.25">
      <c r="A281" s="38"/>
      <c r="B281" s="3"/>
    </row>
    <row r="282" spans="1:2" x14ac:dyDescent="0.25">
      <c r="A282" s="38"/>
      <c r="B282" s="3"/>
    </row>
    <row r="283" spans="1:2" x14ac:dyDescent="0.25">
      <c r="A283" s="38"/>
      <c r="B283" s="3"/>
    </row>
    <row r="284" spans="1:2" x14ac:dyDescent="0.25">
      <c r="A284" s="38"/>
      <c r="B284" s="3"/>
    </row>
    <row r="285" spans="1:2" x14ac:dyDescent="0.25">
      <c r="A285" s="38"/>
      <c r="B285" s="3"/>
    </row>
    <row r="286" spans="1:2" x14ac:dyDescent="0.25">
      <c r="A286" s="38"/>
      <c r="B286" s="3"/>
    </row>
    <row r="287" spans="1:2" x14ac:dyDescent="0.25">
      <c r="A287" s="38"/>
      <c r="B287" s="3"/>
    </row>
    <row r="288" spans="1:2" x14ac:dyDescent="0.25">
      <c r="A288" s="38"/>
      <c r="B288" s="3"/>
    </row>
    <row r="289" spans="1:2" x14ac:dyDescent="0.25">
      <c r="A289" s="38"/>
      <c r="B289" s="3"/>
    </row>
    <row r="290" spans="1:2" x14ac:dyDescent="0.25">
      <c r="A290" s="38"/>
      <c r="B290" s="3"/>
    </row>
    <row r="291" spans="1:2" x14ac:dyDescent="0.25">
      <c r="A291" s="38"/>
      <c r="B291" s="3"/>
    </row>
    <row r="292" spans="1:2" x14ac:dyDescent="0.25">
      <c r="A292" s="38"/>
      <c r="B292" s="3"/>
    </row>
    <row r="293" spans="1:2" x14ac:dyDescent="0.25">
      <c r="A293" s="38"/>
      <c r="B293" s="3"/>
    </row>
    <row r="294" spans="1:2" x14ac:dyDescent="0.25">
      <c r="A294" s="38"/>
      <c r="B294" s="3"/>
    </row>
    <row r="295" spans="1:2" x14ac:dyDescent="0.25">
      <c r="A295" s="38"/>
      <c r="B295" s="3"/>
    </row>
    <row r="296" spans="1:2" x14ac:dyDescent="0.25">
      <c r="A296" s="38"/>
      <c r="B296" s="3"/>
    </row>
    <row r="297" spans="1:2" x14ac:dyDescent="0.25">
      <c r="A297" s="38"/>
      <c r="B297" s="3"/>
    </row>
    <row r="298" spans="1:2" x14ac:dyDescent="0.25">
      <c r="A298" s="40"/>
      <c r="B298" s="3"/>
    </row>
    <row r="299" spans="1:2" x14ac:dyDescent="0.25">
      <c r="A299" s="38"/>
      <c r="B299" s="3"/>
    </row>
    <row r="300" spans="1:2" x14ac:dyDescent="0.25">
      <c r="A300" s="38"/>
      <c r="B300" s="3"/>
    </row>
    <row r="301" spans="1:2" x14ac:dyDescent="0.25">
      <c r="A301" s="38"/>
      <c r="B301" s="3"/>
    </row>
    <row r="302" spans="1:2" x14ac:dyDescent="0.25">
      <c r="A302" s="38"/>
      <c r="B302" s="3"/>
    </row>
    <row r="303" spans="1:2" x14ac:dyDescent="0.25">
      <c r="A303" s="38"/>
      <c r="B303" s="3"/>
    </row>
    <row r="304" spans="1:2" x14ac:dyDescent="0.25">
      <c r="A304" s="38"/>
      <c r="B304" s="3"/>
    </row>
    <row r="305" spans="1:2" x14ac:dyDescent="0.25">
      <c r="A305" s="38"/>
      <c r="B305" s="3"/>
    </row>
    <row r="306" spans="1:2" x14ac:dyDescent="0.25">
      <c r="A306" s="38"/>
      <c r="B306" s="3"/>
    </row>
    <row r="307" spans="1:2" x14ac:dyDescent="0.25">
      <c r="A307" s="38"/>
      <c r="B307" s="3"/>
    </row>
    <row r="308" spans="1:2" x14ac:dyDescent="0.25">
      <c r="A308" s="38"/>
      <c r="B308" s="3"/>
    </row>
    <row r="309" spans="1:2" x14ac:dyDescent="0.25">
      <c r="A309" s="38"/>
      <c r="B309" s="3"/>
    </row>
    <row r="310" spans="1:2" x14ac:dyDescent="0.25">
      <c r="A310" s="38"/>
      <c r="B310" s="3"/>
    </row>
    <row r="311" spans="1:2" x14ac:dyDescent="0.25">
      <c r="A311" s="38"/>
      <c r="B311" s="3"/>
    </row>
    <row r="312" spans="1:2" x14ac:dyDescent="0.25">
      <c r="A312" s="38"/>
      <c r="B312" s="3"/>
    </row>
    <row r="313" spans="1:2" x14ac:dyDescent="0.25">
      <c r="A313" s="38"/>
      <c r="B313" s="3"/>
    </row>
    <row r="314" spans="1:2" x14ac:dyDescent="0.25">
      <c r="A314" s="38"/>
      <c r="B314" s="3"/>
    </row>
    <row r="315" spans="1:2" x14ac:dyDescent="0.25">
      <c r="A315" s="38"/>
      <c r="B315" s="3"/>
    </row>
    <row r="316" spans="1:2" x14ac:dyDescent="0.25">
      <c r="A316" s="38"/>
      <c r="B316" s="3"/>
    </row>
    <row r="317" spans="1:2" x14ac:dyDescent="0.25">
      <c r="A317" s="38"/>
      <c r="B317" s="3"/>
    </row>
    <row r="318" spans="1:2" x14ac:dyDescent="0.25">
      <c r="A318" s="38"/>
      <c r="B318" s="3"/>
    </row>
    <row r="319" spans="1:2" x14ac:dyDescent="0.25">
      <c r="A319" s="38"/>
      <c r="B319" s="3"/>
    </row>
    <row r="320" spans="1:2" x14ac:dyDescent="0.25">
      <c r="A320" s="38"/>
      <c r="B320" s="3"/>
    </row>
    <row r="321" spans="1:2" x14ac:dyDescent="0.25">
      <c r="A321" s="38"/>
      <c r="B321" s="3"/>
    </row>
    <row r="322" spans="1:2" x14ac:dyDescent="0.25">
      <c r="A322" s="40"/>
      <c r="B322" s="3"/>
    </row>
    <row r="323" spans="1:2" x14ac:dyDescent="0.25">
      <c r="A323" s="38"/>
      <c r="B323" s="3"/>
    </row>
    <row r="324" spans="1:2" x14ac:dyDescent="0.25">
      <c r="A324" s="40"/>
      <c r="B324" s="3"/>
    </row>
    <row r="325" spans="1:2" x14ac:dyDescent="0.25">
      <c r="A325" s="38"/>
      <c r="B325" s="3"/>
    </row>
    <row r="326" spans="1:2" x14ac:dyDescent="0.25">
      <c r="A326" s="38"/>
      <c r="B326" s="3"/>
    </row>
    <row r="327" spans="1:2" x14ac:dyDescent="0.25">
      <c r="A327" s="38"/>
      <c r="B327" s="3"/>
    </row>
    <row r="328" spans="1:2" x14ac:dyDescent="0.25">
      <c r="A328" s="38"/>
      <c r="B328" s="3"/>
    </row>
    <row r="329" spans="1:2" x14ac:dyDescent="0.25">
      <c r="A329" s="38"/>
      <c r="B329" s="3"/>
    </row>
    <row r="330" spans="1:2" x14ac:dyDescent="0.25">
      <c r="A330" s="38"/>
      <c r="B330" s="3"/>
    </row>
    <row r="331" spans="1:2" x14ac:dyDescent="0.25">
      <c r="A331" s="38"/>
      <c r="B331" s="3"/>
    </row>
    <row r="332" spans="1:2" x14ac:dyDescent="0.25">
      <c r="A332" s="38"/>
      <c r="B332" s="3"/>
    </row>
    <row r="333" spans="1:2" x14ac:dyDescent="0.25">
      <c r="A333" s="38"/>
      <c r="B333" s="3"/>
    </row>
    <row r="334" spans="1:2" x14ac:dyDescent="0.25">
      <c r="A334" s="38"/>
      <c r="B334" s="3"/>
    </row>
    <row r="335" spans="1:2" x14ac:dyDescent="0.25">
      <c r="A335" s="38"/>
      <c r="B335" s="3"/>
    </row>
    <row r="336" spans="1:2" x14ac:dyDescent="0.25">
      <c r="A336" s="38"/>
      <c r="B336" s="3"/>
    </row>
    <row r="337" spans="1:2" x14ac:dyDescent="0.25">
      <c r="A337" s="38"/>
      <c r="B337" s="3"/>
    </row>
    <row r="338" spans="1:2" x14ac:dyDescent="0.25">
      <c r="A338" s="38"/>
      <c r="B338" s="3"/>
    </row>
    <row r="339" spans="1:2" x14ac:dyDescent="0.25">
      <c r="A339" s="38"/>
      <c r="B339" s="3"/>
    </row>
    <row r="340" spans="1:2" x14ac:dyDescent="0.25">
      <c r="A340" s="38"/>
      <c r="B340" s="3"/>
    </row>
    <row r="341" spans="1:2" x14ac:dyDescent="0.25">
      <c r="A341" s="38"/>
      <c r="B341" s="3"/>
    </row>
    <row r="342" spans="1:2" x14ac:dyDescent="0.25">
      <c r="A342" s="38"/>
      <c r="B342" s="3"/>
    </row>
    <row r="343" spans="1:2" x14ac:dyDescent="0.25">
      <c r="A343" s="38"/>
      <c r="B343" s="3"/>
    </row>
    <row r="344" spans="1:2" x14ac:dyDescent="0.25">
      <c r="A344" s="38"/>
      <c r="B344" s="3"/>
    </row>
    <row r="345" spans="1:2" x14ac:dyDescent="0.25">
      <c r="A345" s="38"/>
      <c r="B345" s="3"/>
    </row>
    <row r="346" spans="1:2" x14ac:dyDescent="0.25">
      <c r="A346" s="38"/>
      <c r="B346" s="3"/>
    </row>
    <row r="347" spans="1:2" x14ac:dyDescent="0.25">
      <c r="A347" s="38"/>
      <c r="B347" s="3"/>
    </row>
    <row r="348" spans="1:2" x14ac:dyDescent="0.25">
      <c r="A348" s="38"/>
      <c r="B348" s="3"/>
    </row>
    <row r="349" spans="1:2" x14ac:dyDescent="0.25">
      <c r="A349" s="38"/>
      <c r="B349" s="3"/>
    </row>
    <row r="350" spans="1:2" x14ac:dyDescent="0.25">
      <c r="A350" s="38"/>
      <c r="B350" s="3"/>
    </row>
    <row r="351" spans="1:2" x14ac:dyDescent="0.25">
      <c r="A351" s="38"/>
      <c r="B351" s="3"/>
    </row>
    <row r="352" spans="1:2" x14ac:dyDescent="0.25">
      <c r="A352" s="38"/>
      <c r="B352" s="3"/>
    </row>
    <row r="353" spans="1:2" x14ac:dyDescent="0.25">
      <c r="A353" s="38"/>
      <c r="B353" s="3"/>
    </row>
    <row r="354" spans="1:2" x14ac:dyDescent="0.25">
      <c r="A354" s="38"/>
      <c r="B354" s="3"/>
    </row>
    <row r="355" spans="1:2" x14ac:dyDescent="0.25">
      <c r="A355" s="38"/>
      <c r="B355" s="3"/>
    </row>
    <row r="356" spans="1:2" x14ac:dyDescent="0.25">
      <c r="A356" s="38"/>
      <c r="B356" s="3"/>
    </row>
    <row r="357" spans="1:2" x14ac:dyDescent="0.25">
      <c r="A357" s="38"/>
      <c r="B357" s="3"/>
    </row>
    <row r="358" spans="1:2" x14ac:dyDescent="0.25">
      <c r="A358" s="38"/>
      <c r="B358" s="3"/>
    </row>
    <row r="359" spans="1:2" x14ac:dyDescent="0.25">
      <c r="A359" s="38"/>
      <c r="B359" s="3"/>
    </row>
    <row r="360" spans="1:2" x14ac:dyDescent="0.25">
      <c r="A360" s="38"/>
      <c r="B360" s="3"/>
    </row>
    <row r="361" spans="1:2" x14ac:dyDescent="0.25">
      <c r="A361" s="38"/>
      <c r="B361" s="3"/>
    </row>
    <row r="362" spans="1:2" x14ac:dyDescent="0.25">
      <c r="A362" s="38"/>
      <c r="B362" s="3"/>
    </row>
    <row r="363" spans="1:2" x14ac:dyDescent="0.25">
      <c r="A363" s="38"/>
      <c r="B363" s="3"/>
    </row>
    <row r="364" spans="1:2" x14ac:dyDescent="0.25">
      <c r="A364" s="38"/>
      <c r="B364" s="3"/>
    </row>
    <row r="365" spans="1:2" x14ac:dyDescent="0.25">
      <c r="A365" s="38"/>
      <c r="B365" s="3"/>
    </row>
    <row r="366" spans="1:2" x14ac:dyDescent="0.25">
      <c r="A366" s="38"/>
      <c r="B366" s="3"/>
    </row>
    <row r="367" spans="1:2" x14ac:dyDescent="0.25">
      <c r="A367" s="38"/>
      <c r="B367" s="3"/>
    </row>
    <row r="368" spans="1:2" x14ac:dyDescent="0.25">
      <c r="A368" s="38"/>
      <c r="B368" s="3"/>
    </row>
    <row r="369" spans="1:2" x14ac:dyDescent="0.25">
      <c r="A369" s="38"/>
      <c r="B369" s="3"/>
    </row>
    <row r="370" spans="1:2" x14ac:dyDescent="0.25">
      <c r="A370" s="38"/>
      <c r="B370" s="3"/>
    </row>
    <row r="371" spans="1:2" x14ac:dyDescent="0.25">
      <c r="A371" s="38"/>
      <c r="B371" s="3"/>
    </row>
    <row r="372" spans="1:2" x14ac:dyDescent="0.25">
      <c r="A372" s="38"/>
      <c r="B372" s="3"/>
    </row>
    <row r="373" spans="1:2" x14ac:dyDescent="0.25">
      <c r="A373" s="38"/>
      <c r="B373" s="3"/>
    </row>
    <row r="374" spans="1:2" x14ac:dyDescent="0.25">
      <c r="A374" s="38"/>
      <c r="B374" s="3"/>
    </row>
    <row r="375" spans="1:2" x14ac:dyDescent="0.25">
      <c r="A375" s="38"/>
      <c r="B375" s="3"/>
    </row>
    <row r="376" spans="1:2" x14ac:dyDescent="0.25">
      <c r="A376" s="38"/>
      <c r="B376" s="3"/>
    </row>
    <row r="377" spans="1:2" x14ac:dyDescent="0.25">
      <c r="A377" s="38"/>
      <c r="B377" s="3"/>
    </row>
    <row r="378" spans="1:2" x14ac:dyDescent="0.25">
      <c r="A378" s="38"/>
      <c r="B378" s="3"/>
    </row>
    <row r="379" spans="1:2" x14ac:dyDescent="0.25">
      <c r="A379" s="38"/>
      <c r="B379" s="3"/>
    </row>
    <row r="380" spans="1:2" x14ac:dyDescent="0.25">
      <c r="A380" s="38"/>
      <c r="B380" s="3"/>
    </row>
    <row r="381" spans="1:2" x14ac:dyDescent="0.25">
      <c r="A381" s="38"/>
      <c r="B381" s="3"/>
    </row>
    <row r="382" spans="1:2" x14ac:dyDescent="0.25">
      <c r="A382" s="38"/>
      <c r="B382" s="3"/>
    </row>
    <row r="383" spans="1:2" x14ac:dyDescent="0.25">
      <c r="A383" s="38"/>
      <c r="B383" s="3"/>
    </row>
    <row r="384" spans="1:2" x14ac:dyDescent="0.25">
      <c r="A384" s="38"/>
      <c r="B384" s="3"/>
    </row>
    <row r="385" spans="1:2" x14ac:dyDescent="0.25">
      <c r="A385" s="38"/>
      <c r="B385" s="3"/>
    </row>
    <row r="386" spans="1:2" x14ac:dyDescent="0.25">
      <c r="A386" s="38"/>
      <c r="B386" s="3"/>
    </row>
    <row r="387" spans="1:2" x14ac:dyDescent="0.25">
      <c r="A387" s="38"/>
      <c r="B387" s="3"/>
    </row>
    <row r="388" spans="1:2" x14ac:dyDescent="0.25">
      <c r="A388" s="38"/>
      <c r="B388" s="3"/>
    </row>
    <row r="389" spans="1:2" x14ac:dyDescent="0.25">
      <c r="A389" s="38"/>
      <c r="B389" s="3"/>
    </row>
    <row r="390" spans="1:2" x14ac:dyDescent="0.25">
      <c r="A390" s="38"/>
      <c r="B390" s="3"/>
    </row>
    <row r="391" spans="1:2" x14ac:dyDescent="0.25">
      <c r="A391" s="38"/>
      <c r="B391" s="3"/>
    </row>
    <row r="392" spans="1:2" x14ac:dyDescent="0.25">
      <c r="A392" s="38"/>
      <c r="B392" s="3"/>
    </row>
    <row r="393" spans="1:2" x14ac:dyDescent="0.25">
      <c r="A393" s="38"/>
      <c r="B393" s="3"/>
    </row>
    <row r="394" spans="1:2" x14ac:dyDescent="0.25">
      <c r="A394" s="38"/>
      <c r="B394" s="3"/>
    </row>
    <row r="395" spans="1:2" x14ac:dyDescent="0.25">
      <c r="A395" s="38"/>
      <c r="B395" s="3"/>
    </row>
    <row r="396" spans="1:2" x14ac:dyDescent="0.25">
      <c r="A396" s="38"/>
      <c r="B396" s="3"/>
    </row>
    <row r="397" spans="1:2" x14ac:dyDescent="0.25">
      <c r="A397" s="38"/>
      <c r="B397" s="3"/>
    </row>
    <row r="398" spans="1:2" x14ac:dyDescent="0.25">
      <c r="A398" s="38"/>
      <c r="B398" s="3"/>
    </row>
    <row r="399" spans="1:2" x14ac:dyDescent="0.25">
      <c r="A399" s="38"/>
      <c r="B399" s="3"/>
    </row>
    <row r="400" spans="1:2" x14ac:dyDescent="0.25">
      <c r="A400" s="38"/>
      <c r="B400" s="3"/>
    </row>
    <row r="401" spans="1:2" x14ac:dyDescent="0.25">
      <c r="A401" s="38"/>
      <c r="B401" s="3"/>
    </row>
    <row r="402" spans="1:2" x14ac:dyDescent="0.25">
      <c r="A402" s="38"/>
      <c r="B402" s="3"/>
    </row>
    <row r="403" spans="1:2" x14ac:dyDescent="0.25">
      <c r="A403" s="38"/>
      <c r="B403" s="3"/>
    </row>
    <row r="404" spans="1:2" x14ac:dyDescent="0.25">
      <c r="A404" s="38"/>
      <c r="B404" s="3"/>
    </row>
    <row r="405" spans="1:2" x14ac:dyDescent="0.25">
      <c r="A405" s="38"/>
      <c r="B405" s="3"/>
    </row>
    <row r="406" spans="1:2" x14ac:dyDescent="0.25">
      <c r="A406" s="38"/>
      <c r="B406" s="3"/>
    </row>
    <row r="407" spans="1:2" x14ac:dyDescent="0.25">
      <c r="A407" s="38"/>
      <c r="B407" s="3"/>
    </row>
    <row r="408" spans="1:2" x14ac:dyDescent="0.25">
      <c r="A408" s="38"/>
      <c r="B408" s="3"/>
    </row>
    <row r="409" spans="1:2" x14ac:dyDescent="0.25">
      <c r="A409" s="41"/>
      <c r="B409" s="3"/>
    </row>
    <row r="410" spans="1:2" x14ac:dyDescent="0.25">
      <c r="A410" s="38"/>
      <c r="B410" s="3"/>
    </row>
    <row r="411" spans="1:2" x14ac:dyDescent="0.25">
      <c r="A411" s="38"/>
      <c r="B411" s="3"/>
    </row>
    <row r="412" spans="1:2" x14ac:dyDescent="0.25">
      <c r="A412" s="40"/>
      <c r="B412" s="3"/>
    </row>
    <row r="413" spans="1:2" x14ac:dyDescent="0.25">
      <c r="A413" s="40"/>
      <c r="B413" s="3"/>
    </row>
    <row r="414" spans="1:2" x14ac:dyDescent="0.25">
      <c r="A414" s="40"/>
      <c r="B414" s="3"/>
    </row>
    <row r="415" spans="1:2" x14ac:dyDescent="0.25">
      <c r="A415" s="38"/>
      <c r="B415" s="3"/>
    </row>
    <row r="416" spans="1:2" x14ac:dyDescent="0.25">
      <c r="A416" s="38"/>
      <c r="B416" s="3"/>
    </row>
    <row r="417" spans="1:2" x14ac:dyDescent="0.25">
      <c r="A417" s="38"/>
      <c r="B417" s="3"/>
    </row>
    <row r="418" spans="1:2" x14ac:dyDescent="0.25">
      <c r="A418" s="38"/>
      <c r="B418" s="3"/>
    </row>
    <row r="419" spans="1:2" x14ac:dyDescent="0.25">
      <c r="A419" s="38"/>
      <c r="B419" s="3"/>
    </row>
    <row r="420" spans="1:2" x14ac:dyDescent="0.25">
      <c r="A420" s="40"/>
      <c r="B420" s="3"/>
    </row>
    <row r="421" spans="1:2" x14ac:dyDescent="0.25">
      <c r="A421" s="38"/>
      <c r="B421" s="3"/>
    </row>
    <row r="422" spans="1:2" x14ac:dyDescent="0.25">
      <c r="A422" s="38"/>
      <c r="B422" s="3"/>
    </row>
    <row r="423" spans="1:2" x14ac:dyDescent="0.25">
      <c r="A423" s="38"/>
      <c r="B423" s="3"/>
    </row>
    <row r="424" spans="1:2" x14ac:dyDescent="0.25">
      <c r="A424" s="38"/>
      <c r="B424" s="3"/>
    </row>
    <row r="425" spans="1:2" x14ac:dyDescent="0.25">
      <c r="A425" s="38"/>
      <c r="B425" s="3"/>
    </row>
    <row r="426" spans="1:2" x14ac:dyDescent="0.25">
      <c r="A426" s="38"/>
      <c r="B426" s="3"/>
    </row>
    <row r="427" spans="1:2" x14ac:dyDescent="0.25">
      <c r="A427" s="38"/>
      <c r="B427" s="3"/>
    </row>
    <row r="428" spans="1:2" x14ac:dyDescent="0.25">
      <c r="A428" s="38"/>
      <c r="B428" s="3"/>
    </row>
    <row r="429" spans="1:2" x14ac:dyDescent="0.25">
      <c r="A429" s="38"/>
      <c r="B429" s="3"/>
    </row>
    <row r="430" spans="1:2" x14ac:dyDescent="0.25">
      <c r="A430" s="38"/>
      <c r="B430" s="3"/>
    </row>
    <row r="431" spans="1:2" x14ac:dyDescent="0.25">
      <c r="A431" s="38"/>
      <c r="B431" s="3"/>
    </row>
    <row r="432" spans="1:2" x14ac:dyDescent="0.25">
      <c r="A432" s="38"/>
      <c r="B432" s="3"/>
    </row>
    <row r="433" spans="1:2" x14ac:dyDescent="0.25">
      <c r="A433" s="38"/>
      <c r="B433" s="3"/>
    </row>
    <row r="434" spans="1:2" x14ac:dyDescent="0.25">
      <c r="A434" s="38"/>
      <c r="B434" s="3"/>
    </row>
    <row r="435" spans="1:2" x14ac:dyDescent="0.25">
      <c r="A435" s="38"/>
      <c r="B435" s="3"/>
    </row>
    <row r="436" spans="1:2" x14ac:dyDescent="0.25">
      <c r="A436" s="38"/>
      <c r="B436" s="3"/>
    </row>
    <row r="437" spans="1:2" x14ac:dyDescent="0.25">
      <c r="A437" s="38"/>
      <c r="B437" s="3"/>
    </row>
    <row r="438" spans="1:2" x14ac:dyDescent="0.25">
      <c r="A438" s="38"/>
      <c r="B438" s="3"/>
    </row>
    <row r="439" spans="1:2" x14ac:dyDescent="0.25">
      <c r="A439" s="38"/>
      <c r="B439" s="3"/>
    </row>
    <row r="440" spans="1:2" x14ac:dyDescent="0.25">
      <c r="A440" s="38"/>
      <c r="B440" s="3"/>
    </row>
    <row r="441" spans="1:2" x14ac:dyDescent="0.25">
      <c r="A441" s="38"/>
      <c r="B441" s="3"/>
    </row>
    <row r="442" spans="1:2" x14ac:dyDescent="0.25">
      <c r="A442" s="38"/>
      <c r="B442" s="3"/>
    </row>
    <row r="443" spans="1:2" x14ac:dyDescent="0.25">
      <c r="A443" s="38"/>
      <c r="B443" s="3"/>
    </row>
    <row r="444" spans="1:2" x14ac:dyDescent="0.25">
      <c r="A444" s="38"/>
      <c r="B444" s="3"/>
    </row>
    <row r="445" spans="1:2" x14ac:dyDescent="0.25">
      <c r="A445" s="38"/>
      <c r="B445" s="3"/>
    </row>
    <row r="446" spans="1:2" x14ac:dyDescent="0.25">
      <c r="A446" s="38"/>
      <c r="B446" s="3"/>
    </row>
    <row r="447" spans="1:2" x14ac:dyDescent="0.25">
      <c r="A447" s="38"/>
      <c r="B447" s="3"/>
    </row>
    <row r="448" spans="1:2" x14ac:dyDescent="0.25">
      <c r="A448" s="38"/>
      <c r="B448" s="3"/>
    </row>
    <row r="449" spans="1:2" x14ac:dyDescent="0.25">
      <c r="A449" s="38"/>
      <c r="B449" s="3"/>
    </row>
    <row r="450" spans="1:2" x14ac:dyDescent="0.25">
      <c r="A450" s="38"/>
      <c r="B450" s="3"/>
    </row>
    <row r="451" spans="1:2" x14ac:dyDescent="0.25">
      <c r="A451" s="38"/>
      <c r="B451" s="3"/>
    </row>
    <row r="452" spans="1:2" x14ac:dyDescent="0.25">
      <c r="A452" s="38"/>
      <c r="B452" s="3"/>
    </row>
    <row r="453" spans="1:2" x14ac:dyDescent="0.25">
      <c r="A453" s="38"/>
      <c r="B453" s="3"/>
    </row>
    <row r="454" spans="1:2" x14ac:dyDescent="0.25">
      <c r="A454" s="38"/>
      <c r="B454" s="3"/>
    </row>
    <row r="455" spans="1:2" x14ac:dyDescent="0.25">
      <c r="A455" s="38"/>
      <c r="B455" s="3"/>
    </row>
    <row r="456" spans="1:2" x14ac:dyDescent="0.25">
      <c r="A456" s="42"/>
      <c r="B456" s="3"/>
    </row>
    <row r="457" spans="1:2" x14ac:dyDescent="0.25">
      <c r="A457" s="38"/>
      <c r="B457" s="3"/>
    </row>
    <row r="458" spans="1:2" x14ac:dyDescent="0.25">
      <c r="A458" s="38"/>
      <c r="B458" s="3"/>
    </row>
    <row r="459" spans="1:2" x14ac:dyDescent="0.25">
      <c r="A459" s="38"/>
      <c r="B459" s="3"/>
    </row>
    <row r="460" spans="1:2" x14ac:dyDescent="0.25">
      <c r="A460" s="38"/>
      <c r="B460" s="3"/>
    </row>
    <row r="461" spans="1:2" x14ac:dyDescent="0.25">
      <c r="A461" s="38"/>
      <c r="B461" s="3"/>
    </row>
    <row r="462" spans="1:2" x14ac:dyDescent="0.25">
      <c r="A462" s="38"/>
      <c r="B462" s="3"/>
    </row>
    <row r="463" spans="1:2" x14ac:dyDescent="0.25">
      <c r="A463" s="38"/>
      <c r="B463" s="3"/>
    </row>
    <row r="464" spans="1:2" x14ac:dyDescent="0.25">
      <c r="A464" s="38"/>
      <c r="B464" s="3"/>
    </row>
    <row r="465" spans="1:2" x14ac:dyDescent="0.25">
      <c r="A465" s="38"/>
      <c r="B465" s="3"/>
    </row>
    <row r="466" spans="1:2" x14ac:dyDescent="0.25">
      <c r="A466" s="38"/>
      <c r="B466" s="3"/>
    </row>
    <row r="467" spans="1:2" x14ac:dyDescent="0.25">
      <c r="A467" s="38"/>
      <c r="B467" s="3"/>
    </row>
    <row r="468" spans="1:2" x14ac:dyDescent="0.25">
      <c r="A468" s="38"/>
      <c r="B468" s="3"/>
    </row>
    <row r="469" spans="1:2" x14ac:dyDescent="0.25">
      <c r="A469" s="38"/>
      <c r="B469" s="3"/>
    </row>
    <row r="470" spans="1:2" x14ac:dyDescent="0.25">
      <c r="A470" s="38"/>
      <c r="B470" s="3"/>
    </row>
    <row r="471" spans="1:2" x14ac:dyDescent="0.25">
      <c r="A471" s="38"/>
      <c r="B471" s="3"/>
    </row>
    <row r="472" spans="1:2" x14ac:dyDescent="0.25">
      <c r="A472" s="38"/>
      <c r="B472" s="3"/>
    </row>
    <row r="473" spans="1:2" x14ac:dyDescent="0.25">
      <c r="A473" s="38"/>
      <c r="B473" s="3"/>
    </row>
    <row r="474" spans="1:2" x14ac:dyDescent="0.25">
      <c r="A474" s="38"/>
      <c r="B474" s="3"/>
    </row>
    <row r="475" spans="1:2" x14ac:dyDescent="0.25">
      <c r="A475" s="38"/>
      <c r="B475" s="3"/>
    </row>
    <row r="476" spans="1:2" x14ac:dyDescent="0.25">
      <c r="A476" s="38"/>
      <c r="B476" s="3"/>
    </row>
    <row r="477" spans="1:2" x14ac:dyDescent="0.25">
      <c r="A477" s="38"/>
      <c r="B477" s="3"/>
    </row>
    <row r="478" spans="1:2" x14ac:dyDescent="0.25">
      <c r="A478" s="38"/>
      <c r="B478" s="3"/>
    </row>
    <row r="479" spans="1:2" x14ac:dyDescent="0.25">
      <c r="A479" s="38"/>
      <c r="B479" s="3"/>
    </row>
    <row r="480" spans="1:2" x14ac:dyDescent="0.25">
      <c r="A480" s="38"/>
      <c r="B480" s="3"/>
    </row>
    <row r="481" spans="1:2" x14ac:dyDescent="0.25">
      <c r="A481" s="38"/>
      <c r="B481" s="3"/>
    </row>
    <row r="482" spans="1:2" x14ac:dyDescent="0.25">
      <c r="A482" s="38"/>
      <c r="B482" s="3"/>
    </row>
    <row r="483" spans="1:2" x14ac:dyDescent="0.25">
      <c r="A483" s="39"/>
      <c r="B483" s="3"/>
    </row>
    <row r="484" spans="1:2" x14ac:dyDescent="0.25">
      <c r="A484" s="39"/>
      <c r="B484" s="3"/>
    </row>
    <row r="485" spans="1:2" x14ac:dyDescent="0.25">
      <c r="A485" s="39"/>
      <c r="B485" s="3"/>
    </row>
    <row r="486" spans="1:2" x14ac:dyDescent="0.25">
      <c r="A486" s="39"/>
      <c r="B486" s="3"/>
    </row>
    <row r="487" spans="1:2" x14ac:dyDescent="0.25">
      <c r="A487" s="43"/>
      <c r="B487" s="3"/>
    </row>
    <row r="488" spans="1:2" x14ac:dyDescent="0.25">
      <c r="A488" s="38"/>
      <c r="B488" s="3"/>
    </row>
    <row r="489" spans="1:2" x14ac:dyDescent="0.25">
      <c r="A489" s="38"/>
      <c r="B489" s="3"/>
    </row>
    <row r="490" spans="1:2" x14ac:dyDescent="0.25">
      <c r="A490" s="38"/>
      <c r="B490" s="3"/>
    </row>
    <row r="491" spans="1:2" x14ac:dyDescent="0.25">
      <c r="A491" s="38"/>
      <c r="B491" s="3"/>
    </row>
    <row r="492" spans="1:2" x14ac:dyDescent="0.25">
      <c r="A492" s="38"/>
      <c r="B492" s="3"/>
    </row>
    <row r="493" spans="1:2" x14ac:dyDescent="0.25">
      <c r="A493" s="38"/>
      <c r="B493" s="3"/>
    </row>
    <row r="494" spans="1:2" x14ac:dyDescent="0.25">
      <c r="A494" s="38"/>
      <c r="B494" s="3"/>
    </row>
    <row r="495" spans="1:2" x14ac:dyDescent="0.25">
      <c r="A495" s="38"/>
      <c r="B495" s="3"/>
    </row>
    <row r="496" spans="1:2" x14ac:dyDescent="0.25">
      <c r="A496" s="38"/>
      <c r="B496" s="3"/>
    </row>
    <row r="497" spans="1:2" x14ac:dyDescent="0.25">
      <c r="A497" s="38"/>
      <c r="B497" s="3"/>
    </row>
    <row r="498" spans="1:2" x14ac:dyDescent="0.25">
      <c r="A498" s="38"/>
      <c r="B498" s="3"/>
    </row>
    <row r="499" spans="1:2" x14ac:dyDescent="0.25">
      <c r="A499" s="38"/>
      <c r="B499" s="3"/>
    </row>
    <row r="500" spans="1:2" x14ac:dyDescent="0.25">
      <c r="A500" s="38"/>
      <c r="B500" s="3"/>
    </row>
    <row r="501" spans="1:2" x14ac:dyDescent="0.25">
      <c r="A501" s="38"/>
      <c r="B501" s="3"/>
    </row>
    <row r="502" spans="1:2" x14ac:dyDescent="0.25">
      <c r="A502" s="38"/>
      <c r="B502" s="3"/>
    </row>
    <row r="503" spans="1:2" x14ac:dyDescent="0.25">
      <c r="A503" s="38"/>
      <c r="B503" s="3"/>
    </row>
    <row r="504" spans="1:2" x14ac:dyDescent="0.25">
      <c r="A504" s="38"/>
      <c r="B504" s="3"/>
    </row>
    <row r="505" spans="1:2" x14ac:dyDescent="0.25">
      <c r="A505" s="38"/>
      <c r="B505" s="3"/>
    </row>
    <row r="506" spans="1:2" x14ac:dyDescent="0.25">
      <c r="A506" s="38"/>
      <c r="B506" s="3"/>
    </row>
    <row r="507" spans="1:2" x14ac:dyDescent="0.25">
      <c r="A507" s="38"/>
      <c r="B507" s="3"/>
    </row>
    <row r="508" spans="1:2" x14ac:dyDescent="0.25">
      <c r="A508" s="40"/>
      <c r="B508" s="3"/>
    </row>
    <row r="509" spans="1:2" x14ac:dyDescent="0.25">
      <c r="A509" s="38"/>
      <c r="B509" s="3"/>
    </row>
    <row r="510" spans="1:2" x14ac:dyDescent="0.25">
      <c r="A510" s="38"/>
      <c r="B510" s="3"/>
    </row>
    <row r="511" spans="1:2" x14ac:dyDescent="0.25">
      <c r="A511" s="38"/>
      <c r="B511" s="3"/>
    </row>
    <row r="512" spans="1:2" x14ac:dyDescent="0.25">
      <c r="A512" s="38"/>
      <c r="B512" s="3"/>
    </row>
    <row r="513" spans="1:2" x14ac:dyDescent="0.25">
      <c r="A513" s="38"/>
      <c r="B513" s="3"/>
    </row>
    <row r="514" spans="1:2" x14ac:dyDescent="0.25">
      <c r="A514" s="38"/>
      <c r="B514" s="3"/>
    </row>
    <row r="515" spans="1:2" x14ac:dyDescent="0.25">
      <c r="A515" s="38"/>
      <c r="B515" s="3"/>
    </row>
    <row r="516" spans="1:2" x14ac:dyDescent="0.25">
      <c r="A516" s="38"/>
      <c r="B516" s="3"/>
    </row>
    <row r="517" spans="1:2" x14ac:dyDescent="0.25">
      <c r="A517" s="38"/>
      <c r="B517" s="3"/>
    </row>
    <row r="518" spans="1:2" x14ac:dyDescent="0.25">
      <c r="A518" s="38"/>
      <c r="B518" s="3"/>
    </row>
    <row r="519" spans="1:2" x14ac:dyDescent="0.25">
      <c r="A519" s="38"/>
      <c r="B519" s="3"/>
    </row>
    <row r="520" spans="1:2" x14ac:dyDescent="0.25">
      <c r="A520" s="38"/>
      <c r="B520" s="3"/>
    </row>
    <row r="521" spans="1:2" x14ac:dyDescent="0.25">
      <c r="A521" s="38"/>
      <c r="B521" s="3"/>
    </row>
    <row r="522" spans="1:2" x14ac:dyDescent="0.25">
      <c r="A522" s="38"/>
      <c r="B522" s="3"/>
    </row>
    <row r="523" spans="1:2" x14ac:dyDescent="0.25">
      <c r="A523" s="38"/>
      <c r="B523" s="3"/>
    </row>
    <row r="524" spans="1:2" x14ac:dyDescent="0.25">
      <c r="A524" s="38"/>
      <c r="B524" s="3"/>
    </row>
    <row r="525" spans="1:2" x14ac:dyDescent="0.25">
      <c r="A525" s="38"/>
      <c r="B525" s="3"/>
    </row>
    <row r="526" spans="1:2" x14ac:dyDescent="0.25">
      <c r="A526" s="38"/>
      <c r="B526" s="3"/>
    </row>
    <row r="527" spans="1:2" x14ac:dyDescent="0.25">
      <c r="A527" s="38"/>
      <c r="B527" s="3"/>
    </row>
    <row r="528" spans="1:2" x14ac:dyDescent="0.25">
      <c r="A528" s="38"/>
      <c r="B528" s="3"/>
    </row>
    <row r="529" spans="1:2" x14ac:dyDescent="0.25">
      <c r="A529" s="38"/>
      <c r="B529" s="3"/>
    </row>
    <row r="530" spans="1:2" x14ac:dyDescent="0.25">
      <c r="A530" s="38"/>
      <c r="B530" s="3"/>
    </row>
    <row r="531" spans="1:2" x14ac:dyDescent="0.25">
      <c r="A531" s="38"/>
      <c r="B531" s="3"/>
    </row>
    <row r="532" spans="1:2" x14ac:dyDescent="0.25">
      <c r="A532" s="38"/>
      <c r="B532" s="3"/>
    </row>
    <row r="533" spans="1:2" x14ac:dyDescent="0.25">
      <c r="A533" s="38"/>
      <c r="B533" s="3"/>
    </row>
    <row r="534" spans="1:2" x14ac:dyDescent="0.25">
      <c r="A534" s="38"/>
      <c r="B534" s="3"/>
    </row>
    <row r="535" spans="1:2" x14ac:dyDescent="0.25">
      <c r="A535" s="38"/>
      <c r="B535" s="3"/>
    </row>
    <row r="536" spans="1:2" x14ac:dyDescent="0.25">
      <c r="A536" s="38"/>
      <c r="B536" s="3"/>
    </row>
    <row r="537" spans="1:2" x14ac:dyDescent="0.25">
      <c r="A537" s="38"/>
      <c r="B537" s="3"/>
    </row>
    <row r="538" spans="1:2" x14ac:dyDescent="0.25">
      <c r="A538" s="38"/>
      <c r="B538" s="3"/>
    </row>
    <row r="539" spans="1:2" x14ac:dyDescent="0.25">
      <c r="A539" s="38"/>
      <c r="B539" s="3"/>
    </row>
    <row r="540" spans="1:2" x14ac:dyDescent="0.25">
      <c r="A540" s="38"/>
      <c r="B540" s="3"/>
    </row>
    <row r="541" spans="1:2" x14ac:dyDescent="0.25">
      <c r="A541" s="38"/>
      <c r="B541" s="3"/>
    </row>
    <row r="542" spans="1:2" x14ac:dyDescent="0.25">
      <c r="A542" s="38"/>
      <c r="B542" s="3"/>
    </row>
    <row r="543" spans="1:2" x14ac:dyDescent="0.25">
      <c r="A543" s="38"/>
      <c r="B543" s="3"/>
    </row>
    <row r="544" spans="1:2" x14ac:dyDescent="0.25">
      <c r="A544" s="38"/>
      <c r="B544" s="3"/>
    </row>
    <row r="545" spans="1:2" x14ac:dyDescent="0.25">
      <c r="A545" s="38"/>
      <c r="B545" s="3"/>
    </row>
    <row r="546" spans="1:2" x14ac:dyDescent="0.25">
      <c r="A546" s="38"/>
      <c r="B546" s="3"/>
    </row>
    <row r="547" spans="1:2" x14ac:dyDescent="0.25">
      <c r="A547" s="38"/>
      <c r="B547" s="3"/>
    </row>
    <row r="548" spans="1:2" x14ac:dyDescent="0.25">
      <c r="A548" s="40"/>
      <c r="B548" s="3"/>
    </row>
    <row r="549" spans="1:2" x14ac:dyDescent="0.25">
      <c r="A549" s="38"/>
      <c r="B549" s="3"/>
    </row>
    <row r="550" spans="1:2" x14ac:dyDescent="0.25">
      <c r="A550" s="38"/>
      <c r="B550" s="3"/>
    </row>
    <row r="551" spans="1:2" x14ac:dyDescent="0.25">
      <c r="A551" s="38"/>
      <c r="B551" s="3"/>
    </row>
    <row r="552" spans="1:2" x14ac:dyDescent="0.25">
      <c r="A552" s="38"/>
      <c r="B552" s="3"/>
    </row>
    <row r="553" spans="1:2" x14ac:dyDescent="0.25">
      <c r="A553" s="38"/>
      <c r="B553" s="3"/>
    </row>
    <row r="554" spans="1:2" x14ac:dyDescent="0.25">
      <c r="A554" s="38"/>
      <c r="B554" s="3"/>
    </row>
    <row r="555" spans="1:2" x14ac:dyDescent="0.25">
      <c r="A555" s="38"/>
      <c r="B555" s="3"/>
    </row>
    <row r="556" spans="1:2" x14ac:dyDescent="0.25">
      <c r="A556" s="38"/>
      <c r="B556" s="3"/>
    </row>
    <row r="557" spans="1:2" x14ac:dyDescent="0.25">
      <c r="A557" s="38"/>
      <c r="B557" s="3"/>
    </row>
    <row r="558" spans="1:2" x14ac:dyDescent="0.25">
      <c r="A558" s="38"/>
      <c r="B558" s="3"/>
    </row>
    <row r="559" spans="1:2" x14ac:dyDescent="0.25">
      <c r="A559" s="38"/>
      <c r="B559" s="3"/>
    </row>
    <row r="560" spans="1:2" x14ac:dyDescent="0.25">
      <c r="A560" s="38"/>
      <c r="B560" s="3"/>
    </row>
    <row r="561" spans="1:2" x14ac:dyDescent="0.25">
      <c r="A561" s="38"/>
      <c r="B561" s="3"/>
    </row>
    <row r="562" spans="1:2" x14ac:dyDescent="0.25">
      <c r="A562" s="38"/>
      <c r="B562" s="3"/>
    </row>
    <row r="563" spans="1:2" x14ac:dyDescent="0.25">
      <c r="A563" s="38"/>
      <c r="B563" s="3"/>
    </row>
    <row r="564" spans="1:2" x14ac:dyDescent="0.25">
      <c r="A564" s="38"/>
      <c r="B564" s="3"/>
    </row>
    <row r="565" spans="1:2" x14ac:dyDescent="0.25">
      <c r="A565" s="38"/>
      <c r="B565" s="3"/>
    </row>
    <row r="566" spans="1:2" x14ac:dyDescent="0.25">
      <c r="A566" s="38"/>
      <c r="B566" s="3"/>
    </row>
    <row r="567" spans="1:2" x14ac:dyDescent="0.25">
      <c r="A567" s="38"/>
      <c r="B567" s="3"/>
    </row>
    <row r="568" spans="1:2" x14ac:dyDescent="0.25">
      <c r="A568" s="38"/>
      <c r="B568" s="3"/>
    </row>
    <row r="569" spans="1:2" x14ac:dyDescent="0.25">
      <c r="A569" s="38"/>
      <c r="B569" s="3"/>
    </row>
    <row r="570" spans="1:2" x14ac:dyDescent="0.25">
      <c r="A570" s="38"/>
      <c r="B570" s="3"/>
    </row>
    <row r="571" spans="1:2" x14ac:dyDescent="0.25">
      <c r="A571" s="38"/>
      <c r="B571" s="3"/>
    </row>
    <row r="572" spans="1:2" x14ac:dyDescent="0.25">
      <c r="A572" s="38"/>
      <c r="B572" s="3"/>
    </row>
    <row r="573" spans="1:2" x14ac:dyDescent="0.25">
      <c r="A573" s="38"/>
      <c r="B573" s="3"/>
    </row>
    <row r="574" spans="1:2" x14ac:dyDescent="0.25">
      <c r="A574" s="38"/>
      <c r="B574" s="3"/>
    </row>
    <row r="575" spans="1:2" x14ac:dyDescent="0.25">
      <c r="A575" s="38"/>
      <c r="B575" s="3"/>
    </row>
    <row r="576" spans="1:2" x14ac:dyDescent="0.25">
      <c r="A576" s="38"/>
      <c r="B576" s="3"/>
    </row>
    <row r="577" spans="1:2" x14ac:dyDescent="0.25">
      <c r="A577" s="38"/>
      <c r="B577" s="3"/>
    </row>
    <row r="578" spans="1:2" x14ac:dyDescent="0.25">
      <c r="A578" s="38"/>
      <c r="B578" s="3"/>
    </row>
    <row r="579" spans="1:2" x14ac:dyDescent="0.25">
      <c r="A579" s="38"/>
      <c r="B579" s="3"/>
    </row>
    <row r="580" spans="1:2" x14ac:dyDescent="0.25">
      <c r="A580" s="38"/>
      <c r="B580" s="3"/>
    </row>
    <row r="581" spans="1:2" x14ac:dyDescent="0.25">
      <c r="A581" s="38"/>
      <c r="B581" s="3"/>
    </row>
    <row r="582" spans="1:2" x14ac:dyDescent="0.25">
      <c r="A582" s="38"/>
      <c r="B582" s="3"/>
    </row>
    <row r="583" spans="1:2" x14ac:dyDescent="0.25">
      <c r="A583" s="38"/>
      <c r="B583" s="3"/>
    </row>
    <row r="584" spans="1:2" x14ac:dyDescent="0.25">
      <c r="A584" s="38"/>
      <c r="B584" s="3"/>
    </row>
    <row r="585" spans="1:2" x14ac:dyDescent="0.25">
      <c r="A585" s="38"/>
      <c r="B585" s="3"/>
    </row>
    <row r="586" spans="1:2" x14ac:dyDescent="0.25">
      <c r="A586" s="38"/>
      <c r="B586" s="3"/>
    </row>
    <row r="587" spans="1:2" x14ac:dyDescent="0.25">
      <c r="A587" s="38"/>
      <c r="B587" s="3"/>
    </row>
    <row r="588" spans="1:2" x14ac:dyDescent="0.25">
      <c r="A588" s="38"/>
      <c r="B588" s="3"/>
    </row>
    <row r="589" spans="1:2" x14ac:dyDescent="0.25">
      <c r="A589" s="38"/>
      <c r="B589" s="3"/>
    </row>
    <row r="590" spans="1:2" x14ac:dyDescent="0.25">
      <c r="A590" s="38"/>
      <c r="B590" s="3"/>
    </row>
    <row r="591" spans="1:2" x14ac:dyDescent="0.25">
      <c r="A591" s="38"/>
      <c r="B591" s="3"/>
    </row>
    <row r="592" spans="1:2" x14ac:dyDescent="0.25">
      <c r="A592" s="38"/>
      <c r="B592" s="3"/>
    </row>
    <row r="593" spans="1:2" x14ac:dyDescent="0.25">
      <c r="A593" s="38"/>
      <c r="B593" s="3"/>
    </row>
    <row r="594" spans="1:2" x14ac:dyDescent="0.25">
      <c r="A594" s="38"/>
      <c r="B594" s="3"/>
    </row>
    <row r="595" spans="1:2" x14ac:dyDescent="0.25">
      <c r="A595" s="38"/>
      <c r="B595" s="3"/>
    </row>
    <row r="596" spans="1:2" x14ac:dyDescent="0.25">
      <c r="A596" s="38"/>
      <c r="B596" s="3"/>
    </row>
    <row r="597" spans="1:2" x14ac:dyDescent="0.25">
      <c r="A597" s="38"/>
      <c r="B597" s="3"/>
    </row>
    <row r="598" spans="1:2" x14ac:dyDescent="0.25">
      <c r="A598" s="38"/>
      <c r="B598" s="3"/>
    </row>
    <row r="599" spans="1:2" x14ac:dyDescent="0.25">
      <c r="A599" s="38"/>
      <c r="B599" s="3"/>
    </row>
    <row r="600" spans="1:2" x14ac:dyDescent="0.25">
      <c r="A600" s="38"/>
      <c r="B600" s="3"/>
    </row>
    <row r="601" spans="1:2" x14ac:dyDescent="0.25">
      <c r="A601" s="38"/>
      <c r="B601" s="3"/>
    </row>
    <row r="602" spans="1:2" x14ac:dyDescent="0.25">
      <c r="A602" s="38"/>
      <c r="B602" s="3"/>
    </row>
    <row r="603" spans="1:2" x14ac:dyDescent="0.25">
      <c r="A603" s="38"/>
      <c r="B603" s="3"/>
    </row>
    <row r="604" spans="1:2" x14ac:dyDescent="0.25">
      <c r="A604" s="38"/>
      <c r="B604" s="3"/>
    </row>
    <row r="605" spans="1:2" x14ac:dyDescent="0.25">
      <c r="A605" s="38"/>
      <c r="B605" s="3"/>
    </row>
    <row r="606" spans="1:2" x14ac:dyDescent="0.25">
      <c r="A606" s="38"/>
      <c r="B606" s="3"/>
    </row>
    <row r="607" spans="1:2" x14ac:dyDescent="0.25">
      <c r="A607" s="38"/>
      <c r="B607" s="3"/>
    </row>
    <row r="608" spans="1:2" x14ac:dyDescent="0.25">
      <c r="A608" s="38"/>
      <c r="B608" s="3"/>
    </row>
    <row r="609" spans="1:2" x14ac:dyDescent="0.25">
      <c r="A609" s="38"/>
      <c r="B609" s="3"/>
    </row>
    <row r="610" spans="1:2" x14ac:dyDescent="0.25">
      <c r="A610" s="38"/>
      <c r="B610" s="3"/>
    </row>
    <row r="611" spans="1:2" x14ac:dyDescent="0.25">
      <c r="A611" s="38"/>
      <c r="B611" s="3"/>
    </row>
    <row r="612" spans="1:2" x14ac:dyDescent="0.25">
      <c r="A612" s="38"/>
      <c r="B612" s="3"/>
    </row>
    <row r="613" spans="1:2" x14ac:dyDescent="0.25">
      <c r="A613" s="38"/>
      <c r="B613" s="3"/>
    </row>
    <row r="614" spans="1:2" x14ac:dyDescent="0.25">
      <c r="A614" s="38"/>
      <c r="B614" s="3"/>
    </row>
    <row r="615" spans="1:2" x14ac:dyDescent="0.25">
      <c r="A615" s="38"/>
      <c r="B615" s="3"/>
    </row>
    <row r="616" spans="1:2" x14ac:dyDescent="0.25">
      <c r="A616" s="40"/>
      <c r="B616" s="3"/>
    </row>
    <row r="617" spans="1:2" x14ac:dyDescent="0.25">
      <c r="A617" s="38"/>
      <c r="B617" s="3"/>
    </row>
    <row r="618" spans="1:2" x14ac:dyDescent="0.25">
      <c r="A618" s="38"/>
      <c r="B618" s="3"/>
    </row>
    <row r="619" spans="1:2" x14ac:dyDescent="0.25">
      <c r="A619" s="38"/>
      <c r="B619" s="3"/>
    </row>
    <row r="620" spans="1:2" x14ac:dyDescent="0.25">
      <c r="A620" s="38"/>
      <c r="B620" s="3"/>
    </row>
    <row r="621" spans="1:2" x14ac:dyDescent="0.25">
      <c r="A621" s="38"/>
      <c r="B621" s="3"/>
    </row>
    <row r="622" spans="1:2" x14ac:dyDescent="0.25">
      <c r="A622" s="38"/>
      <c r="B622" s="3"/>
    </row>
    <row r="623" spans="1:2" x14ac:dyDescent="0.25">
      <c r="A623" s="38"/>
      <c r="B623" s="3"/>
    </row>
    <row r="624" spans="1:2" x14ac:dyDescent="0.25">
      <c r="A624" s="38"/>
      <c r="B624" s="3"/>
    </row>
    <row r="625" spans="1:2" x14ac:dyDescent="0.25">
      <c r="A625" s="38"/>
      <c r="B625" s="3"/>
    </row>
    <row r="626" spans="1:2" x14ac:dyDescent="0.25">
      <c r="A626" s="38"/>
      <c r="B626" s="3"/>
    </row>
    <row r="627" spans="1:2" x14ac:dyDescent="0.25">
      <c r="A627" s="38"/>
      <c r="B627" s="3"/>
    </row>
    <row r="628" spans="1:2" x14ac:dyDescent="0.25">
      <c r="A628" s="38"/>
      <c r="B628" s="3"/>
    </row>
    <row r="629" spans="1:2" x14ac:dyDescent="0.25">
      <c r="A629" s="38"/>
      <c r="B629" s="3"/>
    </row>
    <row r="630" spans="1:2" x14ac:dyDescent="0.25">
      <c r="A630" s="38"/>
      <c r="B630" s="3"/>
    </row>
    <row r="631" spans="1:2" x14ac:dyDescent="0.25">
      <c r="A631" s="38"/>
      <c r="B631" s="3"/>
    </row>
    <row r="632" spans="1:2" x14ac:dyDescent="0.25">
      <c r="A632" s="38"/>
      <c r="B632" s="3"/>
    </row>
    <row r="633" spans="1:2" x14ac:dyDescent="0.25">
      <c r="A633" s="38"/>
      <c r="B633" s="3"/>
    </row>
    <row r="634" spans="1:2" x14ac:dyDescent="0.25">
      <c r="A634" s="38"/>
      <c r="B634" s="3"/>
    </row>
    <row r="635" spans="1:2" x14ac:dyDescent="0.25">
      <c r="A635" s="38"/>
      <c r="B635" s="3"/>
    </row>
    <row r="636" spans="1:2" x14ac:dyDescent="0.25">
      <c r="A636" s="38"/>
      <c r="B636" s="3"/>
    </row>
    <row r="637" spans="1:2" x14ac:dyDescent="0.25">
      <c r="A637" s="38"/>
      <c r="B637" s="3"/>
    </row>
    <row r="638" spans="1:2" x14ac:dyDescent="0.25">
      <c r="A638" s="38"/>
      <c r="B638" s="3"/>
    </row>
    <row r="639" spans="1:2" x14ac:dyDescent="0.25">
      <c r="A639" s="38"/>
      <c r="B639" s="3"/>
    </row>
    <row r="640" spans="1:2" x14ac:dyDescent="0.25">
      <c r="A640" s="38"/>
      <c r="B640" s="3"/>
    </row>
    <row r="641" spans="1:2" x14ac:dyDescent="0.25">
      <c r="A641" s="38"/>
      <c r="B641" s="3"/>
    </row>
    <row r="642" spans="1:2" x14ac:dyDescent="0.25">
      <c r="A642" s="38"/>
      <c r="B642" s="3"/>
    </row>
    <row r="643" spans="1:2" x14ac:dyDescent="0.25">
      <c r="A643" s="38"/>
      <c r="B643" s="3"/>
    </row>
    <row r="644" spans="1:2" x14ac:dyDescent="0.25">
      <c r="A644" s="38"/>
      <c r="B644" s="3"/>
    </row>
    <row r="645" spans="1:2" x14ac:dyDescent="0.25">
      <c r="A645" s="38"/>
      <c r="B645" s="3"/>
    </row>
    <row r="646" spans="1:2" x14ac:dyDescent="0.25">
      <c r="A646" s="38"/>
      <c r="B646" s="3"/>
    </row>
    <row r="647" spans="1:2" x14ac:dyDescent="0.25">
      <c r="A647" s="38"/>
      <c r="B647" s="3"/>
    </row>
    <row r="648" spans="1:2" x14ac:dyDescent="0.25">
      <c r="A648" s="38"/>
      <c r="B648" s="3"/>
    </row>
    <row r="649" spans="1:2" x14ac:dyDescent="0.25">
      <c r="A649" s="38"/>
      <c r="B649" s="3"/>
    </row>
    <row r="650" spans="1:2" x14ac:dyDescent="0.25">
      <c r="A650" s="38"/>
      <c r="B650" s="3"/>
    </row>
    <row r="651" spans="1:2" x14ac:dyDescent="0.25">
      <c r="A651" s="38"/>
      <c r="B651" s="3"/>
    </row>
    <row r="652" spans="1:2" x14ac:dyDescent="0.25">
      <c r="A652" s="38"/>
      <c r="B652" s="3"/>
    </row>
    <row r="653" spans="1:2" x14ac:dyDescent="0.25">
      <c r="A653" s="38"/>
      <c r="B653" s="3"/>
    </row>
    <row r="654" spans="1:2" x14ac:dyDescent="0.25">
      <c r="A654" s="38"/>
      <c r="B654" s="3"/>
    </row>
    <row r="655" spans="1:2" x14ac:dyDescent="0.25">
      <c r="A655" s="38"/>
      <c r="B655" s="3"/>
    </row>
    <row r="656" spans="1:2" x14ac:dyDescent="0.25">
      <c r="A656" s="38"/>
      <c r="B656" s="3"/>
    </row>
    <row r="657" spans="1:2" x14ac:dyDescent="0.25">
      <c r="A657" s="38"/>
      <c r="B657" s="3"/>
    </row>
    <row r="658" spans="1:2" x14ac:dyDescent="0.25">
      <c r="A658" s="38"/>
      <c r="B658" s="3"/>
    </row>
    <row r="659" spans="1:2" x14ac:dyDescent="0.25">
      <c r="A659" s="38"/>
      <c r="B659" s="3"/>
    </row>
    <row r="660" spans="1:2" x14ac:dyDescent="0.25">
      <c r="A660" s="38"/>
      <c r="B660" s="3"/>
    </row>
    <row r="661" spans="1:2" x14ac:dyDescent="0.25">
      <c r="A661" s="38"/>
      <c r="B661" s="3"/>
    </row>
    <row r="662" spans="1:2" x14ac:dyDescent="0.25">
      <c r="A662" s="38"/>
      <c r="B662" s="3"/>
    </row>
    <row r="663" spans="1:2" x14ac:dyDescent="0.25">
      <c r="A663" s="38"/>
      <c r="B663" s="3"/>
    </row>
    <row r="664" spans="1:2" x14ac:dyDescent="0.25">
      <c r="A664" s="38"/>
      <c r="B664" s="3"/>
    </row>
    <row r="665" spans="1:2" x14ac:dyDescent="0.25">
      <c r="A665" s="38"/>
      <c r="B665" s="3"/>
    </row>
    <row r="666" spans="1:2" x14ac:dyDescent="0.25">
      <c r="A666" s="38"/>
      <c r="B666" s="3"/>
    </row>
    <row r="667" spans="1:2" x14ac:dyDescent="0.25">
      <c r="A667" s="38"/>
      <c r="B667" s="3"/>
    </row>
    <row r="668" spans="1:2" x14ac:dyDescent="0.25">
      <c r="A668" s="38"/>
      <c r="B668" s="3"/>
    </row>
    <row r="669" spans="1:2" x14ac:dyDescent="0.25">
      <c r="A669" s="38"/>
      <c r="B669" s="3"/>
    </row>
    <row r="670" spans="1:2" x14ac:dyDescent="0.25">
      <c r="A670" s="38"/>
      <c r="B670" s="3"/>
    </row>
    <row r="671" spans="1:2" x14ac:dyDescent="0.25">
      <c r="A671" s="38"/>
      <c r="B671" s="3"/>
    </row>
    <row r="672" spans="1:2" x14ac:dyDescent="0.25">
      <c r="A672" s="38"/>
      <c r="B672" s="3"/>
    </row>
    <row r="673" spans="1:2" x14ac:dyDescent="0.25">
      <c r="A673" s="38"/>
      <c r="B673" s="3"/>
    </row>
    <row r="674" spans="1:2" x14ac:dyDescent="0.25">
      <c r="A674" s="38"/>
      <c r="B674" s="3"/>
    </row>
    <row r="675" spans="1:2" x14ac:dyDescent="0.25">
      <c r="A675" s="38"/>
      <c r="B675" s="3"/>
    </row>
    <row r="676" spans="1:2" x14ac:dyDescent="0.25">
      <c r="A676" s="38"/>
      <c r="B676" s="3"/>
    </row>
    <row r="677" spans="1:2" x14ac:dyDescent="0.25">
      <c r="A677" s="38"/>
      <c r="B677" s="3"/>
    </row>
    <row r="678" spans="1:2" x14ac:dyDescent="0.25">
      <c r="A678" s="38"/>
      <c r="B678" s="3"/>
    </row>
    <row r="679" spans="1:2" x14ac:dyDescent="0.25">
      <c r="A679" s="38"/>
      <c r="B679" s="3"/>
    </row>
    <row r="680" spans="1:2" x14ac:dyDescent="0.25">
      <c r="A680" s="38"/>
      <c r="B680" s="3"/>
    </row>
    <row r="681" spans="1:2" x14ac:dyDescent="0.25">
      <c r="A681" s="38"/>
      <c r="B681" s="3"/>
    </row>
    <row r="682" spans="1:2" x14ac:dyDescent="0.25">
      <c r="A682" s="38"/>
      <c r="B682" s="3"/>
    </row>
    <row r="683" spans="1:2" x14ac:dyDescent="0.25">
      <c r="A683" s="38"/>
      <c r="B683" s="3"/>
    </row>
    <row r="684" spans="1:2" x14ac:dyDescent="0.25">
      <c r="A684" s="38"/>
      <c r="B684" s="3"/>
    </row>
    <row r="685" spans="1:2" x14ac:dyDescent="0.25">
      <c r="A685" s="38"/>
      <c r="B685" s="3"/>
    </row>
    <row r="686" spans="1:2" x14ac:dyDescent="0.25">
      <c r="A686" s="38"/>
      <c r="B686" s="3"/>
    </row>
    <row r="687" spans="1:2" x14ac:dyDescent="0.25">
      <c r="A687" s="38"/>
      <c r="B687" s="3"/>
    </row>
    <row r="688" spans="1:2" x14ac:dyDescent="0.25">
      <c r="A688" s="38"/>
      <c r="B688" s="3"/>
    </row>
    <row r="689" spans="1:2" x14ac:dyDescent="0.25">
      <c r="A689" s="40"/>
      <c r="B689" s="3"/>
    </row>
    <row r="690" spans="1:2" x14ac:dyDescent="0.25">
      <c r="A690" s="38"/>
      <c r="B690" s="3"/>
    </row>
    <row r="691" spans="1:2" x14ac:dyDescent="0.25">
      <c r="A691" s="38"/>
      <c r="B691" s="3"/>
    </row>
    <row r="692" spans="1:2" x14ac:dyDescent="0.25">
      <c r="A692" s="38"/>
      <c r="B692" s="3"/>
    </row>
    <row r="693" spans="1:2" x14ac:dyDescent="0.25">
      <c r="A693" s="38"/>
      <c r="B693" s="3"/>
    </row>
    <row r="694" spans="1:2" x14ac:dyDescent="0.25">
      <c r="A694" s="38"/>
      <c r="B694" s="3"/>
    </row>
    <row r="695" spans="1:2" x14ac:dyDescent="0.25">
      <c r="A695" s="38"/>
      <c r="B695" s="3"/>
    </row>
    <row r="696" spans="1:2" x14ac:dyDescent="0.25">
      <c r="A696" s="38"/>
      <c r="B696" s="3"/>
    </row>
    <row r="697" spans="1:2" x14ac:dyDescent="0.25">
      <c r="A697" s="38"/>
      <c r="B697" s="3"/>
    </row>
    <row r="698" spans="1:2" x14ac:dyDescent="0.25">
      <c r="A698" s="40"/>
      <c r="B698" s="3"/>
    </row>
    <row r="699" spans="1:2" x14ac:dyDescent="0.25">
      <c r="A699" s="38"/>
      <c r="B699" s="3"/>
    </row>
    <row r="700" spans="1:2" x14ac:dyDescent="0.25">
      <c r="A700" s="38"/>
      <c r="B700" s="3"/>
    </row>
    <row r="701" spans="1:2" x14ac:dyDescent="0.25">
      <c r="A701" s="38"/>
      <c r="B701" s="3"/>
    </row>
    <row r="702" spans="1:2" x14ac:dyDescent="0.25">
      <c r="A702" s="38"/>
      <c r="B702" s="3"/>
    </row>
    <row r="703" spans="1:2" x14ac:dyDescent="0.25">
      <c r="A703" s="38"/>
      <c r="B703" s="3"/>
    </row>
    <row r="704" spans="1:2" x14ac:dyDescent="0.25">
      <c r="A704" s="38"/>
      <c r="B704" s="3"/>
    </row>
    <row r="705" spans="1:2" x14ac:dyDescent="0.25">
      <c r="A705" s="38"/>
      <c r="B705" s="3"/>
    </row>
    <row r="706" spans="1:2" x14ac:dyDescent="0.25">
      <c r="A706" s="38"/>
      <c r="B706" s="3"/>
    </row>
    <row r="707" spans="1:2" x14ac:dyDescent="0.25">
      <c r="A707" s="38"/>
      <c r="B707" s="3"/>
    </row>
    <row r="708" spans="1:2" x14ac:dyDescent="0.25">
      <c r="A708" s="38"/>
      <c r="B708" s="3"/>
    </row>
    <row r="709" spans="1:2" x14ac:dyDescent="0.25">
      <c r="A709" s="38"/>
      <c r="B709" s="3"/>
    </row>
    <row r="710" spans="1:2" x14ac:dyDescent="0.25">
      <c r="A710" s="38"/>
      <c r="B710" s="3"/>
    </row>
    <row r="711" spans="1:2" x14ac:dyDescent="0.25">
      <c r="A711" s="38"/>
      <c r="B711" s="3"/>
    </row>
    <row r="712" spans="1:2" x14ac:dyDescent="0.25">
      <c r="A712" s="38"/>
      <c r="B712" s="3"/>
    </row>
    <row r="713" spans="1:2" x14ac:dyDescent="0.25">
      <c r="A713" s="38"/>
      <c r="B713" s="3"/>
    </row>
    <row r="714" spans="1:2" x14ac:dyDescent="0.25">
      <c r="A714" s="38"/>
      <c r="B714" s="3"/>
    </row>
    <row r="715" spans="1:2" x14ac:dyDescent="0.25">
      <c r="A715" s="38"/>
      <c r="B715" s="3"/>
    </row>
    <row r="716" spans="1:2" x14ac:dyDescent="0.25">
      <c r="A716" s="38"/>
      <c r="B716" s="3"/>
    </row>
    <row r="717" spans="1:2" x14ac:dyDescent="0.25">
      <c r="A717" s="38"/>
      <c r="B717" s="3"/>
    </row>
    <row r="718" spans="1:2" x14ac:dyDescent="0.25">
      <c r="A718" s="38"/>
      <c r="B718" s="3"/>
    </row>
    <row r="719" spans="1:2" x14ac:dyDescent="0.25">
      <c r="A719" s="38"/>
      <c r="B719" s="3"/>
    </row>
    <row r="720" spans="1:2" x14ac:dyDescent="0.25">
      <c r="A720" s="38"/>
      <c r="B720" s="3"/>
    </row>
    <row r="721" spans="1:2" x14ac:dyDescent="0.25">
      <c r="A721" s="38"/>
      <c r="B721" s="3"/>
    </row>
    <row r="722" spans="1:2" x14ac:dyDescent="0.25">
      <c r="A722" s="38"/>
      <c r="B722" s="3"/>
    </row>
    <row r="723" spans="1:2" x14ac:dyDescent="0.25">
      <c r="A723" s="38"/>
      <c r="B723" s="3"/>
    </row>
    <row r="724" spans="1:2" x14ac:dyDescent="0.25">
      <c r="A724" s="38"/>
      <c r="B724" s="3"/>
    </row>
    <row r="725" spans="1:2" x14ac:dyDescent="0.25">
      <c r="A725" s="38"/>
      <c r="B725" s="3"/>
    </row>
    <row r="726" spans="1:2" x14ac:dyDescent="0.25">
      <c r="A726" s="38"/>
      <c r="B726" s="3"/>
    </row>
    <row r="727" spans="1:2" x14ac:dyDescent="0.25">
      <c r="A727" s="38"/>
      <c r="B727" s="3"/>
    </row>
    <row r="728" spans="1:2" x14ac:dyDescent="0.25">
      <c r="A728" s="38"/>
      <c r="B728" s="3"/>
    </row>
    <row r="729" spans="1:2" x14ac:dyDescent="0.25">
      <c r="A729" s="38"/>
      <c r="B729" s="3"/>
    </row>
    <row r="730" spans="1:2" x14ac:dyDescent="0.25">
      <c r="A730" s="38"/>
      <c r="B730" s="3"/>
    </row>
    <row r="731" spans="1:2" x14ac:dyDescent="0.25">
      <c r="A731" s="40"/>
      <c r="B731" s="3"/>
    </row>
    <row r="732" spans="1:2" x14ac:dyDescent="0.25">
      <c r="A732" s="40"/>
      <c r="B732" s="3"/>
    </row>
    <row r="733" spans="1:2" x14ac:dyDescent="0.25">
      <c r="A733" s="40"/>
      <c r="B733" s="3"/>
    </row>
    <row r="734" spans="1:2" x14ac:dyDescent="0.25">
      <c r="A734" s="38"/>
      <c r="B734" s="3"/>
    </row>
    <row r="735" spans="1:2" x14ac:dyDescent="0.25">
      <c r="A735" s="38"/>
      <c r="B735" s="3"/>
    </row>
    <row r="736" spans="1:2" x14ac:dyDescent="0.25">
      <c r="A736" s="38"/>
      <c r="B736" s="3"/>
    </row>
    <row r="737" spans="1:2" x14ac:dyDescent="0.25">
      <c r="A737" s="38"/>
      <c r="B737" s="3"/>
    </row>
    <row r="738" spans="1:2" x14ac:dyDescent="0.25">
      <c r="A738" s="38"/>
      <c r="B738" s="3"/>
    </row>
    <row r="739" spans="1:2" x14ac:dyDescent="0.25">
      <c r="A739" s="38"/>
      <c r="B739" s="3"/>
    </row>
    <row r="740" spans="1:2" x14ac:dyDescent="0.25">
      <c r="A740" s="38"/>
      <c r="B740" s="3"/>
    </row>
    <row r="741" spans="1:2" x14ac:dyDescent="0.25">
      <c r="A741" s="38"/>
      <c r="B741" s="3"/>
    </row>
    <row r="742" spans="1:2" x14ac:dyDescent="0.25">
      <c r="A742" s="38"/>
      <c r="B742" s="3"/>
    </row>
    <row r="743" spans="1:2" x14ac:dyDescent="0.25">
      <c r="A743" s="38"/>
      <c r="B743" s="3"/>
    </row>
    <row r="744" spans="1:2" x14ac:dyDescent="0.25">
      <c r="A744" s="38"/>
      <c r="B744" s="3"/>
    </row>
    <row r="745" spans="1:2" x14ac:dyDescent="0.25">
      <c r="A745" s="38"/>
      <c r="B745" s="3"/>
    </row>
    <row r="746" spans="1:2" x14ac:dyDescent="0.25">
      <c r="A746" s="38"/>
      <c r="B746" s="3"/>
    </row>
    <row r="747" spans="1:2" x14ac:dyDescent="0.25">
      <c r="A747" s="38"/>
      <c r="B747" s="3"/>
    </row>
    <row r="748" spans="1:2" x14ac:dyDescent="0.25">
      <c r="A748" s="38"/>
      <c r="B748" s="3"/>
    </row>
    <row r="749" spans="1:2" x14ac:dyDescent="0.25">
      <c r="A749" s="38"/>
      <c r="B749" s="3"/>
    </row>
    <row r="750" spans="1:2" x14ac:dyDescent="0.25">
      <c r="A750" s="38"/>
      <c r="B750" s="3"/>
    </row>
    <row r="751" spans="1:2" x14ac:dyDescent="0.25">
      <c r="A751" s="38"/>
      <c r="B751" s="3"/>
    </row>
    <row r="752" spans="1:2" x14ac:dyDescent="0.25">
      <c r="A752" s="38"/>
      <c r="B752" s="3"/>
    </row>
    <row r="753" spans="1:2" x14ac:dyDescent="0.25">
      <c r="A753" s="38"/>
      <c r="B753" s="3"/>
    </row>
    <row r="754" spans="1:2" x14ac:dyDescent="0.25">
      <c r="A754" s="38"/>
      <c r="B754" s="3"/>
    </row>
    <row r="755" spans="1:2" x14ac:dyDescent="0.25">
      <c r="A755" s="38"/>
      <c r="B755" s="3"/>
    </row>
    <row r="756" spans="1:2" x14ac:dyDescent="0.25">
      <c r="A756" s="38"/>
      <c r="B756" s="3"/>
    </row>
    <row r="757" spans="1:2" x14ac:dyDescent="0.25">
      <c r="A757" s="38"/>
      <c r="B757" s="3"/>
    </row>
    <row r="758" spans="1:2" x14ac:dyDescent="0.25">
      <c r="A758" s="38"/>
      <c r="B758" s="3"/>
    </row>
    <row r="759" spans="1:2" x14ac:dyDescent="0.25">
      <c r="A759" s="38"/>
      <c r="B759" s="3"/>
    </row>
    <row r="760" spans="1:2" x14ac:dyDescent="0.25">
      <c r="A760" s="38"/>
      <c r="B760" s="3"/>
    </row>
    <row r="761" spans="1:2" x14ac:dyDescent="0.25">
      <c r="A761" s="38"/>
      <c r="B761" s="3"/>
    </row>
    <row r="762" spans="1:2" x14ac:dyDescent="0.25">
      <c r="A762" s="38"/>
      <c r="B762" s="3"/>
    </row>
    <row r="763" spans="1:2" x14ac:dyDescent="0.25">
      <c r="A763" s="38"/>
      <c r="B763" s="3"/>
    </row>
    <row r="764" spans="1:2" x14ac:dyDescent="0.25">
      <c r="A764" s="38"/>
      <c r="B764" s="3"/>
    </row>
    <row r="765" spans="1:2" x14ac:dyDescent="0.25">
      <c r="A765" s="38"/>
      <c r="B765" s="3"/>
    </row>
    <row r="766" spans="1:2" x14ac:dyDescent="0.25">
      <c r="A766" s="38"/>
      <c r="B766" s="3"/>
    </row>
    <row r="767" spans="1:2" x14ac:dyDescent="0.25">
      <c r="A767" s="38"/>
      <c r="B767" s="3"/>
    </row>
    <row r="768" spans="1:2" x14ac:dyDescent="0.25">
      <c r="A768" s="38"/>
      <c r="B768" s="3"/>
    </row>
    <row r="769" spans="1:2" x14ac:dyDescent="0.25">
      <c r="A769" s="38"/>
      <c r="B769" s="3"/>
    </row>
    <row r="770" spans="1:2" x14ac:dyDescent="0.25">
      <c r="A770" s="38"/>
      <c r="B770" s="3"/>
    </row>
    <row r="771" spans="1:2" x14ac:dyDescent="0.25">
      <c r="A771" s="38"/>
      <c r="B771" s="3"/>
    </row>
    <row r="772" spans="1:2" x14ac:dyDescent="0.25">
      <c r="A772" s="38"/>
      <c r="B772" s="3"/>
    </row>
    <row r="773" spans="1:2" x14ac:dyDescent="0.25">
      <c r="A773" s="38"/>
      <c r="B773" s="3"/>
    </row>
    <row r="774" spans="1:2" x14ac:dyDescent="0.25">
      <c r="A774" s="38"/>
      <c r="B774" s="3"/>
    </row>
    <row r="775" spans="1:2" x14ac:dyDescent="0.25">
      <c r="A775" s="38"/>
      <c r="B775" s="3"/>
    </row>
    <row r="776" spans="1:2" x14ac:dyDescent="0.25">
      <c r="A776" s="38"/>
      <c r="B776" s="3"/>
    </row>
    <row r="777" spans="1:2" x14ac:dyDescent="0.25">
      <c r="A777" s="38"/>
      <c r="B777" s="3"/>
    </row>
    <row r="778" spans="1:2" x14ac:dyDescent="0.25">
      <c r="A778" s="38"/>
      <c r="B778" s="3"/>
    </row>
    <row r="779" spans="1:2" x14ac:dyDescent="0.25">
      <c r="A779" s="38"/>
      <c r="B779" s="3"/>
    </row>
    <row r="780" spans="1:2" x14ac:dyDescent="0.25">
      <c r="A780" s="38"/>
      <c r="B780" s="3"/>
    </row>
    <row r="781" spans="1:2" x14ac:dyDescent="0.25">
      <c r="A781" s="38"/>
      <c r="B781" s="3"/>
    </row>
    <row r="782" spans="1:2" x14ac:dyDescent="0.25">
      <c r="A782" s="38"/>
      <c r="B782" s="3"/>
    </row>
    <row r="783" spans="1:2" x14ac:dyDescent="0.25">
      <c r="A783" s="38"/>
      <c r="B783" s="3"/>
    </row>
    <row r="784" spans="1:2" x14ac:dyDescent="0.25">
      <c r="A784" s="38"/>
      <c r="B784" s="3"/>
    </row>
    <row r="785" spans="1:2" x14ac:dyDescent="0.25">
      <c r="A785" s="38"/>
      <c r="B785" s="3"/>
    </row>
    <row r="786" spans="1:2" x14ac:dyDescent="0.25">
      <c r="A786" s="38"/>
      <c r="B786" s="3"/>
    </row>
    <row r="787" spans="1:2" x14ac:dyDescent="0.25">
      <c r="A787" s="38"/>
      <c r="B787" s="3"/>
    </row>
    <row r="788" spans="1:2" x14ac:dyDescent="0.25">
      <c r="A788" s="38"/>
      <c r="B788" s="3"/>
    </row>
    <row r="789" spans="1:2" x14ac:dyDescent="0.25">
      <c r="A789" s="38"/>
      <c r="B789" s="3"/>
    </row>
    <row r="790" spans="1:2" x14ac:dyDescent="0.25">
      <c r="A790" s="38"/>
      <c r="B790" s="3"/>
    </row>
    <row r="791" spans="1:2" x14ac:dyDescent="0.25">
      <c r="A791" s="38"/>
      <c r="B791" s="3"/>
    </row>
    <row r="792" spans="1:2" x14ac:dyDescent="0.25">
      <c r="A792" s="38"/>
      <c r="B792" s="3"/>
    </row>
    <row r="793" spans="1:2" x14ac:dyDescent="0.25">
      <c r="A793" s="38"/>
      <c r="B793" s="3"/>
    </row>
    <row r="794" spans="1:2" x14ac:dyDescent="0.25">
      <c r="A794" s="38"/>
      <c r="B794" s="3"/>
    </row>
    <row r="795" spans="1:2" x14ac:dyDescent="0.25">
      <c r="A795" s="38"/>
      <c r="B795" s="3"/>
    </row>
    <row r="796" spans="1:2" x14ac:dyDescent="0.25">
      <c r="A796" s="38"/>
      <c r="B796" s="3"/>
    </row>
    <row r="797" spans="1:2" x14ac:dyDescent="0.25">
      <c r="A797" s="38"/>
      <c r="B797" s="3"/>
    </row>
    <row r="798" spans="1:2" x14ac:dyDescent="0.25">
      <c r="A798" s="38"/>
      <c r="B798" s="3"/>
    </row>
    <row r="799" spans="1:2" x14ac:dyDescent="0.25">
      <c r="A799" s="38"/>
      <c r="B799" s="3"/>
    </row>
    <row r="800" spans="1:2" x14ac:dyDescent="0.25">
      <c r="A800" s="38"/>
      <c r="B800" s="3"/>
    </row>
    <row r="801" spans="1:2" x14ac:dyDescent="0.25">
      <c r="A801" s="38"/>
      <c r="B801" s="3"/>
    </row>
    <row r="802" spans="1:2" x14ac:dyDescent="0.25">
      <c r="A802" s="38"/>
      <c r="B802" s="3"/>
    </row>
    <row r="803" spans="1:2" x14ac:dyDescent="0.25">
      <c r="A803" s="40"/>
      <c r="B803" s="3"/>
    </row>
    <row r="804" spans="1:2" x14ac:dyDescent="0.25">
      <c r="A804" s="38"/>
      <c r="B804" s="3"/>
    </row>
    <row r="805" spans="1:2" x14ac:dyDescent="0.25">
      <c r="A805" s="38"/>
      <c r="B805" s="3"/>
    </row>
    <row r="806" spans="1:2" x14ac:dyDescent="0.25">
      <c r="A806" s="38"/>
      <c r="B806" s="3"/>
    </row>
    <row r="807" spans="1:2" x14ac:dyDescent="0.25">
      <c r="A807" s="38"/>
      <c r="B807" s="3"/>
    </row>
    <row r="808" spans="1:2" x14ac:dyDescent="0.25">
      <c r="A808" s="38"/>
      <c r="B808" s="3"/>
    </row>
    <row r="809" spans="1:2" x14ac:dyDescent="0.25">
      <c r="A809" s="38"/>
      <c r="B809" s="3"/>
    </row>
    <row r="810" spans="1:2" x14ac:dyDescent="0.25">
      <c r="A810" s="38"/>
      <c r="B810" s="3"/>
    </row>
    <row r="811" spans="1:2" x14ac:dyDescent="0.25">
      <c r="A811" s="38"/>
      <c r="B811" s="3"/>
    </row>
    <row r="812" spans="1:2" x14ac:dyDescent="0.25">
      <c r="A812" s="38"/>
      <c r="B812" s="3"/>
    </row>
    <row r="813" spans="1:2" x14ac:dyDescent="0.25">
      <c r="A813" s="38"/>
      <c r="B813" s="3"/>
    </row>
    <row r="814" spans="1:2" x14ac:dyDescent="0.25">
      <c r="A814" s="38"/>
      <c r="B814" s="3"/>
    </row>
    <row r="815" spans="1:2" x14ac:dyDescent="0.25">
      <c r="A815" s="38"/>
      <c r="B815" s="3"/>
    </row>
    <row r="816" spans="1:2" x14ac:dyDescent="0.25">
      <c r="A816" s="38"/>
      <c r="B816" s="3"/>
    </row>
    <row r="817" spans="1:2" x14ac:dyDescent="0.25">
      <c r="A817" s="38"/>
      <c r="B817" s="3"/>
    </row>
    <row r="818" spans="1:2" x14ac:dyDescent="0.25">
      <c r="A818" s="38"/>
      <c r="B818" s="3"/>
    </row>
    <row r="819" spans="1:2" x14ac:dyDescent="0.25">
      <c r="A819" s="38"/>
      <c r="B819" s="3"/>
    </row>
    <row r="820" spans="1:2" x14ac:dyDescent="0.25">
      <c r="A820" s="38"/>
      <c r="B820" s="3"/>
    </row>
    <row r="821" spans="1:2" x14ac:dyDescent="0.25">
      <c r="A821" s="38"/>
      <c r="B821" s="3"/>
    </row>
    <row r="822" spans="1:2" x14ac:dyDescent="0.25">
      <c r="A822" s="38"/>
      <c r="B822" s="3"/>
    </row>
    <row r="823" spans="1:2" x14ac:dyDescent="0.25">
      <c r="A823" s="38"/>
      <c r="B823" s="3"/>
    </row>
    <row r="824" spans="1:2" x14ac:dyDescent="0.25">
      <c r="A824" s="38"/>
      <c r="B824" s="3"/>
    </row>
    <row r="825" spans="1:2" x14ac:dyDescent="0.25">
      <c r="A825" s="38"/>
      <c r="B825" s="3"/>
    </row>
    <row r="826" spans="1:2" x14ac:dyDescent="0.25">
      <c r="A826" s="38"/>
      <c r="B826" s="3"/>
    </row>
    <row r="827" spans="1:2" x14ac:dyDescent="0.25">
      <c r="A827" s="38"/>
      <c r="B827" s="3"/>
    </row>
    <row r="828" spans="1:2" x14ac:dyDescent="0.25">
      <c r="A828" s="38"/>
      <c r="B828" s="3"/>
    </row>
    <row r="829" spans="1:2" x14ac:dyDescent="0.25">
      <c r="A829" s="38"/>
      <c r="B829" s="3"/>
    </row>
    <row r="830" spans="1:2" x14ac:dyDescent="0.25">
      <c r="A830" s="38"/>
      <c r="B830" s="3"/>
    </row>
    <row r="831" spans="1:2" x14ac:dyDescent="0.25">
      <c r="A831" s="38"/>
      <c r="B831" s="3"/>
    </row>
    <row r="832" spans="1:2" x14ac:dyDescent="0.25">
      <c r="A832" s="38"/>
      <c r="B832" s="3"/>
    </row>
    <row r="833" spans="1:2" x14ac:dyDescent="0.25">
      <c r="A833" s="38"/>
      <c r="B833" s="3"/>
    </row>
    <row r="834" spans="1:2" x14ac:dyDescent="0.25">
      <c r="A834" s="38"/>
      <c r="B834" s="3"/>
    </row>
    <row r="835" spans="1:2" x14ac:dyDescent="0.25">
      <c r="A835" s="38"/>
      <c r="B835" s="3"/>
    </row>
    <row r="836" spans="1:2" x14ac:dyDescent="0.25">
      <c r="A836" s="38"/>
      <c r="B836" s="3"/>
    </row>
    <row r="837" spans="1:2" x14ac:dyDescent="0.25">
      <c r="A837" s="38"/>
      <c r="B837" s="3"/>
    </row>
    <row r="838" spans="1:2" x14ac:dyDescent="0.25">
      <c r="A838" s="38"/>
      <c r="B838" s="3"/>
    </row>
    <row r="839" spans="1:2" x14ac:dyDescent="0.25">
      <c r="A839" s="38"/>
      <c r="B839" s="3"/>
    </row>
    <row r="840" spans="1:2" x14ac:dyDescent="0.25">
      <c r="A840" s="38"/>
      <c r="B840" s="3"/>
    </row>
    <row r="841" spans="1:2" x14ac:dyDescent="0.25">
      <c r="A841" s="38"/>
      <c r="B841" s="3"/>
    </row>
    <row r="842" spans="1:2" x14ac:dyDescent="0.25">
      <c r="A842" s="38"/>
      <c r="B842" s="3"/>
    </row>
    <row r="843" spans="1:2" x14ac:dyDescent="0.25">
      <c r="A843" s="38"/>
      <c r="B843" s="3"/>
    </row>
    <row r="844" spans="1:2" x14ac:dyDescent="0.25">
      <c r="A844" s="38"/>
      <c r="B844" s="3"/>
    </row>
    <row r="845" spans="1:2" x14ac:dyDescent="0.25">
      <c r="A845" s="38"/>
      <c r="B845" s="3"/>
    </row>
    <row r="846" spans="1:2" x14ac:dyDescent="0.25">
      <c r="A846" s="38"/>
      <c r="B846" s="3"/>
    </row>
    <row r="847" spans="1:2" x14ac:dyDescent="0.25">
      <c r="A847" s="38"/>
      <c r="B847" s="3"/>
    </row>
    <row r="848" spans="1:2" x14ac:dyDescent="0.25">
      <c r="A848" s="38"/>
      <c r="B848" s="3"/>
    </row>
    <row r="849" spans="1:2" x14ac:dyDescent="0.25">
      <c r="A849" s="38"/>
      <c r="B849" s="3"/>
    </row>
    <row r="850" spans="1:2" x14ac:dyDescent="0.25">
      <c r="A850" s="38"/>
      <c r="B850" s="3"/>
    </row>
    <row r="851" spans="1:2" x14ac:dyDescent="0.25">
      <c r="A851" s="38"/>
      <c r="B851" s="3"/>
    </row>
    <row r="852" spans="1:2" x14ac:dyDescent="0.25">
      <c r="A852" s="38"/>
      <c r="B852" s="3"/>
    </row>
    <row r="853" spans="1:2" x14ac:dyDescent="0.25">
      <c r="A853" s="38"/>
      <c r="B853" s="3"/>
    </row>
    <row r="854" spans="1:2" x14ac:dyDescent="0.25">
      <c r="A854" s="38"/>
      <c r="B854" s="3"/>
    </row>
    <row r="855" spans="1:2" x14ac:dyDescent="0.25">
      <c r="A855" s="38"/>
      <c r="B855" s="3"/>
    </row>
    <row r="856" spans="1:2" x14ac:dyDescent="0.25">
      <c r="A856" s="38"/>
      <c r="B856" s="3"/>
    </row>
    <row r="857" spans="1:2" x14ac:dyDescent="0.25">
      <c r="A857" s="38"/>
      <c r="B857" s="3"/>
    </row>
    <row r="858" spans="1:2" x14ac:dyDescent="0.25">
      <c r="A858" s="38"/>
      <c r="B858" s="3"/>
    </row>
    <row r="859" spans="1:2" x14ac:dyDescent="0.25">
      <c r="A859" s="38"/>
      <c r="B859" s="3"/>
    </row>
    <row r="860" spans="1:2" x14ac:dyDescent="0.25">
      <c r="A860" s="38"/>
      <c r="B860" s="3"/>
    </row>
    <row r="861" spans="1:2" x14ac:dyDescent="0.25">
      <c r="A861" s="38"/>
      <c r="B861" s="3"/>
    </row>
    <row r="862" spans="1:2" x14ac:dyDescent="0.25">
      <c r="A862" s="38"/>
      <c r="B862" s="3"/>
    </row>
    <row r="863" spans="1:2" x14ac:dyDescent="0.25">
      <c r="A863" s="38"/>
      <c r="B863" s="3"/>
    </row>
    <row r="864" spans="1:2" x14ac:dyDescent="0.25">
      <c r="A864" s="38"/>
      <c r="B864" s="3"/>
    </row>
    <row r="865" spans="1:2" x14ac:dyDescent="0.25">
      <c r="A865" s="38"/>
      <c r="B865" s="3"/>
    </row>
    <row r="866" spans="1:2" x14ac:dyDescent="0.25">
      <c r="A866" s="38"/>
      <c r="B866" s="3"/>
    </row>
    <row r="867" spans="1:2" x14ac:dyDescent="0.25">
      <c r="A867" s="38"/>
      <c r="B867" s="3"/>
    </row>
    <row r="868" spans="1:2" x14ac:dyDescent="0.25">
      <c r="A868" s="38"/>
      <c r="B868" s="3"/>
    </row>
    <row r="869" spans="1:2" x14ac:dyDescent="0.25">
      <c r="A869" s="38"/>
      <c r="B869" s="3"/>
    </row>
    <row r="870" spans="1:2" x14ac:dyDescent="0.25">
      <c r="A870" s="38"/>
      <c r="B870" s="3"/>
    </row>
    <row r="871" spans="1:2" x14ac:dyDescent="0.25">
      <c r="A871" s="38"/>
      <c r="B871" s="3"/>
    </row>
    <row r="872" spans="1:2" x14ac:dyDescent="0.25">
      <c r="A872" s="38"/>
      <c r="B872" s="3"/>
    </row>
    <row r="873" spans="1:2" x14ac:dyDescent="0.25">
      <c r="A873" s="38"/>
      <c r="B873" s="3"/>
    </row>
    <row r="874" spans="1:2" x14ac:dyDescent="0.25">
      <c r="A874" s="38"/>
      <c r="B874" s="3"/>
    </row>
    <row r="875" spans="1:2" x14ac:dyDescent="0.25">
      <c r="A875" s="38"/>
      <c r="B875" s="3"/>
    </row>
    <row r="876" spans="1:2" x14ac:dyDescent="0.25">
      <c r="A876" s="38"/>
      <c r="B876" s="3"/>
    </row>
    <row r="877" spans="1:2" x14ac:dyDescent="0.25">
      <c r="A877" s="38"/>
      <c r="B877" s="3"/>
    </row>
    <row r="878" spans="1:2" x14ac:dyDescent="0.25">
      <c r="A878" s="38"/>
      <c r="B878" s="3"/>
    </row>
    <row r="879" spans="1:2" x14ac:dyDescent="0.25">
      <c r="A879" s="38"/>
      <c r="B879" s="3"/>
    </row>
    <row r="880" spans="1:2" x14ac:dyDescent="0.25">
      <c r="A880" s="38"/>
      <c r="B880" s="3"/>
    </row>
    <row r="881" spans="1:2" x14ac:dyDescent="0.25">
      <c r="A881" s="38"/>
      <c r="B881" s="3"/>
    </row>
    <row r="882" spans="1:2" x14ac:dyDescent="0.25">
      <c r="A882" s="38"/>
      <c r="B882" s="3"/>
    </row>
    <row r="883" spans="1:2" x14ac:dyDescent="0.25">
      <c r="A883" s="38"/>
      <c r="B883" s="3"/>
    </row>
    <row r="884" spans="1:2" x14ac:dyDescent="0.25">
      <c r="A884" s="38"/>
      <c r="B884" s="3"/>
    </row>
    <row r="885" spans="1:2" x14ac:dyDescent="0.25">
      <c r="A885" s="38"/>
      <c r="B885" s="3"/>
    </row>
    <row r="886" spans="1:2" x14ac:dyDescent="0.25">
      <c r="A886" s="38"/>
      <c r="B886" s="3"/>
    </row>
    <row r="887" spans="1:2" x14ac:dyDescent="0.25">
      <c r="A887" s="38"/>
      <c r="B887" s="3"/>
    </row>
    <row r="888" spans="1:2" x14ac:dyDescent="0.25">
      <c r="A888" s="38"/>
      <c r="B888" s="3"/>
    </row>
    <row r="889" spans="1:2" x14ac:dyDescent="0.25">
      <c r="A889" s="38"/>
      <c r="B889" s="3"/>
    </row>
    <row r="890" spans="1:2" x14ac:dyDescent="0.25">
      <c r="A890" s="38"/>
      <c r="B890" s="3"/>
    </row>
    <row r="891" spans="1:2" x14ac:dyDescent="0.25">
      <c r="A891" s="38"/>
      <c r="B891" s="3"/>
    </row>
    <row r="892" spans="1:2" x14ac:dyDescent="0.25">
      <c r="A892" s="38"/>
      <c r="B892" s="3"/>
    </row>
    <row r="893" spans="1:2" x14ac:dyDescent="0.25">
      <c r="A893" s="38"/>
      <c r="B893" s="3"/>
    </row>
    <row r="894" spans="1:2" x14ac:dyDescent="0.25">
      <c r="A894" s="38"/>
      <c r="B894" s="3"/>
    </row>
    <row r="895" spans="1:2" x14ac:dyDescent="0.25">
      <c r="A895" s="38"/>
      <c r="B895" s="3"/>
    </row>
    <row r="896" spans="1:2" x14ac:dyDescent="0.25">
      <c r="A896" s="38"/>
      <c r="B896" s="3"/>
    </row>
    <row r="897" spans="1:2" x14ac:dyDescent="0.25">
      <c r="A897" s="38"/>
      <c r="B897" s="3"/>
    </row>
    <row r="898" spans="1:2" x14ac:dyDescent="0.25">
      <c r="A898" s="38"/>
      <c r="B898" s="3"/>
    </row>
    <row r="899" spans="1:2" x14ac:dyDescent="0.25">
      <c r="A899" s="38"/>
      <c r="B899" s="3"/>
    </row>
    <row r="900" spans="1:2" x14ac:dyDescent="0.25">
      <c r="A900" s="38"/>
      <c r="B900" s="3"/>
    </row>
    <row r="901" spans="1:2" x14ac:dyDescent="0.25">
      <c r="A901" s="38"/>
      <c r="B901" s="3"/>
    </row>
    <row r="902" spans="1:2" x14ac:dyDescent="0.25">
      <c r="A902" s="38"/>
      <c r="B902" s="3"/>
    </row>
    <row r="903" spans="1:2" x14ac:dyDescent="0.25">
      <c r="A903" s="38"/>
      <c r="B903" s="3"/>
    </row>
    <row r="904" spans="1:2" x14ac:dyDescent="0.25">
      <c r="A904" s="38"/>
      <c r="B904" s="3"/>
    </row>
    <row r="905" spans="1:2" x14ac:dyDescent="0.25">
      <c r="A905" s="38"/>
      <c r="B905" s="3"/>
    </row>
    <row r="906" spans="1:2" x14ac:dyDescent="0.25">
      <c r="A906" s="38"/>
      <c r="B906" s="3"/>
    </row>
    <row r="907" spans="1:2" x14ac:dyDescent="0.25">
      <c r="A907" s="38"/>
      <c r="B907" s="3"/>
    </row>
    <row r="908" spans="1:2" x14ac:dyDescent="0.25">
      <c r="A908" s="38"/>
      <c r="B908" s="3"/>
    </row>
    <row r="909" spans="1:2" x14ac:dyDescent="0.25">
      <c r="A909" s="38"/>
      <c r="B909" s="3"/>
    </row>
    <row r="910" spans="1:2" x14ac:dyDescent="0.25">
      <c r="A910" s="38"/>
      <c r="B910" s="3"/>
    </row>
    <row r="911" spans="1:2" x14ac:dyDescent="0.25">
      <c r="A911" s="38"/>
      <c r="B911" s="3"/>
    </row>
    <row r="912" spans="1:2" x14ac:dyDescent="0.25">
      <c r="A912" s="38"/>
      <c r="B912" s="3"/>
    </row>
    <row r="913" spans="1:2" x14ac:dyDescent="0.25">
      <c r="A913" s="38"/>
      <c r="B913" s="3"/>
    </row>
    <row r="914" spans="1:2" x14ac:dyDescent="0.25">
      <c r="A914" s="38"/>
      <c r="B914" s="3"/>
    </row>
    <row r="915" spans="1:2" x14ac:dyDescent="0.25">
      <c r="A915" s="38"/>
      <c r="B915" s="3"/>
    </row>
    <row r="916" spans="1:2" x14ac:dyDescent="0.25">
      <c r="A916" s="38"/>
      <c r="B916" s="3"/>
    </row>
    <row r="917" spans="1:2" x14ac:dyDescent="0.25">
      <c r="A917" s="38"/>
      <c r="B917" s="3"/>
    </row>
    <row r="918" spans="1:2" x14ac:dyDescent="0.25">
      <c r="A918" s="38"/>
      <c r="B918" s="3"/>
    </row>
    <row r="919" spans="1:2" x14ac:dyDescent="0.25">
      <c r="A919" s="38"/>
      <c r="B919" s="3"/>
    </row>
    <row r="920" spans="1:2" x14ac:dyDescent="0.25">
      <c r="A920" s="38"/>
      <c r="B920" s="3"/>
    </row>
    <row r="921" spans="1:2" x14ac:dyDescent="0.25">
      <c r="A921" s="38"/>
      <c r="B921" s="3"/>
    </row>
    <row r="922" spans="1:2" x14ac:dyDescent="0.25">
      <c r="A922" s="38"/>
      <c r="B922" s="3"/>
    </row>
    <row r="923" spans="1:2" x14ac:dyDescent="0.25">
      <c r="A923" s="38"/>
      <c r="B923" s="3"/>
    </row>
    <row r="924" spans="1:2" x14ac:dyDescent="0.25">
      <c r="A924" s="38"/>
      <c r="B924" s="3"/>
    </row>
    <row r="925" spans="1:2" x14ac:dyDescent="0.25">
      <c r="A925" s="38"/>
      <c r="B925" s="3"/>
    </row>
    <row r="926" spans="1:2" x14ac:dyDescent="0.25">
      <c r="A926" s="38"/>
      <c r="B926" s="3"/>
    </row>
    <row r="927" spans="1:2" x14ac:dyDescent="0.25">
      <c r="A927" s="38"/>
      <c r="B927" s="3"/>
    </row>
    <row r="928" spans="1:2" x14ac:dyDescent="0.25">
      <c r="A928" s="38"/>
      <c r="B928" s="3"/>
    </row>
    <row r="929" spans="1:2" x14ac:dyDescent="0.25">
      <c r="A929" s="38"/>
      <c r="B929" s="3"/>
    </row>
    <row r="930" spans="1:2" x14ac:dyDescent="0.25">
      <c r="A930" s="38"/>
      <c r="B930" s="3"/>
    </row>
    <row r="931" spans="1:2" x14ac:dyDescent="0.25">
      <c r="A931" s="38"/>
      <c r="B931" s="3"/>
    </row>
    <row r="932" spans="1:2" x14ac:dyDescent="0.25">
      <c r="A932" s="38"/>
      <c r="B932" s="3"/>
    </row>
    <row r="933" spans="1:2" x14ac:dyDescent="0.25">
      <c r="A933" s="38"/>
      <c r="B933" s="3"/>
    </row>
    <row r="934" spans="1:2" x14ac:dyDescent="0.25">
      <c r="A934" s="38"/>
      <c r="B934" s="3"/>
    </row>
    <row r="935" spans="1:2" x14ac:dyDescent="0.25">
      <c r="A935" s="38"/>
      <c r="B935" s="3"/>
    </row>
    <row r="936" spans="1:2" x14ac:dyDescent="0.25">
      <c r="A936" s="38"/>
      <c r="B936" s="3"/>
    </row>
    <row r="937" spans="1:2" x14ac:dyDescent="0.25">
      <c r="A937" s="38"/>
      <c r="B937" s="3"/>
    </row>
    <row r="938" spans="1:2" x14ac:dyDescent="0.25">
      <c r="A938" s="38"/>
      <c r="B938" s="3"/>
    </row>
    <row r="939" spans="1:2" x14ac:dyDescent="0.25">
      <c r="A939" s="38"/>
      <c r="B939" s="3"/>
    </row>
    <row r="940" spans="1:2" x14ac:dyDescent="0.25">
      <c r="A940" s="38"/>
      <c r="B940" s="3"/>
    </row>
    <row r="941" spans="1:2" x14ac:dyDescent="0.25">
      <c r="A941" s="38"/>
      <c r="B941" s="3"/>
    </row>
    <row r="942" spans="1:2" x14ac:dyDescent="0.25">
      <c r="A942" s="38"/>
      <c r="B942" s="3"/>
    </row>
    <row r="943" spans="1:2" x14ac:dyDescent="0.25">
      <c r="A943" s="38"/>
      <c r="B943" s="3"/>
    </row>
    <row r="944" spans="1:2" x14ac:dyDescent="0.25">
      <c r="A944" s="38"/>
      <c r="B944" s="3"/>
    </row>
    <row r="945" spans="1:2" x14ac:dyDescent="0.25">
      <c r="A945" s="38"/>
      <c r="B945" s="3"/>
    </row>
    <row r="946" spans="1:2" x14ac:dyDescent="0.25">
      <c r="A946" s="38"/>
      <c r="B946" s="3"/>
    </row>
    <row r="947" spans="1:2" x14ac:dyDescent="0.25">
      <c r="A947" s="38"/>
      <c r="B947" s="3"/>
    </row>
    <row r="948" spans="1:2" x14ac:dyDescent="0.25">
      <c r="A948" s="38"/>
      <c r="B948" s="3"/>
    </row>
    <row r="949" spans="1:2" x14ac:dyDescent="0.25">
      <c r="A949" s="38"/>
      <c r="B949" s="3"/>
    </row>
    <row r="950" spans="1:2" x14ac:dyDescent="0.25">
      <c r="A950" s="38"/>
      <c r="B950" s="3"/>
    </row>
    <row r="951" spans="1:2" x14ac:dyDescent="0.25">
      <c r="A951" s="38"/>
      <c r="B951" s="3"/>
    </row>
    <row r="952" spans="1:2" x14ac:dyDescent="0.25">
      <c r="A952" s="38"/>
      <c r="B952" s="3"/>
    </row>
    <row r="953" spans="1:2" x14ac:dyDescent="0.25">
      <c r="A953" s="38"/>
      <c r="B953" s="3"/>
    </row>
    <row r="954" spans="1:2" x14ac:dyDescent="0.25">
      <c r="A954" s="38"/>
      <c r="B954" s="3"/>
    </row>
    <row r="955" spans="1:2" x14ac:dyDescent="0.25">
      <c r="A955" s="38"/>
      <c r="B955" s="3"/>
    </row>
    <row r="956" spans="1:2" x14ac:dyDescent="0.25">
      <c r="A956" s="38"/>
      <c r="B956" s="3"/>
    </row>
    <row r="957" spans="1:2" x14ac:dyDescent="0.25">
      <c r="A957" s="38"/>
      <c r="B957" s="3"/>
    </row>
    <row r="958" spans="1:2" x14ac:dyDescent="0.25">
      <c r="A958" s="38"/>
      <c r="B958" s="3"/>
    </row>
    <row r="959" spans="1:2" x14ac:dyDescent="0.25">
      <c r="A959" s="38"/>
      <c r="B959" s="3"/>
    </row>
    <row r="960" spans="1:2" x14ac:dyDescent="0.25">
      <c r="A960" s="38"/>
      <c r="B960" s="3"/>
    </row>
    <row r="961" spans="1:2" x14ac:dyDescent="0.25">
      <c r="A961" s="38"/>
      <c r="B961" s="3"/>
    </row>
    <row r="962" spans="1:2" x14ac:dyDescent="0.25">
      <c r="A962" s="38"/>
      <c r="B962" s="3"/>
    </row>
    <row r="963" spans="1:2" x14ac:dyDescent="0.25">
      <c r="A963" s="38"/>
      <c r="B963" s="3"/>
    </row>
    <row r="964" spans="1:2" x14ac:dyDescent="0.25">
      <c r="A964" s="38"/>
      <c r="B964" s="3"/>
    </row>
    <row r="965" spans="1:2" x14ac:dyDescent="0.25">
      <c r="A965" s="38"/>
      <c r="B965" s="3"/>
    </row>
    <row r="966" spans="1:2" x14ac:dyDescent="0.25">
      <c r="A966" s="38"/>
      <c r="B966" s="3"/>
    </row>
    <row r="967" spans="1:2" x14ac:dyDescent="0.25">
      <c r="A967" s="38"/>
      <c r="B967" s="3"/>
    </row>
    <row r="968" spans="1:2" x14ac:dyDescent="0.25">
      <c r="A968" s="38"/>
      <c r="B968" s="3"/>
    </row>
    <row r="969" spans="1:2" x14ac:dyDescent="0.25">
      <c r="A969" s="38"/>
      <c r="B969" s="3"/>
    </row>
    <row r="970" spans="1:2" x14ac:dyDescent="0.25">
      <c r="A970" s="38"/>
      <c r="B970" s="3"/>
    </row>
    <row r="971" spans="1:2" x14ac:dyDescent="0.25">
      <c r="A971" s="38"/>
      <c r="B971" s="3"/>
    </row>
    <row r="972" spans="1:2" x14ac:dyDescent="0.25">
      <c r="A972" s="38"/>
      <c r="B972" s="3"/>
    </row>
    <row r="973" spans="1:2" x14ac:dyDescent="0.25">
      <c r="A973" s="38"/>
      <c r="B973" s="3"/>
    </row>
    <row r="974" spans="1:2" x14ac:dyDescent="0.25">
      <c r="A974" s="38"/>
      <c r="B974" s="3"/>
    </row>
    <row r="975" spans="1:2" x14ac:dyDescent="0.25">
      <c r="A975" s="38"/>
      <c r="B975" s="3"/>
    </row>
    <row r="976" spans="1:2" x14ac:dyDescent="0.25">
      <c r="A976" s="38"/>
      <c r="B976" s="3"/>
    </row>
    <row r="977" spans="1:2" x14ac:dyDescent="0.25">
      <c r="A977" s="38"/>
      <c r="B977" s="3"/>
    </row>
    <row r="978" spans="1:2" x14ac:dyDescent="0.25">
      <c r="A978" s="38"/>
      <c r="B978" s="3"/>
    </row>
    <row r="979" spans="1:2" x14ac:dyDescent="0.25">
      <c r="A979" s="38"/>
      <c r="B979" s="3"/>
    </row>
    <row r="980" spans="1:2" x14ac:dyDescent="0.25">
      <c r="A980" s="38"/>
      <c r="B980" s="3"/>
    </row>
    <row r="981" spans="1:2" x14ac:dyDescent="0.25">
      <c r="A981" s="38"/>
      <c r="B981" s="3"/>
    </row>
    <row r="982" spans="1:2" x14ac:dyDescent="0.25">
      <c r="A982" s="38"/>
      <c r="B982" s="3"/>
    </row>
    <row r="983" spans="1:2" x14ac:dyDescent="0.25">
      <c r="A983" s="38"/>
      <c r="B983" s="3"/>
    </row>
    <row r="984" spans="1:2" x14ac:dyDescent="0.25">
      <c r="A984" s="38"/>
      <c r="B984" s="3"/>
    </row>
    <row r="985" spans="1:2" x14ac:dyDescent="0.25">
      <c r="A985" s="38"/>
      <c r="B985" s="3"/>
    </row>
    <row r="986" spans="1:2" x14ac:dyDescent="0.25">
      <c r="A986" s="38"/>
      <c r="B986" s="3"/>
    </row>
    <row r="987" spans="1:2" x14ac:dyDescent="0.25">
      <c r="A987" s="38"/>
      <c r="B987" s="3"/>
    </row>
    <row r="988" spans="1:2" x14ac:dyDescent="0.25">
      <c r="A988" s="38"/>
      <c r="B988" s="3"/>
    </row>
    <row r="989" spans="1:2" x14ac:dyDescent="0.25">
      <c r="A989" s="38"/>
      <c r="B989" s="3"/>
    </row>
    <row r="990" spans="1:2" x14ac:dyDescent="0.25">
      <c r="A990" s="38"/>
      <c r="B990" s="3"/>
    </row>
    <row r="991" spans="1:2" x14ac:dyDescent="0.25">
      <c r="A991" s="38"/>
      <c r="B991" s="3"/>
    </row>
    <row r="992" spans="1:2" x14ac:dyDescent="0.25">
      <c r="A992" s="38"/>
      <c r="B992" s="3"/>
    </row>
    <row r="993" spans="1:2" x14ac:dyDescent="0.25">
      <c r="A993" s="44"/>
      <c r="B993" s="3"/>
    </row>
    <row r="994" spans="1:2" x14ac:dyDescent="0.25">
      <c r="A994" s="38"/>
      <c r="B994" s="3"/>
    </row>
    <row r="995" spans="1:2" x14ac:dyDescent="0.25">
      <c r="A995" s="38"/>
      <c r="B995" s="3"/>
    </row>
    <row r="996" spans="1:2" x14ac:dyDescent="0.25">
      <c r="A996" s="38"/>
      <c r="B996" s="3"/>
    </row>
    <row r="997" spans="1:2" x14ac:dyDescent="0.25">
      <c r="A997" s="38"/>
      <c r="B997" s="3"/>
    </row>
    <row r="998" spans="1:2" x14ac:dyDescent="0.25">
      <c r="A998" s="38"/>
      <c r="B998" s="3"/>
    </row>
    <row r="999" spans="1:2" x14ac:dyDescent="0.25">
      <c r="A999" s="38"/>
      <c r="B999" s="3"/>
    </row>
    <row r="1000" spans="1:2" x14ac:dyDescent="0.25">
      <c r="A1000" s="38"/>
      <c r="B1000" s="3"/>
    </row>
    <row r="1001" spans="1:2" x14ac:dyDescent="0.25">
      <c r="A1001" s="38"/>
      <c r="B1001" s="3"/>
    </row>
    <row r="1002" spans="1:2" x14ac:dyDescent="0.25">
      <c r="A1002" s="38"/>
      <c r="B1002" s="3"/>
    </row>
    <row r="1003" spans="1:2" x14ac:dyDescent="0.25">
      <c r="A1003" s="38"/>
      <c r="B1003" s="3"/>
    </row>
    <row r="1004" spans="1:2" x14ac:dyDescent="0.25">
      <c r="A1004" s="38"/>
      <c r="B1004" s="3"/>
    </row>
    <row r="1005" spans="1:2" x14ac:dyDescent="0.25">
      <c r="A1005" s="38"/>
      <c r="B1005" s="3"/>
    </row>
    <row r="1006" spans="1:2" x14ac:dyDescent="0.25">
      <c r="A1006" s="38"/>
      <c r="B1006" s="3"/>
    </row>
    <row r="1007" spans="1:2" x14ac:dyDescent="0.25">
      <c r="A1007" s="38"/>
      <c r="B1007" s="3"/>
    </row>
    <row r="1008" spans="1:2" x14ac:dyDescent="0.25">
      <c r="A1008" s="38"/>
      <c r="B1008" s="3"/>
    </row>
    <row r="1009" spans="1:2" x14ac:dyDescent="0.25">
      <c r="A1009" s="38"/>
      <c r="B1009" s="3"/>
    </row>
    <row r="1010" spans="1:2" x14ac:dyDescent="0.25">
      <c r="A1010" s="38"/>
      <c r="B1010" s="3"/>
    </row>
    <row r="1011" spans="1:2" x14ac:dyDescent="0.25">
      <c r="A1011" s="38"/>
      <c r="B1011" s="3"/>
    </row>
    <row r="1012" spans="1:2" x14ac:dyDescent="0.25">
      <c r="A1012" s="38"/>
      <c r="B1012" s="3"/>
    </row>
    <row r="1013" spans="1:2" x14ac:dyDescent="0.25">
      <c r="A1013" s="38"/>
      <c r="B1013" s="3"/>
    </row>
    <row r="1014" spans="1:2" x14ac:dyDescent="0.25">
      <c r="A1014" s="38"/>
      <c r="B1014" s="3"/>
    </row>
    <row r="1015" spans="1:2" x14ac:dyDescent="0.25">
      <c r="A1015" s="38"/>
      <c r="B1015" s="3"/>
    </row>
    <row r="1016" spans="1:2" x14ac:dyDescent="0.25">
      <c r="A1016" s="38"/>
      <c r="B1016" s="3"/>
    </row>
    <row r="1017" spans="1:2" x14ac:dyDescent="0.25">
      <c r="A1017" s="38"/>
      <c r="B1017" s="3"/>
    </row>
    <row r="1018" spans="1:2" x14ac:dyDescent="0.25">
      <c r="A1018" s="38"/>
      <c r="B1018" s="3"/>
    </row>
    <row r="1019" spans="1:2" x14ac:dyDescent="0.25">
      <c r="A1019" s="38"/>
      <c r="B1019" s="3"/>
    </row>
    <row r="1020" spans="1:2" x14ac:dyDescent="0.25">
      <c r="A1020" s="38"/>
      <c r="B1020" s="3"/>
    </row>
    <row r="1021" spans="1:2" x14ac:dyDescent="0.25">
      <c r="A1021" s="38"/>
      <c r="B1021" s="3"/>
    </row>
    <row r="1022" spans="1:2" x14ac:dyDescent="0.25">
      <c r="A1022" s="40"/>
      <c r="B1022" s="3"/>
    </row>
    <row r="1023" spans="1:2" x14ac:dyDescent="0.25">
      <c r="A1023" s="38"/>
      <c r="B1023" s="3"/>
    </row>
    <row r="1024" spans="1:2" x14ac:dyDescent="0.25">
      <c r="A1024" s="38"/>
      <c r="B1024" s="3"/>
    </row>
    <row r="1025" spans="1:2" x14ac:dyDescent="0.25">
      <c r="A1025" s="38"/>
      <c r="B1025" s="3"/>
    </row>
    <row r="1026" spans="1:2" x14ac:dyDescent="0.25">
      <c r="A1026" s="38"/>
      <c r="B1026" s="3"/>
    </row>
    <row r="1027" spans="1:2" x14ac:dyDescent="0.25">
      <c r="A1027" s="45"/>
      <c r="B1027" s="3"/>
    </row>
    <row r="1028" spans="1:2" x14ac:dyDescent="0.25">
      <c r="A1028" s="38"/>
      <c r="B1028" s="3"/>
    </row>
    <row r="1029" spans="1:2" x14ac:dyDescent="0.25">
      <c r="A1029" s="38"/>
      <c r="B1029" s="3"/>
    </row>
    <row r="1030" spans="1:2" x14ac:dyDescent="0.25">
      <c r="A1030" s="38"/>
      <c r="B1030" s="3"/>
    </row>
    <row r="1031" spans="1:2" x14ac:dyDescent="0.25">
      <c r="A1031" s="38"/>
      <c r="B1031" s="3"/>
    </row>
    <row r="1032" spans="1:2" x14ac:dyDescent="0.25">
      <c r="A1032" s="38"/>
      <c r="B1032" s="3"/>
    </row>
    <row r="1033" spans="1:2" x14ac:dyDescent="0.25">
      <c r="A1033" s="38"/>
      <c r="B1033" s="3"/>
    </row>
    <row r="1034" spans="1:2" x14ac:dyDescent="0.25">
      <c r="A1034" s="44"/>
      <c r="B1034" s="3"/>
    </row>
    <row r="1035" spans="1:2" x14ac:dyDescent="0.25">
      <c r="A1035" s="46"/>
      <c r="B1035" s="3"/>
    </row>
    <row r="1036" spans="1:2" x14ac:dyDescent="0.25">
      <c r="A1036" s="44"/>
      <c r="B1036" s="3"/>
    </row>
    <row r="1037" spans="1:2" x14ac:dyDescent="0.25">
      <c r="A1037" s="44"/>
      <c r="B1037" s="3"/>
    </row>
    <row r="1038" spans="1:2" x14ac:dyDescent="0.25">
      <c r="A1038" s="44"/>
      <c r="B1038" s="3"/>
    </row>
    <row r="1039" spans="1:2" x14ac:dyDescent="0.25">
      <c r="A1039" s="38"/>
      <c r="B1039" s="3"/>
    </row>
    <row r="1040" spans="1:2" x14ac:dyDescent="0.25">
      <c r="A1040" s="38"/>
      <c r="B1040" s="3"/>
    </row>
    <row r="1041" spans="1:2" x14ac:dyDescent="0.25">
      <c r="A1041" s="38"/>
      <c r="B1041" s="3"/>
    </row>
    <row r="1042" spans="1:2" x14ac:dyDescent="0.25">
      <c r="A1042" s="38"/>
      <c r="B1042" s="3"/>
    </row>
    <row r="1043" spans="1:2" x14ac:dyDescent="0.25">
      <c r="A1043" s="38"/>
      <c r="B1043" s="3"/>
    </row>
    <row r="1044" spans="1:2" x14ac:dyDescent="0.25">
      <c r="A1044" s="38"/>
      <c r="B1044" s="3"/>
    </row>
    <row r="1045" spans="1:2" x14ac:dyDescent="0.25">
      <c r="A1045" s="38"/>
      <c r="B1045" s="3"/>
    </row>
    <row r="1046" spans="1:2" x14ac:dyDescent="0.25">
      <c r="A1046" s="38"/>
      <c r="B1046" s="3"/>
    </row>
  </sheetData>
  <mergeCells count="1">
    <mergeCell ref="A2:C2"/>
  </mergeCells>
  <pageMargins left="0.7" right="0.7" top="0.75" bottom="0.75" header="0.3" footer="0.3"/>
  <customProperties>
    <customPr name="_pios_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0B21-1144-47ED-A76A-49533C7CDFBC}">
  <sheetPr>
    <tabColor rgb="FFFFFF00"/>
  </sheetPr>
  <dimension ref="A1:K1014"/>
  <sheetViews>
    <sheetView workbookViewId="0">
      <pane ySplit="3" topLeftCell="A997" activePane="bottomLeft" state="frozen"/>
      <selection activeCell="B24" sqref="B24"/>
      <selection pane="bottomLeft" activeCell="D1014" sqref="A1013:D1014"/>
    </sheetView>
  </sheetViews>
  <sheetFormatPr defaultRowHeight="15" x14ac:dyDescent="0.25"/>
  <cols>
    <col min="1" max="1" width="28" style="49" customWidth="1"/>
    <col min="2" max="2" width="45.140625" style="49" customWidth="1"/>
    <col min="3" max="3" width="15.5703125" style="53" customWidth="1"/>
    <col min="4" max="4" width="8.42578125" style="49" bestFit="1" customWidth="1"/>
    <col min="5" max="5" width="1" style="199" customWidth="1"/>
    <col min="6" max="6" width="8.7109375" style="153"/>
    <col min="7" max="8" width="12.42578125" style="71" customWidth="1"/>
    <col min="9" max="9" width="13.85546875" style="103" customWidth="1"/>
    <col min="10" max="10" width="11.28515625" customWidth="1"/>
    <col min="11" max="11" width="10.85546875" customWidth="1"/>
  </cols>
  <sheetData>
    <row r="1" spans="1:11" x14ac:dyDescent="0.25">
      <c r="A1" s="23"/>
      <c r="F1" s="103"/>
      <c r="G1" s="103"/>
      <c r="H1" s="103"/>
    </row>
    <row r="2" spans="1:11" x14ac:dyDescent="0.25">
      <c r="A2" s="382" t="s">
        <v>82</v>
      </c>
      <c r="B2" s="382"/>
      <c r="C2" s="382"/>
      <c r="D2" s="382"/>
      <c r="E2" s="200"/>
      <c r="F2" s="103"/>
      <c r="G2" s="103"/>
      <c r="H2" s="103"/>
    </row>
    <row r="3" spans="1:11" x14ac:dyDescent="0.25">
      <c r="A3" s="47" t="s">
        <v>3874</v>
      </c>
      <c r="B3" s="47" t="s">
        <v>3875</v>
      </c>
      <c r="C3" s="48" t="s">
        <v>3876</v>
      </c>
      <c r="D3" s="47" t="s">
        <v>3877</v>
      </c>
      <c r="E3" s="201"/>
      <c r="F3" s="191" t="s">
        <v>4541</v>
      </c>
      <c r="G3" s="192" t="s">
        <v>4937</v>
      </c>
      <c r="H3" s="192" t="s">
        <v>4938</v>
      </c>
      <c r="I3" s="193" t="s">
        <v>4909</v>
      </c>
      <c r="J3" t="s">
        <v>5351</v>
      </c>
      <c r="K3" t="s">
        <v>6236</v>
      </c>
    </row>
    <row r="4" spans="1:11" x14ac:dyDescent="0.25">
      <c r="A4" s="121" t="s">
        <v>517</v>
      </c>
      <c r="B4" s="121" t="s">
        <v>518</v>
      </c>
      <c r="C4" s="50">
        <v>110</v>
      </c>
      <c r="D4" s="121" t="s">
        <v>519</v>
      </c>
      <c r="F4" s="153" t="s">
        <v>54</v>
      </c>
      <c r="G4" s="71">
        <v>142</v>
      </c>
      <c r="H4" s="71">
        <f>G4-C4</f>
        <v>32</v>
      </c>
      <c r="J4" t="str">
        <f>MID(A4,12,2)</f>
        <v>NN</v>
      </c>
      <c r="K4" t="str">
        <f>MID(A4,15,2)</f>
        <v>FS</v>
      </c>
    </row>
    <row r="5" spans="1:11" x14ac:dyDescent="0.25">
      <c r="A5" s="121" t="s">
        <v>520</v>
      </c>
      <c r="B5" s="121" t="s">
        <v>521</v>
      </c>
      <c r="C5" s="50">
        <v>135</v>
      </c>
      <c r="D5" s="121" t="s">
        <v>519</v>
      </c>
      <c r="F5" s="153" t="s">
        <v>4850</v>
      </c>
      <c r="G5" s="71">
        <v>185</v>
      </c>
      <c r="H5" s="71">
        <f t="shared" ref="H5:H68" si="0">G5-C5</f>
        <v>50</v>
      </c>
      <c r="J5" t="str">
        <f t="shared" ref="J5:J68" si="1">MID(A5,12,2)</f>
        <v>N5</v>
      </c>
      <c r="K5" t="str">
        <f t="shared" ref="K5:K68" si="2">MID(A5,15,2)</f>
        <v>PE</v>
      </c>
    </row>
    <row r="6" spans="1:11" x14ac:dyDescent="0.25">
      <c r="A6" s="121" t="s">
        <v>522</v>
      </c>
      <c r="B6" s="121" t="s">
        <v>523</v>
      </c>
      <c r="C6" s="50">
        <v>290</v>
      </c>
      <c r="D6" s="121" t="s">
        <v>519</v>
      </c>
      <c r="F6" s="153" t="s">
        <v>54</v>
      </c>
      <c r="G6" s="71">
        <v>340</v>
      </c>
      <c r="H6" s="71">
        <f t="shared" si="0"/>
        <v>50</v>
      </c>
      <c r="J6" t="str">
        <f t="shared" si="1"/>
        <v>NN</v>
      </c>
      <c r="K6" t="str">
        <f t="shared" si="2"/>
        <v>FS</v>
      </c>
    </row>
    <row r="7" spans="1:11" x14ac:dyDescent="0.25">
      <c r="A7" s="121" t="s">
        <v>524</v>
      </c>
      <c r="B7" s="121" t="s">
        <v>525</v>
      </c>
      <c r="C7" s="50">
        <v>130</v>
      </c>
      <c r="D7" s="121" t="s">
        <v>519</v>
      </c>
      <c r="F7" s="153" t="s">
        <v>4850</v>
      </c>
      <c r="G7" s="71">
        <v>185</v>
      </c>
      <c r="H7" s="71">
        <f t="shared" si="0"/>
        <v>55</v>
      </c>
      <c r="J7" t="str">
        <f t="shared" si="1"/>
        <v>N5</v>
      </c>
      <c r="K7" t="str">
        <f t="shared" si="2"/>
        <v>PE</v>
      </c>
    </row>
    <row r="8" spans="1:11" x14ac:dyDescent="0.25">
      <c r="A8" s="155" t="s">
        <v>526</v>
      </c>
      <c r="B8" s="121" t="s">
        <v>527</v>
      </c>
      <c r="C8" s="50">
        <v>116</v>
      </c>
      <c r="D8" s="121" t="s">
        <v>519</v>
      </c>
      <c r="F8" s="153" t="s">
        <v>95</v>
      </c>
      <c r="G8" s="71">
        <v>170</v>
      </c>
      <c r="H8" s="71">
        <f t="shared" si="0"/>
        <v>54</v>
      </c>
      <c r="J8" t="str">
        <f t="shared" si="1"/>
        <v>NN</v>
      </c>
      <c r="K8" t="str">
        <f t="shared" si="2"/>
        <v>NN</v>
      </c>
    </row>
    <row r="9" spans="1:11" x14ac:dyDescent="0.25">
      <c r="A9" s="155" t="s">
        <v>528</v>
      </c>
      <c r="B9" s="121" t="s">
        <v>529</v>
      </c>
      <c r="C9" s="50">
        <v>122</v>
      </c>
      <c r="D9" s="121" t="s">
        <v>519</v>
      </c>
      <c r="F9" s="153" t="s">
        <v>4850</v>
      </c>
      <c r="G9" s="71">
        <v>185</v>
      </c>
      <c r="H9" s="71">
        <f t="shared" si="0"/>
        <v>63</v>
      </c>
      <c r="J9" t="str">
        <f t="shared" si="1"/>
        <v>N5</v>
      </c>
      <c r="K9" t="str">
        <f t="shared" si="2"/>
        <v>PE</v>
      </c>
    </row>
    <row r="10" spans="1:11" x14ac:dyDescent="0.25">
      <c r="A10" s="121" t="s">
        <v>530</v>
      </c>
      <c r="B10" s="121" t="s">
        <v>531</v>
      </c>
      <c r="C10" s="50">
        <v>140</v>
      </c>
      <c r="D10" s="121" t="s">
        <v>519</v>
      </c>
      <c r="F10" s="153" t="s">
        <v>4848</v>
      </c>
      <c r="G10" s="71">
        <v>185</v>
      </c>
      <c r="H10" s="71">
        <f t="shared" si="0"/>
        <v>45</v>
      </c>
      <c r="J10" t="str">
        <f t="shared" si="1"/>
        <v>N5</v>
      </c>
      <c r="K10" t="str">
        <f t="shared" si="2"/>
        <v>UA</v>
      </c>
    </row>
    <row r="11" spans="1:11" x14ac:dyDescent="0.25">
      <c r="A11" s="121" t="s">
        <v>532</v>
      </c>
      <c r="B11" s="121" t="s">
        <v>533</v>
      </c>
      <c r="C11" s="50">
        <v>140</v>
      </c>
      <c r="D11" s="121" t="s">
        <v>519</v>
      </c>
      <c r="F11" s="153" t="s">
        <v>4848</v>
      </c>
      <c r="G11" s="71">
        <v>185</v>
      </c>
      <c r="H11" s="71">
        <f t="shared" si="0"/>
        <v>45</v>
      </c>
      <c r="J11" t="str">
        <f t="shared" si="1"/>
        <v>NN</v>
      </c>
      <c r="K11" t="str">
        <f t="shared" si="2"/>
        <v>UA</v>
      </c>
    </row>
    <row r="12" spans="1:11" x14ac:dyDescent="0.25">
      <c r="A12" s="121" t="s">
        <v>534</v>
      </c>
      <c r="B12" s="121" t="s">
        <v>535</v>
      </c>
      <c r="C12" s="50">
        <v>120</v>
      </c>
      <c r="D12" s="121" t="s">
        <v>519</v>
      </c>
      <c r="F12" s="153" t="s">
        <v>4848</v>
      </c>
      <c r="G12" s="71">
        <v>170</v>
      </c>
      <c r="H12" s="71">
        <f t="shared" si="0"/>
        <v>50</v>
      </c>
      <c r="J12" t="str">
        <f t="shared" si="1"/>
        <v>N5</v>
      </c>
      <c r="K12" t="str">
        <f t="shared" si="2"/>
        <v>UA</v>
      </c>
    </row>
    <row r="13" spans="1:11" x14ac:dyDescent="0.25">
      <c r="A13" s="121" t="s">
        <v>536</v>
      </c>
      <c r="B13" s="121" t="s">
        <v>537</v>
      </c>
      <c r="C13" s="50">
        <v>1390</v>
      </c>
      <c r="D13" s="121" t="s">
        <v>519</v>
      </c>
      <c r="F13" s="153" t="s">
        <v>4848</v>
      </c>
      <c r="G13" s="71">
        <v>1885</v>
      </c>
      <c r="H13" s="71">
        <f t="shared" si="0"/>
        <v>495</v>
      </c>
      <c r="J13" t="str">
        <f t="shared" si="1"/>
        <v>9S</v>
      </c>
      <c r="K13" t="str">
        <f t="shared" si="2"/>
        <v>UA</v>
      </c>
    </row>
    <row r="14" spans="1:11" x14ac:dyDescent="0.25">
      <c r="A14" s="121" t="s">
        <v>538</v>
      </c>
      <c r="B14" s="121" t="s">
        <v>539</v>
      </c>
      <c r="C14" s="50">
        <v>1270</v>
      </c>
      <c r="D14" s="121" t="s">
        <v>519</v>
      </c>
      <c r="F14" s="153" t="s">
        <v>4848</v>
      </c>
      <c r="G14" s="71">
        <v>1715</v>
      </c>
      <c r="H14" s="71">
        <f t="shared" si="0"/>
        <v>445</v>
      </c>
      <c r="J14" t="str">
        <f t="shared" si="1"/>
        <v>9S</v>
      </c>
      <c r="K14" t="str">
        <f t="shared" si="2"/>
        <v>UA</v>
      </c>
    </row>
    <row r="15" spans="1:11" x14ac:dyDescent="0.25">
      <c r="A15" s="121" t="s">
        <v>540</v>
      </c>
      <c r="B15" s="121" t="s">
        <v>541</v>
      </c>
      <c r="C15" s="50">
        <v>135</v>
      </c>
      <c r="D15" s="121" t="s">
        <v>519</v>
      </c>
      <c r="F15" s="153" t="s">
        <v>4848</v>
      </c>
      <c r="G15" s="71">
        <v>185</v>
      </c>
      <c r="H15" s="71">
        <f t="shared" si="0"/>
        <v>50</v>
      </c>
      <c r="J15" t="str">
        <f t="shared" si="1"/>
        <v>N5</v>
      </c>
      <c r="K15" t="str">
        <f t="shared" si="2"/>
        <v>UA</v>
      </c>
    </row>
    <row r="16" spans="1:11" x14ac:dyDescent="0.25">
      <c r="A16" s="121" t="s">
        <v>542</v>
      </c>
      <c r="B16" s="121" t="s">
        <v>525</v>
      </c>
      <c r="C16" s="50">
        <v>125</v>
      </c>
      <c r="D16" s="121" t="s">
        <v>519</v>
      </c>
      <c r="F16" s="153" t="s">
        <v>4848</v>
      </c>
      <c r="G16" s="71">
        <v>185</v>
      </c>
      <c r="H16" s="71">
        <f t="shared" si="0"/>
        <v>60</v>
      </c>
      <c r="J16" t="str">
        <f t="shared" si="1"/>
        <v>N5</v>
      </c>
      <c r="K16" t="str">
        <f t="shared" si="2"/>
        <v>TK</v>
      </c>
    </row>
    <row r="17" spans="1:11" x14ac:dyDescent="0.25">
      <c r="A17" s="121" t="s">
        <v>543</v>
      </c>
      <c r="B17" s="121" t="s">
        <v>544</v>
      </c>
      <c r="C17" s="50">
        <v>135</v>
      </c>
      <c r="D17" s="121" t="s">
        <v>519</v>
      </c>
      <c r="F17" s="153" t="s">
        <v>4848</v>
      </c>
      <c r="G17" s="71">
        <v>185</v>
      </c>
      <c r="H17" s="71">
        <f t="shared" si="0"/>
        <v>50</v>
      </c>
      <c r="J17" t="str">
        <f t="shared" si="1"/>
        <v>NN</v>
      </c>
      <c r="K17" t="str">
        <f t="shared" si="2"/>
        <v>UA</v>
      </c>
    </row>
    <row r="18" spans="1:11" x14ac:dyDescent="0.25">
      <c r="A18" s="121" t="s">
        <v>545</v>
      </c>
      <c r="B18" s="121" t="s">
        <v>546</v>
      </c>
      <c r="C18" s="50">
        <v>117</v>
      </c>
      <c r="D18" s="121" t="s">
        <v>519</v>
      </c>
      <c r="F18" s="153" t="s">
        <v>4848</v>
      </c>
      <c r="G18" s="71">
        <v>170</v>
      </c>
      <c r="H18" s="71">
        <f t="shared" si="0"/>
        <v>53</v>
      </c>
      <c r="J18" t="str">
        <f t="shared" si="1"/>
        <v>N5</v>
      </c>
      <c r="K18" t="str">
        <f t="shared" si="2"/>
        <v>UA</v>
      </c>
    </row>
    <row r="19" spans="1:11" x14ac:dyDescent="0.25">
      <c r="A19" s="121" t="s">
        <v>547</v>
      </c>
      <c r="B19" s="121" t="s">
        <v>548</v>
      </c>
      <c r="C19" s="50">
        <v>1350</v>
      </c>
      <c r="D19" s="121" t="s">
        <v>519</v>
      </c>
      <c r="F19" s="153" t="s">
        <v>4848</v>
      </c>
      <c r="G19" s="71">
        <v>1885</v>
      </c>
      <c r="H19" s="71">
        <f t="shared" si="0"/>
        <v>535</v>
      </c>
      <c r="J19" t="str">
        <f t="shared" si="1"/>
        <v>9S</v>
      </c>
      <c r="K19" t="str">
        <f t="shared" si="2"/>
        <v>UA</v>
      </c>
    </row>
    <row r="20" spans="1:11" x14ac:dyDescent="0.25">
      <c r="A20" s="121" t="s">
        <v>549</v>
      </c>
      <c r="B20" s="121" t="s">
        <v>550</v>
      </c>
      <c r="C20" s="50">
        <v>1260</v>
      </c>
      <c r="D20" s="121" t="s">
        <v>519</v>
      </c>
      <c r="F20" s="153" t="s">
        <v>4848</v>
      </c>
      <c r="G20" s="71">
        <v>1715</v>
      </c>
      <c r="H20" s="71">
        <f t="shared" si="0"/>
        <v>455</v>
      </c>
      <c r="J20" t="str">
        <f t="shared" si="1"/>
        <v>9S</v>
      </c>
      <c r="K20" t="str">
        <f t="shared" si="2"/>
        <v>UA</v>
      </c>
    </row>
    <row r="21" spans="1:11" x14ac:dyDescent="0.25">
      <c r="A21" s="121" t="s">
        <v>553</v>
      </c>
      <c r="B21" s="121" t="s">
        <v>554</v>
      </c>
      <c r="C21" s="50">
        <v>116</v>
      </c>
      <c r="D21" s="121" t="s">
        <v>519</v>
      </c>
      <c r="F21" s="153" t="s">
        <v>4848</v>
      </c>
      <c r="G21" s="71">
        <v>160</v>
      </c>
      <c r="H21" s="71">
        <f t="shared" si="0"/>
        <v>44</v>
      </c>
      <c r="J21" t="str">
        <f t="shared" si="1"/>
        <v>NT</v>
      </c>
      <c r="K21" t="str">
        <f t="shared" si="2"/>
        <v>UA</v>
      </c>
    </row>
    <row r="22" spans="1:11" x14ac:dyDescent="0.25">
      <c r="A22" s="121" t="s">
        <v>555</v>
      </c>
      <c r="B22" s="121" t="s">
        <v>554</v>
      </c>
      <c r="C22" s="50">
        <v>116</v>
      </c>
      <c r="D22" s="121" t="s">
        <v>519</v>
      </c>
      <c r="F22" s="153" t="s">
        <v>4848</v>
      </c>
      <c r="G22" s="71">
        <v>160</v>
      </c>
      <c r="H22" s="71">
        <f t="shared" si="0"/>
        <v>44</v>
      </c>
      <c r="J22" t="str">
        <f t="shared" si="1"/>
        <v>UT</v>
      </c>
      <c r="K22" t="str">
        <f t="shared" si="2"/>
        <v>C9</v>
      </c>
    </row>
    <row r="23" spans="1:11" x14ac:dyDescent="0.25">
      <c r="A23" s="121" t="s">
        <v>556</v>
      </c>
      <c r="B23" s="121" t="s">
        <v>554</v>
      </c>
      <c r="C23" s="50">
        <v>116</v>
      </c>
      <c r="D23" s="121" t="s">
        <v>519</v>
      </c>
      <c r="F23" s="153" t="s">
        <v>4848</v>
      </c>
      <c r="G23" s="71">
        <v>160</v>
      </c>
      <c r="H23" s="71">
        <f t="shared" si="0"/>
        <v>44</v>
      </c>
      <c r="J23" t="str">
        <f t="shared" si="1"/>
        <v>UT</v>
      </c>
      <c r="K23" t="str">
        <f t="shared" si="2"/>
        <v>CI</v>
      </c>
    </row>
    <row r="24" spans="1:11" x14ac:dyDescent="0.25">
      <c r="A24" s="121" t="s">
        <v>557</v>
      </c>
      <c r="B24" s="121" t="s">
        <v>554</v>
      </c>
      <c r="C24" s="50">
        <v>114</v>
      </c>
      <c r="D24" s="121" t="s">
        <v>519</v>
      </c>
      <c r="F24" s="153" t="s">
        <v>4848</v>
      </c>
      <c r="G24" s="71">
        <v>160</v>
      </c>
      <c r="H24" s="71">
        <f t="shared" si="0"/>
        <v>46</v>
      </c>
      <c r="I24" s="156" t="s">
        <v>4910</v>
      </c>
      <c r="J24" t="str">
        <f t="shared" si="1"/>
        <v>UT</v>
      </c>
      <c r="K24" t="str">
        <f t="shared" si="2"/>
        <v>CO</v>
      </c>
    </row>
    <row r="25" spans="1:11" x14ac:dyDescent="0.25">
      <c r="A25" s="121" t="s">
        <v>564</v>
      </c>
      <c r="B25" s="121" t="s">
        <v>565</v>
      </c>
      <c r="C25" s="50">
        <v>114</v>
      </c>
      <c r="D25" s="121" t="s">
        <v>519</v>
      </c>
      <c r="F25" s="153" t="s">
        <v>4848</v>
      </c>
      <c r="G25" s="71">
        <v>160</v>
      </c>
      <c r="H25" s="71">
        <f t="shared" si="0"/>
        <v>46</v>
      </c>
      <c r="J25" t="str">
        <f t="shared" si="1"/>
        <v>UT</v>
      </c>
      <c r="K25" t="str">
        <f t="shared" si="2"/>
        <v>C9</v>
      </c>
    </row>
    <row r="26" spans="1:11" x14ac:dyDescent="0.25">
      <c r="A26" s="121" t="s">
        <v>566</v>
      </c>
      <c r="B26" s="121" t="s">
        <v>565</v>
      </c>
      <c r="C26" s="50">
        <v>114</v>
      </c>
      <c r="D26" s="121" t="s">
        <v>519</v>
      </c>
      <c r="F26" s="153" t="s">
        <v>4848</v>
      </c>
      <c r="G26" s="71">
        <v>160</v>
      </c>
      <c r="H26" s="71">
        <f t="shared" si="0"/>
        <v>46</v>
      </c>
      <c r="J26" t="str">
        <f t="shared" si="1"/>
        <v>UT</v>
      </c>
      <c r="K26" t="str">
        <f t="shared" si="2"/>
        <v>CI</v>
      </c>
    </row>
    <row r="27" spans="1:11" x14ac:dyDescent="0.25">
      <c r="A27" s="121" t="s">
        <v>567</v>
      </c>
      <c r="B27" s="121" t="s">
        <v>565</v>
      </c>
      <c r="C27" s="50">
        <v>114</v>
      </c>
      <c r="D27" s="121" t="s">
        <v>519</v>
      </c>
      <c r="F27" s="153" t="s">
        <v>4848</v>
      </c>
      <c r="G27" s="71">
        <v>160</v>
      </c>
      <c r="H27" s="71">
        <f t="shared" si="0"/>
        <v>46</v>
      </c>
      <c r="J27" t="str">
        <f t="shared" si="1"/>
        <v>UT</v>
      </c>
      <c r="K27" t="str">
        <f t="shared" si="2"/>
        <v>CO</v>
      </c>
    </row>
    <row r="28" spans="1:11" x14ac:dyDescent="0.25">
      <c r="A28" s="121" t="s">
        <v>574</v>
      </c>
      <c r="B28" s="121" t="s">
        <v>575</v>
      </c>
      <c r="C28" s="50">
        <v>72</v>
      </c>
      <c r="D28" s="121" t="s">
        <v>519</v>
      </c>
      <c r="F28" s="153" t="s">
        <v>4848</v>
      </c>
      <c r="G28" s="71">
        <v>95</v>
      </c>
      <c r="H28" s="71">
        <f t="shared" si="0"/>
        <v>23</v>
      </c>
      <c r="J28" t="str">
        <f t="shared" si="1"/>
        <v>NT</v>
      </c>
      <c r="K28" t="str">
        <f t="shared" si="2"/>
        <v>OK</v>
      </c>
    </row>
    <row r="29" spans="1:11" x14ac:dyDescent="0.25">
      <c r="A29" s="121" t="s">
        <v>576</v>
      </c>
      <c r="B29" s="121" t="s">
        <v>577</v>
      </c>
      <c r="C29" s="50">
        <v>82</v>
      </c>
      <c r="D29" s="121" t="s">
        <v>519</v>
      </c>
      <c r="F29" s="153" t="s">
        <v>4848</v>
      </c>
      <c r="G29" s="71">
        <v>100</v>
      </c>
      <c r="H29" s="71">
        <f t="shared" si="0"/>
        <v>18</v>
      </c>
      <c r="I29" s="156" t="s">
        <v>4910</v>
      </c>
      <c r="J29" t="str">
        <f t="shared" si="1"/>
        <v>NT</v>
      </c>
      <c r="K29" t="str">
        <f t="shared" si="2"/>
        <v>UU</v>
      </c>
    </row>
    <row r="30" spans="1:11" x14ac:dyDescent="0.25">
      <c r="A30" s="121" t="s">
        <v>584</v>
      </c>
      <c r="B30" s="121" t="s">
        <v>367</v>
      </c>
      <c r="C30" s="50">
        <v>70</v>
      </c>
      <c r="D30" s="121" t="s">
        <v>519</v>
      </c>
      <c r="F30" s="153" t="s">
        <v>4848</v>
      </c>
      <c r="G30" s="71">
        <v>95</v>
      </c>
      <c r="H30" s="71">
        <f t="shared" si="0"/>
        <v>25</v>
      </c>
      <c r="J30" t="str">
        <f t="shared" si="1"/>
        <v>NT</v>
      </c>
      <c r="K30" t="str">
        <f t="shared" si="2"/>
        <v>OK</v>
      </c>
    </row>
    <row r="31" spans="1:11" x14ac:dyDescent="0.25">
      <c r="A31" s="121" t="s">
        <v>585</v>
      </c>
      <c r="B31" s="121" t="s">
        <v>586</v>
      </c>
      <c r="C31" s="50">
        <v>155</v>
      </c>
      <c r="D31" s="121" t="s">
        <v>519</v>
      </c>
      <c r="F31" s="153" t="s">
        <v>4848</v>
      </c>
      <c r="G31" s="71">
        <v>200</v>
      </c>
      <c r="H31" s="71">
        <f t="shared" si="0"/>
        <v>45</v>
      </c>
      <c r="J31" t="str">
        <f t="shared" si="1"/>
        <v>N5</v>
      </c>
      <c r="K31" t="str">
        <f t="shared" si="2"/>
        <v>UU</v>
      </c>
    </row>
    <row r="32" spans="1:11" x14ac:dyDescent="0.25">
      <c r="A32" s="121" t="s">
        <v>587</v>
      </c>
      <c r="B32" s="121" t="s">
        <v>588</v>
      </c>
      <c r="C32" s="50">
        <v>130</v>
      </c>
      <c r="D32" s="121" t="s">
        <v>519</v>
      </c>
      <c r="F32" s="153" t="s">
        <v>4848</v>
      </c>
      <c r="G32" s="71">
        <v>185</v>
      </c>
      <c r="H32" s="71">
        <f t="shared" si="0"/>
        <v>55</v>
      </c>
      <c r="J32" t="str">
        <f t="shared" si="1"/>
        <v>N5</v>
      </c>
      <c r="K32" t="str">
        <f t="shared" si="2"/>
        <v>TK</v>
      </c>
    </row>
    <row r="33" spans="1:11" x14ac:dyDescent="0.25">
      <c r="A33" s="121" t="s">
        <v>589</v>
      </c>
      <c r="B33" s="121" t="s">
        <v>590</v>
      </c>
      <c r="C33" s="50">
        <v>85.42</v>
      </c>
      <c r="D33" s="121" t="s">
        <v>519</v>
      </c>
      <c r="F33" s="153" t="s">
        <v>54</v>
      </c>
      <c r="G33" s="71">
        <v>142</v>
      </c>
      <c r="H33" s="71">
        <f t="shared" si="0"/>
        <v>56.58</v>
      </c>
      <c r="J33" t="str">
        <f t="shared" si="1"/>
        <v>NN</v>
      </c>
      <c r="K33" t="str">
        <f t="shared" si="2"/>
        <v>AD</v>
      </c>
    </row>
    <row r="34" spans="1:11" x14ac:dyDescent="0.25">
      <c r="A34" s="121" t="s">
        <v>591</v>
      </c>
      <c r="B34" s="121" t="s">
        <v>592</v>
      </c>
      <c r="C34" s="50">
        <v>280</v>
      </c>
      <c r="D34" s="121" t="s">
        <v>519</v>
      </c>
      <c r="F34" s="153" t="s">
        <v>4848</v>
      </c>
      <c r="G34" s="71">
        <v>370</v>
      </c>
      <c r="H34" s="71">
        <f t="shared" si="0"/>
        <v>90</v>
      </c>
      <c r="J34" t="str">
        <f t="shared" si="1"/>
        <v>NV</v>
      </c>
      <c r="K34" t="str">
        <f t="shared" si="2"/>
        <v>UU</v>
      </c>
    </row>
    <row r="35" spans="1:11" x14ac:dyDescent="0.25">
      <c r="A35" s="121" t="s">
        <v>593</v>
      </c>
      <c r="B35" s="121" t="s">
        <v>594</v>
      </c>
      <c r="C35" s="50">
        <v>150</v>
      </c>
      <c r="D35" s="121" t="s">
        <v>519</v>
      </c>
      <c r="F35" s="153" t="s">
        <v>4848</v>
      </c>
      <c r="G35" s="71">
        <v>200</v>
      </c>
      <c r="H35" s="71">
        <f t="shared" si="0"/>
        <v>50</v>
      </c>
      <c r="J35" t="str">
        <f t="shared" si="1"/>
        <v>N5</v>
      </c>
      <c r="K35" t="str">
        <f t="shared" si="2"/>
        <v>UU</v>
      </c>
    </row>
    <row r="36" spans="1:11" x14ac:dyDescent="0.25">
      <c r="A36" s="121" t="s">
        <v>595</v>
      </c>
      <c r="B36" s="121" t="s">
        <v>596</v>
      </c>
      <c r="C36" s="50">
        <v>112</v>
      </c>
      <c r="D36" s="121" t="s">
        <v>519</v>
      </c>
      <c r="F36" s="153" t="s">
        <v>4848</v>
      </c>
      <c r="G36" s="71">
        <v>160</v>
      </c>
      <c r="H36" s="71">
        <f t="shared" si="0"/>
        <v>48</v>
      </c>
      <c r="J36" t="str">
        <f t="shared" si="1"/>
        <v>N5</v>
      </c>
      <c r="K36" t="str">
        <f t="shared" si="2"/>
        <v>UU</v>
      </c>
    </row>
    <row r="37" spans="1:11" x14ac:dyDescent="0.25">
      <c r="A37" s="121" t="s">
        <v>597</v>
      </c>
      <c r="B37" s="121" t="s">
        <v>598</v>
      </c>
      <c r="C37" s="50">
        <v>100</v>
      </c>
      <c r="D37" s="121" t="s">
        <v>519</v>
      </c>
      <c r="F37" s="153" t="s">
        <v>4855</v>
      </c>
      <c r="G37" s="71">
        <v>170</v>
      </c>
      <c r="H37" s="71">
        <f t="shared" si="0"/>
        <v>70</v>
      </c>
      <c r="J37" t="str">
        <f t="shared" si="1"/>
        <v>N5</v>
      </c>
      <c r="K37" t="str">
        <f t="shared" si="2"/>
        <v>NN</v>
      </c>
    </row>
    <row r="38" spans="1:11" x14ac:dyDescent="0.25">
      <c r="A38" s="121" t="s">
        <v>599</v>
      </c>
      <c r="B38" s="121" t="s">
        <v>600</v>
      </c>
      <c r="C38" s="50">
        <v>100</v>
      </c>
      <c r="D38" s="121" t="s">
        <v>519</v>
      </c>
      <c r="F38" s="153" t="s">
        <v>4855</v>
      </c>
      <c r="G38" s="71">
        <v>170</v>
      </c>
      <c r="H38" s="71">
        <f t="shared" si="0"/>
        <v>70</v>
      </c>
      <c r="J38" t="str">
        <f t="shared" si="1"/>
        <v>N5</v>
      </c>
      <c r="K38" t="str">
        <f t="shared" si="2"/>
        <v>NN</v>
      </c>
    </row>
    <row r="39" spans="1:11" x14ac:dyDescent="0.25">
      <c r="A39" s="121" t="s">
        <v>601</v>
      </c>
      <c r="B39" s="121" t="s">
        <v>602</v>
      </c>
      <c r="C39" s="50">
        <v>60</v>
      </c>
      <c r="D39" s="121" t="s">
        <v>519</v>
      </c>
      <c r="F39" s="153" t="s">
        <v>4848</v>
      </c>
      <c r="G39" s="71">
        <v>80</v>
      </c>
      <c r="H39" s="71">
        <f t="shared" si="0"/>
        <v>20</v>
      </c>
      <c r="J39" t="str">
        <f t="shared" si="1"/>
        <v>U2</v>
      </c>
      <c r="K39" t="str">
        <f t="shared" si="2"/>
        <v>ED</v>
      </c>
    </row>
    <row r="40" spans="1:11" x14ac:dyDescent="0.25">
      <c r="A40" s="121" t="s">
        <v>603</v>
      </c>
      <c r="B40" s="121" t="s">
        <v>604</v>
      </c>
      <c r="C40" s="50">
        <v>135</v>
      </c>
      <c r="D40" s="121" t="s">
        <v>519</v>
      </c>
      <c r="F40" s="153" t="s">
        <v>4848</v>
      </c>
      <c r="G40" s="71">
        <v>185</v>
      </c>
      <c r="H40" s="71">
        <f t="shared" si="0"/>
        <v>50</v>
      </c>
      <c r="J40" t="str">
        <f t="shared" si="1"/>
        <v>U2</v>
      </c>
      <c r="K40" t="str">
        <f t="shared" si="2"/>
        <v>ED</v>
      </c>
    </row>
    <row r="41" spans="1:11" x14ac:dyDescent="0.25">
      <c r="A41" s="121" t="s">
        <v>605</v>
      </c>
      <c r="B41" s="121" t="s">
        <v>606</v>
      </c>
      <c r="C41" s="50">
        <v>56</v>
      </c>
      <c r="D41" s="121" t="s">
        <v>519</v>
      </c>
      <c r="F41" s="153" t="s">
        <v>4848</v>
      </c>
      <c r="G41" s="71">
        <v>80</v>
      </c>
      <c r="H41" s="71">
        <f t="shared" si="0"/>
        <v>24</v>
      </c>
      <c r="J41" t="str">
        <f t="shared" si="1"/>
        <v>U2</v>
      </c>
      <c r="K41" t="str">
        <f t="shared" si="2"/>
        <v>ED</v>
      </c>
    </row>
    <row r="42" spans="1:11" x14ac:dyDescent="0.25">
      <c r="A42" s="121" t="s">
        <v>611</v>
      </c>
      <c r="B42" s="121" t="s">
        <v>569</v>
      </c>
      <c r="C42" s="50">
        <v>108</v>
      </c>
      <c r="D42" s="121" t="s">
        <v>519</v>
      </c>
      <c r="F42" s="153" t="s">
        <v>4848</v>
      </c>
      <c r="G42" s="71">
        <v>150</v>
      </c>
      <c r="H42" s="71">
        <f t="shared" si="0"/>
        <v>42</v>
      </c>
      <c r="J42" t="str">
        <f t="shared" si="1"/>
        <v>N5</v>
      </c>
      <c r="K42" t="str">
        <f t="shared" si="2"/>
        <v>UU</v>
      </c>
    </row>
    <row r="43" spans="1:11" x14ac:dyDescent="0.25">
      <c r="A43" s="121" t="s">
        <v>612</v>
      </c>
      <c r="B43" s="121" t="s">
        <v>613</v>
      </c>
      <c r="C43" s="50">
        <v>115</v>
      </c>
      <c r="D43" s="121" t="s">
        <v>519</v>
      </c>
      <c r="F43" s="153" t="s">
        <v>4848</v>
      </c>
      <c r="G43" s="71">
        <v>160</v>
      </c>
      <c r="H43" s="71">
        <f t="shared" si="0"/>
        <v>45</v>
      </c>
      <c r="J43" t="str">
        <f t="shared" si="1"/>
        <v>N5</v>
      </c>
      <c r="K43" t="str">
        <f t="shared" si="2"/>
        <v>UA</v>
      </c>
    </row>
    <row r="44" spans="1:11" x14ac:dyDescent="0.25">
      <c r="A44" s="121" t="s">
        <v>614</v>
      </c>
      <c r="B44" s="121" t="s">
        <v>613</v>
      </c>
      <c r="C44" s="50">
        <v>115</v>
      </c>
      <c r="D44" s="121" t="s">
        <v>519</v>
      </c>
      <c r="F44" s="153" t="s">
        <v>4848</v>
      </c>
      <c r="G44" s="71">
        <v>160</v>
      </c>
      <c r="H44" s="71">
        <f t="shared" si="0"/>
        <v>45</v>
      </c>
      <c r="J44" t="str">
        <f t="shared" si="1"/>
        <v>N5</v>
      </c>
      <c r="K44" t="str">
        <f t="shared" si="2"/>
        <v>UU</v>
      </c>
    </row>
    <row r="45" spans="1:11" x14ac:dyDescent="0.25">
      <c r="A45" s="121" t="s">
        <v>615</v>
      </c>
      <c r="B45" s="121" t="s">
        <v>616</v>
      </c>
      <c r="C45" s="50">
        <v>106</v>
      </c>
      <c r="D45" s="121" t="s">
        <v>519</v>
      </c>
      <c r="F45" s="153" t="s">
        <v>4848</v>
      </c>
      <c r="G45" s="71">
        <v>145</v>
      </c>
      <c r="H45" s="71">
        <f t="shared" si="0"/>
        <v>39</v>
      </c>
      <c r="J45" t="str">
        <f t="shared" si="1"/>
        <v>U5</v>
      </c>
      <c r="K45" t="str">
        <f t="shared" si="2"/>
        <v>JW</v>
      </c>
    </row>
    <row r="46" spans="1:11" x14ac:dyDescent="0.25">
      <c r="A46" s="121" t="s">
        <v>617</v>
      </c>
      <c r="B46" s="121" t="s">
        <v>618</v>
      </c>
      <c r="C46" s="50">
        <v>155</v>
      </c>
      <c r="D46" s="121" t="s">
        <v>519</v>
      </c>
      <c r="F46" s="153" t="s">
        <v>4848</v>
      </c>
      <c r="G46" s="71">
        <v>200</v>
      </c>
      <c r="H46" s="71">
        <f t="shared" si="0"/>
        <v>45</v>
      </c>
      <c r="J46" t="str">
        <f t="shared" si="1"/>
        <v>N5</v>
      </c>
      <c r="K46" t="str">
        <f t="shared" si="2"/>
        <v>UA</v>
      </c>
    </row>
    <row r="47" spans="1:11" x14ac:dyDescent="0.25">
      <c r="A47" s="121" t="s">
        <v>619</v>
      </c>
      <c r="B47" s="121" t="s">
        <v>571</v>
      </c>
      <c r="C47" s="50">
        <v>155</v>
      </c>
      <c r="D47" s="121" t="s">
        <v>519</v>
      </c>
      <c r="F47" s="153" t="s">
        <v>4848</v>
      </c>
      <c r="G47" s="71">
        <v>200</v>
      </c>
      <c r="H47" s="71">
        <f t="shared" si="0"/>
        <v>45</v>
      </c>
      <c r="J47" t="str">
        <f t="shared" si="1"/>
        <v>UC</v>
      </c>
      <c r="K47" t="str">
        <f t="shared" si="2"/>
        <v>AB</v>
      </c>
    </row>
    <row r="48" spans="1:11" x14ac:dyDescent="0.25">
      <c r="A48" s="121" t="s">
        <v>620</v>
      </c>
      <c r="B48" s="121" t="s">
        <v>621</v>
      </c>
      <c r="C48" s="50">
        <v>160</v>
      </c>
      <c r="D48" s="121" t="s">
        <v>519</v>
      </c>
      <c r="F48" s="153" t="s">
        <v>4848</v>
      </c>
      <c r="G48" s="71">
        <v>200</v>
      </c>
      <c r="H48" s="71">
        <f t="shared" si="0"/>
        <v>40</v>
      </c>
      <c r="J48" t="str">
        <f t="shared" si="1"/>
        <v>N5</v>
      </c>
      <c r="K48" t="str">
        <f t="shared" si="2"/>
        <v>MG</v>
      </c>
    </row>
    <row r="49" spans="1:11" x14ac:dyDescent="0.25">
      <c r="A49" s="121" t="s">
        <v>622</v>
      </c>
      <c r="B49" s="121" t="s">
        <v>623</v>
      </c>
      <c r="C49" s="50">
        <v>160</v>
      </c>
      <c r="D49" s="121" t="s">
        <v>519</v>
      </c>
      <c r="F49" s="153" t="s">
        <v>4848</v>
      </c>
      <c r="G49" s="71">
        <v>200</v>
      </c>
      <c r="H49" s="71">
        <f t="shared" si="0"/>
        <v>40</v>
      </c>
      <c r="J49" t="str">
        <f t="shared" si="1"/>
        <v>N5</v>
      </c>
      <c r="K49" t="str">
        <f t="shared" si="2"/>
        <v>UU</v>
      </c>
    </row>
    <row r="50" spans="1:11" x14ac:dyDescent="0.25">
      <c r="A50" s="121" t="s">
        <v>624</v>
      </c>
      <c r="B50" s="121" t="s">
        <v>625</v>
      </c>
      <c r="C50" s="50">
        <v>72</v>
      </c>
      <c r="D50" s="121" t="s">
        <v>519</v>
      </c>
      <c r="F50" s="153" t="s">
        <v>4848</v>
      </c>
      <c r="G50" s="71">
        <v>95</v>
      </c>
      <c r="H50" s="71">
        <f t="shared" si="0"/>
        <v>23</v>
      </c>
      <c r="J50" t="str">
        <f t="shared" si="1"/>
        <v>NC</v>
      </c>
      <c r="K50" t="str">
        <f t="shared" si="2"/>
        <v>UA</v>
      </c>
    </row>
    <row r="51" spans="1:11" x14ac:dyDescent="0.25">
      <c r="A51" s="121" t="s">
        <v>626</v>
      </c>
      <c r="B51" s="121" t="s">
        <v>627</v>
      </c>
      <c r="C51" s="50">
        <v>85</v>
      </c>
      <c r="D51" s="121" t="s">
        <v>519</v>
      </c>
      <c r="F51" s="153" t="s">
        <v>4848</v>
      </c>
      <c r="G51" s="71">
        <v>100</v>
      </c>
      <c r="H51" s="71">
        <f t="shared" si="0"/>
        <v>15</v>
      </c>
      <c r="J51" t="str">
        <f t="shared" si="1"/>
        <v>N5</v>
      </c>
      <c r="K51" t="str">
        <f t="shared" si="2"/>
        <v>MG</v>
      </c>
    </row>
    <row r="52" spans="1:11" x14ac:dyDescent="0.25">
      <c r="A52" s="121" t="s">
        <v>628</v>
      </c>
      <c r="B52" s="121" t="s">
        <v>577</v>
      </c>
      <c r="C52" s="50">
        <v>85</v>
      </c>
      <c r="D52" s="121" t="s">
        <v>519</v>
      </c>
      <c r="F52" s="153" t="s">
        <v>4848</v>
      </c>
      <c r="G52" s="71">
        <v>100</v>
      </c>
      <c r="H52" s="71">
        <f t="shared" si="0"/>
        <v>15</v>
      </c>
      <c r="J52" t="str">
        <f t="shared" si="1"/>
        <v>N5</v>
      </c>
      <c r="K52" t="str">
        <f t="shared" si="2"/>
        <v>UU</v>
      </c>
    </row>
    <row r="53" spans="1:11" x14ac:dyDescent="0.25">
      <c r="A53" s="121" t="s">
        <v>629</v>
      </c>
      <c r="B53" s="121" t="s">
        <v>630</v>
      </c>
      <c r="C53" s="50">
        <v>102</v>
      </c>
      <c r="D53" s="121" t="s">
        <v>519</v>
      </c>
      <c r="F53" s="153" t="s">
        <v>4848</v>
      </c>
      <c r="G53" s="71">
        <v>145</v>
      </c>
      <c r="H53" s="71">
        <f t="shared" si="0"/>
        <v>43</v>
      </c>
      <c r="J53" t="str">
        <f t="shared" si="1"/>
        <v>U5</v>
      </c>
      <c r="K53" t="str">
        <f t="shared" si="2"/>
        <v>JW</v>
      </c>
    </row>
    <row r="54" spans="1:11" x14ac:dyDescent="0.25">
      <c r="A54" s="121" t="s">
        <v>633</v>
      </c>
      <c r="B54" s="121" t="s">
        <v>634</v>
      </c>
      <c r="C54" s="50">
        <v>155</v>
      </c>
      <c r="D54" s="121" t="s">
        <v>519</v>
      </c>
      <c r="F54" s="153" t="s">
        <v>4852</v>
      </c>
      <c r="G54" s="71">
        <v>200</v>
      </c>
      <c r="H54" s="71">
        <f t="shared" si="0"/>
        <v>45</v>
      </c>
      <c r="J54" t="str">
        <f t="shared" si="1"/>
        <v>N5</v>
      </c>
      <c r="K54" t="str">
        <f t="shared" si="2"/>
        <v>CO</v>
      </c>
    </row>
    <row r="55" spans="1:11" x14ac:dyDescent="0.25">
      <c r="A55" s="121" t="s">
        <v>635</v>
      </c>
      <c r="B55" s="121" t="s">
        <v>636</v>
      </c>
      <c r="C55" s="50">
        <v>60</v>
      </c>
      <c r="D55" s="121" t="s">
        <v>519</v>
      </c>
      <c r="F55" s="153" t="s">
        <v>95</v>
      </c>
      <c r="G55" s="71">
        <v>80</v>
      </c>
      <c r="H55" s="71">
        <f t="shared" si="0"/>
        <v>20</v>
      </c>
      <c r="J55" t="str">
        <f t="shared" si="1"/>
        <v>N5</v>
      </c>
      <c r="K55" t="str">
        <f t="shared" si="2"/>
        <v>OC</v>
      </c>
    </row>
    <row r="56" spans="1:11" x14ac:dyDescent="0.25">
      <c r="A56" s="121" t="s">
        <v>637</v>
      </c>
      <c r="B56" s="121" t="s">
        <v>581</v>
      </c>
      <c r="C56" s="50">
        <v>105</v>
      </c>
      <c r="D56" s="121" t="s">
        <v>519</v>
      </c>
      <c r="F56" s="153" t="s">
        <v>4848</v>
      </c>
      <c r="G56" s="71">
        <v>150</v>
      </c>
      <c r="H56" s="71">
        <f t="shared" si="0"/>
        <v>45</v>
      </c>
      <c r="J56" t="str">
        <f t="shared" si="1"/>
        <v>N5</v>
      </c>
      <c r="K56" t="str">
        <f t="shared" si="2"/>
        <v>UU</v>
      </c>
    </row>
    <row r="57" spans="1:11" x14ac:dyDescent="0.25">
      <c r="A57" s="121" t="s">
        <v>638</v>
      </c>
      <c r="B57" s="121" t="s">
        <v>639</v>
      </c>
      <c r="C57" s="50">
        <v>155</v>
      </c>
      <c r="D57" s="121" t="s">
        <v>519</v>
      </c>
      <c r="F57" s="153" t="s">
        <v>4848</v>
      </c>
      <c r="G57" s="71">
        <v>200</v>
      </c>
      <c r="H57" s="71">
        <f t="shared" si="0"/>
        <v>45</v>
      </c>
      <c r="J57" t="str">
        <f t="shared" si="1"/>
        <v>N5</v>
      </c>
      <c r="K57" t="str">
        <f t="shared" si="2"/>
        <v>UU</v>
      </c>
    </row>
    <row r="58" spans="1:11" x14ac:dyDescent="0.25">
      <c r="A58" s="121" t="s">
        <v>640</v>
      </c>
      <c r="B58" s="121" t="s">
        <v>641</v>
      </c>
      <c r="C58" s="50">
        <v>80</v>
      </c>
      <c r="D58" s="121" t="s">
        <v>519</v>
      </c>
      <c r="F58" s="153" t="s">
        <v>4848</v>
      </c>
      <c r="G58" s="71">
        <v>100</v>
      </c>
      <c r="H58" s="71">
        <f t="shared" si="0"/>
        <v>20</v>
      </c>
      <c r="J58" t="str">
        <f t="shared" si="1"/>
        <v>N5</v>
      </c>
      <c r="K58" t="str">
        <f t="shared" si="2"/>
        <v>UU</v>
      </c>
    </row>
    <row r="59" spans="1:11" x14ac:dyDescent="0.25">
      <c r="A59" s="121" t="s">
        <v>642</v>
      </c>
      <c r="B59" s="121" t="s">
        <v>643</v>
      </c>
      <c r="C59" s="50">
        <v>295</v>
      </c>
      <c r="D59" s="121" t="s">
        <v>519</v>
      </c>
      <c r="F59" s="153" t="s">
        <v>4848</v>
      </c>
      <c r="G59" s="71">
        <v>370</v>
      </c>
      <c r="H59" s="71">
        <f t="shared" si="0"/>
        <v>75</v>
      </c>
      <c r="J59" t="str">
        <f t="shared" si="1"/>
        <v>NV</v>
      </c>
      <c r="K59" t="str">
        <f t="shared" si="2"/>
        <v>UU</v>
      </c>
    </row>
    <row r="60" spans="1:11" x14ac:dyDescent="0.25">
      <c r="A60" s="121" t="s">
        <v>644</v>
      </c>
      <c r="B60" s="121" t="s">
        <v>645</v>
      </c>
      <c r="C60" s="50">
        <v>112</v>
      </c>
      <c r="D60" s="121" t="s">
        <v>519</v>
      </c>
      <c r="F60" s="153" t="s">
        <v>4848</v>
      </c>
      <c r="G60" s="71">
        <v>160</v>
      </c>
      <c r="H60" s="71">
        <f t="shared" si="0"/>
        <v>48</v>
      </c>
      <c r="J60" t="str">
        <f t="shared" si="1"/>
        <v>N5</v>
      </c>
      <c r="K60" t="str">
        <f t="shared" si="2"/>
        <v>UU</v>
      </c>
    </row>
    <row r="61" spans="1:11" x14ac:dyDescent="0.25">
      <c r="A61" s="121" t="s">
        <v>646</v>
      </c>
      <c r="B61" s="121" t="s">
        <v>647</v>
      </c>
      <c r="C61" s="50">
        <v>150</v>
      </c>
      <c r="D61" s="121" t="s">
        <v>519</v>
      </c>
      <c r="F61" s="153" t="s">
        <v>4848</v>
      </c>
      <c r="G61" s="71">
        <v>200</v>
      </c>
      <c r="H61" s="71">
        <f t="shared" si="0"/>
        <v>50</v>
      </c>
      <c r="J61" t="str">
        <f t="shared" si="1"/>
        <v>N5</v>
      </c>
      <c r="K61" t="str">
        <f t="shared" si="2"/>
        <v>UA</v>
      </c>
    </row>
    <row r="62" spans="1:11" x14ac:dyDescent="0.25">
      <c r="A62" s="121" t="s">
        <v>648</v>
      </c>
      <c r="B62" s="121" t="s">
        <v>583</v>
      </c>
      <c r="C62" s="50">
        <v>150</v>
      </c>
      <c r="D62" s="121" t="s">
        <v>519</v>
      </c>
      <c r="F62" s="153" t="s">
        <v>4848</v>
      </c>
      <c r="G62" s="71">
        <v>200</v>
      </c>
      <c r="H62" s="71">
        <f t="shared" si="0"/>
        <v>50</v>
      </c>
      <c r="J62" t="str">
        <f t="shared" si="1"/>
        <v>UC</v>
      </c>
      <c r="K62" t="str">
        <f t="shared" si="2"/>
        <v>AB</v>
      </c>
    </row>
    <row r="63" spans="1:11" x14ac:dyDescent="0.25">
      <c r="A63" s="121" t="s">
        <v>649</v>
      </c>
      <c r="B63" s="121" t="s">
        <v>650</v>
      </c>
      <c r="C63" s="50">
        <v>70</v>
      </c>
      <c r="D63" s="121" t="s">
        <v>519</v>
      </c>
      <c r="F63" s="153" t="s">
        <v>4848</v>
      </c>
      <c r="G63" s="71">
        <v>95</v>
      </c>
      <c r="H63" s="71">
        <f t="shared" si="0"/>
        <v>25</v>
      </c>
      <c r="J63" t="str">
        <f t="shared" si="1"/>
        <v>NC</v>
      </c>
      <c r="K63" t="str">
        <f t="shared" si="2"/>
        <v>UA</v>
      </c>
    </row>
    <row r="64" spans="1:11" x14ac:dyDescent="0.25">
      <c r="A64" s="121" t="s">
        <v>651</v>
      </c>
      <c r="B64" s="121" t="s">
        <v>652</v>
      </c>
      <c r="C64" s="50">
        <v>155</v>
      </c>
      <c r="D64" s="121" t="s">
        <v>519</v>
      </c>
      <c r="F64" s="153" t="s">
        <v>4848</v>
      </c>
      <c r="G64" s="71">
        <v>200</v>
      </c>
      <c r="H64" s="71">
        <f t="shared" si="0"/>
        <v>45</v>
      </c>
      <c r="J64" t="str">
        <f t="shared" si="1"/>
        <v>N5</v>
      </c>
      <c r="K64" t="str">
        <f t="shared" si="2"/>
        <v>MG</v>
      </c>
    </row>
    <row r="65" spans="1:11" x14ac:dyDescent="0.25">
      <c r="A65" s="121" t="s">
        <v>653</v>
      </c>
      <c r="B65" s="121" t="s">
        <v>654</v>
      </c>
      <c r="C65" s="50">
        <v>80</v>
      </c>
      <c r="D65" s="121" t="s">
        <v>519</v>
      </c>
      <c r="F65" s="153" t="s">
        <v>4848</v>
      </c>
      <c r="G65" s="71">
        <v>100</v>
      </c>
      <c r="H65" s="71">
        <f t="shared" si="0"/>
        <v>20</v>
      </c>
      <c r="J65" t="str">
        <f t="shared" si="1"/>
        <v>N5</v>
      </c>
      <c r="K65" t="str">
        <f t="shared" si="2"/>
        <v>MG</v>
      </c>
    </row>
    <row r="66" spans="1:11" x14ac:dyDescent="0.25">
      <c r="A66" s="121" t="s">
        <v>655</v>
      </c>
      <c r="B66" s="121" t="s">
        <v>656</v>
      </c>
      <c r="C66" s="50">
        <v>295</v>
      </c>
      <c r="D66" s="121" t="s">
        <v>519</v>
      </c>
      <c r="F66" s="153" t="s">
        <v>4848</v>
      </c>
      <c r="G66" s="71">
        <v>370</v>
      </c>
      <c r="H66" s="71">
        <f t="shared" si="0"/>
        <v>75</v>
      </c>
      <c r="J66" t="str">
        <f t="shared" si="1"/>
        <v>NV</v>
      </c>
      <c r="K66" t="str">
        <f t="shared" si="2"/>
        <v>MG</v>
      </c>
    </row>
    <row r="67" spans="1:11" x14ac:dyDescent="0.25">
      <c r="A67" s="121" t="s">
        <v>657</v>
      </c>
      <c r="B67" s="121" t="s">
        <v>658</v>
      </c>
      <c r="C67" s="50">
        <v>115</v>
      </c>
      <c r="D67" s="121" t="s">
        <v>519</v>
      </c>
      <c r="F67" s="153" t="s">
        <v>95</v>
      </c>
      <c r="G67" s="71">
        <v>170</v>
      </c>
      <c r="H67" s="71">
        <f t="shared" si="0"/>
        <v>55</v>
      </c>
      <c r="J67" t="str">
        <f t="shared" si="1"/>
        <v>NN</v>
      </c>
      <c r="K67" t="str">
        <f t="shared" si="2"/>
        <v>NN</v>
      </c>
    </row>
    <row r="68" spans="1:11" x14ac:dyDescent="0.25">
      <c r="A68" s="121" t="s">
        <v>659</v>
      </c>
      <c r="B68" s="121" t="s">
        <v>660</v>
      </c>
      <c r="C68" s="50">
        <v>115</v>
      </c>
      <c r="D68" s="121" t="s">
        <v>519</v>
      </c>
      <c r="F68" s="153" t="s">
        <v>95</v>
      </c>
      <c r="G68" s="71">
        <v>170</v>
      </c>
      <c r="H68" s="71">
        <f t="shared" si="0"/>
        <v>55</v>
      </c>
      <c r="J68" t="str">
        <f t="shared" si="1"/>
        <v>SS</v>
      </c>
      <c r="K68" t="str">
        <f t="shared" si="2"/>
        <v>OC</v>
      </c>
    </row>
    <row r="69" spans="1:11" x14ac:dyDescent="0.25">
      <c r="A69" s="121" t="s">
        <v>661</v>
      </c>
      <c r="B69" s="121" t="s">
        <v>662</v>
      </c>
      <c r="C69" s="50">
        <v>115</v>
      </c>
      <c r="D69" s="121" t="s">
        <v>519</v>
      </c>
      <c r="F69" s="153" t="s">
        <v>4849</v>
      </c>
      <c r="G69" s="71">
        <v>160</v>
      </c>
      <c r="H69" s="71">
        <f t="shared" ref="H69:H129" si="3">G69-C69</f>
        <v>45</v>
      </c>
      <c r="J69" t="str">
        <f t="shared" ref="J69:J129" si="4">MID(A69,12,2)</f>
        <v>N5</v>
      </c>
      <c r="K69" t="str">
        <f t="shared" ref="K69:K129" si="5">MID(A69,15,2)</f>
        <v>JS</v>
      </c>
    </row>
    <row r="70" spans="1:11" x14ac:dyDescent="0.25">
      <c r="A70" s="121" t="s">
        <v>667</v>
      </c>
      <c r="B70" s="121" t="s">
        <v>668</v>
      </c>
      <c r="C70" s="50">
        <v>80</v>
      </c>
      <c r="D70" s="121" t="s">
        <v>519</v>
      </c>
      <c r="F70" s="153" t="s">
        <v>54</v>
      </c>
      <c r="G70" s="71">
        <v>142</v>
      </c>
      <c r="H70" s="71">
        <f t="shared" si="3"/>
        <v>62</v>
      </c>
      <c r="J70" t="str">
        <f t="shared" si="4"/>
        <v>NN</v>
      </c>
      <c r="K70" t="str">
        <f t="shared" si="5"/>
        <v>AD</v>
      </c>
    </row>
    <row r="71" spans="1:11" x14ac:dyDescent="0.25">
      <c r="A71" s="121" t="s">
        <v>669</v>
      </c>
      <c r="B71" s="121" t="s">
        <v>670</v>
      </c>
      <c r="C71" s="50">
        <v>54.96</v>
      </c>
      <c r="D71" s="121" t="s">
        <v>519</v>
      </c>
      <c r="F71" s="153" t="s">
        <v>4849</v>
      </c>
      <c r="G71" s="71">
        <v>85</v>
      </c>
      <c r="H71" s="71">
        <f t="shared" si="3"/>
        <v>30.04</v>
      </c>
      <c r="J71" t="str">
        <f t="shared" si="4"/>
        <v>S5</v>
      </c>
      <c r="K71" t="str">
        <f t="shared" si="5"/>
        <v>OC</v>
      </c>
    </row>
    <row r="72" spans="1:11" x14ac:dyDescent="0.25">
      <c r="A72" s="121" t="s">
        <v>671</v>
      </c>
      <c r="B72" s="121" t="s">
        <v>537</v>
      </c>
      <c r="C72" s="50">
        <v>1390</v>
      </c>
      <c r="D72" s="121" t="s">
        <v>519</v>
      </c>
      <c r="F72" s="153" t="s">
        <v>95</v>
      </c>
      <c r="G72" s="71">
        <v>1885</v>
      </c>
      <c r="H72" s="71">
        <f t="shared" si="3"/>
        <v>495</v>
      </c>
      <c r="J72" t="str">
        <f t="shared" si="4"/>
        <v>9S</v>
      </c>
      <c r="K72" t="str">
        <f t="shared" si="5"/>
        <v>OC</v>
      </c>
    </row>
    <row r="73" spans="1:11" x14ac:dyDescent="0.25">
      <c r="A73" s="121" t="s">
        <v>672</v>
      </c>
      <c r="B73" s="121" t="s">
        <v>673</v>
      </c>
      <c r="C73" s="50">
        <v>106</v>
      </c>
      <c r="D73" s="121" t="s">
        <v>519</v>
      </c>
      <c r="F73" s="153" t="s">
        <v>4849</v>
      </c>
      <c r="G73" s="71">
        <v>160</v>
      </c>
      <c r="H73" s="71">
        <f t="shared" si="3"/>
        <v>54</v>
      </c>
      <c r="J73" t="str">
        <f t="shared" si="4"/>
        <v>N5</v>
      </c>
      <c r="K73" t="str">
        <f t="shared" si="5"/>
        <v>JS</v>
      </c>
    </row>
    <row r="74" spans="1:11" x14ac:dyDescent="0.25">
      <c r="A74" s="121" t="s">
        <v>676</v>
      </c>
      <c r="B74" s="121" t="s">
        <v>677</v>
      </c>
      <c r="C74" s="50">
        <v>1300</v>
      </c>
      <c r="D74" s="121" t="s">
        <v>519</v>
      </c>
      <c r="F74" s="153" t="s">
        <v>4849</v>
      </c>
      <c r="G74" s="71">
        <v>1705</v>
      </c>
      <c r="H74" s="71">
        <f t="shared" si="3"/>
        <v>405</v>
      </c>
      <c r="J74" t="str">
        <f t="shared" si="4"/>
        <v>9S</v>
      </c>
      <c r="K74" t="str">
        <f t="shared" si="5"/>
        <v>JS</v>
      </c>
    </row>
    <row r="75" spans="1:11" x14ac:dyDescent="0.25">
      <c r="A75" s="121" t="s">
        <v>682</v>
      </c>
      <c r="B75" s="121" t="s">
        <v>683</v>
      </c>
      <c r="C75" s="50">
        <v>99.99</v>
      </c>
      <c r="D75" s="121" t="s">
        <v>519</v>
      </c>
      <c r="F75" s="153" t="s">
        <v>95</v>
      </c>
      <c r="G75" s="71">
        <v>170</v>
      </c>
      <c r="H75" s="71">
        <f t="shared" si="3"/>
        <v>70.010000000000005</v>
      </c>
      <c r="J75" t="str">
        <f t="shared" si="4"/>
        <v>NN</v>
      </c>
      <c r="K75" t="str">
        <f t="shared" si="5"/>
        <v>NN</v>
      </c>
    </row>
    <row r="76" spans="1:11" x14ac:dyDescent="0.25">
      <c r="A76" s="121" t="s">
        <v>684</v>
      </c>
      <c r="B76" s="121" t="s">
        <v>685</v>
      </c>
      <c r="C76" s="50">
        <v>100</v>
      </c>
      <c r="D76" s="121" t="s">
        <v>519</v>
      </c>
      <c r="F76" s="153" t="s">
        <v>95</v>
      </c>
      <c r="G76" s="71">
        <v>170</v>
      </c>
      <c r="H76" s="71">
        <f t="shared" si="3"/>
        <v>70</v>
      </c>
      <c r="J76" t="str">
        <f t="shared" si="4"/>
        <v>SS</v>
      </c>
      <c r="K76" t="str">
        <f t="shared" si="5"/>
        <v>OC</v>
      </c>
    </row>
    <row r="77" spans="1:11" x14ac:dyDescent="0.25">
      <c r="A77" s="121" t="s">
        <v>686</v>
      </c>
      <c r="B77" s="121" t="s">
        <v>687</v>
      </c>
      <c r="C77" s="50">
        <v>115</v>
      </c>
      <c r="D77" s="121" t="s">
        <v>519</v>
      </c>
      <c r="F77" s="153" t="s">
        <v>95</v>
      </c>
      <c r="G77" s="71">
        <v>120</v>
      </c>
      <c r="H77" s="71">
        <f t="shared" si="3"/>
        <v>5</v>
      </c>
      <c r="J77" t="str">
        <f t="shared" si="4"/>
        <v>SS</v>
      </c>
      <c r="K77" t="str">
        <f t="shared" si="5"/>
        <v>OC</v>
      </c>
    </row>
    <row r="78" spans="1:11" x14ac:dyDescent="0.25">
      <c r="A78" s="121" t="s">
        <v>690</v>
      </c>
      <c r="B78" s="121" t="s">
        <v>691</v>
      </c>
      <c r="C78" s="50">
        <v>60</v>
      </c>
      <c r="D78" s="121" t="s">
        <v>519</v>
      </c>
      <c r="F78" s="153" t="s">
        <v>4849</v>
      </c>
      <c r="G78" s="71">
        <v>85</v>
      </c>
      <c r="H78" s="71">
        <f t="shared" si="3"/>
        <v>25</v>
      </c>
      <c r="I78" s="156" t="s">
        <v>4910</v>
      </c>
      <c r="J78" t="str">
        <f t="shared" si="4"/>
        <v>S5</v>
      </c>
      <c r="K78" t="str">
        <f t="shared" si="5"/>
        <v>OC</v>
      </c>
    </row>
    <row r="79" spans="1:11" x14ac:dyDescent="0.25">
      <c r="A79" s="121" t="s">
        <v>692</v>
      </c>
      <c r="B79" s="121" t="s">
        <v>693</v>
      </c>
      <c r="C79" s="50">
        <v>125</v>
      </c>
      <c r="D79" s="121" t="s">
        <v>519</v>
      </c>
      <c r="F79" s="153" t="s">
        <v>95</v>
      </c>
      <c r="G79" s="71">
        <v>130</v>
      </c>
      <c r="H79" s="71">
        <f t="shared" si="3"/>
        <v>5</v>
      </c>
      <c r="J79" t="str">
        <f t="shared" si="4"/>
        <v>SS</v>
      </c>
      <c r="K79" t="str">
        <f t="shared" si="5"/>
        <v>OC</v>
      </c>
    </row>
    <row r="80" spans="1:11" x14ac:dyDescent="0.25">
      <c r="A80" s="121" t="s">
        <v>694</v>
      </c>
      <c r="B80" s="121" t="s">
        <v>658</v>
      </c>
      <c r="C80" s="50">
        <v>122</v>
      </c>
      <c r="D80" s="121" t="s">
        <v>519</v>
      </c>
      <c r="F80" s="153" t="s">
        <v>95</v>
      </c>
      <c r="G80" s="71">
        <v>170</v>
      </c>
      <c r="H80" s="71">
        <f t="shared" si="3"/>
        <v>48</v>
      </c>
      <c r="J80" t="str">
        <f t="shared" si="4"/>
        <v>SS</v>
      </c>
      <c r="K80" t="str">
        <f t="shared" si="5"/>
        <v>NN</v>
      </c>
    </row>
    <row r="81" spans="1:11" x14ac:dyDescent="0.25">
      <c r="A81" s="121" t="s">
        <v>695</v>
      </c>
      <c r="B81" s="121" t="s">
        <v>683</v>
      </c>
      <c r="C81" s="50">
        <v>103</v>
      </c>
      <c r="D81" s="121" t="s">
        <v>519</v>
      </c>
      <c r="F81" s="153" t="s">
        <v>95</v>
      </c>
      <c r="G81" s="71">
        <v>170</v>
      </c>
      <c r="H81" s="71">
        <f t="shared" si="3"/>
        <v>67</v>
      </c>
      <c r="J81" t="str">
        <f t="shared" si="4"/>
        <v>SS</v>
      </c>
      <c r="K81" t="str">
        <f t="shared" si="5"/>
        <v>NN</v>
      </c>
    </row>
    <row r="82" spans="1:11" x14ac:dyDescent="0.25">
      <c r="A82" s="121" t="s">
        <v>696</v>
      </c>
      <c r="B82" s="121" t="s">
        <v>697</v>
      </c>
      <c r="C82" s="50">
        <v>70</v>
      </c>
      <c r="D82" s="121" t="s">
        <v>519</v>
      </c>
      <c r="F82" s="153" t="s">
        <v>95</v>
      </c>
      <c r="G82" s="71">
        <v>100</v>
      </c>
      <c r="H82" s="71">
        <f t="shared" si="3"/>
        <v>30</v>
      </c>
      <c r="J82" t="str">
        <f t="shared" si="4"/>
        <v>NN</v>
      </c>
      <c r="K82" t="str">
        <f t="shared" si="5"/>
        <v>NN</v>
      </c>
    </row>
    <row r="83" spans="1:11" x14ac:dyDescent="0.25">
      <c r="A83" s="121" t="s">
        <v>698</v>
      </c>
      <c r="B83" s="121" t="s">
        <v>641</v>
      </c>
      <c r="C83" s="50">
        <v>80</v>
      </c>
      <c r="D83" s="121" t="s">
        <v>519</v>
      </c>
      <c r="F83" s="153" t="s">
        <v>4848</v>
      </c>
      <c r="G83" s="71">
        <v>100</v>
      </c>
      <c r="H83" s="71">
        <f t="shared" si="3"/>
        <v>20</v>
      </c>
      <c r="J83" t="str">
        <f t="shared" si="4"/>
        <v>N5</v>
      </c>
      <c r="K83" t="str">
        <f t="shared" si="5"/>
        <v>UU</v>
      </c>
    </row>
    <row r="84" spans="1:11" x14ac:dyDescent="0.25">
      <c r="A84" s="121" t="s">
        <v>699</v>
      </c>
      <c r="B84" s="121" t="s">
        <v>700</v>
      </c>
      <c r="C84" s="50">
        <v>138</v>
      </c>
      <c r="D84" s="121" t="s">
        <v>519</v>
      </c>
      <c r="F84" s="153" t="s">
        <v>95</v>
      </c>
      <c r="G84" s="71">
        <v>200</v>
      </c>
      <c r="H84" s="71">
        <f t="shared" si="3"/>
        <v>62</v>
      </c>
      <c r="J84" t="str">
        <f t="shared" si="4"/>
        <v>NN</v>
      </c>
      <c r="K84" t="str">
        <f t="shared" si="5"/>
        <v>NN</v>
      </c>
    </row>
    <row r="85" spans="1:11" x14ac:dyDescent="0.25">
      <c r="A85" s="121" t="s">
        <v>701</v>
      </c>
      <c r="B85" s="121" t="s">
        <v>702</v>
      </c>
      <c r="C85" s="50">
        <v>115</v>
      </c>
      <c r="D85" s="121" t="s">
        <v>519</v>
      </c>
      <c r="F85" s="153" t="s">
        <v>4853</v>
      </c>
      <c r="G85" s="71">
        <v>170</v>
      </c>
      <c r="H85" s="71">
        <f t="shared" si="3"/>
        <v>55</v>
      </c>
      <c r="J85" t="str">
        <f t="shared" si="4"/>
        <v>NT</v>
      </c>
      <c r="K85" t="str">
        <f t="shared" si="5"/>
        <v>L7</v>
      </c>
    </row>
    <row r="86" spans="1:11" x14ac:dyDescent="0.25">
      <c r="A86" s="121" t="s">
        <v>703</v>
      </c>
      <c r="B86" s="121" t="s">
        <v>704</v>
      </c>
      <c r="C86" s="50">
        <v>115</v>
      </c>
      <c r="D86" s="121" t="s">
        <v>519</v>
      </c>
      <c r="F86" s="153" t="s">
        <v>4853</v>
      </c>
      <c r="G86" s="71">
        <v>170</v>
      </c>
      <c r="H86" s="71">
        <f t="shared" si="3"/>
        <v>55</v>
      </c>
      <c r="J86" t="str">
        <f t="shared" si="4"/>
        <v>NT</v>
      </c>
      <c r="K86" t="str">
        <f t="shared" si="5"/>
        <v>LA</v>
      </c>
    </row>
    <row r="87" spans="1:11" x14ac:dyDescent="0.25">
      <c r="A87" s="121" t="s">
        <v>705</v>
      </c>
      <c r="B87" s="121" t="s">
        <v>706</v>
      </c>
      <c r="C87" s="50">
        <v>116</v>
      </c>
      <c r="D87" s="121" t="s">
        <v>519</v>
      </c>
      <c r="F87" s="153" t="s">
        <v>4853</v>
      </c>
      <c r="G87" s="71">
        <v>170</v>
      </c>
      <c r="H87" s="71">
        <f t="shared" si="3"/>
        <v>54</v>
      </c>
      <c r="J87" t="str">
        <f t="shared" si="4"/>
        <v>NT</v>
      </c>
      <c r="K87" t="str">
        <f t="shared" si="5"/>
        <v>LA</v>
      </c>
    </row>
    <row r="88" spans="1:11" x14ac:dyDescent="0.25">
      <c r="A88" s="121" t="s">
        <v>707</v>
      </c>
      <c r="B88" s="121" t="s">
        <v>708</v>
      </c>
      <c r="C88" s="50">
        <v>121</v>
      </c>
      <c r="D88" s="121" t="s">
        <v>519</v>
      </c>
      <c r="F88" s="153" t="s">
        <v>4853</v>
      </c>
      <c r="G88" s="71">
        <v>170</v>
      </c>
      <c r="H88" s="71">
        <f t="shared" si="3"/>
        <v>49</v>
      </c>
      <c r="J88" t="str">
        <f t="shared" si="4"/>
        <v>NT</v>
      </c>
      <c r="K88" t="str">
        <f t="shared" si="5"/>
        <v>LA</v>
      </c>
    </row>
    <row r="89" spans="1:11" x14ac:dyDescent="0.25">
      <c r="A89" s="121" t="s">
        <v>711</v>
      </c>
      <c r="B89" s="121" t="s">
        <v>712</v>
      </c>
      <c r="C89" s="50">
        <v>100</v>
      </c>
      <c r="D89" s="121" t="s">
        <v>519</v>
      </c>
      <c r="F89" s="153" t="s">
        <v>4850</v>
      </c>
      <c r="G89" s="71">
        <v>160</v>
      </c>
      <c r="H89" s="71">
        <f t="shared" si="3"/>
        <v>60</v>
      </c>
      <c r="I89" s="156" t="s">
        <v>4910</v>
      </c>
      <c r="J89" t="str">
        <f t="shared" si="4"/>
        <v>N5</v>
      </c>
      <c r="K89" t="str">
        <f t="shared" si="5"/>
        <v>SK</v>
      </c>
    </row>
    <row r="90" spans="1:11" x14ac:dyDescent="0.25">
      <c r="A90" s="121" t="s">
        <v>713</v>
      </c>
      <c r="B90" s="121" t="s">
        <v>714</v>
      </c>
      <c r="C90" s="50">
        <v>92</v>
      </c>
      <c r="D90" s="121" t="s">
        <v>519</v>
      </c>
      <c r="F90" s="153" t="s">
        <v>4850</v>
      </c>
      <c r="G90" s="71">
        <v>140</v>
      </c>
      <c r="H90" s="71">
        <f t="shared" si="3"/>
        <v>48</v>
      </c>
      <c r="J90" t="str">
        <f t="shared" si="4"/>
        <v>N5</v>
      </c>
      <c r="K90" t="str">
        <f t="shared" si="5"/>
        <v>NN</v>
      </c>
    </row>
    <row r="91" spans="1:11" x14ac:dyDescent="0.25">
      <c r="A91" s="121" t="s">
        <v>715</v>
      </c>
      <c r="B91" s="121" t="s">
        <v>716</v>
      </c>
      <c r="C91" s="50">
        <v>92</v>
      </c>
      <c r="D91" s="121" t="s">
        <v>519</v>
      </c>
      <c r="F91" s="153" t="s">
        <v>4850</v>
      </c>
      <c r="G91" s="71">
        <v>140</v>
      </c>
      <c r="H91" s="71">
        <f t="shared" si="3"/>
        <v>48</v>
      </c>
      <c r="J91" t="str">
        <f t="shared" si="4"/>
        <v>N5</v>
      </c>
      <c r="K91" t="str">
        <f t="shared" si="5"/>
        <v>SK</v>
      </c>
    </row>
    <row r="92" spans="1:11" x14ac:dyDescent="0.25">
      <c r="A92" s="121" t="s">
        <v>721</v>
      </c>
      <c r="B92" s="121" t="s">
        <v>722</v>
      </c>
      <c r="C92" s="50">
        <v>115.4</v>
      </c>
      <c r="D92" s="121" t="s">
        <v>519</v>
      </c>
      <c r="F92" s="153" t="s">
        <v>4855</v>
      </c>
      <c r="G92" s="71">
        <v>170</v>
      </c>
      <c r="H92" s="71">
        <f t="shared" si="3"/>
        <v>54.599999999999994</v>
      </c>
      <c r="J92" t="str">
        <f t="shared" si="4"/>
        <v>NN</v>
      </c>
      <c r="K92" t="str">
        <f t="shared" si="5"/>
        <v>NN</v>
      </c>
    </row>
    <row r="93" spans="1:11" x14ac:dyDescent="0.25">
      <c r="A93" s="121" t="s">
        <v>723</v>
      </c>
      <c r="B93" s="121" t="s">
        <v>722</v>
      </c>
      <c r="C93" s="50">
        <v>122</v>
      </c>
      <c r="D93" s="121" t="s">
        <v>519</v>
      </c>
      <c r="F93" s="153" t="s">
        <v>95</v>
      </c>
      <c r="G93" s="71">
        <v>170</v>
      </c>
      <c r="H93" s="71">
        <f t="shared" si="3"/>
        <v>48</v>
      </c>
      <c r="J93" t="str">
        <f t="shared" si="4"/>
        <v>NN</v>
      </c>
      <c r="K93" t="str">
        <f t="shared" si="5"/>
        <v>NN</v>
      </c>
    </row>
    <row r="94" spans="1:11" x14ac:dyDescent="0.25">
      <c r="A94" s="121" t="s">
        <v>724</v>
      </c>
      <c r="B94" s="121" t="s">
        <v>658</v>
      </c>
      <c r="C94" s="50">
        <v>120</v>
      </c>
      <c r="D94" s="121" t="s">
        <v>519</v>
      </c>
      <c r="F94" s="153" t="s">
        <v>4853</v>
      </c>
      <c r="G94" s="71">
        <v>170</v>
      </c>
      <c r="H94" s="71">
        <f t="shared" si="3"/>
        <v>50</v>
      </c>
      <c r="J94" t="str">
        <f t="shared" si="4"/>
        <v>NN</v>
      </c>
      <c r="K94" t="str">
        <f t="shared" si="5"/>
        <v>NN</v>
      </c>
    </row>
    <row r="95" spans="1:11" x14ac:dyDescent="0.25">
      <c r="A95" s="121" t="s">
        <v>725</v>
      </c>
      <c r="B95" s="121" t="s">
        <v>722</v>
      </c>
      <c r="C95" s="50">
        <v>120</v>
      </c>
      <c r="D95" s="121" t="s">
        <v>519</v>
      </c>
      <c r="F95" s="153" t="s">
        <v>4848</v>
      </c>
      <c r="G95" s="71">
        <v>170</v>
      </c>
      <c r="H95" s="71">
        <f t="shared" si="3"/>
        <v>50</v>
      </c>
      <c r="J95" t="str">
        <f t="shared" si="4"/>
        <v>NN</v>
      </c>
      <c r="K95" t="str">
        <f t="shared" si="5"/>
        <v>UU</v>
      </c>
    </row>
    <row r="96" spans="1:11" x14ac:dyDescent="0.25">
      <c r="A96" s="121" t="s">
        <v>726</v>
      </c>
      <c r="B96" s="121" t="s">
        <v>727</v>
      </c>
      <c r="C96" s="50">
        <v>95</v>
      </c>
      <c r="D96" s="121" t="s">
        <v>519</v>
      </c>
      <c r="F96" s="153" t="s">
        <v>4850</v>
      </c>
      <c r="G96" s="71">
        <v>140</v>
      </c>
      <c r="H96" s="71">
        <f t="shared" si="3"/>
        <v>45</v>
      </c>
      <c r="J96" t="str">
        <f t="shared" si="4"/>
        <v>N5</v>
      </c>
      <c r="K96" t="str">
        <f t="shared" si="5"/>
        <v>NN</v>
      </c>
    </row>
    <row r="97" spans="1:11" x14ac:dyDescent="0.25">
      <c r="A97" s="121" t="s">
        <v>728</v>
      </c>
      <c r="B97" s="121" t="s">
        <v>729</v>
      </c>
      <c r="C97" s="50">
        <v>112</v>
      </c>
      <c r="D97" s="121" t="s">
        <v>519</v>
      </c>
      <c r="F97" s="153" t="s">
        <v>4852</v>
      </c>
      <c r="G97" s="71">
        <v>160</v>
      </c>
      <c r="H97" s="71">
        <f t="shared" si="3"/>
        <v>48</v>
      </c>
      <c r="J97" t="str">
        <f t="shared" si="4"/>
        <v>N5</v>
      </c>
      <c r="K97" t="str">
        <f t="shared" si="5"/>
        <v>NN</v>
      </c>
    </row>
    <row r="98" spans="1:11" x14ac:dyDescent="0.25">
      <c r="A98" s="121" t="s">
        <v>730</v>
      </c>
      <c r="B98" s="121" t="s">
        <v>731</v>
      </c>
      <c r="C98" s="50">
        <v>112</v>
      </c>
      <c r="D98" s="121" t="s">
        <v>519</v>
      </c>
      <c r="F98" s="153" t="s">
        <v>4848</v>
      </c>
      <c r="G98" s="71">
        <v>160</v>
      </c>
      <c r="H98" s="71">
        <f t="shared" si="3"/>
        <v>48</v>
      </c>
      <c r="J98" t="str">
        <f t="shared" si="4"/>
        <v>N5</v>
      </c>
      <c r="K98" t="str">
        <f t="shared" si="5"/>
        <v>UU</v>
      </c>
    </row>
    <row r="99" spans="1:11" x14ac:dyDescent="0.25">
      <c r="A99" s="121" t="s">
        <v>732</v>
      </c>
      <c r="B99" s="121" t="s">
        <v>733</v>
      </c>
      <c r="C99" s="50">
        <v>100</v>
      </c>
      <c r="D99" s="121" t="s">
        <v>519</v>
      </c>
      <c r="F99" s="153" t="s">
        <v>4853</v>
      </c>
      <c r="G99" s="71">
        <v>142</v>
      </c>
      <c r="H99" s="71">
        <f t="shared" si="3"/>
        <v>42</v>
      </c>
      <c r="J99" t="str">
        <f t="shared" si="4"/>
        <v>N5</v>
      </c>
      <c r="K99" t="str">
        <f t="shared" si="5"/>
        <v>NN</v>
      </c>
    </row>
    <row r="100" spans="1:11" x14ac:dyDescent="0.25">
      <c r="A100" s="121" t="s">
        <v>734</v>
      </c>
      <c r="B100" s="121" t="s">
        <v>735</v>
      </c>
      <c r="C100" s="50">
        <v>285</v>
      </c>
      <c r="D100" s="121" t="s">
        <v>519</v>
      </c>
      <c r="F100" s="153" t="s">
        <v>4849</v>
      </c>
      <c r="G100" s="71">
        <v>425</v>
      </c>
      <c r="H100" s="71">
        <f t="shared" si="3"/>
        <v>140</v>
      </c>
      <c r="J100" t="str">
        <f t="shared" si="4"/>
        <v>NM</v>
      </c>
      <c r="K100" t="str">
        <f t="shared" si="5"/>
        <v>PH</v>
      </c>
    </row>
    <row r="101" spans="1:11" x14ac:dyDescent="0.25">
      <c r="A101" s="121" t="s">
        <v>736</v>
      </c>
      <c r="B101" s="121" t="s">
        <v>737</v>
      </c>
      <c r="C101" s="50">
        <v>280</v>
      </c>
      <c r="D101" s="121" t="s">
        <v>519</v>
      </c>
      <c r="F101" s="153" t="s">
        <v>4848</v>
      </c>
      <c r="G101" s="71">
        <v>400</v>
      </c>
      <c r="H101" s="71">
        <f t="shared" si="3"/>
        <v>120</v>
      </c>
      <c r="J101" t="str">
        <f t="shared" si="4"/>
        <v>NN</v>
      </c>
      <c r="K101" t="str">
        <f t="shared" si="5"/>
        <v>UU</v>
      </c>
    </row>
    <row r="102" spans="1:11" x14ac:dyDescent="0.25">
      <c r="A102" s="121" t="s">
        <v>738</v>
      </c>
      <c r="B102" s="121" t="s">
        <v>739</v>
      </c>
      <c r="C102" s="50">
        <v>305.82</v>
      </c>
      <c r="D102" s="121" t="s">
        <v>519</v>
      </c>
      <c r="F102" s="153" t="s">
        <v>4850</v>
      </c>
      <c r="G102" s="71">
        <v>425</v>
      </c>
      <c r="H102" s="71">
        <f t="shared" si="3"/>
        <v>119.18</v>
      </c>
      <c r="J102" t="str">
        <f t="shared" si="4"/>
        <v>NV</v>
      </c>
      <c r="K102" t="str">
        <f t="shared" si="5"/>
        <v>NN</v>
      </c>
    </row>
    <row r="103" spans="1:11" x14ac:dyDescent="0.25">
      <c r="A103" s="121" t="s">
        <v>740</v>
      </c>
      <c r="B103" s="121" t="s">
        <v>741</v>
      </c>
      <c r="C103" s="50">
        <v>265</v>
      </c>
      <c r="D103" s="121" t="s">
        <v>519</v>
      </c>
      <c r="F103" s="153" t="s">
        <v>4851</v>
      </c>
      <c r="G103" s="71">
        <v>425</v>
      </c>
      <c r="H103" s="71">
        <f t="shared" si="3"/>
        <v>160</v>
      </c>
      <c r="J103" t="str">
        <f t="shared" si="4"/>
        <v>NN</v>
      </c>
      <c r="K103" t="str">
        <f t="shared" si="5"/>
        <v>NN</v>
      </c>
    </row>
    <row r="104" spans="1:11" x14ac:dyDescent="0.25">
      <c r="A104" s="121" t="s">
        <v>742</v>
      </c>
      <c r="B104" s="121" t="s">
        <v>743</v>
      </c>
      <c r="C104" s="50">
        <v>56</v>
      </c>
      <c r="D104" s="121" t="s">
        <v>519</v>
      </c>
      <c r="F104" s="153" t="s">
        <v>4848</v>
      </c>
      <c r="G104" s="71">
        <v>80</v>
      </c>
      <c r="H104" s="71">
        <f t="shared" si="3"/>
        <v>24</v>
      </c>
      <c r="J104" t="str">
        <f t="shared" si="4"/>
        <v>N5</v>
      </c>
      <c r="K104" t="str">
        <f t="shared" si="5"/>
        <v>UU</v>
      </c>
    </row>
    <row r="105" spans="1:11" x14ac:dyDescent="0.25">
      <c r="A105" s="121" t="s">
        <v>746</v>
      </c>
      <c r="B105" s="121" t="s">
        <v>747</v>
      </c>
      <c r="C105" s="50">
        <v>120</v>
      </c>
      <c r="D105" s="121" t="s">
        <v>519</v>
      </c>
      <c r="F105" s="153" t="s">
        <v>4852</v>
      </c>
      <c r="G105" s="71">
        <v>185</v>
      </c>
      <c r="H105" s="71">
        <f t="shared" si="3"/>
        <v>65</v>
      </c>
      <c r="J105" t="str">
        <f t="shared" si="4"/>
        <v>N5</v>
      </c>
      <c r="K105" t="str">
        <f t="shared" si="5"/>
        <v>NN</v>
      </c>
    </row>
    <row r="106" spans="1:11" x14ac:dyDescent="0.25">
      <c r="A106" s="121" t="s">
        <v>751</v>
      </c>
      <c r="B106" s="121" t="s">
        <v>752</v>
      </c>
      <c r="C106" s="50">
        <v>140</v>
      </c>
      <c r="D106" s="121" t="s">
        <v>519</v>
      </c>
      <c r="F106" s="153" t="s">
        <v>4848</v>
      </c>
      <c r="G106" s="71">
        <v>185</v>
      </c>
      <c r="H106" s="71">
        <f t="shared" si="3"/>
        <v>45</v>
      </c>
      <c r="J106" t="str">
        <f t="shared" si="4"/>
        <v>N5</v>
      </c>
      <c r="K106" t="str">
        <f t="shared" si="5"/>
        <v>UU</v>
      </c>
    </row>
    <row r="107" spans="1:11" x14ac:dyDescent="0.25">
      <c r="A107" s="121" t="s">
        <v>753</v>
      </c>
      <c r="B107" s="121" t="s">
        <v>521</v>
      </c>
      <c r="C107" s="50">
        <v>124</v>
      </c>
      <c r="D107" s="121" t="s">
        <v>519</v>
      </c>
      <c r="F107" s="153" t="s">
        <v>4850</v>
      </c>
      <c r="G107" s="71">
        <v>185</v>
      </c>
      <c r="H107" s="71">
        <f t="shared" si="3"/>
        <v>61</v>
      </c>
      <c r="J107" t="str">
        <f t="shared" si="4"/>
        <v>N5</v>
      </c>
      <c r="K107" t="str">
        <f t="shared" si="5"/>
        <v>NN</v>
      </c>
    </row>
    <row r="108" spans="1:11" x14ac:dyDescent="0.25">
      <c r="A108" s="121" t="s">
        <v>754</v>
      </c>
      <c r="B108" s="121" t="s">
        <v>521</v>
      </c>
      <c r="C108" s="50">
        <v>130</v>
      </c>
      <c r="D108" s="121" t="s">
        <v>519</v>
      </c>
      <c r="F108" s="153" t="s">
        <v>4850</v>
      </c>
      <c r="G108" s="71">
        <v>185</v>
      </c>
      <c r="H108" s="71">
        <f t="shared" si="3"/>
        <v>55</v>
      </c>
      <c r="J108" t="str">
        <f t="shared" si="4"/>
        <v>N5</v>
      </c>
      <c r="K108" t="str">
        <f t="shared" si="5"/>
        <v>MC</v>
      </c>
    </row>
    <row r="109" spans="1:11" x14ac:dyDescent="0.25">
      <c r="A109" s="121" t="s">
        <v>755</v>
      </c>
      <c r="B109" s="121" t="s">
        <v>521</v>
      </c>
      <c r="C109" s="50">
        <v>130</v>
      </c>
      <c r="D109" s="121" t="s">
        <v>519</v>
      </c>
      <c r="F109" s="153" t="s">
        <v>4849</v>
      </c>
      <c r="G109" s="71">
        <v>185</v>
      </c>
      <c r="H109" s="71">
        <f t="shared" si="3"/>
        <v>55</v>
      </c>
      <c r="J109" t="str">
        <f t="shared" si="4"/>
        <v>N5</v>
      </c>
      <c r="K109" t="str">
        <f t="shared" si="5"/>
        <v>NI</v>
      </c>
    </row>
    <row r="110" spans="1:11" x14ac:dyDescent="0.25">
      <c r="A110" s="121" t="s">
        <v>756</v>
      </c>
      <c r="B110" s="121" t="s">
        <v>757</v>
      </c>
      <c r="C110" s="50">
        <v>127</v>
      </c>
      <c r="D110" s="121" t="s">
        <v>519</v>
      </c>
      <c r="F110" s="153" t="s">
        <v>4850</v>
      </c>
      <c r="G110" s="71">
        <v>185</v>
      </c>
      <c r="H110" s="71">
        <f t="shared" si="3"/>
        <v>58</v>
      </c>
      <c r="J110" t="str">
        <f t="shared" si="4"/>
        <v>N5</v>
      </c>
      <c r="K110" t="str">
        <f t="shared" si="5"/>
        <v>NN</v>
      </c>
    </row>
    <row r="111" spans="1:11" x14ac:dyDescent="0.25">
      <c r="A111" s="121" t="s">
        <v>758</v>
      </c>
      <c r="B111" s="121" t="s">
        <v>759</v>
      </c>
      <c r="C111" s="50">
        <v>130</v>
      </c>
      <c r="D111" s="121" t="s">
        <v>519</v>
      </c>
      <c r="F111" s="153" t="s">
        <v>4849</v>
      </c>
      <c r="G111" s="71">
        <v>185</v>
      </c>
      <c r="H111" s="71">
        <f t="shared" si="3"/>
        <v>55</v>
      </c>
      <c r="J111" t="str">
        <f t="shared" si="4"/>
        <v>N5</v>
      </c>
      <c r="K111" t="str">
        <f t="shared" si="5"/>
        <v>NN</v>
      </c>
    </row>
    <row r="112" spans="1:11" x14ac:dyDescent="0.25">
      <c r="A112" s="121" t="s">
        <v>760</v>
      </c>
      <c r="B112" s="121" t="s">
        <v>761</v>
      </c>
      <c r="C112" s="50">
        <v>140</v>
      </c>
      <c r="D112" s="121" t="s">
        <v>519</v>
      </c>
      <c r="F112" s="153" t="s">
        <v>4849</v>
      </c>
      <c r="G112" s="71">
        <v>185</v>
      </c>
      <c r="H112" s="71">
        <f t="shared" si="3"/>
        <v>45</v>
      </c>
      <c r="J112" t="str">
        <f t="shared" si="4"/>
        <v>NN</v>
      </c>
      <c r="K112" t="str">
        <f t="shared" si="5"/>
        <v>NN</v>
      </c>
    </row>
    <row r="113" spans="1:11" x14ac:dyDescent="0.25">
      <c r="A113" s="121" t="s">
        <v>762</v>
      </c>
      <c r="B113" s="121" t="s">
        <v>761</v>
      </c>
      <c r="C113" s="50">
        <v>140</v>
      </c>
      <c r="D113" s="121" t="s">
        <v>519</v>
      </c>
      <c r="F113" s="153" t="s">
        <v>4849</v>
      </c>
      <c r="G113" s="71">
        <v>185</v>
      </c>
      <c r="H113" s="71">
        <f t="shared" si="3"/>
        <v>45</v>
      </c>
      <c r="J113" t="str">
        <f t="shared" si="4"/>
        <v>NN</v>
      </c>
      <c r="K113" t="str">
        <f t="shared" si="5"/>
        <v>PH</v>
      </c>
    </row>
    <row r="114" spans="1:11" x14ac:dyDescent="0.25">
      <c r="A114" s="121" t="s">
        <v>763</v>
      </c>
      <c r="B114" s="121" t="s">
        <v>764</v>
      </c>
      <c r="C114" s="50">
        <v>140</v>
      </c>
      <c r="D114" s="121" t="s">
        <v>519</v>
      </c>
      <c r="F114" s="153" t="s">
        <v>4848</v>
      </c>
      <c r="G114" s="71">
        <v>185</v>
      </c>
      <c r="H114" s="71">
        <f t="shared" si="3"/>
        <v>45</v>
      </c>
      <c r="J114" t="str">
        <f t="shared" si="4"/>
        <v>NN</v>
      </c>
      <c r="K114" t="str">
        <f t="shared" si="5"/>
        <v>UU</v>
      </c>
    </row>
    <row r="115" spans="1:11" x14ac:dyDescent="0.25">
      <c r="A115" s="121" t="s">
        <v>765</v>
      </c>
      <c r="B115" s="121" t="s">
        <v>535</v>
      </c>
      <c r="C115" s="50">
        <v>118</v>
      </c>
      <c r="D115" s="121" t="s">
        <v>519</v>
      </c>
      <c r="F115" s="153" t="s">
        <v>4850</v>
      </c>
      <c r="G115" s="71">
        <v>170</v>
      </c>
      <c r="H115" s="71">
        <f t="shared" si="3"/>
        <v>52</v>
      </c>
      <c r="J115" t="str">
        <f t="shared" si="4"/>
        <v>L5</v>
      </c>
      <c r="K115" t="str">
        <f t="shared" si="5"/>
        <v>JW</v>
      </c>
    </row>
    <row r="116" spans="1:11" x14ac:dyDescent="0.25">
      <c r="A116" s="121" t="s">
        <v>766</v>
      </c>
      <c r="B116" s="121" t="s">
        <v>535</v>
      </c>
      <c r="C116" s="50">
        <v>115</v>
      </c>
      <c r="D116" s="121" t="s">
        <v>519</v>
      </c>
      <c r="F116" s="153" t="s">
        <v>4855</v>
      </c>
      <c r="G116" s="71">
        <v>170</v>
      </c>
      <c r="H116" s="71">
        <f t="shared" si="3"/>
        <v>55</v>
      </c>
      <c r="I116" s="156" t="s">
        <v>4910</v>
      </c>
      <c r="J116" t="str">
        <f t="shared" si="4"/>
        <v>N5</v>
      </c>
      <c r="K116" t="str">
        <f t="shared" si="5"/>
        <v>NN</v>
      </c>
    </row>
    <row r="117" spans="1:11" x14ac:dyDescent="0.25">
      <c r="A117" s="121" t="s">
        <v>768</v>
      </c>
      <c r="B117" s="121" t="s">
        <v>769</v>
      </c>
      <c r="C117" s="50">
        <v>120</v>
      </c>
      <c r="D117" s="121" t="s">
        <v>519</v>
      </c>
      <c r="F117" s="153" t="s">
        <v>4853</v>
      </c>
      <c r="G117" s="71">
        <v>170</v>
      </c>
      <c r="H117" s="71">
        <f t="shared" si="3"/>
        <v>50</v>
      </c>
      <c r="J117" t="str">
        <f t="shared" si="4"/>
        <v>N5</v>
      </c>
      <c r="K117" t="str">
        <f t="shared" si="5"/>
        <v>NN</v>
      </c>
    </row>
    <row r="118" spans="1:11" x14ac:dyDescent="0.25">
      <c r="A118" s="121" t="s">
        <v>770</v>
      </c>
      <c r="B118" s="121" t="s">
        <v>771</v>
      </c>
      <c r="C118" s="50">
        <v>118</v>
      </c>
      <c r="D118" s="121" t="s">
        <v>519</v>
      </c>
      <c r="F118" s="153" t="s">
        <v>4850</v>
      </c>
      <c r="G118" s="71">
        <v>170</v>
      </c>
      <c r="H118" s="71">
        <f t="shared" si="3"/>
        <v>52</v>
      </c>
      <c r="J118" t="str">
        <f t="shared" si="4"/>
        <v>N5</v>
      </c>
      <c r="K118" t="str">
        <f t="shared" si="5"/>
        <v>NN</v>
      </c>
    </row>
    <row r="119" spans="1:11" x14ac:dyDescent="0.25">
      <c r="A119" s="121" t="s">
        <v>772</v>
      </c>
      <c r="B119" s="121" t="s">
        <v>771</v>
      </c>
      <c r="C119" s="50">
        <v>120</v>
      </c>
      <c r="D119" s="121" t="s">
        <v>519</v>
      </c>
      <c r="F119" s="153" t="s">
        <v>4848</v>
      </c>
      <c r="G119" s="71">
        <v>170</v>
      </c>
      <c r="H119" s="71">
        <f t="shared" si="3"/>
        <v>50</v>
      </c>
      <c r="J119" t="str">
        <f t="shared" si="4"/>
        <v>N5</v>
      </c>
      <c r="K119" t="str">
        <f t="shared" si="5"/>
        <v>UU</v>
      </c>
    </row>
    <row r="120" spans="1:11" x14ac:dyDescent="0.25">
      <c r="A120" s="121" t="s">
        <v>773</v>
      </c>
      <c r="B120" s="121" t="s">
        <v>774</v>
      </c>
      <c r="C120" s="50">
        <v>112</v>
      </c>
      <c r="D120" s="121" t="s">
        <v>519</v>
      </c>
      <c r="F120" s="153" t="s">
        <v>4848</v>
      </c>
      <c r="G120" s="71">
        <v>160</v>
      </c>
      <c r="H120" s="71">
        <f t="shared" si="3"/>
        <v>48</v>
      </c>
      <c r="J120" t="str">
        <f t="shared" si="4"/>
        <v>S5</v>
      </c>
      <c r="K120" t="str">
        <f t="shared" si="5"/>
        <v>UU</v>
      </c>
    </row>
    <row r="121" spans="1:11" x14ac:dyDescent="0.25">
      <c r="A121" s="121" t="s">
        <v>775</v>
      </c>
      <c r="B121" s="121" t="s">
        <v>776</v>
      </c>
      <c r="C121" s="50">
        <v>70</v>
      </c>
      <c r="D121" s="121" t="s">
        <v>519</v>
      </c>
      <c r="F121" s="153" t="s">
        <v>4853</v>
      </c>
      <c r="G121" s="71">
        <v>95</v>
      </c>
      <c r="H121" s="71">
        <f t="shared" si="3"/>
        <v>25</v>
      </c>
      <c r="J121" t="str">
        <f t="shared" si="4"/>
        <v>N5</v>
      </c>
      <c r="K121" t="str">
        <f t="shared" si="5"/>
        <v>NN</v>
      </c>
    </row>
    <row r="122" spans="1:11" x14ac:dyDescent="0.25">
      <c r="A122" s="121" t="s">
        <v>778</v>
      </c>
      <c r="B122" s="121" t="s">
        <v>776</v>
      </c>
      <c r="C122" s="50">
        <v>68.81</v>
      </c>
      <c r="D122" s="121" t="s">
        <v>519</v>
      </c>
      <c r="F122" s="153" t="s">
        <v>4855</v>
      </c>
      <c r="G122" s="71">
        <v>95</v>
      </c>
      <c r="H122" s="71">
        <f t="shared" si="3"/>
        <v>26.189999999999998</v>
      </c>
      <c r="J122" t="str">
        <f t="shared" si="4"/>
        <v>NN</v>
      </c>
      <c r="K122" t="str">
        <f t="shared" si="5"/>
        <v>NN</v>
      </c>
    </row>
    <row r="123" spans="1:11" x14ac:dyDescent="0.25">
      <c r="A123" s="121" t="s">
        <v>779</v>
      </c>
      <c r="B123" s="121" t="s">
        <v>780</v>
      </c>
      <c r="C123" s="50">
        <v>51</v>
      </c>
      <c r="D123" s="121" t="s">
        <v>519</v>
      </c>
      <c r="F123" s="153" t="s">
        <v>4850</v>
      </c>
      <c r="G123" s="71">
        <v>80</v>
      </c>
      <c r="H123" s="71">
        <f t="shared" si="3"/>
        <v>29</v>
      </c>
      <c r="J123" t="str">
        <f t="shared" si="4"/>
        <v>N5</v>
      </c>
      <c r="K123" t="str">
        <f t="shared" si="5"/>
        <v>NN</v>
      </c>
    </row>
    <row r="124" spans="1:11" x14ac:dyDescent="0.25">
      <c r="A124" s="121" t="s">
        <v>781</v>
      </c>
      <c r="B124" s="121" t="s">
        <v>782</v>
      </c>
      <c r="C124" s="50">
        <v>56.6</v>
      </c>
      <c r="D124" s="121" t="s">
        <v>519</v>
      </c>
      <c r="F124" s="153" t="s">
        <v>95</v>
      </c>
      <c r="G124" s="71">
        <v>85</v>
      </c>
      <c r="H124" s="71">
        <f t="shared" si="3"/>
        <v>28.4</v>
      </c>
      <c r="J124" t="str">
        <f t="shared" si="4"/>
        <v>N5</v>
      </c>
      <c r="K124" t="str">
        <f t="shared" si="5"/>
        <v>NN</v>
      </c>
    </row>
    <row r="125" spans="1:11" x14ac:dyDescent="0.25">
      <c r="A125" s="121" t="s">
        <v>783</v>
      </c>
      <c r="B125" s="121" t="s">
        <v>784</v>
      </c>
      <c r="C125" s="50">
        <v>52</v>
      </c>
      <c r="D125" s="121" t="s">
        <v>519</v>
      </c>
      <c r="F125" s="153" t="s">
        <v>4852</v>
      </c>
      <c r="G125" s="71">
        <v>85</v>
      </c>
      <c r="H125" s="71">
        <f t="shared" si="3"/>
        <v>33</v>
      </c>
      <c r="J125" t="str">
        <f t="shared" si="4"/>
        <v>N5</v>
      </c>
      <c r="K125" t="str">
        <f t="shared" si="5"/>
        <v>NN</v>
      </c>
    </row>
    <row r="126" spans="1:11" x14ac:dyDescent="0.25">
      <c r="A126" s="121" t="s">
        <v>785</v>
      </c>
      <c r="B126" s="121" t="s">
        <v>786</v>
      </c>
      <c r="C126" s="50">
        <v>750</v>
      </c>
      <c r="D126" s="121" t="s">
        <v>519</v>
      </c>
      <c r="F126" s="153" t="s">
        <v>4850</v>
      </c>
      <c r="G126" s="71">
        <v>1000</v>
      </c>
      <c r="H126" s="71">
        <f t="shared" si="3"/>
        <v>250</v>
      </c>
      <c r="J126" t="str">
        <f t="shared" si="4"/>
        <v>9S</v>
      </c>
      <c r="K126" t="str">
        <f t="shared" si="5"/>
        <v>BZ</v>
      </c>
    </row>
    <row r="127" spans="1:11" x14ac:dyDescent="0.25">
      <c r="A127" s="121" t="s">
        <v>787</v>
      </c>
      <c r="B127" s="121" t="s">
        <v>788</v>
      </c>
      <c r="C127" s="50">
        <v>1320</v>
      </c>
      <c r="D127" s="121" t="s">
        <v>519</v>
      </c>
      <c r="F127" s="153" t="s">
        <v>4851</v>
      </c>
      <c r="G127" s="71">
        <v>1885</v>
      </c>
      <c r="H127" s="71">
        <f t="shared" si="3"/>
        <v>565</v>
      </c>
      <c r="J127" t="str">
        <f t="shared" si="4"/>
        <v>9S</v>
      </c>
      <c r="K127" t="str">
        <f t="shared" si="5"/>
        <v>NN</v>
      </c>
    </row>
    <row r="128" spans="1:11" x14ac:dyDescent="0.25">
      <c r="A128" s="121" t="s">
        <v>789</v>
      </c>
      <c r="B128" s="121" t="s">
        <v>790</v>
      </c>
      <c r="C128" s="50">
        <v>1320</v>
      </c>
      <c r="D128" s="121" t="s">
        <v>519</v>
      </c>
      <c r="F128" s="153" t="s">
        <v>95</v>
      </c>
      <c r="G128" s="71">
        <v>1885</v>
      </c>
      <c r="H128" s="71">
        <f t="shared" si="3"/>
        <v>565</v>
      </c>
      <c r="J128" t="str">
        <f t="shared" si="4"/>
        <v>9S</v>
      </c>
      <c r="K128" t="str">
        <f t="shared" si="5"/>
        <v>NN</v>
      </c>
    </row>
    <row r="129" spans="1:11" x14ac:dyDescent="0.25">
      <c r="A129" s="121" t="s">
        <v>791</v>
      </c>
      <c r="B129" s="121" t="s">
        <v>537</v>
      </c>
      <c r="C129" s="50">
        <v>1425</v>
      </c>
      <c r="D129" s="121" t="s">
        <v>519</v>
      </c>
      <c r="F129" s="153" t="s">
        <v>95</v>
      </c>
      <c r="G129" s="71">
        <v>1885</v>
      </c>
      <c r="H129" s="71">
        <f t="shared" si="3"/>
        <v>460</v>
      </c>
      <c r="J129" t="str">
        <f t="shared" si="4"/>
        <v>9S</v>
      </c>
      <c r="K129" t="str">
        <f t="shared" si="5"/>
        <v>NN</v>
      </c>
    </row>
    <row r="130" spans="1:11" x14ac:dyDescent="0.25">
      <c r="A130" s="121" t="s">
        <v>792</v>
      </c>
      <c r="B130" s="121" t="s">
        <v>793</v>
      </c>
      <c r="C130" s="50">
        <v>1380</v>
      </c>
      <c r="D130" s="121" t="s">
        <v>519</v>
      </c>
      <c r="F130" s="153" t="s">
        <v>4849</v>
      </c>
      <c r="G130" s="71">
        <v>1885</v>
      </c>
      <c r="H130" s="71">
        <f t="shared" ref="H130:H193" si="6">G130-C130</f>
        <v>505</v>
      </c>
      <c r="J130" t="str">
        <f t="shared" ref="J130:J193" si="7">MID(A130,12,2)</f>
        <v>9S</v>
      </c>
      <c r="K130" t="str">
        <f t="shared" ref="K130:K193" si="8">MID(A130,15,2)</f>
        <v>NN</v>
      </c>
    </row>
    <row r="131" spans="1:11" x14ac:dyDescent="0.25">
      <c r="A131" s="121" t="s">
        <v>794</v>
      </c>
      <c r="B131" s="121" t="s">
        <v>793</v>
      </c>
      <c r="C131" s="50">
        <v>1390</v>
      </c>
      <c r="D131" s="121" t="s">
        <v>519</v>
      </c>
      <c r="F131" s="153" t="s">
        <v>4848</v>
      </c>
      <c r="G131" s="71">
        <v>1885</v>
      </c>
      <c r="H131" s="71">
        <f t="shared" si="6"/>
        <v>495</v>
      </c>
      <c r="J131" t="str">
        <f t="shared" si="7"/>
        <v>9S</v>
      </c>
      <c r="K131" t="str">
        <f t="shared" si="8"/>
        <v>UU</v>
      </c>
    </row>
    <row r="132" spans="1:11" x14ac:dyDescent="0.25">
      <c r="A132" s="121" t="s">
        <v>795</v>
      </c>
      <c r="B132" s="121" t="s">
        <v>796</v>
      </c>
      <c r="C132" s="50">
        <v>1350</v>
      </c>
      <c r="D132" s="121" t="s">
        <v>519</v>
      </c>
      <c r="F132" s="153" t="s">
        <v>95</v>
      </c>
      <c r="G132" s="71">
        <v>1885</v>
      </c>
      <c r="H132" s="71">
        <f t="shared" si="6"/>
        <v>535</v>
      </c>
      <c r="J132" t="str">
        <f t="shared" si="7"/>
        <v>9S</v>
      </c>
      <c r="K132" t="str">
        <f t="shared" si="8"/>
        <v>NN</v>
      </c>
    </row>
    <row r="133" spans="1:11" x14ac:dyDescent="0.25">
      <c r="A133" s="121" t="s">
        <v>797</v>
      </c>
      <c r="B133" s="121" t="s">
        <v>798</v>
      </c>
      <c r="C133" s="50">
        <v>1270</v>
      </c>
      <c r="D133" s="121" t="s">
        <v>519</v>
      </c>
      <c r="F133" s="153" t="s">
        <v>4849</v>
      </c>
      <c r="G133" s="71">
        <v>1715</v>
      </c>
      <c r="H133" s="71">
        <f t="shared" si="6"/>
        <v>445</v>
      </c>
      <c r="J133" t="str">
        <f t="shared" si="7"/>
        <v>9S</v>
      </c>
      <c r="K133" t="str">
        <f t="shared" si="8"/>
        <v>NN</v>
      </c>
    </row>
    <row r="134" spans="1:11" x14ac:dyDescent="0.25">
      <c r="A134" s="121" t="s">
        <v>803</v>
      </c>
      <c r="B134" s="121" t="s">
        <v>804</v>
      </c>
      <c r="C134" s="50">
        <v>1230</v>
      </c>
      <c r="D134" s="121" t="s">
        <v>519</v>
      </c>
      <c r="F134" s="153" t="s">
        <v>4852</v>
      </c>
      <c r="G134" s="71">
        <v>1700</v>
      </c>
      <c r="H134" s="71">
        <f t="shared" si="6"/>
        <v>470</v>
      </c>
      <c r="J134" t="str">
        <f t="shared" si="7"/>
        <v>9S</v>
      </c>
      <c r="K134" t="str">
        <f t="shared" si="8"/>
        <v>NN</v>
      </c>
    </row>
    <row r="135" spans="1:11" x14ac:dyDescent="0.25">
      <c r="A135" s="121" t="s">
        <v>805</v>
      </c>
      <c r="B135" s="121" t="s">
        <v>806</v>
      </c>
      <c r="C135" s="50">
        <v>105</v>
      </c>
      <c r="D135" s="121" t="s">
        <v>519</v>
      </c>
      <c r="F135" s="153" t="s">
        <v>4852</v>
      </c>
      <c r="G135" s="71">
        <v>160</v>
      </c>
      <c r="H135" s="71">
        <f t="shared" si="6"/>
        <v>55</v>
      </c>
      <c r="J135" t="str">
        <f t="shared" si="7"/>
        <v>N5</v>
      </c>
      <c r="K135" t="str">
        <f t="shared" si="8"/>
        <v>NN</v>
      </c>
    </row>
    <row r="136" spans="1:11" x14ac:dyDescent="0.25">
      <c r="A136" s="121" t="s">
        <v>809</v>
      </c>
      <c r="B136" s="121" t="s">
        <v>810</v>
      </c>
      <c r="C136" s="50">
        <v>88</v>
      </c>
      <c r="D136" s="121" t="s">
        <v>519</v>
      </c>
      <c r="F136" s="153" t="s">
        <v>54</v>
      </c>
      <c r="G136" s="71">
        <v>142</v>
      </c>
      <c r="H136" s="71">
        <f t="shared" si="6"/>
        <v>54</v>
      </c>
      <c r="J136" t="str">
        <f t="shared" si="7"/>
        <v>NN</v>
      </c>
      <c r="K136" t="str">
        <f t="shared" si="8"/>
        <v>WN</v>
      </c>
    </row>
    <row r="137" spans="1:11" x14ac:dyDescent="0.25">
      <c r="A137" s="121" t="s">
        <v>811</v>
      </c>
      <c r="B137" s="121" t="s">
        <v>812</v>
      </c>
      <c r="C137" s="50">
        <v>120</v>
      </c>
      <c r="D137" s="121" t="s">
        <v>519</v>
      </c>
      <c r="F137" s="153" t="s">
        <v>4852</v>
      </c>
      <c r="G137" s="71">
        <v>185</v>
      </c>
      <c r="H137" s="71">
        <f t="shared" si="6"/>
        <v>65</v>
      </c>
      <c r="J137" t="str">
        <f t="shared" si="7"/>
        <v>N5</v>
      </c>
      <c r="K137" t="str">
        <f t="shared" si="8"/>
        <v>NN</v>
      </c>
    </row>
    <row r="138" spans="1:11" x14ac:dyDescent="0.25">
      <c r="A138" s="121" t="s">
        <v>815</v>
      </c>
      <c r="B138" s="121" t="s">
        <v>816</v>
      </c>
      <c r="C138" s="50">
        <v>1125</v>
      </c>
      <c r="D138" s="121" t="s">
        <v>519</v>
      </c>
      <c r="F138" s="153" t="s">
        <v>54</v>
      </c>
      <c r="G138" s="71">
        <v>1885</v>
      </c>
      <c r="H138" s="71">
        <f t="shared" si="6"/>
        <v>760</v>
      </c>
      <c r="J138" t="str">
        <f t="shared" si="7"/>
        <v>9S</v>
      </c>
      <c r="K138" t="str">
        <f t="shared" si="8"/>
        <v>NN</v>
      </c>
    </row>
    <row r="139" spans="1:11" x14ac:dyDescent="0.25">
      <c r="A139" s="121" t="s">
        <v>817</v>
      </c>
      <c r="B139" s="121" t="s">
        <v>816</v>
      </c>
      <c r="C139" s="50">
        <v>1176</v>
      </c>
      <c r="D139" s="121" t="s">
        <v>519</v>
      </c>
      <c r="F139" s="153" t="s">
        <v>54</v>
      </c>
      <c r="G139" s="71">
        <v>1885</v>
      </c>
      <c r="H139" s="71">
        <f t="shared" si="6"/>
        <v>709</v>
      </c>
      <c r="J139" t="str">
        <f t="shared" si="7"/>
        <v>9S</v>
      </c>
      <c r="K139" t="str">
        <f t="shared" si="8"/>
        <v>SZ</v>
      </c>
    </row>
    <row r="140" spans="1:11" x14ac:dyDescent="0.25">
      <c r="A140" s="121" t="s">
        <v>820</v>
      </c>
      <c r="B140" s="121" t="s">
        <v>810</v>
      </c>
      <c r="C140" s="50">
        <v>80</v>
      </c>
      <c r="D140" s="121" t="s">
        <v>519</v>
      </c>
      <c r="F140" s="153" t="s">
        <v>54</v>
      </c>
      <c r="G140" s="71">
        <v>142</v>
      </c>
      <c r="H140" s="71">
        <f t="shared" si="6"/>
        <v>62</v>
      </c>
      <c r="J140" t="str">
        <f t="shared" si="7"/>
        <v>NN</v>
      </c>
      <c r="K140" t="str">
        <f t="shared" si="8"/>
        <v>FS</v>
      </c>
    </row>
    <row r="141" spans="1:11" x14ac:dyDescent="0.25">
      <c r="A141" s="121" t="s">
        <v>821</v>
      </c>
      <c r="B141" s="121" t="s">
        <v>822</v>
      </c>
      <c r="C141" s="50">
        <v>80</v>
      </c>
      <c r="D141" s="121" t="s">
        <v>519</v>
      </c>
      <c r="F141" s="153" t="s">
        <v>54</v>
      </c>
      <c r="G141" s="71">
        <v>142</v>
      </c>
      <c r="H141" s="71">
        <f t="shared" si="6"/>
        <v>62</v>
      </c>
      <c r="J141" t="str">
        <f t="shared" si="7"/>
        <v>NN</v>
      </c>
      <c r="K141" t="str">
        <f t="shared" si="8"/>
        <v>NN</v>
      </c>
    </row>
    <row r="142" spans="1:11" x14ac:dyDescent="0.25">
      <c r="A142" s="121" t="s">
        <v>823</v>
      </c>
      <c r="B142" s="121" t="s">
        <v>824</v>
      </c>
      <c r="C142" s="50">
        <v>68</v>
      </c>
      <c r="D142" s="121" t="s">
        <v>519</v>
      </c>
      <c r="F142" s="153" t="s">
        <v>54</v>
      </c>
      <c r="G142" s="71">
        <v>85</v>
      </c>
      <c r="H142" s="71">
        <f t="shared" si="6"/>
        <v>17</v>
      </c>
      <c r="J142" t="str">
        <f t="shared" si="7"/>
        <v>N5</v>
      </c>
      <c r="K142" t="str">
        <f t="shared" si="8"/>
        <v>NN</v>
      </c>
    </row>
    <row r="143" spans="1:11" x14ac:dyDescent="0.25">
      <c r="A143" s="121" t="s">
        <v>825</v>
      </c>
      <c r="B143" s="121" t="s">
        <v>826</v>
      </c>
      <c r="C143" s="50">
        <v>218</v>
      </c>
      <c r="D143" s="121" t="s">
        <v>519</v>
      </c>
      <c r="F143" s="153" t="s">
        <v>54</v>
      </c>
      <c r="G143" s="71">
        <v>340</v>
      </c>
      <c r="H143" s="71">
        <f t="shared" si="6"/>
        <v>122</v>
      </c>
      <c r="J143" t="str">
        <f t="shared" si="7"/>
        <v>NN</v>
      </c>
      <c r="K143" t="str">
        <f t="shared" si="8"/>
        <v>NN</v>
      </c>
    </row>
    <row r="144" spans="1:11" x14ac:dyDescent="0.25">
      <c r="A144" s="121" t="s">
        <v>827</v>
      </c>
      <c r="B144" s="121" t="s">
        <v>368</v>
      </c>
      <c r="C144" s="50">
        <v>218</v>
      </c>
      <c r="D144" s="121" t="s">
        <v>519</v>
      </c>
      <c r="F144" s="153" t="s">
        <v>54</v>
      </c>
      <c r="G144" s="71">
        <v>340</v>
      </c>
      <c r="H144" s="71">
        <f t="shared" si="6"/>
        <v>122</v>
      </c>
      <c r="J144" t="str">
        <f t="shared" si="7"/>
        <v>NN</v>
      </c>
      <c r="K144" t="str">
        <f t="shared" si="8"/>
        <v>FS</v>
      </c>
    </row>
    <row r="145" spans="1:11" x14ac:dyDescent="0.25">
      <c r="A145" s="121" t="s">
        <v>830</v>
      </c>
      <c r="B145" s="121" t="s">
        <v>831</v>
      </c>
      <c r="C145" s="50">
        <v>92</v>
      </c>
      <c r="D145" s="121" t="s">
        <v>519</v>
      </c>
      <c r="F145" s="153" t="s">
        <v>4850</v>
      </c>
      <c r="G145" s="71">
        <v>140</v>
      </c>
      <c r="H145" s="71">
        <f t="shared" si="6"/>
        <v>48</v>
      </c>
      <c r="J145" t="str">
        <f t="shared" si="7"/>
        <v>N5</v>
      </c>
      <c r="K145" t="str">
        <f t="shared" si="8"/>
        <v>NN</v>
      </c>
    </row>
    <row r="146" spans="1:11" x14ac:dyDescent="0.25">
      <c r="A146" s="121" t="s">
        <v>832</v>
      </c>
      <c r="B146" s="121" t="s">
        <v>833</v>
      </c>
      <c r="C146" s="50">
        <v>100</v>
      </c>
      <c r="D146" s="121" t="s">
        <v>519</v>
      </c>
      <c r="F146" s="153" t="s">
        <v>4850</v>
      </c>
      <c r="G146" s="71">
        <v>160</v>
      </c>
      <c r="H146" s="71">
        <f t="shared" si="6"/>
        <v>60</v>
      </c>
      <c r="J146" t="str">
        <f t="shared" si="7"/>
        <v>N5</v>
      </c>
      <c r="K146" t="str">
        <f t="shared" si="8"/>
        <v>NN</v>
      </c>
    </row>
    <row r="147" spans="1:11" x14ac:dyDescent="0.25">
      <c r="A147" s="121" t="s">
        <v>834</v>
      </c>
      <c r="B147" s="121" t="s">
        <v>835</v>
      </c>
      <c r="C147" s="50">
        <v>108</v>
      </c>
      <c r="D147" s="121" t="s">
        <v>519</v>
      </c>
      <c r="F147" s="153" t="s">
        <v>4850</v>
      </c>
      <c r="G147" s="71">
        <v>170</v>
      </c>
      <c r="H147" s="71">
        <f t="shared" si="6"/>
        <v>62</v>
      </c>
      <c r="J147" t="str">
        <f t="shared" si="7"/>
        <v>N5</v>
      </c>
      <c r="K147" t="str">
        <f t="shared" si="8"/>
        <v>NN</v>
      </c>
    </row>
    <row r="148" spans="1:11" x14ac:dyDescent="0.25">
      <c r="A148" s="121" t="s">
        <v>842</v>
      </c>
      <c r="B148" s="121" t="s">
        <v>843</v>
      </c>
      <c r="C148" s="50">
        <v>104</v>
      </c>
      <c r="D148" s="121" t="s">
        <v>519</v>
      </c>
      <c r="F148" s="153" t="s">
        <v>4852</v>
      </c>
      <c r="G148" s="71">
        <v>160</v>
      </c>
      <c r="H148" s="71">
        <f t="shared" si="6"/>
        <v>56</v>
      </c>
      <c r="J148" t="str">
        <f t="shared" si="7"/>
        <v>N5</v>
      </c>
      <c r="K148" t="str">
        <f t="shared" si="8"/>
        <v>NN</v>
      </c>
    </row>
    <row r="149" spans="1:11" x14ac:dyDescent="0.25">
      <c r="A149" s="121" t="s">
        <v>848</v>
      </c>
      <c r="B149" s="121" t="s">
        <v>849</v>
      </c>
      <c r="C149" s="50">
        <v>70</v>
      </c>
      <c r="D149" s="121" t="s">
        <v>519</v>
      </c>
      <c r="F149" s="153" t="s">
        <v>4851</v>
      </c>
      <c r="G149" s="71">
        <v>95</v>
      </c>
      <c r="H149" s="71">
        <f t="shared" si="6"/>
        <v>25</v>
      </c>
      <c r="J149" t="str">
        <f t="shared" si="7"/>
        <v>N5</v>
      </c>
      <c r="K149" t="str">
        <f t="shared" si="8"/>
        <v>AV</v>
      </c>
    </row>
    <row r="150" spans="1:11" x14ac:dyDescent="0.25">
      <c r="A150" s="121" t="s">
        <v>850</v>
      </c>
      <c r="B150" s="121" t="s">
        <v>851</v>
      </c>
      <c r="C150" s="50">
        <v>100</v>
      </c>
      <c r="D150" s="121" t="s">
        <v>519</v>
      </c>
      <c r="F150" s="153" t="s">
        <v>4850</v>
      </c>
      <c r="G150" s="71">
        <v>160</v>
      </c>
      <c r="H150" s="71">
        <f t="shared" si="6"/>
        <v>60</v>
      </c>
      <c r="I150" s="156" t="s">
        <v>4910</v>
      </c>
      <c r="J150" t="str">
        <f t="shared" si="7"/>
        <v>L5</v>
      </c>
      <c r="K150" t="str">
        <f t="shared" si="8"/>
        <v>JW</v>
      </c>
    </row>
    <row r="151" spans="1:11" x14ac:dyDescent="0.25">
      <c r="A151" s="121" t="s">
        <v>852</v>
      </c>
      <c r="B151" s="121" t="s">
        <v>853</v>
      </c>
      <c r="C151" s="50">
        <v>100</v>
      </c>
      <c r="D151" s="121" t="s">
        <v>519</v>
      </c>
      <c r="F151" s="153" t="s">
        <v>4850</v>
      </c>
      <c r="G151" s="71">
        <v>160</v>
      </c>
      <c r="H151" s="71">
        <f t="shared" si="6"/>
        <v>60</v>
      </c>
      <c r="I151" s="156" t="s">
        <v>4910</v>
      </c>
      <c r="J151" t="str">
        <f t="shared" si="7"/>
        <v>U5</v>
      </c>
      <c r="K151" t="str">
        <f t="shared" si="8"/>
        <v>2M</v>
      </c>
    </row>
    <row r="152" spans="1:11" x14ac:dyDescent="0.25">
      <c r="A152" s="121" t="s">
        <v>858</v>
      </c>
      <c r="B152" s="121" t="s">
        <v>859</v>
      </c>
      <c r="C152" s="50">
        <v>1220</v>
      </c>
      <c r="D152" s="121" t="s">
        <v>519</v>
      </c>
      <c r="F152" s="153" t="s">
        <v>4850</v>
      </c>
      <c r="G152" s="71">
        <v>1715</v>
      </c>
      <c r="H152" s="71">
        <f t="shared" si="6"/>
        <v>495</v>
      </c>
      <c r="J152" t="str">
        <f t="shared" si="7"/>
        <v>9S</v>
      </c>
      <c r="K152" t="str">
        <f t="shared" si="8"/>
        <v>NN</v>
      </c>
    </row>
    <row r="153" spans="1:11" x14ac:dyDescent="0.25">
      <c r="A153" s="121" t="s">
        <v>860</v>
      </c>
      <c r="B153" s="121" t="s">
        <v>861</v>
      </c>
      <c r="C153" s="50">
        <v>1265</v>
      </c>
      <c r="D153" s="121" t="s">
        <v>519</v>
      </c>
      <c r="F153" s="153" t="s">
        <v>4850</v>
      </c>
      <c r="G153" s="71">
        <v>1800</v>
      </c>
      <c r="H153" s="71">
        <f t="shared" si="6"/>
        <v>535</v>
      </c>
      <c r="J153" t="str">
        <f t="shared" si="7"/>
        <v>9S</v>
      </c>
      <c r="K153" t="str">
        <f t="shared" si="8"/>
        <v>NN</v>
      </c>
    </row>
    <row r="154" spans="1:11" x14ac:dyDescent="0.25">
      <c r="A154" s="121" t="s">
        <v>868</v>
      </c>
      <c r="B154" s="121" t="s">
        <v>869</v>
      </c>
      <c r="C154" s="50">
        <v>100</v>
      </c>
      <c r="D154" s="121" t="s">
        <v>519</v>
      </c>
      <c r="F154" s="153" t="s">
        <v>4850</v>
      </c>
      <c r="G154" s="71">
        <v>160</v>
      </c>
      <c r="H154" s="71">
        <f t="shared" si="6"/>
        <v>60</v>
      </c>
      <c r="J154" t="str">
        <f t="shared" si="7"/>
        <v>N5</v>
      </c>
      <c r="K154" t="str">
        <f t="shared" si="8"/>
        <v>NN</v>
      </c>
    </row>
    <row r="155" spans="1:11" x14ac:dyDescent="0.25">
      <c r="A155" s="121" t="s">
        <v>872</v>
      </c>
      <c r="B155" s="121" t="s">
        <v>873</v>
      </c>
      <c r="C155" s="50">
        <v>50</v>
      </c>
      <c r="D155" s="121" t="s">
        <v>519</v>
      </c>
      <c r="F155" s="153" t="s">
        <v>4848</v>
      </c>
      <c r="G155" s="71">
        <v>80</v>
      </c>
      <c r="H155" s="71">
        <f t="shared" si="6"/>
        <v>30</v>
      </c>
      <c r="J155" t="str">
        <f t="shared" si="7"/>
        <v>N5</v>
      </c>
      <c r="K155" t="str">
        <f t="shared" si="8"/>
        <v>UU</v>
      </c>
    </row>
    <row r="156" spans="1:11" x14ac:dyDescent="0.25">
      <c r="A156" s="121" t="s">
        <v>875</v>
      </c>
      <c r="B156" s="121" t="s">
        <v>876</v>
      </c>
      <c r="C156" s="50">
        <v>115</v>
      </c>
      <c r="D156" s="121" t="s">
        <v>519</v>
      </c>
      <c r="F156" s="153" t="s">
        <v>4852</v>
      </c>
      <c r="G156" s="71">
        <v>185</v>
      </c>
      <c r="H156" s="71">
        <f t="shared" si="6"/>
        <v>70</v>
      </c>
      <c r="J156" t="str">
        <f t="shared" si="7"/>
        <v>N5</v>
      </c>
      <c r="K156" t="str">
        <f t="shared" si="8"/>
        <v>NN</v>
      </c>
    </row>
    <row r="157" spans="1:11" x14ac:dyDescent="0.25">
      <c r="A157" s="121" t="s">
        <v>877</v>
      </c>
      <c r="B157" s="121" t="s">
        <v>878</v>
      </c>
      <c r="C157" s="50">
        <v>65</v>
      </c>
      <c r="D157" s="121" t="s">
        <v>519</v>
      </c>
      <c r="F157" s="153" t="s">
        <v>4850</v>
      </c>
      <c r="G157" s="71">
        <v>95</v>
      </c>
      <c r="H157" s="71">
        <f t="shared" si="6"/>
        <v>30</v>
      </c>
      <c r="J157" t="str">
        <f t="shared" si="7"/>
        <v>N5</v>
      </c>
      <c r="K157" t="str">
        <f t="shared" si="8"/>
        <v>NN</v>
      </c>
    </row>
    <row r="158" spans="1:11" x14ac:dyDescent="0.25">
      <c r="A158" s="121" t="s">
        <v>879</v>
      </c>
      <c r="B158" s="121" t="s">
        <v>880</v>
      </c>
      <c r="C158" s="50">
        <v>51</v>
      </c>
      <c r="D158" s="121" t="s">
        <v>519</v>
      </c>
      <c r="F158" s="153" t="s">
        <v>4850</v>
      </c>
      <c r="G158" s="71">
        <v>80</v>
      </c>
      <c r="H158" s="71">
        <f t="shared" si="6"/>
        <v>29</v>
      </c>
      <c r="J158" t="str">
        <f t="shared" si="7"/>
        <v>N5</v>
      </c>
      <c r="K158" t="str">
        <f t="shared" si="8"/>
        <v>NN</v>
      </c>
    </row>
    <row r="159" spans="1:11" x14ac:dyDescent="0.25">
      <c r="A159" s="121" t="s">
        <v>881</v>
      </c>
      <c r="B159" s="121" t="s">
        <v>882</v>
      </c>
      <c r="C159" s="50">
        <v>60</v>
      </c>
      <c r="D159" s="121" t="s">
        <v>519</v>
      </c>
      <c r="F159" s="153" t="s">
        <v>4850</v>
      </c>
      <c r="G159" s="71">
        <v>90</v>
      </c>
      <c r="H159" s="71">
        <f t="shared" si="6"/>
        <v>30</v>
      </c>
      <c r="J159" t="str">
        <f t="shared" si="7"/>
        <v>N5</v>
      </c>
      <c r="K159" t="str">
        <f t="shared" si="8"/>
        <v>NN</v>
      </c>
    </row>
    <row r="160" spans="1:11" x14ac:dyDescent="0.25">
      <c r="A160" s="121" t="s">
        <v>883</v>
      </c>
      <c r="B160" s="121" t="s">
        <v>859</v>
      </c>
      <c r="C160" s="50">
        <v>1220</v>
      </c>
      <c r="D160" s="121" t="s">
        <v>519</v>
      </c>
      <c r="F160" s="153" t="s">
        <v>4850</v>
      </c>
      <c r="G160" s="71">
        <v>1715</v>
      </c>
      <c r="H160" s="71">
        <f t="shared" si="6"/>
        <v>495</v>
      </c>
      <c r="J160" t="str">
        <f t="shared" si="7"/>
        <v>9S</v>
      </c>
      <c r="K160" t="str">
        <f t="shared" si="8"/>
        <v>NN</v>
      </c>
    </row>
    <row r="161" spans="1:11" x14ac:dyDescent="0.25">
      <c r="A161" s="121" t="s">
        <v>886</v>
      </c>
      <c r="B161" s="121" t="s">
        <v>887</v>
      </c>
      <c r="C161" s="50">
        <v>1225</v>
      </c>
      <c r="D161" s="121" t="s">
        <v>519</v>
      </c>
      <c r="F161" s="153" t="s">
        <v>4850</v>
      </c>
      <c r="G161" s="71">
        <v>1700</v>
      </c>
      <c r="H161" s="71">
        <f t="shared" si="6"/>
        <v>475</v>
      </c>
      <c r="J161" t="str">
        <f t="shared" si="7"/>
        <v>9S</v>
      </c>
      <c r="K161" t="str">
        <f t="shared" si="8"/>
        <v>NN</v>
      </c>
    </row>
    <row r="162" spans="1:11" x14ac:dyDescent="0.25">
      <c r="A162" s="121" t="s">
        <v>888</v>
      </c>
      <c r="B162" s="121" t="s">
        <v>887</v>
      </c>
      <c r="C162" s="50">
        <v>1200</v>
      </c>
      <c r="D162" s="121" t="s">
        <v>519</v>
      </c>
      <c r="F162" s="153" t="s">
        <v>4852</v>
      </c>
      <c r="G162" s="71">
        <v>1700</v>
      </c>
      <c r="H162" s="71">
        <f t="shared" si="6"/>
        <v>500</v>
      </c>
      <c r="J162" t="str">
        <f t="shared" si="7"/>
        <v>9S</v>
      </c>
      <c r="K162" t="str">
        <f t="shared" si="8"/>
        <v>NN</v>
      </c>
    </row>
    <row r="163" spans="1:11" x14ac:dyDescent="0.25">
      <c r="A163" s="121" t="s">
        <v>890</v>
      </c>
      <c r="B163" s="121" t="s">
        <v>891</v>
      </c>
      <c r="C163" s="50">
        <v>1400</v>
      </c>
      <c r="D163" s="121" t="s">
        <v>519</v>
      </c>
      <c r="F163" s="153" t="s">
        <v>4848</v>
      </c>
      <c r="G163" s="71">
        <v>1880</v>
      </c>
      <c r="H163" s="71">
        <f t="shared" si="6"/>
        <v>480</v>
      </c>
      <c r="I163" s="156" t="s">
        <v>4910</v>
      </c>
      <c r="J163" t="str">
        <f t="shared" si="7"/>
        <v>9S</v>
      </c>
      <c r="K163" t="str">
        <f t="shared" si="8"/>
        <v>UU</v>
      </c>
    </row>
    <row r="164" spans="1:11" x14ac:dyDescent="0.25">
      <c r="A164" s="121" t="s">
        <v>896</v>
      </c>
      <c r="B164" s="121" t="s">
        <v>897</v>
      </c>
      <c r="C164" s="50">
        <v>115</v>
      </c>
      <c r="D164" s="121" t="s">
        <v>519</v>
      </c>
      <c r="F164" s="153" t="s">
        <v>4848</v>
      </c>
      <c r="G164" s="71">
        <v>170</v>
      </c>
      <c r="H164" s="71">
        <f t="shared" si="6"/>
        <v>55</v>
      </c>
      <c r="J164" t="str">
        <f t="shared" si="7"/>
        <v>N5</v>
      </c>
      <c r="K164" t="str">
        <f t="shared" si="8"/>
        <v>UU</v>
      </c>
    </row>
    <row r="165" spans="1:11" x14ac:dyDescent="0.25">
      <c r="A165" s="121" t="s">
        <v>898</v>
      </c>
      <c r="B165" s="121" t="s">
        <v>899</v>
      </c>
      <c r="C165" s="50">
        <v>103</v>
      </c>
      <c r="D165" s="121" t="s">
        <v>519</v>
      </c>
      <c r="F165" s="153" t="s">
        <v>4850</v>
      </c>
      <c r="G165" s="71">
        <v>160</v>
      </c>
      <c r="H165" s="71">
        <f t="shared" si="6"/>
        <v>57</v>
      </c>
      <c r="I165" s="156" t="s">
        <v>4910</v>
      </c>
      <c r="J165" t="str">
        <f t="shared" si="7"/>
        <v>L5</v>
      </c>
      <c r="K165" t="str">
        <f t="shared" si="8"/>
        <v>JW</v>
      </c>
    </row>
    <row r="166" spans="1:11" x14ac:dyDescent="0.25">
      <c r="A166" s="121" t="s">
        <v>900</v>
      </c>
      <c r="B166" s="121" t="s">
        <v>901</v>
      </c>
      <c r="C166" s="50">
        <v>108</v>
      </c>
      <c r="D166" s="121" t="s">
        <v>519</v>
      </c>
      <c r="F166" s="153" t="s">
        <v>4850</v>
      </c>
      <c r="G166" s="71">
        <v>160</v>
      </c>
      <c r="H166" s="71">
        <f t="shared" si="6"/>
        <v>52</v>
      </c>
      <c r="J166" t="str">
        <f t="shared" si="7"/>
        <v>N5</v>
      </c>
      <c r="K166" t="str">
        <f t="shared" si="8"/>
        <v>NN</v>
      </c>
    </row>
    <row r="167" spans="1:11" x14ac:dyDescent="0.25">
      <c r="A167" s="121" t="s">
        <v>904</v>
      </c>
      <c r="B167" s="121" t="s">
        <v>901</v>
      </c>
      <c r="C167" s="50">
        <v>108</v>
      </c>
      <c r="D167" s="121" t="s">
        <v>519</v>
      </c>
      <c r="F167" s="153" t="s">
        <v>4848</v>
      </c>
      <c r="G167" s="71">
        <v>160</v>
      </c>
      <c r="H167" s="71">
        <f t="shared" si="6"/>
        <v>52</v>
      </c>
      <c r="J167" t="str">
        <f t="shared" si="7"/>
        <v>N5</v>
      </c>
      <c r="K167" t="str">
        <f t="shared" si="8"/>
        <v>UU</v>
      </c>
    </row>
    <row r="168" spans="1:11" x14ac:dyDescent="0.25">
      <c r="A168" s="121" t="s">
        <v>905</v>
      </c>
      <c r="B168" s="121" t="s">
        <v>906</v>
      </c>
      <c r="C168" s="50">
        <v>103</v>
      </c>
      <c r="D168" s="121" t="s">
        <v>519</v>
      </c>
      <c r="F168" s="153" t="s">
        <v>4850</v>
      </c>
      <c r="G168" s="71">
        <v>160</v>
      </c>
      <c r="H168" s="71">
        <f t="shared" si="6"/>
        <v>57</v>
      </c>
      <c r="I168" s="156" t="s">
        <v>4910</v>
      </c>
      <c r="J168" t="str">
        <f t="shared" si="7"/>
        <v>U5</v>
      </c>
      <c r="K168" t="str">
        <f t="shared" si="8"/>
        <v>2M</v>
      </c>
    </row>
    <row r="169" spans="1:11" x14ac:dyDescent="0.25">
      <c r="A169" s="121" t="s">
        <v>907</v>
      </c>
      <c r="B169" s="121" t="s">
        <v>908</v>
      </c>
      <c r="C169" s="50">
        <v>289.97000000000003</v>
      </c>
      <c r="D169" s="121" t="s">
        <v>519</v>
      </c>
      <c r="F169" s="153" t="s">
        <v>4850</v>
      </c>
      <c r="G169" s="71">
        <v>400</v>
      </c>
      <c r="H169" s="71">
        <f t="shared" si="6"/>
        <v>110.02999999999997</v>
      </c>
      <c r="J169" t="str">
        <f t="shared" si="7"/>
        <v>NV</v>
      </c>
      <c r="K169" t="str">
        <f t="shared" si="8"/>
        <v>NN</v>
      </c>
    </row>
    <row r="170" spans="1:11" x14ac:dyDescent="0.25">
      <c r="A170" s="121" t="s">
        <v>909</v>
      </c>
      <c r="B170" s="121" t="s">
        <v>910</v>
      </c>
      <c r="C170" s="50">
        <v>305.82</v>
      </c>
      <c r="D170" s="121" t="s">
        <v>519</v>
      </c>
      <c r="F170" s="153" t="s">
        <v>4855</v>
      </c>
      <c r="G170" s="71">
        <v>425</v>
      </c>
      <c r="H170" s="71">
        <f t="shared" si="6"/>
        <v>119.18</v>
      </c>
      <c r="J170" t="str">
        <f t="shared" si="7"/>
        <v>NV</v>
      </c>
      <c r="K170" t="str">
        <f t="shared" si="8"/>
        <v>NN</v>
      </c>
    </row>
    <row r="171" spans="1:11" x14ac:dyDescent="0.25">
      <c r="A171" s="121" t="s">
        <v>911</v>
      </c>
      <c r="B171" s="121" t="s">
        <v>912</v>
      </c>
      <c r="C171" s="50">
        <v>260</v>
      </c>
      <c r="D171" s="121" t="s">
        <v>519</v>
      </c>
      <c r="F171" s="153" t="s">
        <v>4851</v>
      </c>
      <c r="G171" s="71">
        <v>425</v>
      </c>
      <c r="H171" s="71">
        <f t="shared" si="6"/>
        <v>165</v>
      </c>
      <c r="J171" t="str">
        <f t="shared" si="7"/>
        <v>NN</v>
      </c>
      <c r="K171" t="str">
        <f t="shared" si="8"/>
        <v>NN</v>
      </c>
    </row>
    <row r="172" spans="1:11" x14ac:dyDescent="0.25">
      <c r="A172" s="121" t="s">
        <v>913</v>
      </c>
      <c r="B172" s="121" t="s">
        <v>914</v>
      </c>
      <c r="C172" s="50">
        <v>43</v>
      </c>
      <c r="D172" s="121" t="s">
        <v>519</v>
      </c>
      <c r="F172" s="153" t="s">
        <v>4850</v>
      </c>
      <c r="G172" s="71">
        <v>65</v>
      </c>
      <c r="H172" s="71">
        <f t="shared" si="6"/>
        <v>22</v>
      </c>
      <c r="J172" t="str">
        <f t="shared" si="7"/>
        <v>N5</v>
      </c>
      <c r="K172" t="str">
        <f t="shared" si="8"/>
        <v>NN</v>
      </c>
    </row>
    <row r="173" spans="1:11" x14ac:dyDescent="0.25">
      <c r="A173" s="121" t="s">
        <v>915</v>
      </c>
      <c r="B173" s="121" t="s">
        <v>541</v>
      </c>
      <c r="C173" s="50">
        <v>137</v>
      </c>
      <c r="D173" s="121" t="s">
        <v>519</v>
      </c>
      <c r="F173" s="153" t="s">
        <v>4849</v>
      </c>
      <c r="G173" s="71">
        <v>185</v>
      </c>
      <c r="H173" s="71">
        <f t="shared" si="6"/>
        <v>48</v>
      </c>
      <c r="J173" t="str">
        <f t="shared" si="7"/>
        <v>N5</v>
      </c>
      <c r="K173" t="str">
        <f t="shared" si="8"/>
        <v>NN</v>
      </c>
    </row>
    <row r="174" spans="1:11" x14ac:dyDescent="0.25">
      <c r="A174" s="121" t="s">
        <v>916</v>
      </c>
      <c r="B174" s="121" t="s">
        <v>541</v>
      </c>
      <c r="C174" s="50">
        <v>135</v>
      </c>
      <c r="D174" s="121" t="s">
        <v>519</v>
      </c>
      <c r="F174" s="153" t="s">
        <v>4848</v>
      </c>
      <c r="G174" s="71">
        <v>185</v>
      </c>
      <c r="H174" s="71">
        <f t="shared" si="6"/>
        <v>50</v>
      </c>
      <c r="J174" t="str">
        <f t="shared" si="7"/>
        <v>S5</v>
      </c>
      <c r="K174" t="str">
        <f t="shared" si="8"/>
        <v>UU</v>
      </c>
    </row>
    <row r="175" spans="1:11" x14ac:dyDescent="0.25">
      <c r="A175" s="121" t="s">
        <v>917</v>
      </c>
      <c r="B175" s="121" t="s">
        <v>525</v>
      </c>
      <c r="C175" s="50">
        <v>124</v>
      </c>
      <c r="D175" s="121" t="s">
        <v>519</v>
      </c>
      <c r="F175" s="153" t="s">
        <v>4850</v>
      </c>
      <c r="G175" s="71">
        <v>185</v>
      </c>
      <c r="H175" s="71">
        <f t="shared" si="6"/>
        <v>61</v>
      </c>
      <c r="J175" t="str">
        <f t="shared" si="7"/>
        <v>N5</v>
      </c>
      <c r="K175" t="str">
        <f t="shared" si="8"/>
        <v>MC</v>
      </c>
    </row>
    <row r="176" spans="1:11" x14ac:dyDescent="0.25">
      <c r="A176" s="121" t="s">
        <v>918</v>
      </c>
      <c r="B176" s="121" t="s">
        <v>919</v>
      </c>
      <c r="C176" s="50">
        <v>120</v>
      </c>
      <c r="D176" s="121" t="s">
        <v>519</v>
      </c>
      <c r="F176" s="153" t="s">
        <v>4850</v>
      </c>
      <c r="G176" s="71">
        <v>185</v>
      </c>
      <c r="H176" s="71">
        <f t="shared" si="6"/>
        <v>65</v>
      </c>
      <c r="J176" t="str">
        <f t="shared" si="7"/>
        <v>N5</v>
      </c>
      <c r="K176" t="str">
        <f t="shared" si="8"/>
        <v>JW</v>
      </c>
    </row>
    <row r="177" spans="1:11" x14ac:dyDescent="0.25">
      <c r="A177" s="121" t="s">
        <v>920</v>
      </c>
      <c r="B177" s="121" t="s">
        <v>919</v>
      </c>
      <c r="C177" s="50">
        <v>117</v>
      </c>
      <c r="D177" s="121" t="s">
        <v>519</v>
      </c>
      <c r="F177" s="153" t="s">
        <v>4850</v>
      </c>
      <c r="G177" s="71">
        <v>185</v>
      </c>
      <c r="H177" s="71">
        <f t="shared" si="6"/>
        <v>68</v>
      </c>
      <c r="J177" t="str">
        <f t="shared" si="7"/>
        <v>N5</v>
      </c>
      <c r="K177" t="str">
        <f t="shared" si="8"/>
        <v>NN</v>
      </c>
    </row>
    <row r="178" spans="1:11" x14ac:dyDescent="0.25">
      <c r="A178" s="121" t="s">
        <v>921</v>
      </c>
      <c r="B178" s="121" t="s">
        <v>922</v>
      </c>
      <c r="C178" s="50">
        <v>135</v>
      </c>
      <c r="D178" s="121" t="s">
        <v>519</v>
      </c>
      <c r="F178" s="153" t="s">
        <v>4848</v>
      </c>
      <c r="G178" s="71">
        <v>185</v>
      </c>
      <c r="H178" s="71">
        <f t="shared" si="6"/>
        <v>50</v>
      </c>
      <c r="J178" t="str">
        <f t="shared" si="7"/>
        <v>NN</v>
      </c>
      <c r="K178" t="str">
        <f t="shared" si="8"/>
        <v>UU</v>
      </c>
    </row>
    <row r="179" spans="1:11" x14ac:dyDescent="0.25">
      <c r="A179" s="121" t="s">
        <v>923</v>
      </c>
      <c r="B179" s="121" t="s">
        <v>546</v>
      </c>
      <c r="C179" s="50">
        <v>118</v>
      </c>
      <c r="D179" s="121" t="s">
        <v>519</v>
      </c>
      <c r="F179" s="153" t="s">
        <v>4850</v>
      </c>
      <c r="G179" s="71">
        <v>170</v>
      </c>
      <c r="H179" s="71">
        <f t="shared" si="6"/>
        <v>52</v>
      </c>
      <c r="J179" t="str">
        <f t="shared" si="7"/>
        <v>L5</v>
      </c>
      <c r="K179" t="str">
        <f t="shared" si="8"/>
        <v>JW</v>
      </c>
    </row>
    <row r="180" spans="1:11" x14ac:dyDescent="0.25">
      <c r="A180" s="121" t="s">
        <v>925</v>
      </c>
      <c r="B180" s="121" t="s">
        <v>546</v>
      </c>
      <c r="C180" s="50">
        <v>115</v>
      </c>
      <c r="D180" s="121" t="s">
        <v>519</v>
      </c>
      <c r="F180" s="153" t="s">
        <v>4850</v>
      </c>
      <c r="G180" s="71">
        <v>170</v>
      </c>
      <c r="H180" s="71">
        <f t="shared" si="6"/>
        <v>55</v>
      </c>
      <c r="I180" s="156" t="s">
        <v>4910</v>
      </c>
      <c r="J180" t="str">
        <f t="shared" si="7"/>
        <v>N5</v>
      </c>
      <c r="K180" t="str">
        <f t="shared" si="8"/>
        <v>AR</v>
      </c>
    </row>
    <row r="181" spans="1:11" x14ac:dyDescent="0.25">
      <c r="A181" s="121" t="s">
        <v>926</v>
      </c>
      <c r="B181" s="121" t="s">
        <v>546</v>
      </c>
      <c r="C181" s="50">
        <v>115</v>
      </c>
      <c r="D181" s="121" t="s">
        <v>519</v>
      </c>
      <c r="F181" s="153" t="s">
        <v>4850</v>
      </c>
      <c r="G181" s="71">
        <v>170</v>
      </c>
      <c r="H181" s="71">
        <f t="shared" si="6"/>
        <v>55</v>
      </c>
      <c r="J181" t="str">
        <f t="shared" si="7"/>
        <v>N5</v>
      </c>
      <c r="K181" t="str">
        <f t="shared" si="8"/>
        <v>NN</v>
      </c>
    </row>
    <row r="182" spans="1:11" x14ac:dyDescent="0.25">
      <c r="A182" s="121" t="s">
        <v>931</v>
      </c>
      <c r="B182" s="121" t="s">
        <v>546</v>
      </c>
      <c r="C182" s="50">
        <v>115.4</v>
      </c>
      <c r="D182" s="121" t="s">
        <v>519</v>
      </c>
      <c r="F182" s="153" t="s">
        <v>4855</v>
      </c>
      <c r="G182" s="71">
        <v>170</v>
      </c>
      <c r="H182" s="71">
        <f t="shared" si="6"/>
        <v>54.599999999999994</v>
      </c>
      <c r="J182" t="str">
        <f t="shared" si="7"/>
        <v>NN</v>
      </c>
      <c r="K182" t="str">
        <f t="shared" si="8"/>
        <v>NN</v>
      </c>
    </row>
    <row r="183" spans="1:11" x14ac:dyDescent="0.25">
      <c r="A183" s="121" t="s">
        <v>932</v>
      </c>
      <c r="B183" s="121" t="s">
        <v>933</v>
      </c>
      <c r="C183" s="50">
        <v>102</v>
      </c>
      <c r="D183" s="121" t="s">
        <v>519</v>
      </c>
      <c r="F183" s="153" t="s">
        <v>4848</v>
      </c>
      <c r="G183" s="71">
        <v>160</v>
      </c>
      <c r="H183" s="71">
        <f t="shared" si="6"/>
        <v>58</v>
      </c>
      <c r="J183" t="str">
        <f t="shared" si="7"/>
        <v>S5</v>
      </c>
      <c r="K183" t="str">
        <f t="shared" si="8"/>
        <v>UU</v>
      </c>
    </row>
    <row r="184" spans="1:11" x14ac:dyDescent="0.25">
      <c r="A184" s="121" t="s">
        <v>934</v>
      </c>
      <c r="B184" s="121" t="s">
        <v>878</v>
      </c>
      <c r="C184" s="50">
        <v>68</v>
      </c>
      <c r="D184" s="121" t="s">
        <v>519</v>
      </c>
      <c r="F184" s="153" t="s">
        <v>4849</v>
      </c>
      <c r="G184" s="71">
        <v>95</v>
      </c>
      <c r="H184" s="71">
        <f t="shared" si="6"/>
        <v>27</v>
      </c>
      <c r="J184" t="str">
        <f t="shared" si="7"/>
        <v>N5</v>
      </c>
      <c r="K184" t="str">
        <f t="shared" si="8"/>
        <v>NN</v>
      </c>
    </row>
    <row r="185" spans="1:11" x14ac:dyDescent="0.25">
      <c r="A185" s="121" t="s">
        <v>935</v>
      </c>
      <c r="B185" s="121" t="s">
        <v>878</v>
      </c>
      <c r="C185" s="50">
        <v>67</v>
      </c>
      <c r="D185" s="121" t="s">
        <v>519</v>
      </c>
      <c r="F185" s="153" t="s">
        <v>4848</v>
      </c>
      <c r="G185" s="71">
        <v>95</v>
      </c>
      <c r="H185" s="71">
        <f t="shared" si="6"/>
        <v>28</v>
      </c>
      <c r="J185" t="str">
        <f t="shared" si="7"/>
        <v>N5</v>
      </c>
      <c r="K185" t="str">
        <f t="shared" si="8"/>
        <v>UU</v>
      </c>
    </row>
    <row r="186" spans="1:11" x14ac:dyDescent="0.25">
      <c r="A186" s="121" t="s">
        <v>936</v>
      </c>
      <c r="B186" s="121" t="s">
        <v>878</v>
      </c>
      <c r="C186" s="50">
        <v>68.81</v>
      </c>
      <c r="D186" s="121" t="s">
        <v>519</v>
      </c>
      <c r="F186" s="153" t="s">
        <v>4855</v>
      </c>
      <c r="G186" s="71">
        <v>95</v>
      </c>
      <c r="H186" s="71">
        <f t="shared" si="6"/>
        <v>26.189999999999998</v>
      </c>
      <c r="J186" t="str">
        <f t="shared" si="7"/>
        <v>NN</v>
      </c>
      <c r="K186" t="str">
        <f t="shared" si="8"/>
        <v>NN</v>
      </c>
    </row>
    <row r="187" spans="1:11" x14ac:dyDescent="0.25">
      <c r="A187" s="121" t="s">
        <v>937</v>
      </c>
      <c r="B187" s="121" t="s">
        <v>938</v>
      </c>
      <c r="C187" s="50">
        <v>65</v>
      </c>
      <c r="D187" s="121" t="s">
        <v>519</v>
      </c>
      <c r="F187" s="153" t="s">
        <v>4850</v>
      </c>
      <c r="G187" s="71">
        <v>100</v>
      </c>
      <c r="H187" s="71">
        <f t="shared" si="6"/>
        <v>35</v>
      </c>
      <c r="J187" t="str">
        <f t="shared" si="7"/>
        <v>N5</v>
      </c>
      <c r="K187" t="str">
        <f t="shared" si="8"/>
        <v>NN</v>
      </c>
    </row>
    <row r="188" spans="1:11" x14ac:dyDescent="0.25">
      <c r="A188" s="121" t="s">
        <v>939</v>
      </c>
      <c r="B188" s="121" t="s">
        <v>940</v>
      </c>
      <c r="C188" s="50">
        <v>709</v>
      </c>
      <c r="D188" s="121" t="s">
        <v>519</v>
      </c>
      <c r="F188" s="153" t="s">
        <v>4850</v>
      </c>
      <c r="G188" s="71">
        <v>1000</v>
      </c>
      <c r="H188" s="71">
        <f t="shared" si="6"/>
        <v>291</v>
      </c>
      <c r="J188" t="str">
        <f t="shared" si="7"/>
        <v>9E</v>
      </c>
      <c r="K188" t="str">
        <f t="shared" si="8"/>
        <v>NN</v>
      </c>
    </row>
    <row r="189" spans="1:11" x14ac:dyDescent="0.25">
      <c r="A189" s="121" t="s">
        <v>941</v>
      </c>
      <c r="B189" s="121" t="s">
        <v>859</v>
      </c>
      <c r="C189" s="50">
        <v>1220</v>
      </c>
      <c r="D189" s="121" t="s">
        <v>519</v>
      </c>
      <c r="F189" s="153" t="s">
        <v>4850</v>
      </c>
      <c r="G189" s="71">
        <v>1715</v>
      </c>
      <c r="H189" s="71">
        <f t="shared" si="6"/>
        <v>495</v>
      </c>
      <c r="J189" t="str">
        <f t="shared" si="7"/>
        <v>9S</v>
      </c>
      <c r="K189" t="str">
        <f t="shared" si="8"/>
        <v>NN</v>
      </c>
    </row>
    <row r="190" spans="1:11" x14ac:dyDescent="0.25">
      <c r="A190" s="121" t="s">
        <v>942</v>
      </c>
      <c r="B190" s="121" t="s">
        <v>943</v>
      </c>
      <c r="C190" s="50">
        <v>1379</v>
      </c>
      <c r="D190" s="121" t="s">
        <v>519</v>
      </c>
      <c r="F190" s="153" t="s">
        <v>4848</v>
      </c>
      <c r="G190" s="71">
        <v>1885</v>
      </c>
      <c r="H190" s="71">
        <f t="shared" si="6"/>
        <v>506</v>
      </c>
      <c r="J190" t="str">
        <f t="shared" si="7"/>
        <v>9S</v>
      </c>
      <c r="K190" t="str">
        <f t="shared" si="8"/>
        <v>UU</v>
      </c>
    </row>
    <row r="191" spans="1:11" x14ac:dyDescent="0.25">
      <c r="A191" s="121" t="s">
        <v>946</v>
      </c>
      <c r="B191" s="121" t="s">
        <v>947</v>
      </c>
      <c r="C191" s="50">
        <v>115</v>
      </c>
      <c r="D191" s="121" t="s">
        <v>519</v>
      </c>
      <c r="F191" s="153" t="s">
        <v>4848</v>
      </c>
      <c r="G191" s="71">
        <v>170</v>
      </c>
      <c r="H191" s="71">
        <f t="shared" si="6"/>
        <v>55</v>
      </c>
      <c r="J191" t="str">
        <f t="shared" si="7"/>
        <v>N5</v>
      </c>
      <c r="K191" t="str">
        <f t="shared" si="8"/>
        <v>UA</v>
      </c>
    </row>
    <row r="192" spans="1:11" x14ac:dyDescent="0.25">
      <c r="A192" s="121" t="s">
        <v>948</v>
      </c>
      <c r="B192" s="121" t="s">
        <v>949</v>
      </c>
      <c r="C192" s="50">
        <v>60</v>
      </c>
      <c r="D192" s="121" t="s">
        <v>519</v>
      </c>
      <c r="F192" s="153" t="s">
        <v>4850</v>
      </c>
      <c r="G192" s="71">
        <v>90</v>
      </c>
      <c r="H192" s="71">
        <f t="shared" si="6"/>
        <v>30</v>
      </c>
      <c r="J192" t="str">
        <f t="shared" si="7"/>
        <v>N5</v>
      </c>
      <c r="K192" t="str">
        <f t="shared" si="8"/>
        <v>NN</v>
      </c>
    </row>
    <row r="193" spans="1:11" x14ac:dyDescent="0.25">
      <c r="A193" s="121" t="s">
        <v>950</v>
      </c>
      <c r="B193" s="121" t="s">
        <v>951</v>
      </c>
      <c r="C193" s="50">
        <v>92</v>
      </c>
      <c r="D193" s="121" t="s">
        <v>519</v>
      </c>
      <c r="F193" s="153" t="s">
        <v>4850</v>
      </c>
      <c r="G193" s="71">
        <v>140</v>
      </c>
      <c r="H193" s="71">
        <f t="shared" si="6"/>
        <v>48</v>
      </c>
      <c r="J193" t="str">
        <f t="shared" si="7"/>
        <v>N5</v>
      </c>
      <c r="K193" t="str">
        <f t="shared" si="8"/>
        <v>NN</v>
      </c>
    </row>
    <row r="194" spans="1:11" x14ac:dyDescent="0.25">
      <c r="A194" s="121" t="s">
        <v>954</v>
      </c>
      <c r="B194" s="121" t="s">
        <v>901</v>
      </c>
      <c r="C194" s="50">
        <v>100</v>
      </c>
      <c r="D194" s="121" t="s">
        <v>519</v>
      </c>
      <c r="F194" s="153" t="s">
        <v>4850</v>
      </c>
      <c r="G194" s="71">
        <v>160</v>
      </c>
      <c r="H194" s="71">
        <f t="shared" ref="H194:H257" si="9">G194-C194</f>
        <v>60</v>
      </c>
      <c r="J194" t="str">
        <f t="shared" ref="J194:J257" si="10">MID(A194,12,2)</f>
        <v>N5</v>
      </c>
      <c r="K194" t="str">
        <f t="shared" ref="K194:K257" si="11">MID(A194,15,2)</f>
        <v>NN</v>
      </c>
    </row>
    <row r="195" spans="1:11" x14ac:dyDescent="0.25">
      <c r="A195" s="121" t="s">
        <v>955</v>
      </c>
      <c r="B195" s="121" t="s">
        <v>956</v>
      </c>
      <c r="C195" s="50">
        <v>100</v>
      </c>
      <c r="D195" s="121" t="s">
        <v>519</v>
      </c>
      <c r="F195" s="153" t="s">
        <v>4850</v>
      </c>
      <c r="G195" s="71">
        <v>160</v>
      </c>
      <c r="H195" s="71">
        <f t="shared" si="9"/>
        <v>60</v>
      </c>
      <c r="J195" t="str">
        <f t="shared" si="10"/>
        <v>U5</v>
      </c>
      <c r="K195" t="str">
        <f t="shared" si="11"/>
        <v>2J</v>
      </c>
    </row>
    <row r="196" spans="1:11" x14ac:dyDescent="0.25">
      <c r="A196" s="121" t="s">
        <v>957</v>
      </c>
      <c r="B196" s="121" t="s">
        <v>958</v>
      </c>
      <c r="C196" s="50">
        <v>270</v>
      </c>
      <c r="D196" s="121" t="s">
        <v>519</v>
      </c>
      <c r="F196" s="153" t="s">
        <v>4850</v>
      </c>
      <c r="G196" s="71">
        <v>400</v>
      </c>
      <c r="H196" s="71">
        <f t="shared" si="9"/>
        <v>130</v>
      </c>
      <c r="J196" t="str">
        <f t="shared" si="10"/>
        <v>NV</v>
      </c>
      <c r="K196" t="str">
        <f t="shared" si="11"/>
        <v>NN</v>
      </c>
    </row>
    <row r="197" spans="1:11" x14ac:dyDescent="0.25">
      <c r="A197" s="121" t="s">
        <v>964</v>
      </c>
      <c r="B197" s="121" t="s">
        <v>965</v>
      </c>
      <c r="C197" s="50">
        <v>650</v>
      </c>
      <c r="D197" s="121" t="s">
        <v>519</v>
      </c>
      <c r="F197" s="153" t="s">
        <v>4850</v>
      </c>
      <c r="G197" s="71">
        <v>900</v>
      </c>
      <c r="H197" s="71">
        <f t="shared" si="9"/>
        <v>250</v>
      </c>
      <c r="J197" t="str">
        <f t="shared" si="10"/>
        <v>9S</v>
      </c>
      <c r="K197" t="str">
        <f t="shared" si="11"/>
        <v>NN</v>
      </c>
    </row>
    <row r="198" spans="1:11" x14ac:dyDescent="0.25">
      <c r="A198" s="121" t="s">
        <v>966</v>
      </c>
      <c r="B198" s="121" t="s">
        <v>967</v>
      </c>
      <c r="C198" s="50">
        <v>100</v>
      </c>
      <c r="D198" s="121" t="s">
        <v>519</v>
      </c>
      <c r="F198" s="153" t="s">
        <v>4850</v>
      </c>
      <c r="G198" s="71">
        <v>160</v>
      </c>
      <c r="H198" s="71">
        <f t="shared" si="9"/>
        <v>60</v>
      </c>
      <c r="J198" t="str">
        <f t="shared" si="10"/>
        <v>N5</v>
      </c>
      <c r="K198" t="str">
        <f t="shared" si="11"/>
        <v>NN</v>
      </c>
    </row>
    <row r="199" spans="1:11" x14ac:dyDescent="0.25">
      <c r="A199" s="121" t="s">
        <v>972</v>
      </c>
      <c r="B199" s="121" t="s">
        <v>525</v>
      </c>
      <c r="C199" s="50">
        <v>115</v>
      </c>
      <c r="D199" s="121" t="s">
        <v>519</v>
      </c>
      <c r="F199" s="153" t="s">
        <v>4850</v>
      </c>
      <c r="G199" s="71">
        <v>185</v>
      </c>
      <c r="H199" s="71">
        <f t="shared" si="9"/>
        <v>70</v>
      </c>
      <c r="J199" t="str">
        <f t="shared" si="10"/>
        <v>N5</v>
      </c>
      <c r="K199" t="str">
        <f t="shared" si="11"/>
        <v>NN</v>
      </c>
    </row>
    <row r="200" spans="1:11" x14ac:dyDescent="0.25">
      <c r="A200" s="121" t="s">
        <v>977</v>
      </c>
      <c r="B200" s="121" t="s">
        <v>978</v>
      </c>
      <c r="C200" s="50">
        <v>280</v>
      </c>
      <c r="D200" s="121" t="s">
        <v>519</v>
      </c>
      <c r="F200" s="153" t="s">
        <v>4850</v>
      </c>
      <c r="G200" s="71">
        <v>400</v>
      </c>
      <c r="H200" s="71">
        <f t="shared" si="9"/>
        <v>120</v>
      </c>
      <c r="J200" t="str">
        <f t="shared" si="10"/>
        <v>NN</v>
      </c>
      <c r="K200" t="str">
        <f t="shared" si="11"/>
        <v>NN</v>
      </c>
    </row>
    <row r="201" spans="1:11" x14ac:dyDescent="0.25">
      <c r="A201" s="121" t="s">
        <v>979</v>
      </c>
      <c r="B201" s="121" t="s">
        <v>980</v>
      </c>
      <c r="C201" s="50">
        <v>65.010000000000005</v>
      </c>
      <c r="D201" s="121" t="s">
        <v>519</v>
      </c>
      <c r="F201" s="153" t="s">
        <v>4850</v>
      </c>
      <c r="G201" s="71">
        <v>95</v>
      </c>
      <c r="H201" s="71">
        <f t="shared" si="9"/>
        <v>29.989999999999995</v>
      </c>
      <c r="J201" t="str">
        <f t="shared" si="10"/>
        <v>N5</v>
      </c>
      <c r="K201" t="str">
        <f t="shared" si="11"/>
        <v>NN</v>
      </c>
    </row>
    <row r="202" spans="1:11" x14ac:dyDescent="0.25">
      <c r="A202" s="121" t="s">
        <v>981</v>
      </c>
      <c r="B202" s="121" t="s">
        <v>982</v>
      </c>
      <c r="C202" s="50">
        <v>1220</v>
      </c>
      <c r="D202" s="121" t="s">
        <v>519</v>
      </c>
      <c r="F202" s="153" t="s">
        <v>4849</v>
      </c>
      <c r="G202" s="71">
        <v>1715</v>
      </c>
      <c r="H202" s="71">
        <f t="shared" si="9"/>
        <v>495</v>
      </c>
      <c r="J202" t="str">
        <f t="shared" si="10"/>
        <v>9S</v>
      </c>
      <c r="K202" t="str">
        <f t="shared" si="11"/>
        <v>NN</v>
      </c>
    </row>
    <row r="203" spans="1:11" x14ac:dyDescent="0.25">
      <c r="A203" s="121" t="s">
        <v>983</v>
      </c>
      <c r="B203" s="121" t="s">
        <v>984</v>
      </c>
      <c r="C203" s="50">
        <v>115</v>
      </c>
      <c r="D203" s="121" t="s">
        <v>519</v>
      </c>
      <c r="F203" s="153" t="s">
        <v>4853</v>
      </c>
      <c r="G203" s="71">
        <v>160</v>
      </c>
      <c r="H203" s="71">
        <f t="shared" si="9"/>
        <v>45</v>
      </c>
      <c r="J203" t="str">
        <f t="shared" si="10"/>
        <v>N2</v>
      </c>
      <c r="K203" t="str">
        <f t="shared" si="11"/>
        <v>PU</v>
      </c>
    </row>
    <row r="204" spans="1:11" x14ac:dyDescent="0.25">
      <c r="A204" s="121" t="s">
        <v>985</v>
      </c>
      <c r="B204" s="121" t="s">
        <v>986</v>
      </c>
      <c r="C204" s="50">
        <v>117</v>
      </c>
      <c r="D204" s="121" t="s">
        <v>519</v>
      </c>
      <c r="F204" s="153" t="s">
        <v>4853</v>
      </c>
      <c r="G204" s="71">
        <v>170</v>
      </c>
      <c r="H204" s="71">
        <f t="shared" si="9"/>
        <v>53</v>
      </c>
      <c r="J204" t="str">
        <f t="shared" si="10"/>
        <v>N2</v>
      </c>
      <c r="K204" t="str">
        <f t="shared" si="11"/>
        <v>PU</v>
      </c>
    </row>
    <row r="205" spans="1:11" x14ac:dyDescent="0.25">
      <c r="A205" s="121" t="s">
        <v>987</v>
      </c>
      <c r="B205" s="121" t="s">
        <v>988</v>
      </c>
      <c r="C205" s="50">
        <v>115.4</v>
      </c>
      <c r="D205" s="121" t="s">
        <v>519</v>
      </c>
      <c r="F205" s="153" t="s">
        <v>4855</v>
      </c>
      <c r="G205" s="71">
        <v>170</v>
      </c>
      <c r="H205" s="71">
        <f t="shared" si="9"/>
        <v>54.599999999999994</v>
      </c>
      <c r="J205" t="str">
        <f t="shared" si="10"/>
        <v>NN</v>
      </c>
      <c r="K205" t="str">
        <f t="shared" si="11"/>
        <v>NN</v>
      </c>
    </row>
    <row r="206" spans="1:11" x14ac:dyDescent="0.25">
      <c r="A206" s="121" t="s">
        <v>989</v>
      </c>
      <c r="B206" s="121" t="s">
        <v>990</v>
      </c>
      <c r="C206" s="50">
        <v>103</v>
      </c>
      <c r="D206" s="121" t="s">
        <v>519</v>
      </c>
      <c r="F206" s="153" t="s">
        <v>4850</v>
      </c>
      <c r="G206" s="71">
        <v>160</v>
      </c>
      <c r="H206" s="71">
        <f t="shared" si="9"/>
        <v>57</v>
      </c>
      <c r="I206" s="156" t="s">
        <v>4910</v>
      </c>
      <c r="J206" t="str">
        <f t="shared" si="10"/>
        <v>N5</v>
      </c>
      <c r="K206" t="str">
        <f t="shared" si="11"/>
        <v>NN</v>
      </c>
    </row>
    <row r="207" spans="1:11" x14ac:dyDescent="0.25">
      <c r="A207" s="121" t="s">
        <v>992</v>
      </c>
      <c r="B207" s="121" t="s">
        <v>993</v>
      </c>
      <c r="C207" s="50">
        <v>115</v>
      </c>
      <c r="D207" s="121" t="s">
        <v>519</v>
      </c>
      <c r="F207" s="153" t="s">
        <v>4853</v>
      </c>
      <c r="G207" s="71">
        <v>170</v>
      </c>
      <c r="H207" s="71">
        <f t="shared" si="9"/>
        <v>55</v>
      </c>
      <c r="J207" t="str">
        <f t="shared" si="10"/>
        <v>NT</v>
      </c>
      <c r="K207" t="str">
        <f t="shared" si="11"/>
        <v>LA</v>
      </c>
    </row>
    <row r="208" spans="1:11" x14ac:dyDescent="0.25">
      <c r="A208" s="121" t="s">
        <v>994</v>
      </c>
      <c r="B208" s="121" t="s">
        <v>993</v>
      </c>
      <c r="C208" s="50">
        <v>117</v>
      </c>
      <c r="D208" s="121" t="s">
        <v>519</v>
      </c>
      <c r="F208" s="153" t="s">
        <v>4853</v>
      </c>
      <c r="G208" s="71">
        <v>170</v>
      </c>
      <c r="H208" s="71">
        <f t="shared" si="9"/>
        <v>53</v>
      </c>
      <c r="J208" t="str">
        <f t="shared" si="10"/>
        <v>U2</v>
      </c>
      <c r="K208" t="str">
        <f t="shared" si="11"/>
        <v>IM</v>
      </c>
    </row>
    <row r="209" spans="1:11" x14ac:dyDescent="0.25">
      <c r="A209" s="121" t="s">
        <v>999</v>
      </c>
      <c r="B209" s="121" t="s">
        <v>1000</v>
      </c>
      <c r="C209" s="50">
        <v>125</v>
      </c>
      <c r="D209" s="121" t="s">
        <v>519</v>
      </c>
      <c r="F209" s="153" t="s">
        <v>4852</v>
      </c>
      <c r="G209" s="71">
        <v>185</v>
      </c>
      <c r="H209" s="71">
        <f t="shared" si="9"/>
        <v>60</v>
      </c>
      <c r="J209" t="str">
        <f t="shared" si="10"/>
        <v>N5</v>
      </c>
      <c r="K209" t="str">
        <f t="shared" si="11"/>
        <v>NN</v>
      </c>
    </row>
    <row r="210" spans="1:11" x14ac:dyDescent="0.25">
      <c r="A210" s="121" t="s">
        <v>1001</v>
      </c>
      <c r="B210" s="121" t="s">
        <v>1002</v>
      </c>
      <c r="C210" s="50">
        <v>51</v>
      </c>
      <c r="D210" s="121" t="s">
        <v>519</v>
      </c>
      <c r="F210" s="153" t="s">
        <v>4850</v>
      </c>
      <c r="G210" s="71">
        <v>80</v>
      </c>
      <c r="H210" s="71">
        <f t="shared" si="9"/>
        <v>29</v>
      </c>
      <c r="J210" t="str">
        <f t="shared" si="10"/>
        <v>N5</v>
      </c>
      <c r="K210" t="str">
        <f t="shared" si="11"/>
        <v>NN</v>
      </c>
    </row>
    <row r="211" spans="1:11" x14ac:dyDescent="0.25">
      <c r="A211" s="121" t="s">
        <v>1003</v>
      </c>
      <c r="B211" s="121" t="s">
        <v>1004</v>
      </c>
      <c r="C211" s="50">
        <v>50</v>
      </c>
      <c r="D211" s="121" t="s">
        <v>519</v>
      </c>
      <c r="F211" s="153" t="s">
        <v>4852</v>
      </c>
      <c r="G211" s="71">
        <v>85</v>
      </c>
      <c r="H211" s="71">
        <f t="shared" si="9"/>
        <v>35</v>
      </c>
      <c r="I211" s="156" t="s">
        <v>4910</v>
      </c>
      <c r="J211" t="str">
        <f t="shared" si="10"/>
        <v>N5</v>
      </c>
      <c r="K211" t="str">
        <f t="shared" si="11"/>
        <v>NN</v>
      </c>
    </row>
    <row r="212" spans="1:11" x14ac:dyDescent="0.25">
      <c r="A212" s="121" t="s">
        <v>1006</v>
      </c>
      <c r="B212" s="121" t="s">
        <v>1007</v>
      </c>
      <c r="C212" s="50">
        <v>1200</v>
      </c>
      <c r="D212" s="121" t="s">
        <v>519</v>
      </c>
      <c r="F212" s="153" t="s">
        <v>4852</v>
      </c>
      <c r="G212" s="71">
        <v>1700</v>
      </c>
      <c r="H212" s="71">
        <f t="shared" si="9"/>
        <v>500</v>
      </c>
      <c r="I212" s="156" t="s">
        <v>4910</v>
      </c>
      <c r="J212" t="str">
        <f t="shared" si="10"/>
        <v>9S</v>
      </c>
      <c r="K212" t="str">
        <f t="shared" si="11"/>
        <v>NN</v>
      </c>
    </row>
    <row r="213" spans="1:11" x14ac:dyDescent="0.25">
      <c r="A213" s="121" t="s">
        <v>1010</v>
      </c>
      <c r="B213" s="121" t="s">
        <v>1011</v>
      </c>
      <c r="C213" s="50">
        <v>100</v>
      </c>
      <c r="D213" s="121" t="s">
        <v>519</v>
      </c>
      <c r="F213" s="153" t="s">
        <v>4852</v>
      </c>
      <c r="G213" s="71">
        <v>150</v>
      </c>
      <c r="H213" s="71">
        <f t="shared" si="9"/>
        <v>50</v>
      </c>
      <c r="J213" t="str">
        <f t="shared" si="10"/>
        <v>N5</v>
      </c>
      <c r="K213" t="str">
        <f t="shared" si="11"/>
        <v>NN</v>
      </c>
    </row>
    <row r="214" spans="1:11" x14ac:dyDescent="0.25">
      <c r="A214" s="121" t="s">
        <v>1012</v>
      </c>
      <c r="B214" s="121" t="s">
        <v>1013</v>
      </c>
      <c r="C214" s="50">
        <v>115</v>
      </c>
      <c r="D214" s="121" t="s">
        <v>519</v>
      </c>
      <c r="F214" s="153" t="s">
        <v>4853</v>
      </c>
      <c r="G214" s="71">
        <v>170</v>
      </c>
      <c r="H214" s="71">
        <f t="shared" si="9"/>
        <v>55</v>
      </c>
      <c r="J214" t="str">
        <f t="shared" si="10"/>
        <v>NN</v>
      </c>
      <c r="K214" t="str">
        <f t="shared" si="11"/>
        <v>NN</v>
      </c>
    </row>
    <row r="215" spans="1:11" x14ac:dyDescent="0.25">
      <c r="A215" s="121" t="s">
        <v>1014</v>
      </c>
      <c r="B215" s="121" t="s">
        <v>1015</v>
      </c>
      <c r="C215" s="50">
        <v>98</v>
      </c>
      <c r="D215" s="121" t="s">
        <v>519</v>
      </c>
      <c r="F215" s="153" t="s">
        <v>4853</v>
      </c>
      <c r="G215" s="71">
        <v>142</v>
      </c>
      <c r="H215" s="71">
        <f t="shared" si="9"/>
        <v>44</v>
      </c>
      <c r="J215" t="str">
        <f t="shared" si="10"/>
        <v>N5</v>
      </c>
      <c r="K215" t="str">
        <f t="shared" si="11"/>
        <v>NN</v>
      </c>
    </row>
    <row r="216" spans="1:11" x14ac:dyDescent="0.25">
      <c r="A216" s="121" t="s">
        <v>1016</v>
      </c>
      <c r="B216" s="121" t="s">
        <v>1015</v>
      </c>
      <c r="C216" s="50">
        <v>98</v>
      </c>
      <c r="D216" s="121" t="s">
        <v>519</v>
      </c>
      <c r="F216" s="153" t="s">
        <v>4849</v>
      </c>
      <c r="G216" s="71">
        <v>142</v>
      </c>
      <c r="H216" s="71">
        <f t="shared" si="9"/>
        <v>44</v>
      </c>
      <c r="J216" t="str">
        <f t="shared" si="10"/>
        <v>N5</v>
      </c>
      <c r="K216" t="str">
        <f t="shared" si="11"/>
        <v>NN</v>
      </c>
    </row>
    <row r="217" spans="1:11" x14ac:dyDescent="0.25">
      <c r="A217" s="121" t="s">
        <v>1017</v>
      </c>
      <c r="B217" s="121" t="s">
        <v>1018</v>
      </c>
      <c r="C217" s="50">
        <v>279</v>
      </c>
      <c r="D217" s="121" t="s">
        <v>519</v>
      </c>
      <c r="F217" s="153" t="s">
        <v>4849</v>
      </c>
      <c r="G217" s="71">
        <v>425</v>
      </c>
      <c r="H217" s="71">
        <f t="shared" si="9"/>
        <v>146</v>
      </c>
      <c r="J217" t="str">
        <f t="shared" si="10"/>
        <v>NM</v>
      </c>
      <c r="K217" t="str">
        <f t="shared" si="11"/>
        <v>PH</v>
      </c>
    </row>
    <row r="218" spans="1:11" x14ac:dyDescent="0.25">
      <c r="A218" s="121" t="s">
        <v>1019</v>
      </c>
      <c r="B218" s="121" t="s">
        <v>1020</v>
      </c>
      <c r="C218" s="50">
        <v>271.70999999999998</v>
      </c>
      <c r="D218" s="121" t="s">
        <v>519</v>
      </c>
      <c r="F218" s="153" t="s">
        <v>4850</v>
      </c>
      <c r="G218" s="71">
        <v>400</v>
      </c>
      <c r="H218" s="71">
        <f t="shared" si="9"/>
        <v>128.29000000000002</v>
      </c>
      <c r="J218" t="str">
        <f t="shared" si="10"/>
        <v>NV</v>
      </c>
      <c r="K218" t="str">
        <f t="shared" si="11"/>
        <v>NN</v>
      </c>
    </row>
    <row r="219" spans="1:11" x14ac:dyDescent="0.25">
      <c r="A219" s="121" t="s">
        <v>1021</v>
      </c>
      <c r="B219" s="121" t="s">
        <v>1022</v>
      </c>
      <c r="C219" s="50">
        <v>280</v>
      </c>
      <c r="D219" s="121" t="s">
        <v>519</v>
      </c>
      <c r="F219" s="153" t="s">
        <v>4850</v>
      </c>
      <c r="G219" s="71">
        <v>425</v>
      </c>
      <c r="H219" s="71">
        <f t="shared" si="9"/>
        <v>145</v>
      </c>
      <c r="J219" t="str">
        <f t="shared" si="10"/>
        <v>NV</v>
      </c>
      <c r="K219" t="str">
        <f t="shared" si="11"/>
        <v>NN</v>
      </c>
    </row>
    <row r="220" spans="1:11" x14ac:dyDescent="0.25">
      <c r="A220" s="121" t="s">
        <v>1023</v>
      </c>
      <c r="B220" s="121" t="s">
        <v>1018</v>
      </c>
      <c r="C220" s="50">
        <v>270</v>
      </c>
      <c r="D220" s="121" t="s">
        <v>519</v>
      </c>
      <c r="F220" s="153" t="s">
        <v>4851</v>
      </c>
      <c r="G220" s="71">
        <v>425</v>
      </c>
      <c r="H220" s="71">
        <f t="shared" si="9"/>
        <v>155</v>
      </c>
      <c r="J220" t="str">
        <f t="shared" si="10"/>
        <v>9E</v>
      </c>
      <c r="K220" t="str">
        <f t="shared" si="11"/>
        <v>NN</v>
      </c>
    </row>
    <row r="221" spans="1:11" x14ac:dyDescent="0.25">
      <c r="A221" s="121" t="s">
        <v>1024</v>
      </c>
      <c r="B221" s="121" t="s">
        <v>1025</v>
      </c>
      <c r="C221" s="50">
        <v>55</v>
      </c>
      <c r="D221" s="121" t="s">
        <v>519</v>
      </c>
      <c r="F221" s="153" t="s">
        <v>4852</v>
      </c>
      <c r="G221" s="71">
        <v>80</v>
      </c>
      <c r="H221" s="71">
        <f t="shared" si="9"/>
        <v>25</v>
      </c>
      <c r="J221" t="str">
        <f t="shared" si="10"/>
        <v>N5</v>
      </c>
      <c r="K221" t="str">
        <f t="shared" si="11"/>
        <v>NN</v>
      </c>
    </row>
    <row r="222" spans="1:11" x14ac:dyDescent="0.25">
      <c r="A222" s="121" t="s">
        <v>1026</v>
      </c>
      <c r="B222" s="121" t="s">
        <v>1027</v>
      </c>
      <c r="C222" s="50">
        <v>130</v>
      </c>
      <c r="D222" s="121" t="s">
        <v>519</v>
      </c>
      <c r="F222" s="153" t="s">
        <v>4848</v>
      </c>
      <c r="G222" s="71">
        <v>185</v>
      </c>
      <c r="H222" s="71">
        <f t="shared" si="9"/>
        <v>55</v>
      </c>
      <c r="J222" t="str">
        <f t="shared" si="10"/>
        <v>N5</v>
      </c>
      <c r="K222" t="str">
        <f t="shared" si="11"/>
        <v>UU</v>
      </c>
    </row>
    <row r="223" spans="1:11" x14ac:dyDescent="0.25">
      <c r="A223" s="121" t="s">
        <v>1028</v>
      </c>
      <c r="B223" s="121" t="s">
        <v>1029</v>
      </c>
      <c r="C223" s="50">
        <v>140</v>
      </c>
      <c r="D223" s="121" t="s">
        <v>519</v>
      </c>
      <c r="F223" s="153" t="s">
        <v>4853</v>
      </c>
      <c r="G223" s="71">
        <v>185</v>
      </c>
      <c r="H223" s="71">
        <f t="shared" si="9"/>
        <v>45</v>
      </c>
      <c r="J223" t="str">
        <f t="shared" si="10"/>
        <v>N5</v>
      </c>
      <c r="K223" t="str">
        <f t="shared" si="11"/>
        <v>2B</v>
      </c>
    </row>
    <row r="224" spans="1:11" x14ac:dyDescent="0.25">
      <c r="A224" s="121" t="s">
        <v>1030</v>
      </c>
      <c r="B224" s="121" t="s">
        <v>1031</v>
      </c>
      <c r="C224" s="50">
        <v>127</v>
      </c>
      <c r="D224" s="121" t="s">
        <v>519</v>
      </c>
      <c r="F224" s="153" t="s">
        <v>4849</v>
      </c>
      <c r="G224" s="71">
        <v>185</v>
      </c>
      <c r="H224" s="71">
        <f t="shared" si="9"/>
        <v>58</v>
      </c>
      <c r="J224" t="str">
        <f t="shared" si="10"/>
        <v>N5</v>
      </c>
      <c r="K224" t="str">
        <f t="shared" si="11"/>
        <v>NI</v>
      </c>
    </row>
    <row r="225" spans="1:11" x14ac:dyDescent="0.25">
      <c r="A225" s="121" t="s">
        <v>1032</v>
      </c>
      <c r="B225" s="121" t="s">
        <v>1000</v>
      </c>
      <c r="C225" s="50">
        <v>125</v>
      </c>
      <c r="D225" s="121" t="s">
        <v>519</v>
      </c>
      <c r="F225" s="153" t="s">
        <v>4852</v>
      </c>
      <c r="G225" s="71">
        <v>185</v>
      </c>
      <c r="H225" s="71">
        <f t="shared" si="9"/>
        <v>60</v>
      </c>
      <c r="J225" t="str">
        <f t="shared" si="10"/>
        <v>N5</v>
      </c>
      <c r="K225" t="str">
        <f t="shared" si="11"/>
        <v>NN</v>
      </c>
    </row>
    <row r="226" spans="1:11" x14ac:dyDescent="0.25">
      <c r="A226" s="121" t="s">
        <v>1033</v>
      </c>
      <c r="B226" s="121" t="s">
        <v>1034</v>
      </c>
      <c r="C226" s="50">
        <v>125</v>
      </c>
      <c r="D226" s="121" t="s">
        <v>519</v>
      </c>
      <c r="F226" s="153" t="s">
        <v>4849</v>
      </c>
      <c r="G226" s="71">
        <v>185</v>
      </c>
      <c r="H226" s="71">
        <f t="shared" si="9"/>
        <v>60</v>
      </c>
      <c r="J226" t="str">
        <f t="shared" si="10"/>
        <v>N5</v>
      </c>
      <c r="K226" t="str">
        <f t="shared" si="11"/>
        <v>NN</v>
      </c>
    </row>
    <row r="227" spans="1:11" x14ac:dyDescent="0.25">
      <c r="A227" s="121" t="s">
        <v>1035</v>
      </c>
      <c r="B227" s="121" t="s">
        <v>1036</v>
      </c>
      <c r="C227" s="50">
        <v>127</v>
      </c>
      <c r="D227" s="121" t="s">
        <v>519</v>
      </c>
      <c r="F227" s="153" t="s">
        <v>4848</v>
      </c>
      <c r="G227" s="71">
        <v>185</v>
      </c>
      <c r="H227" s="71">
        <f t="shared" si="9"/>
        <v>58</v>
      </c>
      <c r="J227" t="str">
        <f t="shared" si="10"/>
        <v>NN</v>
      </c>
      <c r="K227" t="str">
        <f t="shared" si="11"/>
        <v>UU</v>
      </c>
    </row>
    <row r="228" spans="1:11" x14ac:dyDescent="0.25">
      <c r="A228" s="121" t="s">
        <v>1037</v>
      </c>
      <c r="B228" s="121" t="s">
        <v>1038</v>
      </c>
      <c r="C228" s="50">
        <v>137</v>
      </c>
      <c r="D228" s="121" t="s">
        <v>519</v>
      </c>
      <c r="F228" s="153" t="s">
        <v>4849</v>
      </c>
      <c r="G228" s="71">
        <v>185</v>
      </c>
      <c r="H228" s="71">
        <f t="shared" si="9"/>
        <v>48</v>
      </c>
      <c r="J228" t="str">
        <f t="shared" si="10"/>
        <v>N5</v>
      </c>
      <c r="K228" t="str">
        <f t="shared" si="11"/>
        <v>NN</v>
      </c>
    </row>
    <row r="229" spans="1:11" x14ac:dyDescent="0.25">
      <c r="A229" s="121" t="s">
        <v>1039</v>
      </c>
      <c r="B229" s="121" t="s">
        <v>1038</v>
      </c>
      <c r="C229" s="50">
        <v>137</v>
      </c>
      <c r="D229" s="121" t="s">
        <v>519</v>
      </c>
      <c r="F229" s="153" t="s">
        <v>4849</v>
      </c>
      <c r="G229" s="71">
        <v>185</v>
      </c>
      <c r="H229" s="71">
        <f t="shared" si="9"/>
        <v>48</v>
      </c>
      <c r="J229" t="str">
        <f t="shared" si="10"/>
        <v>NN</v>
      </c>
      <c r="K229" t="str">
        <f t="shared" si="11"/>
        <v>NN</v>
      </c>
    </row>
    <row r="230" spans="1:11" x14ac:dyDescent="0.25">
      <c r="A230" s="121" t="s">
        <v>1040</v>
      </c>
      <c r="B230" s="121" t="s">
        <v>1038</v>
      </c>
      <c r="C230" s="50">
        <v>137</v>
      </c>
      <c r="D230" s="121" t="s">
        <v>519</v>
      </c>
      <c r="F230" s="153" t="s">
        <v>4849</v>
      </c>
      <c r="G230" s="71">
        <v>185</v>
      </c>
      <c r="H230" s="71">
        <f t="shared" si="9"/>
        <v>48</v>
      </c>
      <c r="J230" t="str">
        <f t="shared" si="10"/>
        <v>NN</v>
      </c>
      <c r="K230" t="str">
        <f t="shared" si="11"/>
        <v>PH</v>
      </c>
    </row>
    <row r="231" spans="1:11" x14ac:dyDescent="0.25">
      <c r="A231" s="121" t="s">
        <v>1043</v>
      </c>
      <c r="B231" s="121" t="s">
        <v>1044</v>
      </c>
      <c r="C231" s="50">
        <v>110</v>
      </c>
      <c r="D231" s="121" t="s">
        <v>519</v>
      </c>
      <c r="F231" s="153" t="s">
        <v>4853</v>
      </c>
      <c r="G231" s="71">
        <v>170</v>
      </c>
      <c r="H231" s="71">
        <f t="shared" si="9"/>
        <v>60</v>
      </c>
      <c r="J231" t="str">
        <f t="shared" si="10"/>
        <v>N5</v>
      </c>
      <c r="K231" t="str">
        <f t="shared" si="11"/>
        <v>NN</v>
      </c>
    </row>
    <row r="232" spans="1:11" x14ac:dyDescent="0.25">
      <c r="A232" s="121" t="s">
        <v>1045</v>
      </c>
      <c r="B232" s="121" t="s">
        <v>1046</v>
      </c>
      <c r="C232" s="50">
        <v>115</v>
      </c>
      <c r="D232" s="121" t="s">
        <v>519</v>
      </c>
      <c r="F232" s="153" t="s">
        <v>4852</v>
      </c>
      <c r="G232" s="71">
        <v>170</v>
      </c>
      <c r="H232" s="71">
        <f t="shared" si="9"/>
        <v>55</v>
      </c>
      <c r="J232" t="str">
        <f t="shared" si="10"/>
        <v>N5</v>
      </c>
      <c r="K232" t="str">
        <f t="shared" si="11"/>
        <v>NN</v>
      </c>
    </row>
    <row r="233" spans="1:11" x14ac:dyDescent="0.25">
      <c r="A233" s="121" t="s">
        <v>1047</v>
      </c>
      <c r="B233" s="121" t="s">
        <v>1042</v>
      </c>
      <c r="C233" s="50">
        <v>115</v>
      </c>
      <c r="D233" s="121" t="s">
        <v>519</v>
      </c>
      <c r="F233" s="153" t="s">
        <v>4848</v>
      </c>
      <c r="G233" s="71">
        <v>170</v>
      </c>
      <c r="H233" s="71">
        <f t="shared" si="9"/>
        <v>55</v>
      </c>
      <c r="J233" t="str">
        <f t="shared" si="10"/>
        <v>N5</v>
      </c>
      <c r="K233" t="str">
        <f t="shared" si="11"/>
        <v>UU</v>
      </c>
    </row>
    <row r="234" spans="1:11" x14ac:dyDescent="0.25">
      <c r="A234" s="121" t="s">
        <v>1048</v>
      </c>
      <c r="B234" s="121" t="s">
        <v>1049</v>
      </c>
      <c r="C234" s="50">
        <v>65</v>
      </c>
      <c r="D234" s="121" t="s">
        <v>519</v>
      </c>
      <c r="F234" s="153" t="s">
        <v>4853</v>
      </c>
      <c r="G234" s="71">
        <v>95</v>
      </c>
      <c r="H234" s="71">
        <f t="shared" si="9"/>
        <v>30</v>
      </c>
      <c r="J234" t="str">
        <f t="shared" si="10"/>
        <v>N5</v>
      </c>
      <c r="K234" t="str">
        <f t="shared" si="11"/>
        <v>NN</v>
      </c>
    </row>
    <row r="235" spans="1:11" x14ac:dyDescent="0.25">
      <c r="A235" s="121" t="s">
        <v>1051</v>
      </c>
      <c r="B235" s="121" t="s">
        <v>1052</v>
      </c>
      <c r="C235" s="50">
        <v>67</v>
      </c>
      <c r="D235" s="121" t="s">
        <v>519</v>
      </c>
      <c r="F235" s="153" t="s">
        <v>4848</v>
      </c>
      <c r="G235" s="71">
        <v>95</v>
      </c>
      <c r="H235" s="71">
        <f t="shared" si="9"/>
        <v>28</v>
      </c>
      <c r="J235" t="str">
        <f t="shared" si="10"/>
        <v>N5</v>
      </c>
      <c r="K235" t="str">
        <f t="shared" si="11"/>
        <v>UU</v>
      </c>
    </row>
    <row r="236" spans="1:11" x14ac:dyDescent="0.25">
      <c r="A236" s="121" t="s">
        <v>1053</v>
      </c>
      <c r="B236" s="121" t="s">
        <v>1054</v>
      </c>
      <c r="C236" s="50">
        <v>65</v>
      </c>
      <c r="D236" s="121" t="s">
        <v>519</v>
      </c>
      <c r="F236" s="153" t="s">
        <v>4853</v>
      </c>
      <c r="G236" s="71">
        <v>95</v>
      </c>
      <c r="H236" s="71">
        <f t="shared" si="9"/>
        <v>30</v>
      </c>
      <c r="J236" t="str">
        <f t="shared" si="10"/>
        <v>NN</v>
      </c>
      <c r="K236" t="str">
        <f t="shared" si="11"/>
        <v>NN</v>
      </c>
    </row>
    <row r="237" spans="1:11" x14ac:dyDescent="0.25">
      <c r="A237" s="121" t="s">
        <v>1055</v>
      </c>
      <c r="B237" s="121" t="s">
        <v>1056</v>
      </c>
      <c r="C237" s="50">
        <v>55</v>
      </c>
      <c r="D237" s="121" t="s">
        <v>519</v>
      </c>
      <c r="F237" s="153" t="s">
        <v>4850</v>
      </c>
      <c r="G237" s="71">
        <v>80</v>
      </c>
      <c r="H237" s="71">
        <f t="shared" si="9"/>
        <v>25</v>
      </c>
      <c r="J237" t="str">
        <f t="shared" si="10"/>
        <v>N5</v>
      </c>
      <c r="K237" t="str">
        <f t="shared" si="11"/>
        <v>NN</v>
      </c>
    </row>
    <row r="238" spans="1:11" x14ac:dyDescent="0.25">
      <c r="A238" s="121" t="s">
        <v>1057</v>
      </c>
      <c r="B238" s="121" t="s">
        <v>1058</v>
      </c>
      <c r="C238" s="50">
        <v>60</v>
      </c>
      <c r="D238" s="121" t="s">
        <v>519</v>
      </c>
      <c r="F238" s="153" t="s">
        <v>4853</v>
      </c>
      <c r="G238" s="71">
        <v>85</v>
      </c>
      <c r="H238" s="71">
        <f t="shared" si="9"/>
        <v>25</v>
      </c>
      <c r="J238" t="str">
        <f t="shared" si="10"/>
        <v>N5</v>
      </c>
      <c r="K238" t="str">
        <f t="shared" si="11"/>
        <v>NN</v>
      </c>
    </row>
    <row r="239" spans="1:11" x14ac:dyDescent="0.25">
      <c r="A239" s="121" t="s">
        <v>1059</v>
      </c>
      <c r="B239" s="121" t="s">
        <v>1060</v>
      </c>
      <c r="C239" s="50">
        <v>630</v>
      </c>
      <c r="D239" s="121" t="s">
        <v>519</v>
      </c>
      <c r="F239" s="153" t="s">
        <v>4850</v>
      </c>
      <c r="G239" s="71">
        <v>900</v>
      </c>
      <c r="H239" s="71">
        <f t="shared" si="9"/>
        <v>270</v>
      </c>
      <c r="J239" t="str">
        <f t="shared" si="10"/>
        <v>9S</v>
      </c>
      <c r="K239" t="str">
        <f t="shared" si="11"/>
        <v>NN</v>
      </c>
    </row>
    <row r="240" spans="1:11" x14ac:dyDescent="0.25">
      <c r="A240" s="121" t="s">
        <v>1061</v>
      </c>
      <c r="B240" s="121" t="s">
        <v>1062</v>
      </c>
      <c r="C240" s="50">
        <v>1260</v>
      </c>
      <c r="D240" s="121" t="s">
        <v>519</v>
      </c>
      <c r="F240" s="153" t="s">
        <v>4851</v>
      </c>
      <c r="G240" s="71">
        <v>1885</v>
      </c>
      <c r="H240" s="71">
        <f t="shared" si="9"/>
        <v>625</v>
      </c>
      <c r="I240" s="156" t="s">
        <v>4910</v>
      </c>
      <c r="J240" t="str">
        <f t="shared" si="10"/>
        <v>9S</v>
      </c>
      <c r="K240" t="str">
        <f t="shared" si="11"/>
        <v>NN</v>
      </c>
    </row>
    <row r="241" spans="1:11" x14ac:dyDescent="0.25">
      <c r="A241" s="121" t="s">
        <v>1063</v>
      </c>
      <c r="B241" s="121" t="s">
        <v>1064</v>
      </c>
      <c r="C241" s="50">
        <v>1350</v>
      </c>
      <c r="D241" s="121" t="s">
        <v>519</v>
      </c>
      <c r="F241" s="153" t="s">
        <v>4853</v>
      </c>
      <c r="G241" s="71">
        <v>1885</v>
      </c>
      <c r="H241" s="71">
        <f t="shared" si="9"/>
        <v>535</v>
      </c>
      <c r="J241" t="str">
        <f t="shared" si="10"/>
        <v>9S</v>
      </c>
      <c r="K241" t="str">
        <f t="shared" si="11"/>
        <v>NN</v>
      </c>
    </row>
    <row r="242" spans="1:11" x14ac:dyDescent="0.25">
      <c r="A242" s="121" t="s">
        <v>1065</v>
      </c>
      <c r="B242" s="121" t="s">
        <v>1066</v>
      </c>
      <c r="C242" s="50">
        <v>1385</v>
      </c>
      <c r="D242" s="121" t="s">
        <v>519</v>
      </c>
      <c r="F242" s="153" t="s">
        <v>4849</v>
      </c>
      <c r="G242" s="71">
        <v>1885</v>
      </c>
      <c r="H242" s="71">
        <f t="shared" si="9"/>
        <v>500</v>
      </c>
      <c r="J242" t="str">
        <f t="shared" si="10"/>
        <v>9S</v>
      </c>
      <c r="K242" t="str">
        <f t="shared" si="11"/>
        <v>NN</v>
      </c>
    </row>
    <row r="243" spans="1:11" x14ac:dyDescent="0.25">
      <c r="A243" s="121" t="s">
        <v>1067</v>
      </c>
      <c r="B243" s="121" t="s">
        <v>1066</v>
      </c>
      <c r="C243" s="50">
        <v>1350</v>
      </c>
      <c r="D243" s="121" t="s">
        <v>519</v>
      </c>
      <c r="F243" s="153" t="s">
        <v>4848</v>
      </c>
      <c r="G243" s="71">
        <v>1885</v>
      </c>
      <c r="H243" s="71">
        <f t="shared" si="9"/>
        <v>535</v>
      </c>
      <c r="J243" t="str">
        <f t="shared" si="10"/>
        <v>9S</v>
      </c>
      <c r="K243" t="str">
        <f t="shared" si="11"/>
        <v>UU</v>
      </c>
    </row>
    <row r="244" spans="1:11" x14ac:dyDescent="0.25">
      <c r="A244" s="121" t="s">
        <v>1068</v>
      </c>
      <c r="B244" s="121" t="s">
        <v>1069</v>
      </c>
      <c r="C244" s="50">
        <v>97</v>
      </c>
      <c r="D244" s="121" t="s">
        <v>519</v>
      </c>
      <c r="F244" s="153" t="s">
        <v>4853</v>
      </c>
      <c r="G244" s="71">
        <v>142</v>
      </c>
      <c r="H244" s="71">
        <f t="shared" si="9"/>
        <v>45</v>
      </c>
      <c r="J244" t="str">
        <f t="shared" si="10"/>
        <v>N2</v>
      </c>
      <c r="K244" t="str">
        <f t="shared" si="11"/>
        <v>NN</v>
      </c>
    </row>
    <row r="245" spans="1:11" x14ac:dyDescent="0.25">
      <c r="A245" s="121" t="s">
        <v>1070</v>
      </c>
      <c r="B245" s="121" t="s">
        <v>1071</v>
      </c>
      <c r="C245" s="50">
        <v>126</v>
      </c>
      <c r="D245" s="121" t="s">
        <v>519</v>
      </c>
      <c r="F245" s="153" t="s">
        <v>4849</v>
      </c>
      <c r="G245" s="71">
        <v>180</v>
      </c>
      <c r="H245" s="71">
        <f t="shared" si="9"/>
        <v>54</v>
      </c>
      <c r="J245" t="str">
        <f t="shared" si="10"/>
        <v>N5</v>
      </c>
      <c r="K245" t="str">
        <f t="shared" si="11"/>
        <v>CR</v>
      </c>
    </row>
    <row r="246" spans="1:11" x14ac:dyDescent="0.25">
      <c r="A246" s="121" t="s">
        <v>1072</v>
      </c>
      <c r="B246" s="121" t="s">
        <v>1073</v>
      </c>
      <c r="C246" s="50">
        <v>119.4</v>
      </c>
      <c r="D246" s="121" t="s">
        <v>519</v>
      </c>
      <c r="F246" s="153" t="s">
        <v>4855</v>
      </c>
      <c r="G246" s="71">
        <v>185</v>
      </c>
      <c r="H246" s="71">
        <f t="shared" si="9"/>
        <v>65.599999999999994</v>
      </c>
      <c r="J246" t="str">
        <f t="shared" si="10"/>
        <v>N5</v>
      </c>
      <c r="K246" t="str">
        <f t="shared" si="11"/>
        <v>NN</v>
      </c>
    </row>
    <row r="247" spans="1:11" x14ac:dyDescent="0.25">
      <c r="A247" s="121" t="s">
        <v>1074</v>
      </c>
      <c r="B247" s="121" t="s">
        <v>1075</v>
      </c>
      <c r="C247" s="50">
        <v>103</v>
      </c>
      <c r="D247" s="121" t="s">
        <v>519</v>
      </c>
      <c r="F247" s="153" t="s">
        <v>4850</v>
      </c>
      <c r="G247" s="71">
        <v>160</v>
      </c>
      <c r="H247" s="71">
        <f t="shared" si="9"/>
        <v>57</v>
      </c>
      <c r="I247" s="156" t="s">
        <v>4910</v>
      </c>
      <c r="J247" t="str">
        <f t="shared" si="10"/>
        <v>N5</v>
      </c>
      <c r="K247" t="str">
        <f t="shared" si="11"/>
        <v>NN</v>
      </c>
    </row>
    <row r="248" spans="1:11" x14ac:dyDescent="0.25">
      <c r="A248" s="121" t="s">
        <v>1078</v>
      </c>
      <c r="B248" s="121" t="s">
        <v>1079</v>
      </c>
      <c r="C248" s="50">
        <v>300</v>
      </c>
      <c r="D248" s="121" t="s">
        <v>519</v>
      </c>
      <c r="F248" s="153" t="s">
        <v>4850</v>
      </c>
      <c r="G248" s="71">
        <v>425</v>
      </c>
      <c r="H248" s="71">
        <f t="shared" si="9"/>
        <v>125</v>
      </c>
      <c r="J248" t="str">
        <f t="shared" si="10"/>
        <v>NV</v>
      </c>
      <c r="K248" t="str">
        <f t="shared" si="11"/>
        <v>SK</v>
      </c>
    </row>
    <row r="249" spans="1:11" x14ac:dyDescent="0.25">
      <c r="A249" s="121" t="s">
        <v>1080</v>
      </c>
      <c r="B249" s="121" t="s">
        <v>1081</v>
      </c>
      <c r="C249" s="50">
        <v>55</v>
      </c>
      <c r="D249" s="121" t="s">
        <v>519</v>
      </c>
      <c r="F249" s="153" t="s">
        <v>4850</v>
      </c>
      <c r="G249" s="71">
        <v>80</v>
      </c>
      <c r="H249" s="71">
        <f t="shared" si="9"/>
        <v>25</v>
      </c>
      <c r="J249" t="str">
        <f t="shared" si="10"/>
        <v>N5</v>
      </c>
      <c r="K249" t="str">
        <f t="shared" si="11"/>
        <v>NN</v>
      </c>
    </row>
    <row r="250" spans="1:11" x14ac:dyDescent="0.25">
      <c r="A250" s="121" t="s">
        <v>1082</v>
      </c>
      <c r="B250" s="121" t="s">
        <v>1083</v>
      </c>
      <c r="C250" s="50">
        <v>55</v>
      </c>
      <c r="D250" s="121" t="s">
        <v>519</v>
      </c>
      <c r="F250" s="153" t="s">
        <v>4850</v>
      </c>
      <c r="G250" s="71">
        <v>80</v>
      </c>
      <c r="H250" s="71">
        <f t="shared" si="9"/>
        <v>25</v>
      </c>
      <c r="J250" t="str">
        <f t="shared" si="10"/>
        <v>N5</v>
      </c>
      <c r="K250" t="str">
        <f t="shared" si="11"/>
        <v>SK</v>
      </c>
    </row>
    <row r="251" spans="1:11" x14ac:dyDescent="0.25">
      <c r="A251" s="121" t="s">
        <v>1084</v>
      </c>
      <c r="B251" s="121" t="s">
        <v>1085</v>
      </c>
      <c r="C251" s="50">
        <v>95</v>
      </c>
      <c r="D251" s="121" t="s">
        <v>519</v>
      </c>
      <c r="F251" s="153" t="s">
        <v>4850</v>
      </c>
      <c r="G251" s="71">
        <v>140</v>
      </c>
      <c r="H251" s="71">
        <f t="shared" si="9"/>
        <v>45</v>
      </c>
      <c r="J251" t="str">
        <f t="shared" si="10"/>
        <v>N5</v>
      </c>
      <c r="K251" t="str">
        <f t="shared" si="11"/>
        <v>NN</v>
      </c>
    </row>
    <row r="252" spans="1:11" x14ac:dyDescent="0.25">
      <c r="A252" s="121" t="s">
        <v>1086</v>
      </c>
      <c r="B252" s="121" t="s">
        <v>1087</v>
      </c>
      <c r="C252" s="50">
        <v>92</v>
      </c>
      <c r="D252" s="121" t="s">
        <v>519</v>
      </c>
      <c r="F252" s="153" t="s">
        <v>4850</v>
      </c>
      <c r="G252" s="71">
        <v>140</v>
      </c>
      <c r="H252" s="71">
        <f t="shared" si="9"/>
        <v>48</v>
      </c>
      <c r="J252" t="str">
        <f t="shared" si="10"/>
        <v>N5</v>
      </c>
      <c r="K252" t="str">
        <f t="shared" si="11"/>
        <v>SK</v>
      </c>
    </row>
    <row r="253" spans="1:11" x14ac:dyDescent="0.25">
      <c r="A253" s="121" t="s">
        <v>1092</v>
      </c>
      <c r="B253" s="121" t="s">
        <v>1093</v>
      </c>
      <c r="C253" s="50">
        <v>700</v>
      </c>
      <c r="D253" s="121" t="s">
        <v>519</v>
      </c>
      <c r="F253" s="153" t="s">
        <v>4850</v>
      </c>
      <c r="G253" s="71">
        <v>1000</v>
      </c>
      <c r="H253" s="71">
        <f t="shared" si="9"/>
        <v>300</v>
      </c>
      <c r="J253" t="str">
        <f t="shared" si="10"/>
        <v>9S</v>
      </c>
      <c r="K253" t="str">
        <f t="shared" si="11"/>
        <v>SK</v>
      </c>
    </row>
    <row r="254" spans="1:11" x14ac:dyDescent="0.25">
      <c r="A254" s="121" t="s">
        <v>1094</v>
      </c>
      <c r="B254" s="121" t="s">
        <v>1095</v>
      </c>
      <c r="C254" s="50">
        <v>100</v>
      </c>
      <c r="D254" s="121" t="s">
        <v>519</v>
      </c>
      <c r="F254" s="153" t="s">
        <v>4850</v>
      </c>
      <c r="G254" s="71">
        <v>160</v>
      </c>
      <c r="H254" s="71">
        <f t="shared" si="9"/>
        <v>60</v>
      </c>
      <c r="J254" t="str">
        <f t="shared" si="10"/>
        <v>N5</v>
      </c>
      <c r="K254" t="str">
        <f t="shared" si="11"/>
        <v>NN</v>
      </c>
    </row>
    <row r="255" spans="1:11" x14ac:dyDescent="0.25">
      <c r="A255" s="121" t="s">
        <v>1096</v>
      </c>
      <c r="B255" s="121" t="s">
        <v>1097</v>
      </c>
      <c r="C255" s="50">
        <v>108</v>
      </c>
      <c r="D255" s="121" t="s">
        <v>519</v>
      </c>
      <c r="F255" s="153" t="s">
        <v>4850</v>
      </c>
      <c r="G255" s="71">
        <v>170</v>
      </c>
      <c r="H255" s="71">
        <f t="shared" si="9"/>
        <v>62</v>
      </c>
      <c r="I255" s="103" t="s">
        <v>4911</v>
      </c>
      <c r="J255" t="str">
        <f t="shared" si="10"/>
        <v>N5</v>
      </c>
      <c r="K255" t="str">
        <f t="shared" si="11"/>
        <v>NN</v>
      </c>
    </row>
    <row r="256" spans="1:11" x14ac:dyDescent="0.25">
      <c r="A256" s="121" t="s">
        <v>1098</v>
      </c>
      <c r="B256" s="121" t="s">
        <v>1099</v>
      </c>
      <c r="C256" s="50">
        <v>114.3</v>
      </c>
      <c r="D256" s="121" t="s">
        <v>519</v>
      </c>
      <c r="F256" s="153" t="s">
        <v>4850</v>
      </c>
      <c r="G256" s="71">
        <v>185</v>
      </c>
      <c r="H256" s="71">
        <f t="shared" si="9"/>
        <v>70.7</v>
      </c>
      <c r="J256" t="str">
        <f t="shared" si="10"/>
        <v>N5</v>
      </c>
      <c r="K256" t="str">
        <f t="shared" si="11"/>
        <v>NN</v>
      </c>
    </row>
    <row r="257" spans="1:11" x14ac:dyDescent="0.25">
      <c r="A257" s="121" t="s">
        <v>1100</v>
      </c>
      <c r="B257" s="121" t="s">
        <v>1101</v>
      </c>
      <c r="C257" s="50">
        <v>65.010000000000005</v>
      </c>
      <c r="D257" s="121" t="s">
        <v>519</v>
      </c>
      <c r="F257" s="153" t="s">
        <v>4850</v>
      </c>
      <c r="G257" s="71">
        <v>95</v>
      </c>
      <c r="H257" s="71">
        <f t="shared" si="9"/>
        <v>29.989999999999995</v>
      </c>
      <c r="J257" t="str">
        <f t="shared" si="10"/>
        <v>N5</v>
      </c>
      <c r="K257" t="str">
        <f t="shared" si="11"/>
        <v>NN</v>
      </c>
    </row>
    <row r="258" spans="1:11" x14ac:dyDescent="0.25">
      <c r="A258" s="121" t="s">
        <v>1102</v>
      </c>
      <c r="B258" s="121" t="s">
        <v>1103</v>
      </c>
      <c r="C258" s="50">
        <v>97</v>
      </c>
      <c r="D258" s="121" t="s">
        <v>519</v>
      </c>
      <c r="F258" s="153" t="s">
        <v>4850</v>
      </c>
      <c r="G258" s="71">
        <v>150</v>
      </c>
      <c r="H258" s="71">
        <f t="shared" ref="H258:H320" si="12">G258-C258</f>
        <v>53</v>
      </c>
      <c r="J258" t="str">
        <f t="shared" ref="J258:J320" si="13">MID(A258,12,2)</f>
        <v>N5</v>
      </c>
      <c r="K258" t="str">
        <f t="shared" ref="K258:K320" si="14">MID(A258,15,2)</f>
        <v>NN</v>
      </c>
    </row>
    <row r="259" spans="1:11" x14ac:dyDescent="0.25">
      <c r="A259" s="121" t="s">
        <v>1104</v>
      </c>
      <c r="B259" s="121" t="s">
        <v>1105</v>
      </c>
      <c r="C259" s="50">
        <v>88</v>
      </c>
      <c r="D259" s="121" t="s">
        <v>519</v>
      </c>
      <c r="F259" s="153" t="s">
        <v>4850</v>
      </c>
      <c r="G259" s="71">
        <v>140</v>
      </c>
      <c r="H259" s="71">
        <f t="shared" si="12"/>
        <v>52</v>
      </c>
      <c r="J259" t="str">
        <f t="shared" si="13"/>
        <v>N5</v>
      </c>
      <c r="K259" t="str">
        <f t="shared" si="14"/>
        <v>NN</v>
      </c>
    </row>
    <row r="260" spans="1:11" x14ac:dyDescent="0.25">
      <c r="A260" s="121" t="s">
        <v>1106</v>
      </c>
      <c r="B260" s="121" t="s">
        <v>1031</v>
      </c>
      <c r="C260" s="50">
        <v>115</v>
      </c>
      <c r="D260" s="121" t="s">
        <v>519</v>
      </c>
      <c r="F260" s="153" t="s">
        <v>4850</v>
      </c>
      <c r="G260" s="71">
        <v>185</v>
      </c>
      <c r="H260" s="71">
        <f t="shared" si="12"/>
        <v>70</v>
      </c>
      <c r="J260" t="str">
        <f t="shared" si="13"/>
        <v>N5</v>
      </c>
      <c r="K260" t="str">
        <f t="shared" si="14"/>
        <v>GF</v>
      </c>
    </row>
    <row r="261" spans="1:11" x14ac:dyDescent="0.25">
      <c r="A261" s="121" t="s">
        <v>1107</v>
      </c>
      <c r="B261" s="121" t="s">
        <v>1031</v>
      </c>
      <c r="C261" s="50">
        <v>115</v>
      </c>
      <c r="D261" s="121" t="s">
        <v>519</v>
      </c>
      <c r="F261" s="153" t="s">
        <v>4850</v>
      </c>
      <c r="G261" s="71">
        <v>185</v>
      </c>
      <c r="H261" s="71">
        <f t="shared" si="12"/>
        <v>70</v>
      </c>
      <c r="J261" t="str">
        <f t="shared" si="13"/>
        <v>N5</v>
      </c>
      <c r="K261" t="str">
        <f t="shared" si="14"/>
        <v>NN</v>
      </c>
    </row>
    <row r="262" spans="1:11" x14ac:dyDescent="0.25">
      <c r="A262" s="121" t="s">
        <v>1109</v>
      </c>
      <c r="B262" s="121" t="s">
        <v>1110</v>
      </c>
      <c r="C262" s="50">
        <v>108</v>
      </c>
      <c r="D262" s="121" t="s">
        <v>519</v>
      </c>
      <c r="F262" s="153" t="s">
        <v>4850</v>
      </c>
      <c r="G262" s="71">
        <v>170</v>
      </c>
      <c r="H262" s="71">
        <f t="shared" si="12"/>
        <v>62</v>
      </c>
      <c r="I262" s="103" t="s">
        <v>4911</v>
      </c>
      <c r="J262" t="str">
        <f t="shared" si="13"/>
        <v>N5</v>
      </c>
      <c r="K262" t="str">
        <f t="shared" si="14"/>
        <v>NN</v>
      </c>
    </row>
    <row r="263" spans="1:11" x14ac:dyDescent="0.25">
      <c r="A263" s="121" t="s">
        <v>1111</v>
      </c>
      <c r="B263" s="121" t="s">
        <v>1112</v>
      </c>
      <c r="C263" s="50">
        <v>122</v>
      </c>
      <c r="D263" s="121" t="s">
        <v>519</v>
      </c>
      <c r="F263" s="153" t="s">
        <v>4852</v>
      </c>
      <c r="G263" s="71">
        <v>185</v>
      </c>
      <c r="H263" s="71">
        <f t="shared" si="12"/>
        <v>63</v>
      </c>
      <c r="J263" t="str">
        <f t="shared" si="13"/>
        <v>N5</v>
      </c>
      <c r="K263" t="str">
        <f t="shared" si="14"/>
        <v>NN</v>
      </c>
    </row>
    <row r="264" spans="1:11" x14ac:dyDescent="0.25">
      <c r="A264" s="121" t="s">
        <v>1113</v>
      </c>
      <c r="B264" s="121" t="s">
        <v>1114</v>
      </c>
      <c r="C264" s="50">
        <v>290</v>
      </c>
      <c r="D264" s="121" t="s">
        <v>519</v>
      </c>
      <c r="F264" s="153" t="s">
        <v>4850</v>
      </c>
      <c r="G264" s="71">
        <v>425</v>
      </c>
      <c r="H264" s="71">
        <f t="shared" si="12"/>
        <v>135</v>
      </c>
      <c r="J264" t="str">
        <f t="shared" si="13"/>
        <v>NV</v>
      </c>
      <c r="K264" t="str">
        <f t="shared" si="14"/>
        <v>NN</v>
      </c>
    </row>
    <row r="265" spans="1:11" x14ac:dyDescent="0.25">
      <c r="A265" s="121" t="s">
        <v>1115</v>
      </c>
      <c r="B265" s="121" t="s">
        <v>1116</v>
      </c>
      <c r="C265" s="50">
        <v>108</v>
      </c>
      <c r="D265" s="121" t="s">
        <v>519</v>
      </c>
      <c r="F265" s="153" t="s">
        <v>4850</v>
      </c>
      <c r="G265" s="71">
        <v>170</v>
      </c>
      <c r="H265" s="71">
        <f t="shared" si="12"/>
        <v>62</v>
      </c>
      <c r="J265" t="str">
        <f t="shared" si="13"/>
        <v>N5</v>
      </c>
      <c r="K265" t="str">
        <f t="shared" si="14"/>
        <v>NN</v>
      </c>
    </row>
    <row r="266" spans="1:11" x14ac:dyDescent="0.25">
      <c r="A266" s="121" t="s">
        <v>1121</v>
      </c>
      <c r="B266" s="121" t="s">
        <v>990</v>
      </c>
      <c r="C266" s="50">
        <v>99.25</v>
      </c>
      <c r="D266" s="121" t="s">
        <v>519</v>
      </c>
      <c r="F266" s="153" t="s">
        <v>4850</v>
      </c>
      <c r="G266" s="71">
        <v>160</v>
      </c>
      <c r="H266" s="71">
        <f t="shared" si="12"/>
        <v>60.75</v>
      </c>
      <c r="J266" t="str">
        <f t="shared" si="13"/>
        <v>N5</v>
      </c>
      <c r="K266" t="str">
        <f t="shared" si="14"/>
        <v>NN</v>
      </c>
    </row>
    <row r="267" spans="1:11" x14ac:dyDescent="0.25">
      <c r="A267" s="121" t="s">
        <v>1122</v>
      </c>
      <c r="B267" s="121" t="s">
        <v>1000</v>
      </c>
      <c r="C267" s="50">
        <v>115</v>
      </c>
      <c r="D267" s="121" t="s">
        <v>519</v>
      </c>
      <c r="F267" s="153" t="s">
        <v>4850</v>
      </c>
      <c r="G267" s="71">
        <v>185</v>
      </c>
      <c r="H267" s="71">
        <f t="shared" si="12"/>
        <v>70</v>
      </c>
      <c r="J267" t="str">
        <f t="shared" si="13"/>
        <v>N5</v>
      </c>
      <c r="K267" t="str">
        <f t="shared" si="14"/>
        <v>NN</v>
      </c>
    </row>
    <row r="268" spans="1:11" x14ac:dyDescent="0.25">
      <c r="A268" s="121" t="s">
        <v>1124</v>
      </c>
      <c r="B268" s="121" t="s">
        <v>1125</v>
      </c>
      <c r="C268" s="50">
        <v>100</v>
      </c>
      <c r="D268" s="121" t="s">
        <v>519</v>
      </c>
      <c r="F268" s="153" t="s">
        <v>4850</v>
      </c>
      <c r="G268" s="71">
        <v>160</v>
      </c>
      <c r="H268" s="71">
        <f t="shared" si="12"/>
        <v>60</v>
      </c>
      <c r="I268" s="156" t="s">
        <v>4910</v>
      </c>
      <c r="J268" t="str">
        <f t="shared" si="13"/>
        <v>N5</v>
      </c>
      <c r="K268" t="str">
        <f t="shared" si="14"/>
        <v>NN</v>
      </c>
    </row>
    <row r="269" spans="1:11" x14ac:dyDescent="0.25">
      <c r="A269" s="121" t="s">
        <v>1126</v>
      </c>
      <c r="B269" s="121" t="s">
        <v>1127</v>
      </c>
      <c r="C269" s="50">
        <v>280</v>
      </c>
      <c r="D269" s="121" t="s">
        <v>519</v>
      </c>
      <c r="F269" s="153" t="s">
        <v>4850</v>
      </c>
      <c r="G269" s="71">
        <v>400</v>
      </c>
      <c r="H269" s="71">
        <f t="shared" si="12"/>
        <v>120</v>
      </c>
      <c r="J269" t="str">
        <f t="shared" si="13"/>
        <v>NV</v>
      </c>
      <c r="K269" t="str">
        <f t="shared" si="14"/>
        <v>NN</v>
      </c>
    </row>
    <row r="270" spans="1:11" x14ac:dyDescent="0.25">
      <c r="A270" s="121" t="s">
        <v>1128</v>
      </c>
      <c r="B270" s="121" t="s">
        <v>1129</v>
      </c>
      <c r="C270" s="50">
        <v>108</v>
      </c>
      <c r="D270" s="121" t="s">
        <v>519</v>
      </c>
      <c r="F270" s="153" t="s">
        <v>4850</v>
      </c>
      <c r="G270" s="71">
        <v>170</v>
      </c>
      <c r="H270" s="71">
        <f t="shared" si="12"/>
        <v>62</v>
      </c>
      <c r="I270" s="103" t="s">
        <v>4911</v>
      </c>
      <c r="J270" t="str">
        <f t="shared" si="13"/>
        <v>N5</v>
      </c>
      <c r="K270" t="str">
        <f t="shared" si="14"/>
        <v>NN</v>
      </c>
    </row>
    <row r="271" spans="1:11" x14ac:dyDescent="0.25">
      <c r="A271" s="121" t="s">
        <v>1130</v>
      </c>
      <c r="B271" s="121" t="s">
        <v>1131</v>
      </c>
      <c r="C271" s="50">
        <v>55.09</v>
      </c>
      <c r="D271" s="121" t="s">
        <v>519</v>
      </c>
      <c r="F271" s="153" t="s">
        <v>4850</v>
      </c>
      <c r="G271" s="71">
        <v>80</v>
      </c>
      <c r="H271" s="71">
        <f t="shared" si="12"/>
        <v>24.909999999999997</v>
      </c>
      <c r="J271" t="str">
        <f t="shared" si="13"/>
        <v>N5</v>
      </c>
      <c r="K271" t="str">
        <f t="shared" si="14"/>
        <v>NN</v>
      </c>
    </row>
    <row r="272" spans="1:11" x14ac:dyDescent="0.25">
      <c r="A272" s="121" t="s">
        <v>1134</v>
      </c>
      <c r="B272" s="121" t="s">
        <v>1135</v>
      </c>
      <c r="C272" s="50">
        <v>140</v>
      </c>
      <c r="D272" s="121" t="s">
        <v>519</v>
      </c>
      <c r="F272" s="153" t="s">
        <v>4853</v>
      </c>
      <c r="G272" s="71">
        <v>185</v>
      </c>
      <c r="H272" s="71">
        <f t="shared" si="12"/>
        <v>45</v>
      </c>
      <c r="J272" t="str">
        <f t="shared" si="13"/>
        <v>N5</v>
      </c>
      <c r="K272" t="str">
        <f t="shared" si="14"/>
        <v>2B</v>
      </c>
    </row>
    <row r="273" spans="1:11" x14ac:dyDescent="0.25">
      <c r="A273" s="121" t="s">
        <v>1136</v>
      </c>
      <c r="B273" s="121" t="s">
        <v>1137</v>
      </c>
      <c r="C273" s="50">
        <v>122</v>
      </c>
      <c r="D273" s="121" t="s">
        <v>519</v>
      </c>
      <c r="F273" s="153" t="s">
        <v>95</v>
      </c>
      <c r="G273" s="71">
        <v>170</v>
      </c>
      <c r="H273" s="71">
        <f t="shared" si="12"/>
        <v>48</v>
      </c>
      <c r="J273" t="str">
        <f t="shared" si="13"/>
        <v>SU</v>
      </c>
      <c r="K273" t="str">
        <f t="shared" si="14"/>
        <v>CX</v>
      </c>
    </row>
    <row r="274" spans="1:11" x14ac:dyDescent="0.25">
      <c r="A274" s="121" t="s">
        <v>1140</v>
      </c>
      <c r="B274" s="121" t="s">
        <v>1141</v>
      </c>
      <c r="C274" s="50">
        <v>275</v>
      </c>
      <c r="D274" s="121" t="s">
        <v>519</v>
      </c>
      <c r="F274" s="153" t="s">
        <v>4851</v>
      </c>
      <c r="G274" s="71">
        <v>425</v>
      </c>
      <c r="H274" s="71">
        <f t="shared" si="12"/>
        <v>150</v>
      </c>
      <c r="J274" t="str">
        <f t="shared" si="13"/>
        <v>9E</v>
      </c>
      <c r="K274" t="str">
        <f t="shared" si="14"/>
        <v>NN</v>
      </c>
    </row>
    <row r="275" spans="1:11" x14ac:dyDescent="0.25">
      <c r="A275" s="121" t="s">
        <v>1144</v>
      </c>
      <c r="B275" s="121" t="s">
        <v>1145</v>
      </c>
      <c r="C275" s="50">
        <v>140</v>
      </c>
      <c r="D275" s="121" t="s">
        <v>519</v>
      </c>
      <c r="F275" s="153" t="s">
        <v>4849</v>
      </c>
      <c r="G275" s="71">
        <v>185</v>
      </c>
      <c r="H275" s="71">
        <f t="shared" si="12"/>
        <v>45</v>
      </c>
      <c r="J275" t="str">
        <f t="shared" si="13"/>
        <v>N5</v>
      </c>
      <c r="K275" t="str">
        <f t="shared" si="14"/>
        <v>NN</v>
      </c>
    </row>
    <row r="276" spans="1:11" x14ac:dyDescent="0.25">
      <c r="A276" s="121" t="s">
        <v>1146</v>
      </c>
      <c r="B276" s="121" t="s">
        <v>1147</v>
      </c>
      <c r="C276" s="50">
        <v>144</v>
      </c>
      <c r="D276" s="121" t="s">
        <v>519</v>
      </c>
      <c r="F276" s="153" t="s">
        <v>4851</v>
      </c>
      <c r="G276" s="71">
        <v>185</v>
      </c>
      <c r="H276" s="71">
        <f t="shared" si="12"/>
        <v>41</v>
      </c>
      <c r="J276" t="str">
        <f t="shared" si="13"/>
        <v>NN</v>
      </c>
      <c r="K276" t="str">
        <f t="shared" si="14"/>
        <v>NN</v>
      </c>
    </row>
    <row r="277" spans="1:11" x14ac:dyDescent="0.25">
      <c r="A277" s="121" t="s">
        <v>1148</v>
      </c>
      <c r="B277" s="121" t="s">
        <v>1149</v>
      </c>
      <c r="C277" s="50">
        <v>70</v>
      </c>
      <c r="D277" s="121" t="s">
        <v>519</v>
      </c>
      <c r="F277" s="153" t="s">
        <v>4849</v>
      </c>
      <c r="G277" s="71">
        <v>95</v>
      </c>
      <c r="H277" s="71">
        <f t="shared" si="12"/>
        <v>25</v>
      </c>
      <c r="I277" s="156" t="s">
        <v>4910</v>
      </c>
      <c r="J277" t="str">
        <f t="shared" si="13"/>
        <v>N5</v>
      </c>
      <c r="K277" t="str">
        <f t="shared" si="14"/>
        <v>NN</v>
      </c>
    </row>
    <row r="278" spans="1:11" x14ac:dyDescent="0.25">
      <c r="A278" s="121" t="s">
        <v>1152</v>
      </c>
      <c r="B278" s="121" t="s">
        <v>1153</v>
      </c>
      <c r="C278" s="50">
        <v>133</v>
      </c>
      <c r="D278" s="121" t="s">
        <v>519</v>
      </c>
      <c r="F278" s="153" t="s">
        <v>4849</v>
      </c>
      <c r="G278" s="71">
        <v>185</v>
      </c>
      <c r="H278" s="71">
        <f t="shared" si="12"/>
        <v>52</v>
      </c>
      <c r="J278" t="str">
        <f t="shared" si="13"/>
        <v>N5</v>
      </c>
      <c r="K278" t="str">
        <f t="shared" si="14"/>
        <v>NI</v>
      </c>
    </row>
    <row r="279" spans="1:11" x14ac:dyDescent="0.25">
      <c r="A279" s="121" t="s">
        <v>1154</v>
      </c>
      <c r="B279" s="121" t="s">
        <v>1155</v>
      </c>
      <c r="C279" s="50">
        <v>145</v>
      </c>
      <c r="D279" s="121" t="s">
        <v>519</v>
      </c>
      <c r="F279" s="153" t="s">
        <v>4853</v>
      </c>
      <c r="G279" s="71">
        <v>185</v>
      </c>
      <c r="H279" s="71">
        <f t="shared" si="12"/>
        <v>40</v>
      </c>
      <c r="J279" t="str">
        <f t="shared" si="13"/>
        <v>N5</v>
      </c>
      <c r="K279" t="str">
        <f t="shared" si="14"/>
        <v>2B</v>
      </c>
    </row>
    <row r="280" spans="1:11" x14ac:dyDescent="0.25">
      <c r="A280" s="121" t="s">
        <v>1156</v>
      </c>
      <c r="B280" s="121" t="s">
        <v>1157</v>
      </c>
      <c r="C280" s="50">
        <v>122</v>
      </c>
      <c r="D280" s="121" t="s">
        <v>519</v>
      </c>
      <c r="F280" s="153" t="s">
        <v>95</v>
      </c>
      <c r="G280" s="71">
        <v>170</v>
      </c>
      <c r="H280" s="71">
        <f t="shared" si="12"/>
        <v>48</v>
      </c>
      <c r="J280" t="str">
        <f t="shared" si="13"/>
        <v>NN</v>
      </c>
      <c r="K280" t="str">
        <f t="shared" si="14"/>
        <v>NN</v>
      </c>
    </row>
    <row r="281" spans="1:11" x14ac:dyDescent="0.25">
      <c r="A281" s="121" t="s">
        <v>1158</v>
      </c>
      <c r="B281" s="121" t="s">
        <v>1159</v>
      </c>
      <c r="C281" s="50">
        <v>112</v>
      </c>
      <c r="D281" s="121" t="s">
        <v>519</v>
      </c>
      <c r="F281" s="153" t="s">
        <v>4850</v>
      </c>
      <c r="G281" s="71">
        <v>160</v>
      </c>
      <c r="H281" s="71">
        <f t="shared" si="12"/>
        <v>48</v>
      </c>
      <c r="J281" t="str">
        <f t="shared" si="13"/>
        <v>N5</v>
      </c>
      <c r="K281" t="str">
        <f t="shared" si="14"/>
        <v>SK</v>
      </c>
    </row>
    <row r="282" spans="1:11" x14ac:dyDescent="0.25">
      <c r="A282" s="121" t="s">
        <v>1160</v>
      </c>
      <c r="B282" s="121" t="s">
        <v>1161</v>
      </c>
      <c r="C282" s="50">
        <v>98</v>
      </c>
      <c r="D282" s="121" t="s">
        <v>519</v>
      </c>
      <c r="F282" s="153" t="s">
        <v>4850</v>
      </c>
      <c r="G282" s="71">
        <v>140</v>
      </c>
      <c r="H282" s="71">
        <f t="shared" si="12"/>
        <v>42</v>
      </c>
      <c r="J282" t="str">
        <f t="shared" si="13"/>
        <v>N5</v>
      </c>
      <c r="K282" t="str">
        <f t="shared" si="14"/>
        <v>NN</v>
      </c>
    </row>
    <row r="283" spans="1:11" x14ac:dyDescent="0.25">
      <c r="A283" s="121" t="s">
        <v>1162</v>
      </c>
      <c r="B283" s="121" t="s">
        <v>1163</v>
      </c>
      <c r="C283" s="50">
        <v>98</v>
      </c>
      <c r="D283" s="121" t="s">
        <v>519</v>
      </c>
      <c r="F283" s="153" t="s">
        <v>4850</v>
      </c>
      <c r="G283" s="71">
        <v>140</v>
      </c>
      <c r="H283" s="71">
        <f t="shared" si="12"/>
        <v>42</v>
      </c>
      <c r="J283" t="str">
        <f t="shared" si="13"/>
        <v>N5</v>
      </c>
      <c r="K283" t="str">
        <f t="shared" si="14"/>
        <v>SK</v>
      </c>
    </row>
    <row r="284" spans="1:11" x14ac:dyDescent="0.25">
      <c r="A284" s="121" t="s">
        <v>1164</v>
      </c>
      <c r="B284" s="121" t="s">
        <v>804</v>
      </c>
      <c r="C284" s="50">
        <v>1230</v>
      </c>
      <c r="D284" s="121" t="s">
        <v>519</v>
      </c>
      <c r="F284" s="153" t="s">
        <v>4852</v>
      </c>
      <c r="G284" s="71">
        <v>1700</v>
      </c>
      <c r="H284" s="71">
        <f t="shared" si="12"/>
        <v>470</v>
      </c>
      <c r="J284" t="str">
        <f t="shared" si="13"/>
        <v>9S</v>
      </c>
      <c r="K284" t="str">
        <f t="shared" si="14"/>
        <v>NN</v>
      </c>
    </row>
    <row r="285" spans="1:11" x14ac:dyDescent="0.25">
      <c r="A285" s="121" t="s">
        <v>1165</v>
      </c>
      <c r="B285" s="121" t="s">
        <v>1166</v>
      </c>
      <c r="C285" s="50">
        <v>1125</v>
      </c>
      <c r="D285" s="121" t="s">
        <v>519</v>
      </c>
      <c r="F285" s="153" t="s">
        <v>54</v>
      </c>
      <c r="G285" s="71">
        <v>1885</v>
      </c>
      <c r="H285" s="71">
        <f t="shared" si="12"/>
        <v>760</v>
      </c>
      <c r="I285" s="156" t="s">
        <v>4910</v>
      </c>
      <c r="J285" t="str">
        <f t="shared" si="13"/>
        <v>9S</v>
      </c>
      <c r="K285" t="str">
        <f t="shared" si="14"/>
        <v>NN</v>
      </c>
    </row>
    <row r="286" spans="1:11" x14ac:dyDescent="0.25">
      <c r="A286" s="121" t="s">
        <v>1167</v>
      </c>
      <c r="B286" s="121" t="s">
        <v>1168</v>
      </c>
      <c r="C286" s="50">
        <v>700</v>
      </c>
      <c r="D286" s="121" t="s">
        <v>519</v>
      </c>
      <c r="F286" s="153" t="s">
        <v>4850</v>
      </c>
      <c r="G286" s="71">
        <v>1000</v>
      </c>
      <c r="H286" s="71">
        <f t="shared" si="12"/>
        <v>300</v>
      </c>
      <c r="J286" t="str">
        <f t="shared" si="13"/>
        <v>9S</v>
      </c>
      <c r="K286" t="str">
        <f t="shared" si="14"/>
        <v>NN</v>
      </c>
    </row>
    <row r="287" spans="1:11" x14ac:dyDescent="0.25">
      <c r="A287" s="121" t="s">
        <v>1169</v>
      </c>
      <c r="B287" s="121" t="s">
        <v>861</v>
      </c>
      <c r="C287" s="50">
        <v>1315</v>
      </c>
      <c r="D287" s="121" t="s">
        <v>519</v>
      </c>
      <c r="F287" s="153" t="s">
        <v>4850</v>
      </c>
      <c r="G287" s="71">
        <v>1800</v>
      </c>
      <c r="H287" s="71">
        <f t="shared" si="12"/>
        <v>485</v>
      </c>
      <c r="J287" t="str">
        <f t="shared" si="13"/>
        <v>9S</v>
      </c>
      <c r="K287" t="str">
        <f t="shared" si="14"/>
        <v>AR</v>
      </c>
    </row>
    <row r="288" spans="1:11" x14ac:dyDescent="0.25">
      <c r="A288" s="121" t="s">
        <v>1170</v>
      </c>
      <c r="B288" s="121" t="s">
        <v>1171</v>
      </c>
      <c r="C288" s="50">
        <v>1330</v>
      </c>
      <c r="D288" s="121" t="s">
        <v>519</v>
      </c>
      <c r="F288" s="153" t="s">
        <v>4849</v>
      </c>
      <c r="G288" s="71">
        <v>1705</v>
      </c>
      <c r="H288" s="71">
        <f t="shared" si="12"/>
        <v>375</v>
      </c>
      <c r="J288" t="str">
        <f t="shared" si="13"/>
        <v>9S</v>
      </c>
      <c r="K288" t="str">
        <f t="shared" si="14"/>
        <v>CR</v>
      </c>
    </row>
    <row r="289" spans="1:11" x14ac:dyDescent="0.25">
      <c r="A289" s="121" t="s">
        <v>1172</v>
      </c>
      <c r="B289" s="121" t="s">
        <v>1173</v>
      </c>
      <c r="C289" s="50">
        <v>1350</v>
      </c>
      <c r="D289" s="121" t="s">
        <v>519</v>
      </c>
      <c r="F289" s="153" t="s">
        <v>4849</v>
      </c>
      <c r="G289" s="71">
        <v>1705</v>
      </c>
      <c r="H289" s="71">
        <f t="shared" si="12"/>
        <v>355</v>
      </c>
      <c r="J289" t="str">
        <f t="shared" si="13"/>
        <v>9S</v>
      </c>
      <c r="K289" t="str">
        <f t="shared" si="14"/>
        <v>CR</v>
      </c>
    </row>
    <row r="290" spans="1:11" x14ac:dyDescent="0.25">
      <c r="A290" s="121" t="s">
        <v>1179</v>
      </c>
      <c r="B290" s="121" t="s">
        <v>277</v>
      </c>
      <c r="C290" s="50">
        <v>103</v>
      </c>
      <c r="D290" s="121" t="s">
        <v>519</v>
      </c>
      <c r="F290" s="153" t="s">
        <v>95</v>
      </c>
      <c r="G290" s="71">
        <v>170</v>
      </c>
      <c r="H290" s="71">
        <f t="shared" si="12"/>
        <v>67</v>
      </c>
      <c r="J290" t="str">
        <f t="shared" si="13"/>
        <v>NN</v>
      </c>
      <c r="K290" t="str">
        <f t="shared" si="14"/>
        <v>NN</v>
      </c>
    </row>
    <row r="291" spans="1:11" x14ac:dyDescent="0.25">
      <c r="A291" s="121" t="s">
        <v>1180</v>
      </c>
      <c r="B291" s="121" t="s">
        <v>1181</v>
      </c>
      <c r="C291" s="50">
        <v>270</v>
      </c>
      <c r="D291" s="121" t="s">
        <v>519</v>
      </c>
      <c r="F291" s="153" t="s">
        <v>4855</v>
      </c>
      <c r="G291" s="71">
        <v>425</v>
      </c>
      <c r="H291" s="71">
        <f t="shared" si="12"/>
        <v>155</v>
      </c>
      <c r="J291" t="str">
        <f t="shared" si="13"/>
        <v>NN</v>
      </c>
      <c r="K291" t="str">
        <f t="shared" si="14"/>
        <v>NN</v>
      </c>
    </row>
    <row r="292" spans="1:11" x14ac:dyDescent="0.25">
      <c r="A292" s="121" t="s">
        <v>1182</v>
      </c>
      <c r="B292" s="121" t="s">
        <v>1183</v>
      </c>
      <c r="C292" s="50">
        <v>125</v>
      </c>
      <c r="D292" s="121" t="s">
        <v>519</v>
      </c>
      <c r="F292" s="153" t="s">
        <v>4849</v>
      </c>
      <c r="G292" s="71">
        <v>185</v>
      </c>
      <c r="H292" s="71">
        <f t="shared" si="12"/>
        <v>60</v>
      </c>
      <c r="J292" t="str">
        <f t="shared" si="13"/>
        <v>N5</v>
      </c>
      <c r="K292" t="str">
        <f t="shared" si="14"/>
        <v>NI</v>
      </c>
    </row>
    <row r="293" spans="1:11" x14ac:dyDescent="0.25">
      <c r="A293" s="121" t="s">
        <v>1184</v>
      </c>
      <c r="B293" s="121" t="s">
        <v>1185</v>
      </c>
      <c r="C293" s="50">
        <v>115</v>
      </c>
      <c r="D293" s="121" t="s">
        <v>519</v>
      </c>
      <c r="F293" s="153" t="s">
        <v>4850</v>
      </c>
      <c r="G293" s="71">
        <v>185</v>
      </c>
      <c r="H293" s="71">
        <f t="shared" si="12"/>
        <v>70</v>
      </c>
      <c r="J293" t="str">
        <f t="shared" si="13"/>
        <v>N5</v>
      </c>
      <c r="K293" t="str">
        <f t="shared" si="14"/>
        <v>NN</v>
      </c>
    </row>
    <row r="294" spans="1:11" x14ac:dyDescent="0.25">
      <c r="A294" s="121" t="s">
        <v>1186</v>
      </c>
      <c r="B294" s="121" t="s">
        <v>1187</v>
      </c>
      <c r="C294" s="50">
        <v>125</v>
      </c>
      <c r="D294" s="121" t="s">
        <v>519</v>
      </c>
      <c r="F294" s="153" t="s">
        <v>4852</v>
      </c>
      <c r="G294" s="71">
        <v>185</v>
      </c>
      <c r="H294" s="71">
        <f t="shared" si="12"/>
        <v>60</v>
      </c>
      <c r="J294" t="str">
        <f t="shared" si="13"/>
        <v>NT</v>
      </c>
      <c r="K294" t="str">
        <f t="shared" si="14"/>
        <v>YU</v>
      </c>
    </row>
    <row r="295" spans="1:11" x14ac:dyDescent="0.25">
      <c r="A295" s="121" t="s">
        <v>1193</v>
      </c>
      <c r="B295" s="121" t="s">
        <v>1194</v>
      </c>
      <c r="C295" s="50">
        <v>51.6</v>
      </c>
      <c r="D295" s="121" t="s">
        <v>519</v>
      </c>
      <c r="F295" s="153" t="s">
        <v>95</v>
      </c>
      <c r="G295" s="71">
        <v>85</v>
      </c>
      <c r="H295" s="71">
        <f t="shared" si="12"/>
        <v>33.4</v>
      </c>
      <c r="J295" t="str">
        <f t="shared" si="13"/>
        <v>N5</v>
      </c>
      <c r="K295" t="str">
        <f t="shared" si="14"/>
        <v>NN</v>
      </c>
    </row>
    <row r="296" spans="1:11" x14ac:dyDescent="0.25">
      <c r="A296" s="121" t="s">
        <v>1197</v>
      </c>
      <c r="B296" s="121" t="s">
        <v>1198</v>
      </c>
      <c r="C296" s="50">
        <v>120</v>
      </c>
      <c r="D296" s="121" t="s">
        <v>519</v>
      </c>
      <c r="F296" s="153" t="s">
        <v>4852</v>
      </c>
      <c r="G296" s="71">
        <v>185</v>
      </c>
      <c r="H296" s="71">
        <f t="shared" si="12"/>
        <v>65</v>
      </c>
      <c r="J296" t="str">
        <f t="shared" si="13"/>
        <v>N5</v>
      </c>
      <c r="K296" t="str">
        <f t="shared" si="14"/>
        <v>NN</v>
      </c>
    </row>
    <row r="297" spans="1:11" x14ac:dyDescent="0.25">
      <c r="A297" s="121" t="s">
        <v>1199</v>
      </c>
      <c r="B297" s="121" t="s">
        <v>1200</v>
      </c>
      <c r="C297" s="50">
        <v>100</v>
      </c>
      <c r="D297" s="121" t="s">
        <v>519</v>
      </c>
      <c r="F297" s="153" t="s">
        <v>4855</v>
      </c>
      <c r="G297" s="71">
        <v>170</v>
      </c>
      <c r="H297" s="71">
        <f t="shared" si="12"/>
        <v>70</v>
      </c>
      <c r="J297" t="str">
        <f t="shared" si="13"/>
        <v>NN</v>
      </c>
      <c r="K297" t="str">
        <f t="shared" si="14"/>
        <v>NN</v>
      </c>
    </row>
    <row r="298" spans="1:11" x14ac:dyDescent="0.25">
      <c r="A298" s="121" t="s">
        <v>1201</v>
      </c>
      <c r="B298" s="121" t="s">
        <v>1202</v>
      </c>
      <c r="C298" s="50">
        <v>115</v>
      </c>
      <c r="D298" s="121" t="s">
        <v>519</v>
      </c>
      <c r="F298" s="153" t="s">
        <v>4849</v>
      </c>
      <c r="G298" s="71">
        <v>185</v>
      </c>
      <c r="H298" s="71">
        <f t="shared" si="12"/>
        <v>70</v>
      </c>
      <c r="J298" t="str">
        <f t="shared" si="13"/>
        <v>N5</v>
      </c>
      <c r="K298" t="str">
        <f t="shared" si="14"/>
        <v>NN</v>
      </c>
    </row>
    <row r="299" spans="1:11" x14ac:dyDescent="0.25">
      <c r="A299" s="121" t="s">
        <v>1203</v>
      </c>
      <c r="B299" s="121" t="s">
        <v>1204</v>
      </c>
      <c r="C299" s="50">
        <v>100</v>
      </c>
      <c r="D299" s="121" t="s">
        <v>519</v>
      </c>
      <c r="F299" s="153" t="s">
        <v>4855</v>
      </c>
      <c r="G299" s="71">
        <v>170</v>
      </c>
      <c r="H299" s="71">
        <f t="shared" si="12"/>
        <v>70</v>
      </c>
      <c r="J299" t="str">
        <f t="shared" si="13"/>
        <v>NN</v>
      </c>
      <c r="K299" t="str">
        <f t="shared" si="14"/>
        <v>NN</v>
      </c>
    </row>
    <row r="300" spans="1:11" x14ac:dyDescent="0.25">
      <c r="A300" s="121" t="s">
        <v>1205</v>
      </c>
      <c r="B300" s="121" t="s">
        <v>1206</v>
      </c>
      <c r="C300" s="50">
        <v>110</v>
      </c>
      <c r="D300" s="121" t="s">
        <v>519</v>
      </c>
      <c r="F300" s="153" t="s">
        <v>4850</v>
      </c>
      <c r="G300" s="71">
        <v>185</v>
      </c>
      <c r="H300" s="71">
        <f t="shared" si="12"/>
        <v>75</v>
      </c>
      <c r="J300" t="str">
        <f t="shared" si="13"/>
        <v>N5</v>
      </c>
      <c r="K300" t="str">
        <f t="shared" si="14"/>
        <v>NN</v>
      </c>
    </row>
    <row r="301" spans="1:11" x14ac:dyDescent="0.25">
      <c r="A301" s="121" t="s">
        <v>1207</v>
      </c>
      <c r="B301" s="121" t="s">
        <v>1208</v>
      </c>
      <c r="C301" s="50">
        <v>100</v>
      </c>
      <c r="D301" s="121" t="s">
        <v>519</v>
      </c>
      <c r="F301" s="153" t="s">
        <v>4849</v>
      </c>
      <c r="G301" s="71">
        <v>160</v>
      </c>
      <c r="H301" s="71">
        <f t="shared" si="12"/>
        <v>60</v>
      </c>
      <c r="J301" t="str">
        <f t="shared" si="13"/>
        <v>N5</v>
      </c>
      <c r="K301" t="str">
        <f t="shared" si="14"/>
        <v>NN</v>
      </c>
    </row>
    <row r="302" spans="1:11" x14ac:dyDescent="0.25">
      <c r="A302" s="121" t="s">
        <v>1209</v>
      </c>
      <c r="B302" s="121" t="s">
        <v>1210</v>
      </c>
      <c r="C302" s="50">
        <v>110</v>
      </c>
      <c r="D302" s="121" t="s">
        <v>519</v>
      </c>
      <c r="F302" s="153" t="s">
        <v>4849</v>
      </c>
      <c r="G302" s="71">
        <v>160</v>
      </c>
      <c r="H302" s="71">
        <f t="shared" si="12"/>
        <v>50</v>
      </c>
      <c r="J302" t="str">
        <f t="shared" si="13"/>
        <v>N5</v>
      </c>
      <c r="K302" t="str">
        <f t="shared" si="14"/>
        <v>MR</v>
      </c>
    </row>
    <row r="303" spans="1:11" x14ac:dyDescent="0.25">
      <c r="A303" s="121" t="s">
        <v>1211</v>
      </c>
      <c r="B303" s="121" t="s">
        <v>1212</v>
      </c>
      <c r="C303" s="50">
        <v>100</v>
      </c>
      <c r="D303" s="121" t="s">
        <v>519</v>
      </c>
      <c r="F303" s="153" t="s">
        <v>4855</v>
      </c>
      <c r="G303" s="71">
        <v>170</v>
      </c>
      <c r="H303" s="71">
        <f t="shared" si="12"/>
        <v>70</v>
      </c>
      <c r="J303" t="str">
        <f t="shared" si="13"/>
        <v>NN</v>
      </c>
      <c r="K303" t="str">
        <f t="shared" si="14"/>
        <v>NN</v>
      </c>
    </row>
    <row r="304" spans="1:11" x14ac:dyDescent="0.25">
      <c r="A304" s="121" t="s">
        <v>1213</v>
      </c>
      <c r="B304" s="121" t="s">
        <v>1214</v>
      </c>
      <c r="C304" s="50">
        <v>120</v>
      </c>
      <c r="D304" s="121" t="s">
        <v>519</v>
      </c>
      <c r="F304" s="153" t="s">
        <v>4852</v>
      </c>
      <c r="G304" s="71">
        <v>185</v>
      </c>
      <c r="H304" s="71">
        <f t="shared" si="12"/>
        <v>65</v>
      </c>
      <c r="J304" t="str">
        <f t="shared" si="13"/>
        <v>NT</v>
      </c>
      <c r="K304" t="str">
        <f t="shared" si="14"/>
        <v>YU</v>
      </c>
    </row>
    <row r="305" spans="1:11" x14ac:dyDescent="0.25">
      <c r="A305" s="121" t="s">
        <v>1215</v>
      </c>
      <c r="B305" s="121" t="s">
        <v>1216</v>
      </c>
      <c r="C305" s="50">
        <v>95</v>
      </c>
      <c r="D305" s="121" t="s">
        <v>519</v>
      </c>
      <c r="F305" s="153" t="s">
        <v>4853</v>
      </c>
      <c r="G305" s="71">
        <v>142</v>
      </c>
      <c r="H305" s="71">
        <f t="shared" si="12"/>
        <v>47</v>
      </c>
      <c r="J305" t="str">
        <f t="shared" si="13"/>
        <v>N5</v>
      </c>
      <c r="K305" t="str">
        <f t="shared" si="14"/>
        <v>NN</v>
      </c>
    </row>
    <row r="306" spans="1:11" x14ac:dyDescent="0.25">
      <c r="A306" s="121" t="s">
        <v>1217</v>
      </c>
      <c r="B306" s="121" t="s">
        <v>1218</v>
      </c>
      <c r="C306" s="50">
        <v>125</v>
      </c>
      <c r="D306" s="121" t="s">
        <v>519</v>
      </c>
      <c r="F306" s="153" t="s">
        <v>4849</v>
      </c>
      <c r="G306" s="71">
        <v>185</v>
      </c>
      <c r="H306" s="71">
        <f t="shared" si="12"/>
        <v>60</v>
      </c>
      <c r="J306" t="str">
        <f t="shared" si="13"/>
        <v>N5</v>
      </c>
      <c r="K306" t="str">
        <f t="shared" si="14"/>
        <v>NI</v>
      </c>
    </row>
    <row r="307" spans="1:11" x14ac:dyDescent="0.25">
      <c r="A307" s="121" t="s">
        <v>1219</v>
      </c>
      <c r="B307" s="121" t="s">
        <v>1220</v>
      </c>
      <c r="C307" s="50">
        <v>122</v>
      </c>
      <c r="D307" s="121" t="s">
        <v>519</v>
      </c>
      <c r="F307" s="153" t="s">
        <v>4852</v>
      </c>
      <c r="G307" s="71">
        <v>185</v>
      </c>
      <c r="H307" s="71">
        <f t="shared" si="12"/>
        <v>63</v>
      </c>
      <c r="J307" t="str">
        <f t="shared" si="13"/>
        <v>N5</v>
      </c>
      <c r="K307" t="str">
        <f t="shared" si="14"/>
        <v>NN</v>
      </c>
    </row>
    <row r="308" spans="1:11" x14ac:dyDescent="0.25">
      <c r="A308" s="121" t="s">
        <v>1221</v>
      </c>
      <c r="B308" s="121" t="s">
        <v>1214</v>
      </c>
      <c r="C308" s="50">
        <v>115</v>
      </c>
      <c r="D308" s="121" t="s">
        <v>519</v>
      </c>
      <c r="F308" s="153" t="s">
        <v>4852</v>
      </c>
      <c r="G308" s="71">
        <v>185</v>
      </c>
      <c r="H308" s="71">
        <f t="shared" si="12"/>
        <v>70</v>
      </c>
      <c r="I308" s="156" t="s">
        <v>4910</v>
      </c>
      <c r="J308" t="str">
        <f t="shared" si="13"/>
        <v>N5</v>
      </c>
      <c r="K308" t="str">
        <f t="shared" si="14"/>
        <v>NN</v>
      </c>
    </row>
    <row r="309" spans="1:11" x14ac:dyDescent="0.25">
      <c r="A309" s="121" t="s">
        <v>1222</v>
      </c>
      <c r="B309" s="121" t="s">
        <v>1223</v>
      </c>
      <c r="C309" s="50">
        <v>103</v>
      </c>
      <c r="D309" s="121" t="s">
        <v>519</v>
      </c>
      <c r="F309" s="153" t="s">
        <v>95</v>
      </c>
      <c r="G309" s="71">
        <v>170</v>
      </c>
      <c r="H309" s="71">
        <f t="shared" si="12"/>
        <v>67</v>
      </c>
      <c r="J309" t="str">
        <f t="shared" si="13"/>
        <v>SU</v>
      </c>
      <c r="K309" t="str">
        <f t="shared" si="14"/>
        <v>CX</v>
      </c>
    </row>
    <row r="310" spans="1:11" x14ac:dyDescent="0.25">
      <c r="A310" s="121" t="s">
        <v>1224</v>
      </c>
      <c r="B310" s="121" t="s">
        <v>1225</v>
      </c>
      <c r="C310" s="50">
        <v>128</v>
      </c>
      <c r="D310" s="121" t="s">
        <v>519</v>
      </c>
      <c r="F310" s="153" t="s">
        <v>4849</v>
      </c>
      <c r="G310" s="71">
        <v>185</v>
      </c>
      <c r="H310" s="71">
        <f t="shared" si="12"/>
        <v>57</v>
      </c>
      <c r="J310" t="str">
        <f t="shared" si="13"/>
        <v>N5</v>
      </c>
      <c r="K310" t="str">
        <f t="shared" si="14"/>
        <v>NI</v>
      </c>
    </row>
    <row r="311" spans="1:11" x14ac:dyDescent="0.25">
      <c r="A311" s="121" t="s">
        <v>1228</v>
      </c>
      <c r="B311" s="121" t="s">
        <v>1229</v>
      </c>
      <c r="C311" s="50">
        <v>115</v>
      </c>
      <c r="D311" s="121" t="s">
        <v>519</v>
      </c>
      <c r="F311" s="153" t="s">
        <v>4850</v>
      </c>
      <c r="G311" s="71">
        <v>160</v>
      </c>
      <c r="H311" s="71">
        <f t="shared" si="12"/>
        <v>45</v>
      </c>
      <c r="J311" t="str">
        <f t="shared" si="13"/>
        <v>U5</v>
      </c>
      <c r="K311" t="str">
        <f t="shared" si="14"/>
        <v>YM</v>
      </c>
    </row>
    <row r="312" spans="1:11" x14ac:dyDescent="0.25">
      <c r="A312" s="121" t="s">
        <v>1234</v>
      </c>
      <c r="B312" s="121" t="s">
        <v>1235</v>
      </c>
      <c r="C312" s="50">
        <v>75</v>
      </c>
      <c r="D312" s="121" t="s">
        <v>519</v>
      </c>
      <c r="F312" s="153" t="s">
        <v>4850</v>
      </c>
      <c r="G312" s="71">
        <v>95</v>
      </c>
      <c r="H312" s="71">
        <f t="shared" si="12"/>
        <v>20</v>
      </c>
      <c r="J312" t="str">
        <f t="shared" si="13"/>
        <v>U5</v>
      </c>
      <c r="K312" t="str">
        <f t="shared" si="14"/>
        <v>YM</v>
      </c>
    </row>
    <row r="313" spans="1:11" x14ac:dyDescent="0.25">
      <c r="A313" s="121" t="s">
        <v>1236</v>
      </c>
      <c r="B313" s="121" t="s">
        <v>1237</v>
      </c>
      <c r="C313" s="50">
        <v>130</v>
      </c>
      <c r="D313" s="121" t="s">
        <v>519</v>
      </c>
      <c r="F313" s="153" t="s">
        <v>4850</v>
      </c>
      <c r="G313" s="71">
        <v>185</v>
      </c>
      <c r="H313" s="71">
        <f t="shared" si="12"/>
        <v>55</v>
      </c>
      <c r="J313" t="str">
        <f t="shared" si="13"/>
        <v>N5</v>
      </c>
      <c r="K313" t="str">
        <f t="shared" si="14"/>
        <v>T5</v>
      </c>
    </row>
    <row r="314" spans="1:11" x14ac:dyDescent="0.25">
      <c r="A314" s="121" t="s">
        <v>1238</v>
      </c>
      <c r="B314" s="121" t="s">
        <v>1239</v>
      </c>
      <c r="C314" s="50">
        <v>123</v>
      </c>
      <c r="D314" s="121" t="s">
        <v>519</v>
      </c>
      <c r="F314" s="153" t="s">
        <v>4853</v>
      </c>
      <c r="G314" s="71">
        <v>170</v>
      </c>
      <c r="H314" s="71">
        <f t="shared" si="12"/>
        <v>47</v>
      </c>
      <c r="J314" t="str">
        <f t="shared" si="13"/>
        <v>NT</v>
      </c>
      <c r="K314" t="str">
        <f t="shared" si="14"/>
        <v>LA</v>
      </c>
    </row>
    <row r="315" spans="1:11" x14ac:dyDescent="0.25">
      <c r="A315" s="121" t="s">
        <v>1240</v>
      </c>
      <c r="B315" s="121" t="s">
        <v>1241</v>
      </c>
      <c r="C315" s="50">
        <v>106</v>
      </c>
      <c r="D315" s="121" t="s">
        <v>519</v>
      </c>
      <c r="F315" s="153" t="s">
        <v>4853</v>
      </c>
      <c r="G315" s="71">
        <v>160</v>
      </c>
      <c r="H315" s="71">
        <f t="shared" si="12"/>
        <v>54</v>
      </c>
      <c r="J315" t="str">
        <f t="shared" si="13"/>
        <v>N2</v>
      </c>
      <c r="K315" t="str">
        <f t="shared" si="14"/>
        <v>P4</v>
      </c>
    </row>
    <row r="316" spans="1:11" x14ac:dyDescent="0.25">
      <c r="A316" s="121" t="s">
        <v>1242</v>
      </c>
      <c r="B316" s="121" t="s">
        <v>1243</v>
      </c>
      <c r="C316" s="50">
        <v>110</v>
      </c>
      <c r="D316" s="121" t="s">
        <v>519</v>
      </c>
      <c r="F316" s="153" t="s">
        <v>4853</v>
      </c>
      <c r="G316" s="71">
        <v>170</v>
      </c>
      <c r="H316" s="71">
        <f t="shared" si="12"/>
        <v>60</v>
      </c>
      <c r="J316" t="str">
        <f t="shared" si="13"/>
        <v>N2</v>
      </c>
      <c r="K316" t="str">
        <f t="shared" si="14"/>
        <v>P4</v>
      </c>
    </row>
    <row r="317" spans="1:11" x14ac:dyDescent="0.25">
      <c r="A317" s="121" t="s">
        <v>1244</v>
      </c>
      <c r="B317" s="121" t="s">
        <v>1245</v>
      </c>
      <c r="C317" s="50">
        <v>123</v>
      </c>
      <c r="D317" s="121" t="s">
        <v>519</v>
      </c>
      <c r="F317" s="153" t="s">
        <v>4853</v>
      </c>
      <c r="G317" s="71">
        <v>170</v>
      </c>
      <c r="H317" s="71">
        <f t="shared" si="12"/>
        <v>47</v>
      </c>
      <c r="J317" t="str">
        <f t="shared" si="13"/>
        <v>N2</v>
      </c>
      <c r="K317" t="str">
        <f t="shared" si="14"/>
        <v>PU</v>
      </c>
    </row>
    <row r="318" spans="1:11" x14ac:dyDescent="0.25">
      <c r="A318" s="121" t="s">
        <v>1246</v>
      </c>
      <c r="B318" s="121" t="s">
        <v>1247</v>
      </c>
      <c r="C318" s="50">
        <v>115</v>
      </c>
      <c r="D318" s="121" t="s">
        <v>519</v>
      </c>
      <c r="F318" s="153" t="s">
        <v>4852</v>
      </c>
      <c r="G318" s="71">
        <v>160</v>
      </c>
      <c r="H318" s="71">
        <f t="shared" si="12"/>
        <v>45</v>
      </c>
      <c r="J318" t="str">
        <f t="shared" si="13"/>
        <v>N5</v>
      </c>
      <c r="K318" t="str">
        <f t="shared" si="14"/>
        <v>NN</v>
      </c>
    </row>
    <row r="319" spans="1:11" x14ac:dyDescent="0.25">
      <c r="A319" s="121" t="s">
        <v>1248</v>
      </c>
      <c r="B319" s="121" t="s">
        <v>1249</v>
      </c>
      <c r="C319" s="50">
        <v>105</v>
      </c>
      <c r="D319" s="121" t="s">
        <v>519</v>
      </c>
      <c r="F319" s="153" t="s">
        <v>4853</v>
      </c>
      <c r="G319" s="71">
        <v>142</v>
      </c>
      <c r="H319" s="71">
        <f t="shared" si="12"/>
        <v>37</v>
      </c>
      <c r="J319" t="str">
        <f t="shared" si="13"/>
        <v>N5</v>
      </c>
      <c r="K319" t="str">
        <f t="shared" si="14"/>
        <v>NN</v>
      </c>
    </row>
    <row r="320" spans="1:11" x14ac:dyDescent="0.25">
      <c r="A320" s="121" t="s">
        <v>1250</v>
      </c>
      <c r="B320" s="121" t="s">
        <v>571</v>
      </c>
      <c r="C320" s="50">
        <v>154</v>
      </c>
      <c r="D320" s="121" t="s">
        <v>519</v>
      </c>
      <c r="F320" s="153" t="s">
        <v>4849</v>
      </c>
      <c r="G320" s="71">
        <v>200</v>
      </c>
      <c r="H320" s="71">
        <f t="shared" si="12"/>
        <v>46</v>
      </c>
      <c r="J320" t="str">
        <f t="shared" si="13"/>
        <v>N5</v>
      </c>
      <c r="K320" t="str">
        <f t="shared" si="14"/>
        <v>NN</v>
      </c>
    </row>
    <row r="321" spans="1:11" x14ac:dyDescent="0.25">
      <c r="A321" s="121" t="s">
        <v>1251</v>
      </c>
      <c r="B321" s="121" t="s">
        <v>1252</v>
      </c>
      <c r="C321" s="50">
        <v>160</v>
      </c>
      <c r="D321" s="121" t="s">
        <v>519</v>
      </c>
      <c r="F321" s="153" t="s">
        <v>4848</v>
      </c>
      <c r="G321" s="71">
        <v>200</v>
      </c>
      <c r="H321" s="71">
        <f t="shared" ref="H321:H384" si="15">G321-C321</f>
        <v>40</v>
      </c>
      <c r="J321" t="str">
        <f t="shared" ref="J321:J384" si="16">MID(A321,12,2)</f>
        <v>N5</v>
      </c>
      <c r="K321" t="str">
        <f t="shared" ref="K321:K384" si="17">MID(A321,15,2)</f>
        <v>UU</v>
      </c>
    </row>
    <row r="322" spans="1:11" x14ac:dyDescent="0.25">
      <c r="A322" s="121" t="s">
        <v>1253</v>
      </c>
      <c r="B322" s="121" t="s">
        <v>1254</v>
      </c>
      <c r="C322" s="50">
        <v>123.33</v>
      </c>
      <c r="D322" s="121" t="s">
        <v>519</v>
      </c>
      <c r="F322" s="153" t="s">
        <v>4850</v>
      </c>
      <c r="G322" s="71">
        <v>185</v>
      </c>
      <c r="H322" s="71">
        <f t="shared" si="15"/>
        <v>61.67</v>
      </c>
      <c r="J322" t="str">
        <f t="shared" si="16"/>
        <v>N5</v>
      </c>
      <c r="K322" t="str">
        <f t="shared" si="17"/>
        <v>NN</v>
      </c>
    </row>
    <row r="323" spans="1:11" x14ac:dyDescent="0.25">
      <c r="A323" s="121" t="s">
        <v>1255</v>
      </c>
      <c r="B323" s="121" t="s">
        <v>1254</v>
      </c>
      <c r="C323" s="50">
        <v>124</v>
      </c>
      <c r="D323" s="121" t="s">
        <v>519</v>
      </c>
      <c r="F323" s="153" t="s">
        <v>4850</v>
      </c>
      <c r="G323" s="71">
        <v>185</v>
      </c>
      <c r="H323" s="71">
        <f t="shared" si="15"/>
        <v>61</v>
      </c>
      <c r="J323" t="str">
        <f t="shared" si="16"/>
        <v>N5</v>
      </c>
      <c r="K323" t="str">
        <f t="shared" si="17"/>
        <v>NN</v>
      </c>
    </row>
    <row r="324" spans="1:11" x14ac:dyDescent="0.25">
      <c r="A324" s="121" t="s">
        <v>1256</v>
      </c>
      <c r="B324" s="121" t="s">
        <v>1254</v>
      </c>
      <c r="C324" s="50">
        <v>133</v>
      </c>
      <c r="D324" s="121" t="s">
        <v>519</v>
      </c>
      <c r="F324" s="153" t="s">
        <v>4852</v>
      </c>
      <c r="G324" s="71">
        <v>185</v>
      </c>
      <c r="H324" s="71">
        <f t="shared" si="15"/>
        <v>52</v>
      </c>
      <c r="J324" t="str">
        <f t="shared" si="16"/>
        <v>NT</v>
      </c>
      <c r="K324" t="str">
        <f t="shared" si="17"/>
        <v>YU</v>
      </c>
    </row>
    <row r="325" spans="1:11" x14ac:dyDescent="0.25">
      <c r="A325" s="121" t="s">
        <v>1257</v>
      </c>
      <c r="B325" s="121" t="s">
        <v>1258</v>
      </c>
      <c r="C325" s="50">
        <v>134</v>
      </c>
      <c r="D325" s="121" t="s">
        <v>519</v>
      </c>
      <c r="F325" s="153" t="s">
        <v>4850</v>
      </c>
      <c r="G325" s="71">
        <v>200</v>
      </c>
      <c r="H325" s="71">
        <f t="shared" si="15"/>
        <v>66</v>
      </c>
      <c r="J325" t="str">
        <f t="shared" si="16"/>
        <v>N5</v>
      </c>
      <c r="K325" t="str">
        <f t="shared" si="17"/>
        <v>NN</v>
      </c>
    </row>
    <row r="326" spans="1:11" x14ac:dyDescent="0.25">
      <c r="A326" s="121" t="s">
        <v>1259</v>
      </c>
      <c r="B326" s="121" t="s">
        <v>1260</v>
      </c>
      <c r="C326" s="50">
        <v>120</v>
      </c>
      <c r="D326" s="121" t="s">
        <v>519</v>
      </c>
      <c r="F326" s="153" t="s">
        <v>4850</v>
      </c>
      <c r="G326" s="71">
        <v>170</v>
      </c>
      <c r="H326" s="71">
        <f t="shared" si="15"/>
        <v>50</v>
      </c>
      <c r="J326" t="str">
        <f t="shared" si="16"/>
        <v>L4</v>
      </c>
      <c r="K326" t="str">
        <f t="shared" si="17"/>
        <v>AZ</v>
      </c>
    </row>
    <row r="327" spans="1:11" x14ac:dyDescent="0.25">
      <c r="A327" s="121" t="s">
        <v>1261</v>
      </c>
      <c r="B327" s="121" t="s">
        <v>1260</v>
      </c>
      <c r="C327" s="50">
        <v>120</v>
      </c>
      <c r="D327" s="121" t="s">
        <v>519</v>
      </c>
      <c r="F327" s="153" t="s">
        <v>4850</v>
      </c>
      <c r="G327" s="71">
        <v>170</v>
      </c>
      <c r="H327" s="71">
        <f t="shared" si="15"/>
        <v>50</v>
      </c>
      <c r="J327" t="str">
        <f t="shared" si="16"/>
        <v>L5</v>
      </c>
      <c r="K327" t="str">
        <f t="shared" si="17"/>
        <v>JW</v>
      </c>
    </row>
    <row r="328" spans="1:11" x14ac:dyDescent="0.25">
      <c r="A328" s="121" t="s">
        <v>1262</v>
      </c>
      <c r="B328" s="121" t="s">
        <v>1263</v>
      </c>
      <c r="C328" s="50">
        <v>119.2</v>
      </c>
      <c r="D328" s="121" t="s">
        <v>519</v>
      </c>
      <c r="F328" s="153" t="s">
        <v>4855</v>
      </c>
      <c r="G328" s="71">
        <v>170</v>
      </c>
      <c r="H328" s="71">
        <f t="shared" si="15"/>
        <v>50.8</v>
      </c>
      <c r="J328" t="str">
        <f t="shared" si="16"/>
        <v>N5</v>
      </c>
      <c r="K328" t="str">
        <f t="shared" si="17"/>
        <v>NN</v>
      </c>
    </row>
    <row r="329" spans="1:11" x14ac:dyDescent="0.25">
      <c r="A329" s="121" t="s">
        <v>1264</v>
      </c>
      <c r="B329" s="121" t="s">
        <v>1260</v>
      </c>
      <c r="C329" s="50">
        <v>120</v>
      </c>
      <c r="D329" s="121" t="s">
        <v>519</v>
      </c>
      <c r="F329" s="153" t="s">
        <v>4850</v>
      </c>
      <c r="G329" s="71">
        <v>170</v>
      </c>
      <c r="H329" s="71">
        <f t="shared" si="15"/>
        <v>50</v>
      </c>
      <c r="I329" s="156" t="s">
        <v>4910</v>
      </c>
      <c r="J329" t="str">
        <f t="shared" si="16"/>
        <v>N5</v>
      </c>
      <c r="K329" t="str">
        <f t="shared" si="17"/>
        <v>NN</v>
      </c>
    </row>
    <row r="330" spans="1:11" x14ac:dyDescent="0.25">
      <c r="A330" s="121" t="s">
        <v>1265</v>
      </c>
      <c r="B330" s="121" t="s">
        <v>1260</v>
      </c>
      <c r="C330" s="50">
        <v>119.2</v>
      </c>
      <c r="D330" s="121" t="s">
        <v>519</v>
      </c>
      <c r="F330" s="153" t="s">
        <v>4855</v>
      </c>
      <c r="G330" s="71">
        <v>170</v>
      </c>
      <c r="H330" s="71">
        <f t="shared" si="15"/>
        <v>50.8</v>
      </c>
      <c r="J330" t="str">
        <f t="shared" si="16"/>
        <v>NN</v>
      </c>
      <c r="K330" t="str">
        <f t="shared" si="17"/>
        <v>NN</v>
      </c>
    </row>
    <row r="331" spans="1:11" x14ac:dyDescent="0.25">
      <c r="A331" s="121" t="s">
        <v>1266</v>
      </c>
      <c r="B331" s="121" t="s">
        <v>1267</v>
      </c>
      <c r="C331" s="50">
        <v>315</v>
      </c>
      <c r="D331" s="121" t="s">
        <v>519</v>
      </c>
      <c r="F331" s="153" t="s">
        <v>4848</v>
      </c>
      <c r="G331" s="71">
        <v>370</v>
      </c>
      <c r="H331" s="71">
        <f t="shared" si="15"/>
        <v>55</v>
      </c>
      <c r="J331" t="str">
        <f t="shared" si="16"/>
        <v>NV</v>
      </c>
      <c r="K331" t="str">
        <f t="shared" si="17"/>
        <v>UU</v>
      </c>
    </row>
    <row r="332" spans="1:11" x14ac:dyDescent="0.25">
      <c r="A332" s="121" t="s">
        <v>1269</v>
      </c>
      <c r="B332" s="121" t="s">
        <v>1270</v>
      </c>
      <c r="C332" s="50">
        <v>107</v>
      </c>
      <c r="D332" s="121" t="s">
        <v>519</v>
      </c>
      <c r="F332" s="153" t="s">
        <v>4850</v>
      </c>
      <c r="G332" s="71">
        <v>160</v>
      </c>
      <c r="H332" s="71">
        <f t="shared" si="15"/>
        <v>53</v>
      </c>
      <c r="J332" t="str">
        <f t="shared" si="16"/>
        <v>U5</v>
      </c>
      <c r="K332" t="str">
        <f t="shared" si="17"/>
        <v>WE</v>
      </c>
    </row>
    <row r="333" spans="1:11" x14ac:dyDescent="0.25">
      <c r="A333" s="121" t="s">
        <v>1271</v>
      </c>
      <c r="B333" s="121" t="s">
        <v>1272</v>
      </c>
      <c r="C333" s="50">
        <v>133</v>
      </c>
      <c r="D333" s="121" t="s">
        <v>519</v>
      </c>
      <c r="F333" s="153" t="s">
        <v>95</v>
      </c>
      <c r="G333" s="71">
        <v>185</v>
      </c>
      <c r="H333" s="71">
        <f t="shared" si="15"/>
        <v>52</v>
      </c>
      <c r="J333" t="str">
        <f t="shared" si="16"/>
        <v>N5</v>
      </c>
      <c r="K333" t="str">
        <f t="shared" si="17"/>
        <v>NN</v>
      </c>
    </row>
    <row r="334" spans="1:11" x14ac:dyDescent="0.25">
      <c r="A334" s="121" t="s">
        <v>1273</v>
      </c>
      <c r="B334" s="121" t="s">
        <v>1274</v>
      </c>
      <c r="C334" s="50">
        <v>107</v>
      </c>
      <c r="D334" s="121" t="s">
        <v>519</v>
      </c>
      <c r="F334" s="153" t="s">
        <v>4850</v>
      </c>
      <c r="G334" s="71">
        <v>160</v>
      </c>
      <c r="H334" s="71">
        <f t="shared" si="15"/>
        <v>53</v>
      </c>
      <c r="J334" t="str">
        <f t="shared" si="16"/>
        <v>N5</v>
      </c>
      <c r="K334" t="str">
        <f t="shared" si="17"/>
        <v>NN</v>
      </c>
    </row>
    <row r="335" spans="1:11" x14ac:dyDescent="0.25">
      <c r="A335" s="121" t="s">
        <v>1275</v>
      </c>
      <c r="B335" s="121" t="s">
        <v>1276</v>
      </c>
      <c r="C335" s="50">
        <v>124</v>
      </c>
      <c r="D335" s="121" t="s">
        <v>519</v>
      </c>
      <c r="F335" s="153" t="s">
        <v>4850</v>
      </c>
      <c r="G335" s="71">
        <v>185</v>
      </c>
      <c r="H335" s="71">
        <f t="shared" si="15"/>
        <v>61</v>
      </c>
      <c r="J335" t="str">
        <f t="shared" si="16"/>
        <v>N5</v>
      </c>
      <c r="K335" t="str">
        <f t="shared" si="17"/>
        <v>NN</v>
      </c>
    </row>
    <row r="336" spans="1:11" x14ac:dyDescent="0.25">
      <c r="A336" s="121" t="s">
        <v>1279</v>
      </c>
      <c r="B336" s="121" t="s">
        <v>1280</v>
      </c>
      <c r="C336" s="50">
        <v>129</v>
      </c>
      <c r="D336" s="121" t="s">
        <v>519</v>
      </c>
      <c r="F336" s="153" t="s">
        <v>4850</v>
      </c>
      <c r="G336" s="71">
        <v>185</v>
      </c>
      <c r="H336" s="71">
        <f t="shared" si="15"/>
        <v>56</v>
      </c>
      <c r="J336" t="str">
        <f t="shared" si="16"/>
        <v>N5</v>
      </c>
      <c r="K336" t="str">
        <f t="shared" si="17"/>
        <v>NN</v>
      </c>
    </row>
    <row r="337" spans="1:11" x14ac:dyDescent="0.25">
      <c r="A337" s="121" t="s">
        <v>1283</v>
      </c>
      <c r="B337" s="121" t="s">
        <v>1284</v>
      </c>
      <c r="C337" s="50">
        <v>117</v>
      </c>
      <c r="D337" s="121" t="s">
        <v>519</v>
      </c>
      <c r="F337" s="153" t="s">
        <v>4850</v>
      </c>
      <c r="G337" s="71">
        <v>170</v>
      </c>
      <c r="H337" s="71">
        <f t="shared" si="15"/>
        <v>53</v>
      </c>
      <c r="J337" t="str">
        <f t="shared" si="16"/>
        <v>N5</v>
      </c>
      <c r="K337" t="str">
        <f t="shared" si="17"/>
        <v>NN</v>
      </c>
    </row>
    <row r="338" spans="1:11" x14ac:dyDescent="0.25">
      <c r="A338" s="121" t="s">
        <v>1285</v>
      </c>
      <c r="B338" s="121" t="s">
        <v>1286</v>
      </c>
      <c r="C338" s="50">
        <v>75</v>
      </c>
      <c r="D338" s="121" t="s">
        <v>519</v>
      </c>
      <c r="F338" s="153" t="s">
        <v>95</v>
      </c>
      <c r="G338" s="71">
        <v>100</v>
      </c>
      <c r="H338" s="71">
        <f t="shared" si="15"/>
        <v>25</v>
      </c>
      <c r="J338" t="str">
        <f t="shared" si="16"/>
        <v>NN</v>
      </c>
      <c r="K338" t="str">
        <f t="shared" si="17"/>
        <v>CD</v>
      </c>
    </row>
    <row r="339" spans="1:11" x14ac:dyDescent="0.25">
      <c r="A339" s="121" t="s">
        <v>1289</v>
      </c>
      <c r="B339" s="121" t="s">
        <v>1290</v>
      </c>
      <c r="C339" s="50">
        <v>107</v>
      </c>
      <c r="D339" s="121" t="s">
        <v>519</v>
      </c>
      <c r="F339" s="153" t="s">
        <v>4850</v>
      </c>
      <c r="G339" s="71">
        <v>160</v>
      </c>
      <c r="H339" s="71">
        <f t="shared" si="15"/>
        <v>53</v>
      </c>
      <c r="J339" t="str">
        <f t="shared" si="16"/>
        <v>U5</v>
      </c>
      <c r="K339" t="str">
        <f t="shared" si="17"/>
        <v>WA</v>
      </c>
    </row>
    <row r="340" spans="1:11" x14ac:dyDescent="0.25">
      <c r="A340" s="121" t="s">
        <v>1291</v>
      </c>
      <c r="B340" s="121" t="s">
        <v>1290</v>
      </c>
      <c r="C340" s="50">
        <v>107</v>
      </c>
      <c r="D340" s="121" t="s">
        <v>519</v>
      </c>
      <c r="F340" s="153" t="s">
        <v>4850</v>
      </c>
      <c r="G340" s="71">
        <v>160</v>
      </c>
      <c r="H340" s="71">
        <f t="shared" si="15"/>
        <v>53</v>
      </c>
      <c r="J340" t="str">
        <f t="shared" si="16"/>
        <v>U5</v>
      </c>
      <c r="K340" t="str">
        <f t="shared" si="17"/>
        <v>WD</v>
      </c>
    </row>
    <row r="341" spans="1:11" x14ac:dyDescent="0.25">
      <c r="A341" s="121" t="s">
        <v>1292</v>
      </c>
      <c r="B341" s="121" t="s">
        <v>1290</v>
      </c>
      <c r="C341" s="50">
        <v>107</v>
      </c>
      <c r="D341" s="121" t="s">
        <v>519</v>
      </c>
      <c r="F341" s="153" t="s">
        <v>4850</v>
      </c>
      <c r="G341" s="71">
        <v>160</v>
      </c>
      <c r="H341" s="71">
        <f t="shared" si="15"/>
        <v>53</v>
      </c>
      <c r="J341" t="str">
        <f t="shared" si="16"/>
        <v>U5</v>
      </c>
      <c r="K341" t="str">
        <f t="shared" si="17"/>
        <v>WT</v>
      </c>
    </row>
    <row r="342" spans="1:11" x14ac:dyDescent="0.25">
      <c r="A342" s="121" t="s">
        <v>1299</v>
      </c>
      <c r="B342" s="121" t="s">
        <v>1300</v>
      </c>
      <c r="C342" s="50">
        <v>92</v>
      </c>
      <c r="D342" s="121" t="s">
        <v>519</v>
      </c>
      <c r="F342" s="153" t="s">
        <v>4850</v>
      </c>
      <c r="G342" s="71">
        <v>140</v>
      </c>
      <c r="H342" s="71">
        <f t="shared" si="15"/>
        <v>48</v>
      </c>
      <c r="J342" t="str">
        <f t="shared" si="16"/>
        <v>N5</v>
      </c>
      <c r="K342" t="str">
        <f t="shared" si="17"/>
        <v>NN</v>
      </c>
    </row>
    <row r="343" spans="1:11" x14ac:dyDescent="0.25">
      <c r="A343" s="121" t="s">
        <v>1301</v>
      </c>
      <c r="B343" s="121" t="s">
        <v>1237</v>
      </c>
      <c r="C343" s="50">
        <v>134</v>
      </c>
      <c r="D343" s="121" t="s">
        <v>519</v>
      </c>
      <c r="F343" s="153" t="s">
        <v>4850</v>
      </c>
      <c r="G343" s="71">
        <v>185</v>
      </c>
      <c r="H343" s="71">
        <f t="shared" si="15"/>
        <v>51</v>
      </c>
      <c r="J343" t="str">
        <f t="shared" si="16"/>
        <v>L5</v>
      </c>
      <c r="K343" t="str">
        <f t="shared" si="17"/>
        <v>KT</v>
      </c>
    </row>
    <row r="344" spans="1:11" x14ac:dyDescent="0.25">
      <c r="A344" s="121" t="s">
        <v>1302</v>
      </c>
      <c r="B344" s="121" t="s">
        <v>1237</v>
      </c>
      <c r="C344" s="50">
        <v>130</v>
      </c>
      <c r="D344" s="121" t="s">
        <v>519</v>
      </c>
      <c r="F344" s="153" t="s">
        <v>4850</v>
      </c>
      <c r="G344" s="71">
        <v>185</v>
      </c>
      <c r="H344" s="71">
        <f t="shared" si="15"/>
        <v>55</v>
      </c>
      <c r="J344" t="str">
        <f t="shared" si="16"/>
        <v>L5</v>
      </c>
      <c r="K344" t="str">
        <f t="shared" si="17"/>
        <v>KV</v>
      </c>
    </row>
    <row r="345" spans="1:11" x14ac:dyDescent="0.25">
      <c r="A345" s="121" t="s">
        <v>1309</v>
      </c>
      <c r="B345" s="121" t="s">
        <v>1310</v>
      </c>
      <c r="C345" s="50">
        <v>134</v>
      </c>
      <c r="D345" s="121" t="s">
        <v>519</v>
      </c>
      <c r="F345" s="153" t="s">
        <v>4850</v>
      </c>
      <c r="G345" s="71">
        <v>200</v>
      </c>
      <c r="H345" s="71">
        <f t="shared" si="15"/>
        <v>66</v>
      </c>
      <c r="J345" t="str">
        <f t="shared" si="16"/>
        <v>N5</v>
      </c>
      <c r="K345" t="str">
        <f t="shared" si="17"/>
        <v>NN</v>
      </c>
    </row>
    <row r="346" spans="1:11" x14ac:dyDescent="0.25">
      <c r="A346" s="121" t="s">
        <v>1311</v>
      </c>
      <c r="B346" s="121" t="s">
        <v>1312</v>
      </c>
      <c r="C346" s="50">
        <v>134.30000000000001</v>
      </c>
      <c r="D346" s="121" t="s">
        <v>519</v>
      </c>
      <c r="F346" s="153" t="s">
        <v>4850</v>
      </c>
      <c r="G346" s="71">
        <v>200</v>
      </c>
      <c r="H346" s="71">
        <f t="shared" si="15"/>
        <v>65.699999999999989</v>
      </c>
      <c r="J346" t="str">
        <f t="shared" si="16"/>
        <v>U5</v>
      </c>
      <c r="K346" t="str">
        <f t="shared" si="17"/>
        <v>M5</v>
      </c>
    </row>
    <row r="347" spans="1:11" x14ac:dyDescent="0.25">
      <c r="A347" s="121" t="s">
        <v>1315</v>
      </c>
      <c r="B347" s="121" t="s">
        <v>650</v>
      </c>
      <c r="C347" s="50">
        <v>65</v>
      </c>
      <c r="D347" s="121" t="s">
        <v>519</v>
      </c>
      <c r="F347" s="153" t="s">
        <v>4850</v>
      </c>
      <c r="G347" s="71">
        <v>95</v>
      </c>
      <c r="H347" s="71">
        <f t="shared" si="15"/>
        <v>30</v>
      </c>
      <c r="J347" t="str">
        <f t="shared" si="16"/>
        <v>N5</v>
      </c>
      <c r="K347" t="str">
        <f t="shared" si="17"/>
        <v>NN</v>
      </c>
    </row>
    <row r="348" spans="1:11" x14ac:dyDescent="0.25">
      <c r="A348" s="121" t="s">
        <v>1320</v>
      </c>
      <c r="B348" s="121" t="s">
        <v>1321</v>
      </c>
      <c r="C348" s="50">
        <v>63</v>
      </c>
      <c r="D348" s="121" t="s">
        <v>519</v>
      </c>
      <c r="F348" s="153" t="s">
        <v>4850</v>
      </c>
      <c r="G348" s="71">
        <v>90</v>
      </c>
      <c r="H348" s="71">
        <f t="shared" si="15"/>
        <v>27</v>
      </c>
      <c r="J348" t="str">
        <f t="shared" si="16"/>
        <v>L5</v>
      </c>
      <c r="K348" t="str">
        <f t="shared" si="17"/>
        <v>KT</v>
      </c>
    </row>
    <row r="349" spans="1:11" x14ac:dyDescent="0.25">
      <c r="A349" s="121" t="s">
        <v>1322</v>
      </c>
      <c r="B349" s="121" t="s">
        <v>1321</v>
      </c>
      <c r="C349" s="50">
        <v>63</v>
      </c>
      <c r="D349" s="121" t="s">
        <v>519</v>
      </c>
      <c r="F349" s="153" t="s">
        <v>4850</v>
      </c>
      <c r="G349" s="71">
        <v>90</v>
      </c>
      <c r="H349" s="71">
        <f t="shared" si="15"/>
        <v>27</v>
      </c>
      <c r="J349" t="str">
        <f t="shared" si="16"/>
        <v>L5</v>
      </c>
      <c r="K349" t="str">
        <f t="shared" si="17"/>
        <v>KV</v>
      </c>
    </row>
    <row r="350" spans="1:11" x14ac:dyDescent="0.25">
      <c r="A350" s="121" t="s">
        <v>1327</v>
      </c>
      <c r="B350" s="121" t="s">
        <v>1328</v>
      </c>
      <c r="C350" s="50">
        <v>134</v>
      </c>
      <c r="D350" s="121" t="s">
        <v>519</v>
      </c>
      <c r="F350" s="153" t="s">
        <v>4850</v>
      </c>
      <c r="G350" s="71">
        <v>185</v>
      </c>
      <c r="H350" s="71">
        <f t="shared" si="15"/>
        <v>51</v>
      </c>
      <c r="J350" t="str">
        <f t="shared" si="16"/>
        <v>N5</v>
      </c>
      <c r="K350" t="str">
        <f t="shared" si="17"/>
        <v>BZ</v>
      </c>
    </row>
    <row r="351" spans="1:11" x14ac:dyDescent="0.25">
      <c r="A351" s="121" t="s">
        <v>1329</v>
      </c>
      <c r="B351" s="121" t="s">
        <v>1330</v>
      </c>
      <c r="C351" s="50">
        <v>134</v>
      </c>
      <c r="D351" s="121" t="s">
        <v>519</v>
      </c>
      <c r="F351" s="153" t="s">
        <v>4850</v>
      </c>
      <c r="G351" s="71">
        <v>185</v>
      </c>
      <c r="H351" s="71">
        <f t="shared" si="15"/>
        <v>51</v>
      </c>
      <c r="J351" t="str">
        <f t="shared" si="16"/>
        <v>U5</v>
      </c>
      <c r="K351" t="str">
        <f t="shared" si="17"/>
        <v>BZ</v>
      </c>
    </row>
    <row r="352" spans="1:11" x14ac:dyDescent="0.25">
      <c r="A352" s="121" t="s">
        <v>1331</v>
      </c>
      <c r="B352" s="121" t="s">
        <v>1332</v>
      </c>
      <c r="C352" s="50">
        <v>140</v>
      </c>
      <c r="D352" s="121" t="s">
        <v>519</v>
      </c>
      <c r="F352" s="153" t="s">
        <v>4848</v>
      </c>
      <c r="G352" s="71">
        <v>185</v>
      </c>
      <c r="H352" s="71">
        <f t="shared" si="15"/>
        <v>45</v>
      </c>
      <c r="J352" t="str">
        <f t="shared" si="16"/>
        <v>N2</v>
      </c>
      <c r="K352" t="str">
        <f t="shared" si="17"/>
        <v>UU</v>
      </c>
    </row>
    <row r="353" spans="1:11" x14ac:dyDescent="0.25">
      <c r="A353" s="121" t="s">
        <v>1333</v>
      </c>
      <c r="B353" s="121" t="s">
        <v>1332</v>
      </c>
      <c r="C353" s="50">
        <v>144.6</v>
      </c>
      <c r="D353" s="121" t="s">
        <v>519</v>
      </c>
      <c r="F353" s="153" t="s">
        <v>4850</v>
      </c>
      <c r="G353" s="71">
        <v>185</v>
      </c>
      <c r="H353" s="71">
        <f t="shared" si="15"/>
        <v>40.400000000000006</v>
      </c>
      <c r="J353" t="str">
        <f t="shared" si="16"/>
        <v>U5</v>
      </c>
      <c r="K353" t="str">
        <f t="shared" si="17"/>
        <v>BZ</v>
      </c>
    </row>
    <row r="354" spans="1:11" x14ac:dyDescent="0.25">
      <c r="A354" s="121" t="s">
        <v>1334</v>
      </c>
      <c r="B354" s="121" t="s">
        <v>639</v>
      </c>
      <c r="C354" s="50">
        <v>155</v>
      </c>
      <c r="D354" s="121" t="s">
        <v>519</v>
      </c>
      <c r="F354" s="153" t="s">
        <v>4848</v>
      </c>
      <c r="G354" s="71">
        <v>200</v>
      </c>
      <c r="H354" s="71">
        <f t="shared" si="15"/>
        <v>45</v>
      </c>
      <c r="J354" t="str">
        <f t="shared" si="16"/>
        <v>N5</v>
      </c>
      <c r="K354" t="str">
        <f t="shared" si="17"/>
        <v>UU</v>
      </c>
    </row>
    <row r="355" spans="1:11" x14ac:dyDescent="0.25">
      <c r="A355" s="121" t="s">
        <v>1336</v>
      </c>
      <c r="B355" s="121" t="s">
        <v>1237</v>
      </c>
      <c r="C355" s="50">
        <v>129</v>
      </c>
      <c r="D355" s="121" t="s">
        <v>519</v>
      </c>
      <c r="F355" s="153" t="s">
        <v>4850</v>
      </c>
      <c r="G355" s="71">
        <v>185</v>
      </c>
      <c r="H355" s="71">
        <f t="shared" si="15"/>
        <v>56</v>
      </c>
      <c r="J355" t="str">
        <f t="shared" si="16"/>
        <v>L4</v>
      </c>
      <c r="K355" t="str">
        <f t="shared" si="17"/>
        <v>AR</v>
      </c>
    </row>
    <row r="356" spans="1:11" x14ac:dyDescent="0.25">
      <c r="A356" s="121" t="s">
        <v>1337</v>
      </c>
      <c r="B356" s="121" t="s">
        <v>1237</v>
      </c>
      <c r="C356" s="50">
        <v>124</v>
      </c>
      <c r="D356" s="121" t="s">
        <v>519</v>
      </c>
      <c r="F356" s="153" t="s">
        <v>4850</v>
      </c>
      <c r="G356" s="71">
        <v>185</v>
      </c>
      <c r="H356" s="71">
        <f t="shared" si="15"/>
        <v>61</v>
      </c>
      <c r="J356" t="str">
        <f t="shared" si="16"/>
        <v>N5</v>
      </c>
      <c r="K356" t="str">
        <f t="shared" si="17"/>
        <v>NN</v>
      </c>
    </row>
    <row r="357" spans="1:11" x14ac:dyDescent="0.25">
      <c r="A357" s="121" t="s">
        <v>1344</v>
      </c>
      <c r="B357" s="121" t="s">
        <v>1237</v>
      </c>
      <c r="C357" s="50">
        <v>124</v>
      </c>
      <c r="D357" s="121" t="s">
        <v>519</v>
      </c>
      <c r="F357" s="153" t="s">
        <v>4850</v>
      </c>
      <c r="G357" s="71">
        <v>185</v>
      </c>
      <c r="H357" s="71">
        <f t="shared" si="15"/>
        <v>61</v>
      </c>
      <c r="J357" t="str">
        <f t="shared" si="16"/>
        <v>U5</v>
      </c>
      <c r="K357" t="str">
        <f t="shared" si="17"/>
        <v>T2</v>
      </c>
    </row>
    <row r="358" spans="1:11" x14ac:dyDescent="0.25">
      <c r="A358" s="121" t="s">
        <v>1348</v>
      </c>
      <c r="B358" s="121" t="s">
        <v>1349</v>
      </c>
      <c r="C358" s="50">
        <v>133</v>
      </c>
      <c r="D358" s="121" t="s">
        <v>519</v>
      </c>
      <c r="F358" s="153" t="s">
        <v>95</v>
      </c>
      <c r="G358" s="71">
        <v>185</v>
      </c>
      <c r="H358" s="71">
        <f t="shared" si="15"/>
        <v>52</v>
      </c>
      <c r="J358" t="str">
        <f t="shared" si="16"/>
        <v>N5</v>
      </c>
      <c r="K358" t="str">
        <f t="shared" si="17"/>
        <v>NN</v>
      </c>
    </row>
    <row r="359" spans="1:11" x14ac:dyDescent="0.25">
      <c r="A359" s="121" t="s">
        <v>1350</v>
      </c>
      <c r="B359" s="121" t="s">
        <v>1314</v>
      </c>
      <c r="C359" s="50">
        <v>120</v>
      </c>
      <c r="D359" s="121" t="s">
        <v>519</v>
      </c>
      <c r="F359" s="153" t="s">
        <v>4850</v>
      </c>
      <c r="G359" s="71">
        <v>170</v>
      </c>
      <c r="H359" s="71">
        <f t="shared" si="15"/>
        <v>50</v>
      </c>
      <c r="J359" t="str">
        <f t="shared" si="16"/>
        <v>L5</v>
      </c>
      <c r="K359" t="str">
        <f t="shared" si="17"/>
        <v>JW</v>
      </c>
    </row>
    <row r="360" spans="1:11" x14ac:dyDescent="0.25">
      <c r="A360" s="121" t="s">
        <v>1351</v>
      </c>
      <c r="B360" s="121" t="s">
        <v>1314</v>
      </c>
      <c r="C360" s="50">
        <v>119.2</v>
      </c>
      <c r="D360" s="121" t="s">
        <v>519</v>
      </c>
      <c r="F360" s="153" t="s">
        <v>4855</v>
      </c>
      <c r="G360" s="71">
        <v>170</v>
      </c>
      <c r="H360" s="71">
        <f t="shared" si="15"/>
        <v>50.8</v>
      </c>
      <c r="J360" t="str">
        <f t="shared" si="16"/>
        <v>N5</v>
      </c>
      <c r="K360" t="str">
        <f t="shared" si="17"/>
        <v>NN</v>
      </c>
    </row>
    <row r="361" spans="1:11" x14ac:dyDescent="0.25">
      <c r="A361" s="121" t="s">
        <v>1352</v>
      </c>
      <c r="B361" s="121" t="s">
        <v>1314</v>
      </c>
      <c r="C361" s="50">
        <v>120</v>
      </c>
      <c r="D361" s="121" t="s">
        <v>519</v>
      </c>
      <c r="F361" s="153" t="s">
        <v>4848</v>
      </c>
      <c r="G361" s="71">
        <v>170</v>
      </c>
      <c r="H361" s="71">
        <f t="shared" si="15"/>
        <v>50</v>
      </c>
      <c r="J361" t="str">
        <f t="shared" si="16"/>
        <v>N5</v>
      </c>
      <c r="K361" t="str">
        <f t="shared" si="17"/>
        <v>UU</v>
      </c>
    </row>
    <row r="362" spans="1:11" x14ac:dyDescent="0.25">
      <c r="A362" s="121" t="s">
        <v>1355</v>
      </c>
      <c r="B362" s="121" t="s">
        <v>1354</v>
      </c>
      <c r="C362" s="50">
        <v>75</v>
      </c>
      <c r="D362" s="121" t="s">
        <v>519</v>
      </c>
      <c r="F362" s="153" t="s">
        <v>4848</v>
      </c>
      <c r="G362" s="71">
        <v>95</v>
      </c>
      <c r="H362" s="71">
        <f t="shared" si="15"/>
        <v>20</v>
      </c>
      <c r="J362" t="str">
        <f t="shared" si="16"/>
        <v>N5</v>
      </c>
      <c r="K362" t="str">
        <f t="shared" si="17"/>
        <v>UU</v>
      </c>
    </row>
    <row r="363" spans="1:11" x14ac:dyDescent="0.25">
      <c r="A363" s="121" t="s">
        <v>1356</v>
      </c>
      <c r="B363" s="121" t="s">
        <v>1354</v>
      </c>
      <c r="C363" s="50">
        <v>70</v>
      </c>
      <c r="D363" s="121" t="s">
        <v>519</v>
      </c>
      <c r="F363" s="153" t="s">
        <v>4850</v>
      </c>
      <c r="G363" s="71">
        <v>95</v>
      </c>
      <c r="H363" s="71">
        <f t="shared" si="15"/>
        <v>25</v>
      </c>
      <c r="J363" t="str">
        <f t="shared" si="16"/>
        <v>U5</v>
      </c>
      <c r="K363" t="str">
        <f t="shared" si="17"/>
        <v>T2</v>
      </c>
    </row>
    <row r="364" spans="1:11" x14ac:dyDescent="0.25">
      <c r="A364" s="121" t="s">
        <v>1357</v>
      </c>
      <c r="B364" s="121" t="s">
        <v>1354</v>
      </c>
      <c r="C364" s="50">
        <v>71.3</v>
      </c>
      <c r="D364" s="121" t="s">
        <v>519</v>
      </c>
      <c r="F364" s="153" t="s">
        <v>4850</v>
      </c>
      <c r="G364" s="71">
        <v>95</v>
      </c>
      <c r="H364" s="71">
        <f t="shared" si="15"/>
        <v>23.700000000000003</v>
      </c>
      <c r="J364" t="str">
        <f t="shared" si="16"/>
        <v>U5</v>
      </c>
      <c r="K364" t="str">
        <f t="shared" si="17"/>
        <v>BZ</v>
      </c>
    </row>
    <row r="365" spans="1:11" x14ac:dyDescent="0.25">
      <c r="A365" s="121" t="s">
        <v>1358</v>
      </c>
      <c r="B365" s="121" t="s">
        <v>1359</v>
      </c>
      <c r="C365" s="50">
        <v>54</v>
      </c>
      <c r="D365" s="121" t="s">
        <v>519</v>
      </c>
      <c r="F365" s="153" t="s">
        <v>4850</v>
      </c>
      <c r="G365" s="71">
        <v>80</v>
      </c>
      <c r="H365" s="71">
        <f t="shared" si="15"/>
        <v>26</v>
      </c>
      <c r="J365" t="str">
        <f t="shared" si="16"/>
        <v>N5</v>
      </c>
      <c r="K365" t="str">
        <f t="shared" si="17"/>
        <v>NN</v>
      </c>
    </row>
    <row r="366" spans="1:11" x14ac:dyDescent="0.25">
      <c r="A366" s="121" t="s">
        <v>1361</v>
      </c>
      <c r="B366" s="121" t="s">
        <v>1321</v>
      </c>
      <c r="C366" s="50">
        <v>66.7</v>
      </c>
      <c r="D366" s="121" t="s">
        <v>519</v>
      </c>
      <c r="F366" s="153" t="s">
        <v>4850</v>
      </c>
      <c r="G366" s="71">
        <v>90</v>
      </c>
      <c r="H366" s="71">
        <f t="shared" si="15"/>
        <v>23.299999999999997</v>
      </c>
      <c r="J366" t="str">
        <f t="shared" si="16"/>
        <v>L4</v>
      </c>
      <c r="K366" t="str">
        <f t="shared" si="17"/>
        <v>AR</v>
      </c>
    </row>
    <row r="367" spans="1:11" x14ac:dyDescent="0.25">
      <c r="A367" s="121" t="s">
        <v>1365</v>
      </c>
      <c r="B367" s="121" t="s">
        <v>1366</v>
      </c>
      <c r="C367" s="50">
        <v>1400</v>
      </c>
      <c r="D367" s="121" t="s">
        <v>519</v>
      </c>
      <c r="F367" s="153" t="s">
        <v>4848</v>
      </c>
      <c r="G367" s="71">
        <v>1885</v>
      </c>
      <c r="H367" s="71">
        <f t="shared" si="15"/>
        <v>485</v>
      </c>
      <c r="J367" t="str">
        <f t="shared" si="16"/>
        <v>9S</v>
      </c>
      <c r="K367" t="str">
        <f t="shared" si="17"/>
        <v>UU</v>
      </c>
    </row>
    <row r="368" spans="1:11" x14ac:dyDescent="0.25">
      <c r="A368" s="121" t="s">
        <v>1367</v>
      </c>
      <c r="B368" s="121" t="s">
        <v>643</v>
      </c>
      <c r="C368" s="50">
        <v>295</v>
      </c>
      <c r="D368" s="121" t="s">
        <v>519</v>
      </c>
      <c r="F368" s="153" t="s">
        <v>4848</v>
      </c>
      <c r="G368" s="71">
        <v>370</v>
      </c>
      <c r="H368" s="71">
        <f t="shared" si="15"/>
        <v>75</v>
      </c>
      <c r="J368" t="str">
        <f t="shared" si="16"/>
        <v>NV</v>
      </c>
      <c r="K368" t="str">
        <f t="shared" si="17"/>
        <v>UU</v>
      </c>
    </row>
    <row r="369" spans="1:11" x14ac:dyDescent="0.25">
      <c r="A369" s="121" t="s">
        <v>1372</v>
      </c>
      <c r="B369" s="121" t="s">
        <v>1290</v>
      </c>
      <c r="C369" s="50">
        <v>108</v>
      </c>
      <c r="D369" s="121" t="s">
        <v>519</v>
      </c>
      <c r="F369" s="153" t="s">
        <v>4850</v>
      </c>
      <c r="G369" s="71">
        <v>160</v>
      </c>
      <c r="H369" s="71">
        <f t="shared" si="15"/>
        <v>52</v>
      </c>
      <c r="J369" t="str">
        <f t="shared" si="16"/>
        <v>N5</v>
      </c>
      <c r="K369" t="str">
        <f t="shared" si="17"/>
        <v>NN</v>
      </c>
    </row>
    <row r="370" spans="1:11" x14ac:dyDescent="0.25">
      <c r="A370" s="121" t="s">
        <v>1373</v>
      </c>
      <c r="B370" s="121" t="s">
        <v>1290</v>
      </c>
      <c r="C370" s="50">
        <v>107</v>
      </c>
      <c r="D370" s="121" t="s">
        <v>519</v>
      </c>
      <c r="F370" s="153" t="s">
        <v>4850</v>
      </c>
      <c r="G370" s="71">
        <v>160</v>
      </c>
      <c r="H370" s="71">
        <f t="shared" si="15"/>
        <v>53</v>
      </c>
      <c r="J370" t="str">
        <f t="shared" si="16"/>
        <v>U5</v>
      </c>
      <c r="K370" t="str">
        <f t="shared" si="17"/>
        <v>EG</v>
      </c>
    </row>
    <row r="371" spans="1:11" x14ac:dyDescent="0.25">
      <c r="A371" s="121" t="s">
        <v>1374</v>
      </c>
      <c r="B371" s="121" t="s">
        <v>1375</v>
      </c>
      <c r="C371" s="50">
        <v>43</v>
      </c>
      <c r="D371" s="121" t="s">
        <v>519</v>
      </c>
      <c r="F371" s="153" t="s">
        <v>4850</v>
      </c>
      <c r="G371" s="71">
        <v>65</v>
      </c>
      <c r="H371" s="71">
        <f t="shared" si="15"/>
        <v>22</v>
      </c>
      <c r="J371" t="str">
        <f t="shared" si="16"/>
        <v>N5</v>
      </c>
      <c r="K371" t="str">
        <f t="shared" si="17"/>
        <v>NN</v>
      </c>
    </row>
    <row r="372" spans="1:11" x14ac:dyDescent="0.25">
      <c r="A372" s="121" t="s">
        <v>1376</v>
      </c>
      <c r="B372" s="121" t="s">
        <v>1237</v>
      </c>
      <c r="C372" s="50">
        <v>124</v>
      </c>
      <c r="D372" s="121" t="s">
        <v>519</v>
      </c>
      <c r="F372" s="153" t="s">
        <v>4850</v>
      </c>
      <c r="G372" s="71">
        <v>185</v>
      </c>
      <c r="H372" s="71">
        <f t="shared" si="15"/>
        <v>61</v>
      </c>
      <c r="J372" t="str">
        <f t="shared" si="16"/>
        <v>N5</v>
      </c>
      <c r="K372" t="str">
        <f t="shared" si="17"/>
        <v>NN</v>
      </c>
    </row>
    <row r="373" spans="1:11" x14ac:dyDescent="0.25">
      <c r="A373" s="121" t="s">
        <v>1377</v>
      </c>
      <c r="B373" s="121" t="s">
        <v>1312</v>
      </c>
      <c r="C373" s="50">
        <v>129</v>
      </c>
      <c r="D373" s="121" t="s">
        <v>519</v>
      </c>
      <c r="F373" s="153" t="s">
        <v>4850</v>
      </c>
      <c r="G373" s="71">
        <v>200</v>
      </c>
      <c r="H373" s="71">
        <f t="shared" si="15"/>
        <v>71</v>
      </c>
      <c r="J373" t="str">
        <f t="shared" si="16"/>
        <v>N5</v>
      </c>
      <c r="K373" t="str">
        <f t="shared" si="17"/>
        <v>NN</v>
      </c>
    </row>
    <row r="374" spans="1:11" x14ac:dyDescent="0.25">
      <c r="A374" s="121" t="s">
        <v>1378</v>
      </c>
      <c r="B374" s="121" t="s">
        <v>1379</v>
      </c>
      <c r="C374" s="50">
        <v>115</v>
      </c>
      <c r="D374" s="121" t="s">
        <v>519</v>
      </c>
      <c r="F374" s="153" t="s">
        <v>4850</v>
      </c>
      <c r="G374" s="71">
        <v>170</v>
      </c>
      <c r="H374" s="71">
        <f t="shared" si="15"/>
        <v>55</v>
      </c>
      <c r="J374" t="str">
        <f t="shared" si="16"/>
        <v>N5</v>
      </c>
      <c r="K374" t="str">
        <f t="shared" si="17"/>
        <v>NN</v>
      </c>
    </row>
    <row r="375" spans="1:11" x14ac:dyDescent="0.25">
      <c r="A375" s="121" t="s">
        <v>1380</v>
      </c>
      <c r="B375" s="121" t="s">
        <v>1381</v>
      </c>
      <c r="C375" s="50">
        <v>70</v>
      </c>
      <c r="D375" s="121" t="s">
        <v>519</v>
      </c>
      <c r="F375" s="153" t="s">
        <v>4850</v>
      </c>
      <c r="G375" s="71">
        <v>95</v>
      </c>
      <c r="H375" s="71">
        <f t="shared" si="15"/>
        <v>25</v>
      </c>
      <c r="J375" t="str">
        <f t="shared" si="16"/>
        <v>N5</v>
      </c>
      <c r="K375" t="str">
        <f t="shared" si="17"/>
        <v>NN</v>
      </c>
    </row>
    <row r="376" spans="1:11" x14ac:dyDescent="0.25">
      <c r="A376" s="121" t="s">
        <v>1382</v>
      </c>
      <c r="B376" s="121" t="s">
        <v>1354</v>
      </c>
      <c r="C376" s="50">
        <v>70</v>
      </c>
      <c r="D376" s="121" t="s">
        <v>519</v>
      </c>
      <c r="F376" s="153" t="s">
        <v>4850</v>
      </c>
      <c r="G376" s="71">
        <v>95</v>
      </c>
      <c r="H376" s="71">
        <f t="shared" si="15"/>
        <v>25</v>
      </c>
      <c r="J376" t="str">
        <f t="shared" si="16"/>
        <v>N5</v>
      </c>
      <c r="K376" t="str">
        <f t="shared" si="17"/>
        <v>NN</v>
      </c>
    </row>
    <row r="377" spans="1:11" x14ac:dyDescent="0.25">
      <c r="A377" s="121" t="s">
        <v>1383</v>
      </c>
      <c r="B377" s="121" t="s">
        <v>1384</v>
      </c>
      <c r="C377" s="50">
        <v>54</v>
      </c>
      <c r="D377" s="121" t="s">
        <v>519</v>
      </c>
      <c r="F377" s="153" t="s">
        <v>4850</v>
      </c>
      <c r="G377" s="71">
        <v>80</v>
      </c>
      <c r="H377" s="71">
        <f t="shared" si="15"/>
        <v>26</v>
      </c>
      <c r="J377" t="str">
        <f t="shared" si="16"/>
        <v>N5</v>
      </c>
      <c r="K377" t="str">
        <f t="shared" si="17"/>
        <v>NN</v>
      </c>
    </row>
    <row r="378" spans="1:11" x14ac:dyDescent="0.25">
      <c r="A378" s="121" t="s">
        <v>1385</v>
      </c>
      <c r="B378" s="121" t="s">
        <v>1386</v>
      </c>
      <c r="C378" s="50">
        <v>60</v>
      </c>
      <c r="D378" s="121" t="s">
        <v>519</v>
      </c>
      <c r="F378" s="153" t="s">
        <v>4850</v>
      </c>
      <c r="G378" s="71">
        <v>85</v>
      </c>
      <c r="H378" s="71">
        <f t="shared" si="15"/>
        <v>25</v>
      </c>
      <c r="J378" t="str">
        <f t="shared" si="16"/>
        <v>N5</v>
      </c>
      <c r="K378" t="str">
        <f t="shared" si="17"/>
        <v>NN</v>
      </c>
    </row>
    <row r="379" spans="1:11" x14ac:dyDescent="0.25">
      <c r="A379" s="121" t="s">
        <v>1387</v>
      </c>
      <c r="B379" s="121" t="s">
        <v>1290</v>
      </c>
      <c r="C379" s="50">
        <v>107</v>
      </c>
      <c r="D379" s="121" t="s">
        <v>519</v>
      </c>
      <c r="F379" s="153" t="s">
        <v>4850</v>
      </c>
      <c r="G379" s="71">
        <v>160</v>
      </c>
      <c r="H379" s="71">
        <f t="shared" si="15"/>
        <v>53</v>
      </c>
      <c r="J379" t="str">
        <f t="shared" si="16"/>
        <v>N5</v>
      </c>
      <c r="K379" t="str">
        <f t="shared" si="17"/>
        <v>NN</v>
      </c>
    </row>
    <row r="380" spans="1:11" x14ac:dyDescent="0.25">
      <c r="A380" s="121" t="s">
        <v>1388</v>
      </c>
      <c r="B380" s="121" t="s">
        <v>1332</v>
      </c>
      <c r="C380" s="50">
        <v>134</v>
      </c>
      <c r="D380" s="121" t="s">
        <v>519</v>
      </c>
      <c r="F380" s="153" t="s">
        <v>4850</v>
      </c>
      <c r="G380" s="71">
        <v>185</v>
      </c>
      <c r="H380" s="71">
        <f t="shared" si="15"/>
        <v>51</v>
      </c>
      <c r="J380" t="str">
        <f t="shared" si="16"/>
        <v>N5</v>
      </c>
      <c r="K380" t="str">
        <f t="shared" si="17"/>
        <v>NN</v>
      </c>
    </row>
    <row r="381" spans="1:11" x14ac:dyDescent="0.25">
      <c r="A381" s="121" t="s">
        <v>1391</v>
      </c>
      <c r="B381" s="121" t="s">
        <v>1237</v>
      </c>
      <c r="C381" s="50">
        <v>124</v>
      </c>
      <c r="D381" s="121" t="s">
        <v>519</v>
      </c>
      <c r="F381" s="153" t="s">
        <v>4850</v>
      </c>
      <c r="G381" s="71">
        <v>185</v>
      </c>
      <c r="H381" s="71">
        <f t="shared" si="15"/>
        <v>61</v>
      </c>
      <c r="J381" t="str">
        <f t="shared" si="16"/>
        <v>U5</v>
      </c>
      <c r="K381" t="str">
        <f t="shared" si="17"/>
        <v>AM</v>
      </c>
    </row>
    <row r="382" spans="1:11" x14ac:dyDescent="0.25">
      <c r="A382" s="121" t="s">
        <v>1392</v>
      </c>
      <c r="B382" s="121" t="s">
        <v>1393</v>
      </c>
      <c r="C382" s="50">
        <v>115</v>
      </c>
      <c r="D382" s="121" t="s">
        <v>519</v>
      </c>
      <c r="F382" s="153" t="s">
        <v>4850</v>
      </c>
      <c r="G382" s="71">
        <v>170</v>
      </c>
      <c r="H382" s="71">
        <f t="shared" si="15"/>
        <v>55</v>
      </c>
      <c r="J382" t="str">
        <f t="shared" si="16"/>
        <v>N5</v>
      </c>
      <c r="K382" t="str">
        <f t="shared" si="17"/>
        <v>NN</v>
      </c>
    </row>
    <row r="383" spans="1:11" x14ac:dyDescent="0.25">
      <c r="A383" s="121" t="s">
        <v>1394</v>
      </c>
      <c r="B383" s="121" t="s">
        <v>650</v>
      </c>
      <c r="C383" s="50">
        <v>67</v>
      </c>
      <c r="D383" s="121" t="s">
        <v>519</v>
      </c>
      <c r="F383" s="153" t="s">
        <v>4850</v>
      </c>
      <c r="G383" s="71">
        <v>95</v>
      </c>
      <c r="H383" s="71">
        <f t="shared" si="15"/>
        <v>28</v>
      </c>
      <c r="J383" t="str">
        <f t="shared" si="16"/>
        <v>U5</v>
      </c>
      <c r="K383" t="str">
        <f t="shared" si="17"/>
        <v>AM</v>
      </c>
    </row>
    <row r="384" spans="1:11" x14ac:dyDescent="0.25">
      <c r="A384" s="121" t="s">
        <v>1395</v>
      </c>
      <c r="B384" s="121" t="s">
        <v>1396</v>
      </c>
      <c r="C384" s="50">
        <v>70</v>
      </c>
      <c r="D384" s="121" t="s">
        <v>519</v>
      </c>
      <c r="F384" s="153" t="s">
        <v>4850</v>
      </c>
      <c r="G384" s="71">
        <v>95</v>
      </c>
      <c r="H384" s="71">
        <f t="shared" si="15"/>
        <v>25</v>
      </c>
      <c r="J384" t="str">
        <f t="shared" si="16"/>
        <v>N5</v>
      </c>
      <c r="K384" t="str">
        <f t="shared" si="17"/>
        <v>LR</v>
      </c>
    </row>
    <row r="385" spans="1:11" x14ac:dyDescent="0.25">
      <c r="A385" s="121" t="s">
        <v>1397</v>
      </c>
      <c r="B385" s="121" t="s">
        <v>1354</v>
      </c>
      <c r="C385" s="50">
        <v>71</v>
      </c>
      <c r="D385" s="121" t="s">
        <v>519</v>
      </c>
      <c r="F385" s="153" t="s">
        <v>4850</v>
      </c>
      <c r="G385" s="71">
        <v>95</v>
      </c>
      <c r="H385" s="71">
        <f t="shared" ref="H385:H416" si="18">G385-C385</f>
        <v>24</v>
      </c>
      <c r="J385" t="str">
        <f t="shared" ref="J385:J448" si="19">MID(A385,12,2)</f>
        <v>N5</v>
      </c>
      <c r="K385" t="str">
        <f t="shared" ref="K385:K448" si="20">MID(A385,15,2)</f>
        <v>NN</v>
      </c>
    </row>
    <row r="386" spans="1:11" x14ac:dyDescent="0.25">
      <c r="A386" s="121" t="s">
        <v>1400</v>
      </c>
      <c r="B386" s="121" t="s">
        <v>1312</v>
      </c>
      <c r="C386" s="50">
        <v>129</v>
      </c>
      <c r="D386" s="121" t="s">
        <v>519</v>
      </c>
      <c r="F386" s="153" t="s">
        <v>4850</v>
      </c>
      <c r="G386" s="71">
        <v>200</v>
      </c>
      <c r="H386" s="71">
        <f t="shared" si="18"/>
        <v>71</v>
      </c>
      <c r="J386" t="str">
        <f t="shared" si="19"/>
        <v>N5</v>
      </c>
      <c r="K386" t="str">
        <f t="shared" si="20"/>
        <v>NN</v>
      </c>
    </row>
    <row r="387" spans="1:11" x14ac:dyDescent="0.25">
      <c r="A387" s="121" t="s">
        <v>1405</v>
      </c>
      <c r="B387" s="121" t="s">
        <v>1406</v>
      </c>
      <c r="C387" s="50">
        <v>160</v>
      </c>
      <c r="D387" s="121" t="s">
        <v>519</v>
      </c>
      <c r="F387" s="153" t="s">
        <v>54</v>
      </c>
      <c r="G387" s="71">
        <v>200</v>
      </c>
      <c r="H387" s="71">
        <f t="shared" si="18"/>
        <v>40</v>
      </c>
      <c r="J387" t="str">
        <f t="shared" si="19"/>
        <v>U5</v>
      </c>
      <c r="K387" t="str">
        <f t="shared" si="20"/>
        <v>ET</v>
      </c>
    </row>
    <row r="388" spans="1:11" x14ac:dyDescent="0.25">
      <c r="A388" s="121" t="s">
        <v>1409</v>
      </c>
      <c r="B388" s="121" t="s">
        <v>1410</v>
      </c>
      <c r="C388" s="50">
        <v>117</v>
      </c>
      <c r="D388" s="121" t="s">
        <v>519</v>
      </c>
      <c r="F388" s="153" t="s">
        <v>4853</v>
      </c>
      <c r="G388" s="71">
        <v>160</v>
      </c>
      <c r="H388" s="71">
        <f t="shared" si="18"/>
        <v>43</v>
      </c>
      <c r="J388" t="str">
        <f t="shared" si="19"/>
        <v>N2</v>
      </c>
      <c r="K388" t="str">
        <f t="shared" si="20"/>
        <v>PU</v>
      </c>
    </row>
    <row r="389" spans="1:11" x14ac:dyDescent="0.25">
      <c r="A389" s="121" t="s">
        <v>1411</v>
      </c>
      <c r="B389" s="121" t="s">
        <v>1412</v>
      </c>
      <c r="C389" s="50">
        <v>120</v>
      </c>
      <c r="D389" s="121" t="s">
        <v>519</v>
      </c>
      <c r="F389" s="153" t="s">
        <v>4853</v>
      </c>
      <c r="G389" s="71">
        <v>170</v>
      </c>
      <c r="H389" s="71">
        <f t="shared" si="18"/>
        <v>50</v>
      </c>
      <c r="J389" t="str">
        <f t="shared" si="19"/>
        <v>N2</v>
      </c>
      <c r="K389" t="str">
        <f t="shared" si="20"/>
        <v>PU</v>
      </c>
    </row>
    <row r="390" spans="1:11" x14ac:dyDescent="0.25">
      <c r="A390" s="121" t="s">
        <v>1413</v>
      </c>
      <c r="B390" s="121" t="s">
        <v>1414</v>
      </c>
      <c r="C390" s="50">
        <v>118</v>
      </c>
      <c r="D390" s="121" t="s">
        <v>519</v>
      </c>
      <c r="F390" s="153" t="s">
        <v>4853</v>
      </c>
      <c r="G390" s="71">
        <v>170</v>
      </c>
      <c r="H390" s="71">
        <f t="shared" si="18"/>
        <v>52</v>
      </c>
      <c r="J390" t="str">
        <f t="shared" si="19"/>
        <v>NT</v>
      </c>
      <c r="K390" t="str">
        <f t="shared" si="20"/>
        <v>L7</v>
      </c>
    </row>
    <row r="391" spans="1:11" x14ac:dyDescent="0.25">
      <c r="A391" s="121" t="s">
        <v>1415</v>
      </c>
      <c r="B391" s="121" t="s">
        <v>1416</v>
      </c>
      <c r="C391" s="50">
        <v>120</v>
      </c>
      <c r="D391" s="121" t="s">
        <v>519</v>
      </c>
      <c r="F391" s="153" t="s">
        <v>4853</v>
      </c>
      <c r="G391" s="71">
        <v>170</v>
      </c>
      <c r="H391" s="71">
        <f t="shared" si="18"/>
        <v>50</v>
      </c>
      <c r="J391" t="str">
        <f t="shared" si="19"/>
        <v>NT</v>
      </c>
      <c r="K391" t="str">
        <f t="shared" si="20"/>
        <v>LA</v>
      </c>
    </row>
    <row r="392" spans="1:11" x14ac:dyDescent="0.25">
      <c r="A392" s="121" t="s">
        <v>1417</v>
      </c>
      <c r="B392" s="121" t="s">
        <v>1418</v>
      </c>
      <c r="C392" s="50">
        <v>95</v>
      </c>
      <c r="D392" s="121" t="s">
        <v>519</v>
      </c>
      <c r="F392" s="153" t="s">
        <v>4850</v>
      </c>
      <c r="G392" s="71">
        <v>140</v>
      </c>
      <c r="H392" s="71">
        <f t="shared" si="18"/>
        <v>45</v>
      </c>
      <c r="J392" t="str">
        <f t="shared" si="19"/>
        <v>N5</v>
      </c>
      <c r="K392" t="str">
        <f t="shared" si="20"/>
        <v>NN</v>
      </c>
    </row>
    <row r="393" spans="1:11" x14ac:dyDescent="0.25">
      <c r="A393" s="121" t="s">
        <v>1419</v>
      </c>
      <c r="B393" s="121" t="s">
        <v>1239</v>
      </c>
      <c r="C393" s="50">
        <v>120</v>
      </c>
      <c r="D393" s="121" t="s">
        <v>519</v>
      </c>
      <c r="F393" s="153" t="s">
        <v>4853</v>
      </c>
      <c r="G393" s="71">
        <v>170</v>
      </c>
      <c r="H393" s="71">
        <f t="shared" si="18"/>
        <v>50</v>
      </c>
      <c r="J393" t="str">
        <f t="shared" si="19"/>
        <v>U2</v>
      </c>
      <c r="K393" t="str">
        <f t="shared" si="20"/>
        <v>IM</v>
      </c>
    </row>
    <row r="394" spans="1:11" x14ac:dyDescent="0.25">
      <c r="A394" s="121" t="s">
        <v>1420</v>
      </c>
      <c r="B394" s="121" t="s">
        <v>1421</v>
      </c>
      <c r="C394" s="50">
        <v>130</v>
      </c>
      <c r="D394" s="121" t="s">
        <v>519</v>
      </c>
      <c r="F394" s="153" t="s">
        <v>4855</v>
      </c>
      <c r="G394" s="71">
        <v>185</v>
      </c>
      <c r="H394" s="71">
        <f t="shared" si="18"/>
        <v>55</v>
      </c>
      <c r="J394" t="str">
        <f t="shared" si="19"/>
        <v>N5</v>
      </c>
      <c r="K394" t="str">
        <f t="shared" si="20"/>
        <v>NN</v>
      </c>
    </row>
    <row r="395" spans="1:11" x14ac:dyDescent="0.25">
      <c r="A395" s="121" t="s">
        <v>1422</v>
      </c>
      <c r="B395" s="121" t="s">
        <v>1421</v>
      </c>
      <c r="C395" s="50">
        <v>130</v>
      </c>
      <c r="D395" s="121" t="s">
        <v>519</v>
      </c>
      <c r="F395" s="153" t="s">
        <v>4852</v>
      </c>
      <c r="G395" s="71">
        <v>185</v>
      </c>
      <c r="H395" s="71">
        <f t="shared" si="18"/>
        <v>55</v>
      </c>
      <c r="J395" t="str">
        <f t="shared" si="19"/>
        <v>NT</v>
      </c>
      <c r="K395" t="str">
        <f t="shared" si="20"/>
        <v>YU</v>
      </c>
    </row>
    <row r="396" spans="1:11" x14ac:dyDescent="0.25">
      <c r="A396" s="121" t="s">
        <v>1423</v>
      </c>
      <c r="B396" s="121" t="s">
        <v>1424</v>
      </c>
      <c r="C396" s="50">
        <v>56</v>
      </c>
      <c r="D396" s="121" t="s">
        <v>519</v>
      </c>
      <c r="F396" s="153" t="s">
        <v>4853</v>
      </c>
      <c r="G396" s="71">
        <v>80</v>
      </c>
      <c r="H396" s="71">
        <f t="shared" si="18"/>
        <v>24</v>
      </c>
      <c r="J396" t="str">
        <f t="shared" si="19"/>
        <v>NT</v>
      </c>
      <c r="K396" t="str">
        <f t="shared" si="20"/>
        <v>LA</v>
      </c>
    </row>
    <row r="397" spans="1:11" x14ac:dyDescent="0.25">
      <c r="A397" s="121" t="s">
        <v>1427</v>
      </c>
      <c r="B397" s="121" t="s">
        <v>1428</v>
      </c>
      <c r="C397" s="50">
        <v>107</v>
      </c>
      <c r="D397" s="121" t="s">
        <v>519</v>
      </c>
      <c r="F397" s="153" t="s">
        <v>4850</v>
      </c>
      <c r="G397" s="71">
        <v>160</v>
      </c>
      <c r="H397" s="71">
        <f t="shared" si="18"/>
        <v>53</v>
      </c>
      <c r="J397" t="str">
        <f t="shared" si="19"/>
        <v>N5</v>
      </c>
      <c r="K397" t="str">
        <f t="shared" si="20"/>
        <v>NN</v>
      </c>
    </row>
    <row r="398" spans="1:11" x14ac:dyDescent="0.25">
      <c r="A398" s="121" t="s">
        <v>1429</v>
      </c>
      <c r="B398" s="121" t="s">
        <v>1430</v>
      </c>
      <c r="C398" s="50">
        <v>100</v>
      </c>
      <c r="D398" s="121" t="s">
        <v>519</v>
      </c>
      <c r="F398" s="153" t="s">
        <v>4853</v>
      </c>
      <c r="G398" s="71">
        <v>142</v>
      </c>
      <c r="H398" s="71">
        <f t="shared" si="18"/>
        <v>42</v>
      </c>
      <c r="J398" t="str">
        <f t="shared" si="19"/>
        <v>N5</v>
      </c>
      <c r="K398" t="str">
        <f t="shared" si="20"/>
        <v>NN</v>
      </c>
    </row>
    <row r="399" spans="1:11" x14ac:dyDescent="0.25">
      <c r="A399" s="121" t="s">
        <v>1431</v>
      </c>
      <c r="B399" s="121" t="s">
        <v>1432</v>
      </c>
      <c r="C399" s="50">
        <v>300</v>
      </c>
      <c r="D399" s="121" t="s">
        <v>519</v>
      </c>
      <c r="F399" s="153" t="s">
        <v>4850</v>
      </c>
      <c r="G399" s="71">
        <v>425</v>
      </c>
      <c r="H399" s="71">
        <f t="shared" si="18"/>
        <v>125</v>
      </c>
      <c r="J399" t="str">
        <f t="shared" si="19"/>
        <v>NG</v>
      </c>
      <c r="K399" t="str">
        <f t="shared" si="20"/>
        <v>NN</v>
      </c>
    </row>
    <row r="400" spans="1:11" x14ac:dyDescent="0.25">
      <c r="A400" s="121" t="s">
        <v>1433</v>
      </c>
      <c r="B400" s="121" t="s">
        <v>1434</v>
      </c>
      <c r="C400" s="50">
        <v>52</v>
      </c>
      <c r="D400" s="121" t="s">
        <v>519</v>
      </c>
      <c r="F400" s="153" t="s">
        <v>4850</v>
      </c>
      <c r="G400" s="71">
        <v>80</v>
      </c>
      <c r="H400" s="71">
        <f t="shared" si="18"/>
        <v>28</v>
      </c>
      <c r="J400" t="str">
        <f t="shared" si="19"/>
        <v>S5</v>
      </c>
      <c r="K400" t="str">
        <f t="shared" si="20"/>
        <v>NN</v>
      </c>
    </row>
    <row r="401" spans="1:11" x14ac:dyDescent="0.25">
      <c r="A401" s="121" t="s">
        <v>1437</v>
      </c>
      <c r="B401" s="121" t="s">
        <v>1438</v>
      </c>
      <c r="C401" s="50">
        <v>140</v>
      </c>
      <c r="D401" s="121" t="s">
        <v>519</v>
      </c>
      <c r="F401" s="153" t="s">
        <v>4848</v>
      </c>
      <c r="G401" s="71">
        <v>185</v>
      </c>
      <c r="H401" s="71">
        <f t="shared" si="18"/>
        <v>45</v>
      </c>
      <c r="J401" t="str">
        <f t="shared" si="19"/>
        <v>N5</v>
      </c>
      <c r="K401" t="str">
        <f t="shared" si="20"/>
        <v>UU</v>
      </c>
    </row>
    <row r="402" spans="1:11" x14ac:dyDescent="0.25">
      <c r="A402" s="121" t="s">
        <v>1443</v>
      </c>
      <c r="B402" s="121" t="s">
        <v>1444</v>
      </c>
      <c r="C402" s="50">
        <v>153</v>
      </c>
      <c r="D402" s="121" t="s">
        <v>519</v>
      </c>
      <c r="F402" s="153" t="s">
        <v>4849</v>
      </c>
      <c r="G402" s="71">
        <v>200</v>
      </c>
      <c r="H402" s="71">
        <f t="shared" si="18"/>
        <v>47</v>
      </c>
      <c r="J402" t="str">
        <f t="shared" si="19"/>
        <v>NN</v>
      </c>
      <c r="K402" t="str">
        <f t="shared" si="20"/>
        <v>NN</v>
      </c>
    </row>
    <row r="403" spans="1:11" x14ac:dyDescent="0.25">
      <c r="A403" s="121" t="s">
        <v>1445</v>
      </c>
      <c r="B403" s="121" t="s">
        <v>1421</v>
      </c>
      <c r="C403" s="50">
        <v>130</v>
      </c>
      <c r="D403" s="121" t="s">
        <v>519</v>
      </c>
      <c r="F403" s="153" t="s">
        <v>4848</v>
      </c>
      <c r="G403" s="71">
        <v>185</v>
      </c>
      <c r="H403" s="71">
        <f t="shared" si="18"/>
        <v>55</v>
      </c>
      <c r="J403" t="str">
        <f t="shared" si="19"/>
        <v>U5</v>
      </c>
      <c r="K403" t="str">
        <f t="shared" si="20"/>
        <v>ET</v>
      </c>
    </row>
    <row r="404" spans="1:11" x14ac:dyDescent="0.25">
      <c r="A404" s="121" t="s">
        <v>1447</v>
      </c>
      <c r="B404" s="121" t="s">
        <v>1448</v>
      </c>
      <c r="C404" s="50">
        <v>70</v>
      </c>
      <c r="D404" s="121" t="s">
        <v>519</v>
      </c>
      <c r="F404" s="153" t="s">
        <v>4849</v>
      </c>
      <c r="G404" s="71">
        <v>95</v>
      </c>
      <c r="H404" s="71">
        <f t="shared" si="18"/>
        <v>25</v>
      </c>
      <c r="J404" t="str">
        <f t="shared" si="19"/>
        <v>N5</v>
      </c>
      <c r="K404" t="str">
        <f t="shared" si="20"/>
        <v>NN</v>
      </c>
    </row>
    <row r="405" spans="1:11" x14ac:dyDescent="0.25">
      <c r="A405" s="121" t="s">
        <v>1451</v>
      </c>
      <c r="B405" s="121" t="s">
        <v>1452</v>
      </c>
      <c r="C405" s="50">
        <v>75</v>
      </c>
      <c r="D405" s="121" t="s">
        <v>519</v>
      </c>
      <c r="F405" s="153" t="s">
        <v>95</v>
      </c>
      <c r="G405" s="71">
        <v>100</v>
      </c>
      <c r="H405" s="71">
        <f t="shared" si="18"/>
        <v>25</v>
      </c>
      <c r="J405" t="str">
        <f t="shared" si="19"/>
        <v>NN</v>
      </c>
      <c r="K405" t="str">
        <f t="shared" si="20"/>
        <v>NN</v>
      </c>
    </row>
    <row r="406" spans="1:11" x14ac:dyDescent="0.25">
      <c r="A406" s="121" t="s">
        <v>1453</v>
      </c>
      <c r="B406" s="121" t="s">
        <v>1454</v>
      </c>
      <c r="C406" s="50">
        <v>75</v>
      </c>
      <c r="D406" s="121" t="s">
        <v>519</v>
      </c>
      <c r="F406" s="153" t="s">
        <v>4853</v>
      </c>
      <c r="G406" s="71">
        <v>95</v>
      </c>
      <c r="H406" s="71">
        <f t="shared" si="18"/>
        <v>20</v>
      </c>
      <c r="J406" t="str">
        <f t="shared" si="19"/>
        <v>N5</v>
      </c>
      <c r="K406" t="str">
        <f t="shared" si="20"/>
        <v>NN</v>
      </c>
    </row>
    <row r="407" spans="1:11" x14ac:dyDescent="0.25">
      <c r="A407" s="121" t="s">
        <v>1455</v>
      </c>
      <c r="B407" s="121" t="s">
        <v>1456</v>
      </c>
      <c r="C407" s="50">
        <v>160</v>
      </c>
      <c r="D407" s="121" t="s">
        <v>519</v>
      </c>
      <c r="F407" s="153" t="s">
        <v>54</v>
      </c>
      <c r="G407" s="71">
        <v>200</v>
      </c>
      <c r="H407" s="71">
        <f t="shared" si="18"/>
        <v>40</v>
      </c>
      <c r="J407" t="str">
        <f t="shared" si="19"/>
        <v>N5</v>
      </c>
      <c r="K407" t="str">
        <f t="shared" si="20"/>
        <v>NN</v>
      </c>
    </row>
    <row r="408" spans="1:11" x14ac:dyDescent="0.25">
      <c r="A408" s="121" t="s">
        <v>1457</v>
      </c>
      <c r="B408" s="121" t="s">
        <v>1458</v>
      </c>
      <c r="C408" s="50">
        <v>123.2</v>
      </c>
      <c r="D408" s="121" t="s">
        <v>519</v>
      </c>
      <c r="F408" s="153" t="s">
        <v>4850</v>
      </c>
      <c r="G408" s="71">
        <v>185</v>
      </c>
      <c r="H408" s="71">
        <f t="shared" si="18"/>
        <v>61.8</v>
      </c>
      <c r="J408" t="str">
        <f t="shared" si="19"/>
        <v>N5</v>
      </c>
      <c r="K408" t="str">
        <f t="shared" si="20"/>
        <v>NN</v>
      </c>
    </row>
    <row r="409" spans="1:11" x14ac:dyDescent="0.25">
      <c r="A409" s="121" t="s">
        <v>1459</v>
      </c>
      <c r="B409" s="121" t="s">
        <v>1460</v>
      </c>
      <c r="C409" s="50">
        <v>124</v>
      </c>
      <c r="D409" s="121" t="s">
        <v>519</v>
      </c>
      <c r="F409" s="153" t="s">
        <v>4850</v>
      </c>
      <c r="G409" s="71">
        <v>185</v>
      </c>
      <c r="H409" s="71">
        <f t="shared" si="18"/>
        <v>61</v>
      </c>
      <c r="J409" t="str">
        <f t="shared" si="19"/>
        <v>N5</v>
      </c>
      <c r="K409" t="str">
        <f t="shared" si="20"/>
        <v>NN</v>
      </c>
    </row>
    <row r="410" spans="1:11" x14ac:dyDescent="0.25">
      <c r="A410" s="121" t="s">
        <v>1461</v>
      </c>
      <c r="B410" s="121" t="s">
        <v>700</v>
      </c>
      <c r="C410" s="50">
        <v>129</v>
      </c>
      <c r="D410" s="121" t="s">
        <v>519</v>
      </c>
      <c r="F410" s="153" t="s">
        <v>4850</v>
      </c>
      <c r="G410" s="71">
        <v>200</v>
      </c>
      <c r="H410" s="71">
        <f t="shared" si="18"/>
        <v>71</v>
      </c>
      <c r="J410" t="str">
        <f t="shared" si="19"/>
        <v>N5</v>
      </c>
      <c r="K410" t="str">
        <f t="shared" si="20"/>
        <v>NN</v>
      </c>
    </row>
    <row r="411" spans="1:11" x14ac:dyDescent="0.25">
      <c r="A411" s="121" t="s">
        <v>1464</v>
      </c>
      <c r="B411" s="121" t="s">
        <v>1465</v>
      </c>
      <c r="C411" s="50">
        <v>107</v>
      </c>
      <c r="D411" s="121" t="s">
        <v>519</v>
      </c>
      <c r="F411" s="153" t="s">
        <v>4850</v>
      </c>
      <c r="G411" s="71">
        <v>160</v>
      </c>
      <c r="H411" s="71">
        <f t="shared" si="18"/>
        <v>53</v>
      </c>
      <c r="J411" t="str">
        <f t="shared" si="19"/>
        <v>U5</v>
      </c>
      <c r="K411" t="str">
        <f t="shared" si="20"/>
        <v>ET</v>
      </c>
    </row>
    <row r="412" spans="1:11" x14ac:dyDescent="0.25">
      <c r="A412" s="121" t="s">
        <v>1466</v>
      </c>
      <c r="B412" s="121" t="s">
        <v>1440</v>
      </c>
      <c r="C412" s="50">
        <v>147</v>
      </c>
      <c r="D412" s="121" t="s">
        <v>519</v>
      </c>
      <c r="F412" s="153" t="s">
        <v>4853</v>
      </c>
      <c r="G412" s="71">
        <v>200</v>
      </c>
      <c r="H412" s="71">
        <f t="shared" si="18"/>
        <v>53</v>
      </c>
      <c r="J412" t="str">
        <f t="shared" si="19"/>
        <v>N2</v>
      </c>
      <c r="K412" t="str">
        <f t="shared" si="20"/>
        <v>NN</v>
      </c>
    </row>
    <row r="413" spans="1:11" x14ac:dyDescent="0.25">
      <c r="A413" s="121" t="s">
        <v>1469</v>
      </c>
      <c r="B413" s="121" t="s">
        <v>1421</v>
      </c>
      <c r="C413" s="50">
        <v>123</v>
      </c>
      <c r="D413" s="121" t="s">
        <v>519</v>
      </c>
      <c r="F413" s="153" t="s">
        <v>4850</v>
      </c>
      <c r="G413" s="71">
        <v>185</v>
      </c>
      <c r="H413" s="71">
        <f t="shared" si="18"/>
        <v>62</v>
      </c>
      <c r="J413" t="str">
        <f t="shared" si="19"/>
        <v>U5</v>
      </c>
      <c r="K413" t="str">
        <f t="shared" si="20"/>
        <v>ET</v>
      </c>
    </row>
    <row r="414" spans="1:11" x14ac:dyDescent="0.25">
      <c r="A414" s="121" t="s">
        <v>1470</v>
      </c>
      <c r="B414" s="121" t="s">
        <v>1471</v>
      </c>
      <c r="C414" s="50">
        <v>73</v>
      </c>
      <c r="D414" s="121" t="s">
        <v>519</v>
      </c>
      <c r="F414" s="153" t="s">
        <v>4853</v>
      </c>
      <c r="G414" s="71">
        <v>100</v>
      </c>
      <c r="H414" s="71">
        <f t="shared" si="18"/>
        <v>27</v>
      </c>
      <c r="J414" t="str">
        <f t="shared" si="19"/>
        <v>N2</v>
      </c>
      <c r="K414" t="str">
        <f t="shared" si="20"/>
        <v>NN</v>
      </c>
    </row>
    <row r="415" spans="1:11" x14ac:dyDescent="0.25">
      <c r="A415" s="121" t="s">
        <v>1472</v>
      </c>
      <c r="B415" s="121" t="s">
        <v>1473</v>
      </c>
      <c r="C415" s="50">
        <v>70</v>
      </c>
      <c r="D415" s="121" t="s">
        <v>519</v>
      </c>
      <c r="F415" s="153" t="s">
        <v>4850</v>
      </c>
      <c r="G415" s="71">
        <v>95</v>
      </c>
      <c r="H415" s="71">
        <f t="shared" si="18"/>
        <v>25</v>
      </c>
      <c r="J415" t="str">
        <f t="shared" si="19"/>
        <v>U5</v>
      </c>
      <c r="K415" t="str">
        <f t="shared" si="20"/>
        <v>A6</v>
      </c>
    </row>
    <row r="416" spans="1:11" x14ac:dyDescent="0.25">
      <c r="A416" s="121" t="s">
        <v>1474</v>
      </c>
      <c r="B416" s="121" t="s">
        <v>1473</v>
      </c>
      <c r="C416" s="50">
        <v>71</v>
      </c>
      <c r="D416" s="121" t="s">
        <v>519</v>
      </c>
      <c r="F416" s="153" t="s">
        <v>4850</v>
      </c>
      <c r="G416" s="71">
        <v>95</v>
      </c>
      <c r="H416" s="71">
        <f t="shared" si="18"/>
        <v>24</v>
      </c>
      <c r="J416" t="str">
        <f t="shared" si="19"/>
        <v>U5</v>
      </c>
      <c r="K416" t="str">
        <f t="shared" si="20"/>
        <v>ET</v>
      </c>
    </row>
    <row r="417" spans="1:11" x14ac:dyDescent="0.25">
      <c r="A417" s="121" t="s">
        <v>1475</v>
      </c>
      <c r="B417" s="121" t="s">
        <v>1476</v>
      </c>
      <c r="C417" s="50">
        <v>107</v>
      </c>
      <c r="D417" s="121" t="s">
        <v>519</v>
      </c>
      <c r="F417" s="153" t="s">
        <v>4850</v>
      </c>
      <c r="G417" s="71">
        <v>160</v>
      </c>
      <c r="H417" s="71">
        <f t="shared" ref="H417:H447" si="21">G417-C417</f>
        <v>53</v>
      </c>
      <c r="J417" t="str">
        <f t="shared" si="19"/>
        <v>N5</v>
      </c>
      <c r="K417" t="str">
        <f t="shared" si="20"/>
        <v>NN</v>
      </c>
    </row>
    <row r="418" spans="1:11" x14ac:dyDescent="0.25">
      <c r="A418" s="121" t="s">
        <v>1478</v>
      </c>
      <c r="B418" s="121" t="s">
        <v>700</v>
      </c>
      <c r="C418" s="50">
        <v>129</v>
      </c>
      <c r="D418" s="121" t="s">
        <v>519</v>
      </c>
      <c r="F418" s="153" t="s">
        <v>4850</v>
      </c>
      <c r="G418" s="71">
        <v>200</v>
      </c>
      <c r="H418" s="71">
        <f t="shared" si="21"/>
        <v>71</v>
      </c>
      <c r="J418" t="str">
        <f t="shared" si="19"/>
        <v>N5</v>
      </c>
      <c r="K418" t="str">
        <f t="shared" si="20"/>
        <v>NN</v>
      </c>
    </row>
    <row r="419" spans="1:11" x14ac:dyDescent="0.25">
      <c r="A419" s="121" t="s">
        <v>1481</v>
      </c>
      <c r="B419" s="121" t="s">
        <v>1482</v>
      </c>
      <c r="C419" s="50">
        <v>160</v>
      </c>
      <c r="D419" s="121" t="s">
        <v>519</v>
      </c>
      <c r="F419" s="153" t="s">
        <v>4848</v>
      </c>
      <c r="G419" s="71">
        <v>200</v>
      </c>
      <c r="H419" s="71">
        <f t="shared" si="21"/>
        <v>40</v>
      </c>
      <c r="J419" t="str">
        <f t="shared" si="19"/>
        <v>N5</v>
      </c>
      <c r="K419" t="str">
        <f t="shared" si="20"/>
        <v>UU</v>
      </c>
    </row>
    <row r="420" spans="1:11" x14ac:dyDescent="0.25">
      <c r="A420" s="121" t="s">
        <v>1485</v>
      </c>
      <c r="B420" s="121" t="s">
        <v>1486</v>
      </c>
      <c r="C420" s="50">
        <v>1425.5</v>
      </c>
      <c r="D420" s="121" t="s">
        <v>519</v>
      </c>
      <c r="F420" s="153" t="s">
        <v>4848</v>
      </c>
      <c r="G420" s="71">
        <v>1885</v>
      </c>
      <c r="H420" s="71">
        <f t="shared" si="21"/>
        <v>459.5</v>
      </c>
      <c r="J420" t="str">
        <f t="shared" si="19"/>
        <v>9S</v>
      </c>
      <c r="K420" t="str">
        <f t="shared" si="20"/>
        <v>UU</v>
      </c>
    </row>
    <row r="421" spans="1:11" x14ac:dyDescent="0.25">
      <c r="A421" s="121" t="s">
        <v>1495</v>
      </c>
      <c r="B421" s="121" t="s">
        <v>1496</v>
      </c>
      <c r="C421" s="50">
        <v>71.900000000000006</v>
      </c>
      <c r="D421" s="121" t="s">
        <v>519</v>
      </c>
      <c r="F421" s="153" t="s">
        <v>4850</v>
      </c>
      <c r="G421" s="71">
        <v>140</v>
      </c>
      <c r="H421" s="71">
        <f t="shared" si="21"/>
        <v>68.099999999999994</v>
      </c>
      <c r="J421" t="str">
        <f t="shared" si="19"/>
        <v>N5</v>
      </c>
      <c r="K421" t="str">
        <f t="shared" si="20"/>
        <v>NN</v>
      </c>
    </row>
    <row r="422" spans="1:11" x14ac:dyDescent="0.25">
      <c r="A422" s="121" t="s">
        <v>1497</v>
      </c>
      <c r="B422" s="121" t="s">
        <v>1498</v>
      </c>
      <c r="C422" s="50">
        <v>80</v>
      </c>
      <c r="D422" s="121" t="s">
        <v>519</v>
      </c>
      <c r="F422" s="153" t="s">
        <v>4853</v>
      </c>
      <c r="G422" s="71">
        <v>142</v>
      </c>
      <c r="H422" s="71">
        <f t="shared" si="21"/>
        <v>62</v>
      </c>
      <c r="J422" t="str">
        <f t="shared" si="19"/>
        <v>N5</v>
      </c>
      <c r="K422" t="str">
        <f t="shared" si="20"/>
        <v>NN</v>
      </c>
    </row>
    <row r="423" spans="1:11" x14ac:dyDescent="0.25">
      <c r="A423" s="121" t="s">
        <v>1499</v>
      </c>
      <c r="B423" s="121" t="s">
        <v>1500</v>
      </c>
      <c r="C423" s="50">
        <v>88</v>
      </c>
      <c r="D423" s="121" t="s">
        <v>519</v>
      </c>
      <c r="F423" s="153" t="s">
        <v>4853</v>
      </c>
      <c r="G423" s="71">
        <v>170</v>
      </c>
      <c r="H423" s="71">
        <f t="shared" si="21"/>
        <v>82</v>
      </c>
      <c r="I423" s="156" t="s">
        <v>4910</v>
      </c>
      <c r="J423" t="str">
        <f t="shared" si="19"/>
        <v>N5</v>
      </c>
      <c r="K423" t="str">
        <f t="shared" si="20"/>
        <v>NN</v>
      </c>
    </row>
    <row r="424" spans="1:11" x14ac:dyDescent="0.25">
      <c r="A424" s="121" t="s">
        <v>1503</v>
      </c>
      <c r="B424" s="121" t="s">
        <v>1504</v>
      </c>
      <c r="C424" s="50">
        <v>90</v>
      </c>
      <c r="D424" s="121" t="s">
        <v>519</v>
      </c>
      <c r="F424" s="153" t="s">
        <v>4852</v>
      </c>
      <c r="G424" s="71">
        <v>170</v>
      </c>
      <c r="H424" s="71">
        <f t="shared" si="21"/>
        <v>80</v>
      </c>
      <c r="J424" t="str">
        <f t="shared" si="19"/>
        <v>NN</v>
      </c>
      <c r="K424" t="str">
        <f t="shared" si="20"/>
        <v>NN</v>
      </c>
    </row>
    <row r="425" spans="1:11" x14ac:dyDescent="0.25">
      <c r="A425" s="121" t="s">
        <v>1505</v>
      </c>
      <c r="B425" s="121" t="s">
        <v>1504</v>
      </c>
      <c r="C425" s="50">
        <v>90</v>
      </c>
      <c r="D425" s="121" t="s">
        <v>519</v>
      </c>
      <c r="F425" s="153" t="s">
        <v>4848</v>
      </c>
      <c r="G425" s="71">
        <v>170</v>
      </c>
      <c r="H425" s="71">
        <f t="shared" si="21"/>
        <v>80</v>
      </c>
      <c r="J425" t="str">
        <f t="shared" si="19"/>
        <v>NN</v>
      </c>
      <c r="K425" t="str">
        <f t="shared" si="20"/>
        <v>UU</v>
      </c>
    </row>
    <row r="426" spans="1:11" x14ac:dyDescent="0.25">
      <c r="A426" s="121" t="s">
        <v>1510</v>
      </c>
      <c r="B426" s="121" t="s">
        <v>1511</v>
      </c>
      <c r="C426" s="50">
        <v>92</v>
      </c>
      <c r="D426" s="121" t="s">
        <v>519</v>
      </c>
      <c r="F426" s="153" t="s">
        <v>4852</v>
      </c>
      <c r="G426" s="71">
        <v>185</v>
      </c>
      <c r="H426" s="71">
        <f t="shared" si="21"/>
        <v>93</v>
      </c>
      <c r="J426" t="str">
        <f t="shared" si="19"/>
        <v>N5</v>
      </c>
      <c r="K426" t="str">
        <f t="shared" si="20"/>
        <v>NN</v>
      </c>
    </row>
    <row r="427" spans="1:11" x14ac:dyDescent="0.25">
      <c r="A427" s="121" t="s">
        <v>1512</v>
      </c>
      <c r="B427" s="121" t="s">
        <v>1513</v>
      </c>
      <c r="C427" s="50">
        <v>97.5</v>
      </c>
      <c r="D427" s="121" t="s">
        <v>519</v>
      </c>
      <c r="F427" s="153" t="s">
        <v>4852</v>
      </c>
      <c r="G427" s="71">
        <v>185</v>
      </c>
      <c r="H427" s="71">
        <f t="shared" si="21"/>
        <v>87.5</v>
      </c>
      <c r="J427" t="str">
        <f t="shared" si="19"/>
        <v>NN</v>
      </c>
      <c r="K427" t="str">
        <f t="shared" si="20"/>
        <v>NN</v>
      </c>
    </row>
    <row r="428" spans="1:11" x14ac:dyDescent="0.25">
      <c r="A428" s="121" t="s">
        <v>1518</v>
      </c>
      <c r="B428" s="121" t="s">
        <v>1517</v>
      </c>
      <c r="C428" s="50">
        <v>88</v>
      </c>
      <c r="D428" s="121" t="s">
        <v>519</v>
      </c>
      <c r="F428" s="153" t="s">
        <v>4848</v>
      </c>
      <c r="G428" s="71">
        <v>170</v>
      </c>
      <c r="H428" s="71">
        <f t="shared" si="21"/>
        <v>82</v>
      </c>
      <c r="I428" s="156" t="s">
        <v>4910</v>
      </c>
      <c r="J428" t="str">
        <f t="shared" si="19"/>
        <v>N5</v>
      </c>
      <c r="K428" t="str">
        <f t="shared" si="20"/>
        <v>UU</v>
      </c>
    </row>
    <row r="429" spans="1:11" x14ac:dyDescent="0.25">
      <c r="A429" s="121" t="s">
        <v>1521</v>
      </c>
      <c r="B429" s="121" t="s">
        <v>1522</v>
      </c>
      <c r="C429" s="50">
        <v>975</v>
      </c>
      <c r="D429" s="121" t="s">
        <v>519</v>
      </c>
      <c r="F429" s="153" t="s">
        <v>4848</v>
      </c>
      <c r="G429" s="71">
        <v>1705</v>
      </c>
      <c r="H429" s="71">
        <f t="shared" si="21"/>
        <v>730</v>
      </c>
      <c r="J429" t="str">
        <f t="shared" si="19"/>
        <v>9S</v>
      </c>
      <c r="K429" t="str">
        <f t="shared" si="20"/>
        <v>UU</v>
      </c>
    </row>
    <row r="430" spans="1:11" x14ac:dyDescent="0.25">
      <c r="A430" s="121" t="s">
        <v>1523</v>
      </c>
      <c r="B430" s="121" t="s">
        <v>1524</v>
      </c>
      <c r="C430" s="50">
        <v>960</v>
      </c>
      <c r="D430" s="121" t="s">
        <v>519</v>
      </c>
      <c r="F430" s="153" t="s">
        <v>4852</v>
      </c>
      <c r="G430" s="71">
        <v>1700</v>
      </c>
      <c r="H430" s="71">
        <f t="shared" si="21"/>
        <v>740</v>
      </c>
      <c r="I430" s="156" t="s">
        <v>4910</v>
      </c>
      <c r="J430" t="str">
        <f t="shared" si="19"/>
        <v>9S</v>
      </c>
      <c r="K430" t="str">
        <f t="shared" si="20"/>
        <v>NN</v>
      </c>
    </row>
    <row r="431" spans="1:11" x14ac:dyDescent="0.25">
      <c r="A431" s="121" t="s">
        <v>1525</v>
      </c>
      <c r="B431" s="121" t="s">
        <v>1526</v>
      </c>
      <c r="C431" s="50">
        <v>1050</v>
      </c>
      <c r="D431" s="121" t="s">
        <v>519</v>
      </c>
      <c r="F431" s="153" t="s">
        <v>4853</v>
      </c>
      <c r="G431" s="71">
        <v>1880</v>
      </c>
      <c r="H431" s="71">
        <f t="shared" si="21"/>
        <v>830</v>
      </c>
      <c r="J431" t="str">
        <f t="shared" si="19"/>
        <v>9S</v>
      </c>
      <c r="K431" t="str">
        <f t="shared" si="20"/>
        <v>NN</v>
      </c>
    </row>
    <row r="432" spans="1:11" x14ac:dyDescent="0.25">
      <c r="A432" s="121" t="s">
        <v>1529</v>
      </c>
      <c r="B432" s="121" t="s">
        <v>276</v>
      </c>
      <c r="C432" s="50">
        <v>50</v>
      </c>
      <c r="D432" s="121" t="s">
        <v>519</v>
      </c>
      <c r="F432" s="153" t="s">
        <v>4850</v>
      </c>
      <c r="G432" s="71">
        <v>95</v>
      </c>
      <c r="H432" s="71">
        <f t="shared" si="21"/>
        <v>45</v>
      </c>
      <c r="J432" t="str">
        <f t="shared" si="19"/>
        <v>N5</v>
      </c>
      <c r="K432" t="str">
        <f t="shared" si="20"/>
        <v>NN</v>
      </c>
    </row>
    <row r="433" spans="1:11" x14ac:dyDescent="0.25">
      <c r="A433" s="121" t="s">
        <v>1530</v>
      </c>
      <c r="B433" s="121" t="s">
        <v>1531</v>
      </c>
      <c r="C433" s="50">
        <v>50</v>
      </c>
      <c r="D433" s="121" t="s">
        <v>519</v>
      </c>
      <c r="F433" s="153" t="s">
        <v>4850</v>
      </c>
      <c r="G433" s="71">
        <v>95</v>
      </c>
      <c r="H433" s="71">
        <f t="shared" si="21"/>
        <v>45</v>
      </c>
      <c r="J433" t="str">
        <f t="shared" si="19"/>
        <v>NN</v>
      </c>
      <c r="K433" t="str">
        <f t="shared" si="20"/>
        <v>NN</v>
      </c>
    </row>
    <row r="434" spans="1:11" x14ac:dyDescent="0.25">
      <c r="A434" s="121" t="s">
        <v>1532</v>
      </c>
      <c r="B434" s="121" t="s">
        <v>1533</v>
      </c>
      <c r="C434" s="50">
        <v>945</v>
      </c>
      <c r="D434" s="121" t="s">
        <v>519</v>
      </c>
      <c r="F434" s="153" t="s">
        <v>4852</v>
      </c>
      <c r="G434" s="71">
        <v>1700</v>
      </c>
      <c r="H434" s="71">
        <f t="shared" si="21"/>
        <v>755</v>
      </c>
      <c r="J434" t="str">
        <f t="shared" si="19"/>
        <v>9S</v>
      </c>
      <c r="K434" t="str">
        <f t="shared" si="20"/>
        <v>NN</v>
      </c>
    </row>
    <row r="435" spans="1:11" x14ac:dyDescent="0.25">
      <c r="A435" s="121" t="s">
        <v>1534</v>
      </c>
      <c r="B435" s="121" t="s">
        <v>1535</v>
      </c>
      <c r="C435" s="50">
        <v>86.04</v>
      </c>
      <c r="D435" s="121" t="s">
        <v>519</v>
      </c>
      <c r="F435" s="153" t="s">
        <v>4848</v>
      </c>
      <c r="G435" s="71">
        <v>170</v>
      </c>
      <c r="H435" s="71">
        <f t="shared" si="21"/>
        <v>83.96</v>
      </c>
      <c r="J435" t="str">
        <f t="shared" si="19"/>
        <v>NN</v>
      </c>
      <c r="K435" t="str">
        <f t="shared" si="20"/>
        <v>UU</v>
      </c>
    </row>
    <row r="436" spans="1:11" x14ac:dyDescent="0.25">
      <c r="A436" s="121" t="s">
        <v>1536</v>
      </c>
      <c r="B436" s="121" t="s">
        <v>1537</v>
      </c>
      <c r="C436" s="50">
        <v>100</v>
      </c>
      <c r="D436" s="121" t="s">
        <v>519</v>
      </c>
      <c r="F436" s="153" t="s">
        <v>4848</v>
      </c>
      <c r="G436" s="71">
        <v>185</v>
      </c>
      <c r="H436" s="71">
        <f t="shared" si="21"/>
        <v>85</v>
      </c>
      <c r="J436" t="str">
        <f t="shared" si="19"/>
        <v>N5</v>
      </c>
      <c r="K436" t="str">
        <f t="shared" si="20"/>
        <v>UU</v>
      </c>
    </row>
    <row r="437" spans="1:11" x14ac:dyDescent="0.25">
      <c r="A437" s="121" t="s">
        <v>1538</v>
      </c>
      <c r="B437" s="121" t="s">
        <v>1539</v>
      </c>
      <c r="C437" s="50">
        <v>93.6</v>
      </c>
      <c r="D437" s="121" t="s">
        <v>519</v>
      </c>
      <c r="F437" s="153" t="s">
        <v>4852</v>
      </c>
      <c r="G437" s="71">
        <v>185</v>
      </c>
      <c r="H437" s="71">
        <f t="shared" si="21"/>
        <v>91.4</v>
      </c>
      <c r="J437" t="str">
        <f t="shared" si="19"/>
        <v>NN</v>
      </c>
      <c r="K437" t="str">
        <f t="shared" si="20"/>
        <v>NN</v>
      </c>
    </row>
    <row r="438" spans="1:11" x14ac:dyDescent="0.25">
      <c r="A438" s="121" t="s">
        <v>1542</v>
      </c>
      <c r="B438" s="121" t="s">
        <v>1543</v>
      </c>
      <c r="C438" s="50">
        <v>86</v>
      </c>
      <c r="D438" s="121" t="s">
        <v>519</v>
      </c>
      <c r="F438" s="153" t="s">
        <v>4850</v>
      </c>
      <c r="G438" s="71">
        <v>170</v>
      </c>
      <c r="H438" s="71">
        <f t="shared" si="21"/>
        <v>84</v>
      </c>
      <c r="J438" t="str">
        <f t="shared" si="19"/>
        <v>N5</v>
      </c>
      <c r="K438" t="str">
        <f t="shared" si="20"/>
        <v>NN</v>
      </c>
    </row>
    <row r="439" spans="1:11" x14ac:dyDescent="0.25">
      <c r="A439" s="121" t="s">
        <v>1544</v>
      </c>
      <c r="B439" s="121" t="s">
        <v>1545</v>
      </c>
      <c r="C439" s="50">
        <v>945</v>
      </c>
      <c r="D439" s="121" t="s">
        <v>519</v>
      </c>
      <c r="F439" s="153" t="s">
        <v>4848</v>
      </c>
      <c r="G439" s="71">
        <v>1705</v>
      </c>
      <c r="H439" s="71">
        <f t="shared" si="21"/>
        <v>760</v>
      </c>
      <c r="J439" t="str">
        <f t="shared" si="19"/>
        <v>9S</v>
      </c>
      <c r="K439" t="str">
        <f t="shared" si="20"/>
        <v>UU</v>
      </c>
    </row>
    <row r="440" spans="1:11" x14ac:dyDescent="0.25">
      <c r="A440" s="121" t="s">
        <v>1546</v>
      </c>
      <c r="B440" s="121" t="s">
        <v>1547</v>
      </c>
      <c r="C440" s="50">
        <v>71.900000000000006</v>
      </c>
      <c r="D440" s="121" t="s">
        <v>519</v>
      </c>
      <c r="F440" s="153" t="s">
        <v>4850</v>
      </c>
      <c r="G440" s="71">
        <v>140</v>
      </c>
      <c r="H440" s="71">
        <f t="shared" si="21"/>
        <v>68.099999999999994</v>
      </c>
      <c r="J440" t="str">
        <f t="shared" si="19"/>
        <v>N5</v>
      </c>
      <c r="K440" t="str">
        <f t="shared" si="20"/>
        <v>NN</v>
      </c>
    </row>
    <row r="441" spans="1:11" x14ac:dyDescent="0.25">
      <c r="A441" s="121" t="s">
        <v>1548</v>
      </c>
      <c r="B441" s="121" t="s">
        <v>1549</v>
      </c>
      <c r="C441" s="50">
        <v>71.900000000000006</v>
      </c>
      <c r="D441" s="121" t="s">
        <v>519</v>
      </c>
      <c r="F441" s="153" t="s">
        <v>4850</v>
      </c>
      <c r="G441" s="71">
        <v>140</v>
      </c>
      <c r="H441" s="71">
        <f t="shared" si="21"/>
        <v>68.099999999999994</v>
      </c>
      <c r="J441" t="str">
        <f t="shared" si="19"/>
        <v>N5</v>
      </c>
      <c r="K441" t="str">
        <f t="shared" si="20"/>
        <v>NN</v>
      </c>
    </row>
    <row r="442" spans="1:11" x14ac:dyDescent="0.25">
      <c r="A442" s="121" t="s">
        <v>1552</v>
      </c>
      <c r="B442" s="121" t="s">
        <v>1553</v>
      </c>
      <c r="C442" s="50">
        <v>82</v>
      </c>
      <c r="D442" s="121" t="s">
        <v>519</v>
      </c>
      <c r="F442" s="153" t="s">
        <v>4850</v>
      </c>
      <c r="G442" s="71">
        <v>150</v>
      </c>
      <c r="H442" s="71">
        <f t="shared" si="21"/>
        <v>68</v>
      </c>
      <c r="J442" t="str">
        <f t="shared" si="19"/>
        <v>N5</v>
      </c>
      <c r="K442" t="str">
        <f t="shared" si="20"/>
        <v>NN</v>
      </c>
    </row>
    <row r="443" spans="1:11" x14ac:dyDescent="0.25">
      <c r="A443" s="121" t="s">
        <v>1560</v>
      </c>
      <c r="B443" s="121" t="s">
        <v>1561</v>
      </c>
      <c r="C443" s="50">
        <v>93.5</v>
      </c>
      <c r="D443" s="121" t="s">
        <v>519</v>
      </c>
      <c r="F443" s="153" t="s">
        <v>4850</v>
      </c>
      <c r="G443" s="71">
        <v>185</v>
      </c>
      <c r="H443" s="71">
        <f t="shared" si="21"/>
        <v>91.5</v>
      </c>
      <c r="J443" t="str">
        <f t="shared" si="19"/>
        <v>N5</v>
      </c>
      <c r="K443" t="str">
        <f t="shared" si="20"/>
        <v>NN</v>
      </c>
    </row>
    <row r="444" spans="1:11" x14ac:dyDescent="0.25">
      <c r="A444" s="121" t="s">
        <v>1564</v>
      </c>
      <c r="B444" s="121" t="s">
        <v>1565</v>
      </c>
      <c r="C444" s="50">
        <v>85</v>
      </c>
      <c r="D444" s="121" t="s">
        <v>519</v>
      </c>
      <c r="F444" s="153" t="s">
        <v>4850</v>
      </c>
      <c r="G444" s="71">
        <v>170</v>
      </c>
      <c r="H444" s="71">
        <f t="shared" si="21"/>
        <v>85</v>
      </c>
      <c r="J444" t="str">
        <f t="shared" si="19"/>
        <v>N5</v>
      </c>
      <c r="K444" t="str">
        <f t="shared" si="20"/>
        <v>NN</v>
      </c>
    </row>
    <row r="445" spans="1:11" x14ac:dyDescent="0.25">
      <c r="A445" s="121" t="s">
        <v>1570</v>
      </c>
      <c r="B445" s="121" t="s">
        <v>1571</v>
      </c>
      <c r="C445" s="50">
        <v>75.599999999999994</v>
      </c>
      <c r="D445" s="121" t="s">
        <v>519</v>
      </c>
      <c r="F445" s="153" t="s">
        <v>4852</v>
      </c>
      <c r="G445" s="71">
        <v>150</v>
      </c>
      <c r="H445" s="71">
        <f t="shared" si="21"/>
        <v>74.400000000000006</v>
      </c>
      <c r="J445" t="str">
        <f t="shared" si="19"/>
        <v>N5</v>
      </c>
      <c r="K445" t="str">
        <f t="shared" si="20"/>
        <v>NN</v>
      </c>
    </row>
    <row r="446" spans="1:11" x14ac:dyDescent="0.25">
      <c r="A446" s="121" t="s">
        <v>1572</v>
      </c>
      <c r="B446" s="121" t="s">
        <v>1573</v>
      </c>
      <c r="C446" s="50">
        <v>87</v>
      </c>
      <c r="D446" s="121" t="s">
        <v>519</v>
      </c>
      <c r="F446" s="153" t="s">
        <v>4850</v>
      </c>
      <c r="G446" s="71">
        <v>160</v>
      </c>
      <c r="H446" s="71">
        <f t="shared" si="21"/>
        <v>73</v>
      </c>
      <c r="J446" t="str">
        <f t="shared" si="19"/>
        <v>N5</v>
      </c>
      <c r="K446" t="str">
        <f t="shared" si="20"/>
        <v>NN</v>
      </c>
    </row>
    <row r="447" spans="1:11" x14ac:dyDescent="0.25">
      <c r="A447" s="121" t="s">
        <v>1578</v>
      </c>
      <c r="B447" s="121" t="s">
        <v>1579</v>
      </c>
      <c r="C447" s="50">
        <v>100</v>
      </c>
      <c r="D447" s="121" t="s">
        <v>519</v>
      </c>
      <c r="F447" s="153" t="s">
        <v>4851</v>
      </c>
      <c r="G447" s="71">
        <v>170</v>
      </c>
      <c r="H447" s="71">
        <f t="shared" si="21"/>
        <v>70</v>
      </c>
      <c r="J447" t="str">
        <f t="shared" si="19"/>
        <v>NN</v>
      </c>
      <c r="K447" t="str">
        <f t="shared" si="20"/>
        <v>NN</v>
      </c>
    </row>
    <row r="448" spans="1:11" x14ac:dyDescent="0.25">
      <c r="A448" s="121" t="s">
        <v>1586</v>
      </c>
      <c r="B448" s="121" t="s">
        <v>1587</v>
      </c>
      <c r="C448" s="50">
        <v>93.6</v>
      </c>
      <c r="D448" s="121" t="s">
        <v>519</v>
      </c>
      <c r="F448" s="153" t="s">
        <v>4852</v>
      </c>
      <c r="G448" s="71">
        <v>185</v>
      </c>
      <c r="H448" s="71">
        <f t="shared" ref="H448:H511" si="22">G448-C448</f>
        <v>91.4</v>
      </c>
      <c r="J448" t="str">
        <f t="shared" si="19"/>
        <v>N5</v>
      </c>
      <c r="K448" t="str">
        <f t="shared" si="20"/>
        <v>NN</v>
      </c>
    </row>
    <row r="449" spans="1:11" x14ac:dyDescent="0.25">
      <c r="A449" s="121" t="s">
        <v>1588</v>
      </c>
      <c r="B449" s="121" t="s">
        <v>1587</v>
      </c>
      <c r="C449" s="50">
        <v>95</v>
      </c>
      <c r="D449" s="121" t="s">
        <v>519</v>
      </c>
      <c r="F449" s="153" t="s">
        <v>4848</v>
      </c>
      <c r="G449" s="71">
        <v>185</v>
      </c>
      <c r="H449" s="71">
        <f t="shared" si="22"/>
        <v>90</v>
      </c>
      <c r="I449" s="156" t="s">
        <v>4910</v>
      </c>
      <c r="J449" t="str">
        <f t="shared" ref="J449:J512" si="23">MID(A449,12,2)</f>
        <v>N5</v>
      </c>
      <c r="K449" t="str">
        <f t="shared" ref="K449:K512" si="24">MID(A449,15,2)</f>
        <v>UU</v>
      </c>
    </row>
    <row r="450" spans="1:11" x14ac:dyDescent="0.25">
      <c r="A450" s="121" t="s">
        <v>1589</v>
      </c>
      <c r="B450" s="121" t="s">
        <v>1590</v>
      </c>
      <c r="C450" s="50">
        <v>93.5</v>
      </c>
      <c r="D450" s="121" t="s">
        <v>519</v>
      </c>
      <c r="F450" s="153" t="s">
        <v>4852</v>
      </c>
      <c r="G450" s="71">
        <v>185</v>
      </c>
      <c r="H450" s="71">
        <f t="shared" si="22"/>
        <v>91.5</v>
      </c>
      <c r="I450" s="156"/>
      <c r="J450" t="str">
        <f t="shared" si="23"/>
        <v>NN</v>
      </c>
      <c r="K450" t="str">
        <f t="shared" si="24"/>
        <v>NN</v>
      </c>
    </row>
    <row r="451" spans="1:11" x14ac:dyDescent="0.25">
      <c r="A451" s="121" t="s">
        <v>1591</v>
      </c>
      <c r="B451" s="121" t="s">
        <v>1592</v>
      </c>
      <c r="C451" s="50">
        <v>86</v>
      </c>
      <c r="D451" s="121" t="s">
        <v>519</v>
      </c>
      <c r="F451" s="153" t="s">
        <v>4853</v>
      </c>
      <c r="G451" s="71">
        <v>170</v>
      </c>
      <c r="H451" s="71">
        <f t="shared" si="22"/>
        <v>84</v>
      </c>
      <c r="J451" t="str">
        <f t="shared" si="23"/>
        <v>N2</v>
      </c>
      <c r="K451" t="str">
        <f t="shared" si="24"/>
        <v>PU</v>
      </c>
    </row>
    <row r="452" spans="1:11" x14ac:dyDescent="0.25">
      <c r="A452" s="121" t="s">
        <v>1593</v>
      </c>
      <c r="B452" s="121" t="s">
        <v>3878</v>
      </c>
      <c r="C452" s="50">
        <v>85</v>
      </c>
      <c r="D452" s="121" t="s">
        <v>519</v>
      </c>
      <c r="F452" s="153" t="s">
        <v>4853</v>
      </c>
      <c r="G452" s="71">
        <v>170</v>
      </c>
      <c r="H452" s="71">
        <f t="shared" si="22"/>
        <v>85</v>
      </c>
      <c r="J452" t="str">
        <f t="shared" si="23"/>
        <v>N5</v>
      </c>
      <c r="K452" t="str">
        <f t="shared" si="24"/>
        <v>NN</v>
      </c>
    </row>
    <row r="453" spans="1:11" x14ac:dyDescent="0.25">
      <c r="A453" s="121" t="s">
        <v>1594</v>
      </c>
      <c r="B453" s="121" t="s">
        <v>1565</v>
      </c>
      <c r="C453" s="50">
        <v>86.4</v>
      </c>
      <c r="D453" s="121" t="s">
        <v>519</v>
      </c>
      <c r="F453" s="153" t="s">
        <v>4852</v>
      </c>
      <c r="G453" s="71">
        <v>170</v>
      </c>
      <c r="H453" s="71">
        <f t="shared" si="22"/>
        <v>83.6</v>
      </c>
      <c r="J453" t="str">
        <f t="shared" si="23"/>
        <v>N5</v>
      </c>
      <c r="K453" t="str">
        <f t="shared" si="24"/>
        <v>NN</v>
      </c>
    </row>
    <row r="454" spans="1:11" x14ac:dyDescent="0.25">
      <c r="A454" s="121" t="s">
        <v>1595</v>
      </c>
      <c r="B454" s="121" t="s">
        <v>3878</v>
      </c>
      <c r="C454" s="50">
        <v>86.4</v>
      </c>
      <c r="D454" s="121" t="s">
        <v>519</v>
      </c>
      <c r="F454" s="153" t="s">
        <v>4848</v>
      </c>
      <c r="G454" s="71">
        <v>170</v>
      </c>
      <c r="H454" s="71">
        <f t="shared" si="22"/>
        <v>83.6</v>
      </c>
      <c r="J454" t="str">
        <f t="shared" si="23"/>
        <v>N5</v>
      </c>
      <c r="K454" t="str">
        <f t="shared" si="24"/>
        <v>UU</v>
      </c>
    </row>
    <row r="455" spans="1:11" x14ac:dyDescent="0.25">
      <c r="A455" s="121" t="s">
        <v>1596</v>
      </c>
      <c r="B455" s="121" t="s">
        <v>3878</v>
      </c>
      <c r="C455" s="50">
        <v>90</v>
      </c>
      <c r="D455" s="121" t="s">
        <v>519</v>
      </c>
      <c r="F455" s="153" t="s">
        <v>4853</v>
      </c>
      <c r="G455" s="71">
        <v>170</v>
      </c>
      <c r="H455" s="71">
        <f t="shared" si="22"/>
        <v>80</v>
      </c>
      <c r="J455" t="str">
        <f t="shared" si="23"/>
        <v>NT</v>
      </c>
      <c r="K455" t="str">
        <f t="shared" si="24"/>
        <v>L7</v>
      </c>
    </row>
    <row r="456" spans="1:11" x14ac:dyDescent="0.25">
      <c r="A456" s="121" t="s">
        <v>1601</v>
      </c>
      <c r="B456" s="121" t="s">
        <v>1602</v>
      </c>
      <c r="C456" s="50">
        <v>37.450000000000003</v>
      </c>
      <c r="D456" s="121" t="s">
        <v>519</v>
      </c>
      <c r="F456" s="153" t="s">
        <v>4852</v>
      </c>
      <c r="G456" s="71">
        <v>85</v>
      </c>
      <c r="H456" s="71">
        <f t="shared" si="22"/>
        <v>47.55</v>
      </c>
      <c r="J456" t="str">
        <f t="shared" si="23"/>
        <v>N5</v>
      </c>
      <c r="K456" t="str">
        <f t="shared" si="24"/>
        <v>NN</v>
      </c>
    </row>
    <row r="457" spans="1:11" x14ac:dyDescent="0.25">
      <c r="A457" s="121" t="s">
        <v>1603</v>
      </c>
      <c r="B457" s="121" t="s">
        <v>1604</v>
      </c>
      <c r="C457" s="50">
        <v>1273</v>
      </c>
      <c r="D457" s="121" t="s">
        <v>519</v>
      </c>
      <c r="F457" s="153" t="s">
        <v>4853</v>
      </c>
      <c r="G457" s="71">
        <v>1880</v>
      </c>
      <c r="H457" s="71">
        <f t="shared" si="22"/>
        <v>607</v>
      </c>
      <c r="J457" t="str">
        <f t="shared" si="23"/>
        <v>9S</v>
      </c>
      <c r="K457" t="str">
        <f t="shared" si="24"/>
        <v>NN</v>
      </c>
    </row>
    <row r="458" spans="1:11" x14ac:dyDescent="0.25">
      <c r="A458" s="121" t="s">
        <v>1606</v>
      </c>
      <c r="B458" s="121" t="s">
        <v>1607</v>
      </c>
      <c r="C458" s="50">
        <v>78</v>
      </c>
      <c r="D458" s="121" t="s">
        <v>519</v>
      </c>
      <c r="F458" s="153" t="s">
        <v>4853</v>
      </c>
      <c r="G458" s="71">
        <v>142</v>
      </c>
      <c r="H458" s="71">
        <f t="shared" si="22"/>
        <v>64</v>
      </c>
      <c r="J458" t="str">
        <f t="shared" si="23"/>
        <v>N5</v>
      </c>
      <c r="K458" t="str">
        <f t="shared" si="24"/>
        <v>NN</v>
      </c>
    </row>
    <row r="459" spans="1:11" x14ac:dyDescent="0.25">
      <c r="A459" s="121" t="s">
        <v>1608</v>
      </c>
      <c r="B459" s="121" t="s">
        <v>1577</v>
      </c>
      <c r="C459" s="50">
        <v>86</v>
      </c>
      <c r="D459" s="121" t="s">
        <v>519</v>
      </c>
      <c r="F459" s="153" t="s">
        <v>4853</v>
      </c>
      <c r="G459" s="71">
        <v>170</v>
      </c>
      <c r="H459" s="71">
        <f t="shared" si="22"/>
        <v>84</v>
      </c>
      <c r="J459" t="str">
        <f t="shared" si="23"/>
        <v>NN</v>
      </c>
      <c r="K459" t="str">
        <f t="shared" si="24"/>
        <v>NN</v>
      </c>
    </row>
    <row r="460" spans="1:11" x14ac:dyDescent="0.25">
      <c r="A460" s="121" t="s">
        <v>1610</v>
      </c>
      <c r="B460" s="121" t="s">
        <v>1611</v>
      </c>
      <c r="C460" s="50">
        <v>200</v>
      </c>
      <c r="D460" s="121" t="s">
        <v>519</v>
      </c>
      <c r="F460" s="153" t="s">
        <v>4850</v>
      </c>
      <c r="G460" s="71">
        <v>400</v>
      </c>
      <c r="H460" s="71">
        <f t="shared" si="22"/>
        <v>200</v>
      </c>
      <c r="J460" t="str">
        <f t="shared" si="23"/>
        <v>NV</v>
      </c>
      <c r="K460" t="str">
        <f t="shared" si="24"/>
        <v>NN</v>
      </c>
    </row>
    <row r="461" spans="1:11" x14ac:dyDescent="0.25">
      <c r="A461" s="121" t="s">
        <v>1612</v>
      </c>
      <c r="B461" s="121" t="s">
        <v>1613</v>
      </c>
      <c r="C461" s="50">
        <v>250</v>
      </c>
      <c r="D461" s="121" t="s">
        <v>519</v>
      </c>
      <c r="F461" s="153" t="s">
        <v>4850</v>
      </c>
      <c r="G461" s="71">
        <v>425</v>
      </c>
      <c r="H461" s="71">
        <f t="shared" si="22"/>
        <v>175</v>
      </c>
      <c r="J461" t="str">
        <f t="shared" si="23"/>
        <v>NV</v>
      </c>
      <c r="K461" t="str">
        <f t="shared" si="24"/>
        <v>NN</v>
      </c>
    </row>
    <row r="462" spans="1:11" x14ac:dyDescent="0.25">
      <c r="A462" s="121" t="s">
        <v>1614</v>
      </c>
      <c r="B462" s="121" t="s">
        <v>1615</v>
      </c>
      <c r="C462" s="50">
        <v>77</v>
      </c>
      <c r="D462" s="121" t="s">
        <v>519</v>
      </c>
      <c r="F462" s="153" t="s">
        <v>4850</v>
      </c>
      <c r="G462" s="71">
        <v>140</v>
      </c>
      <c r="H462" s="71">
        <f t="shared" si="22"/>
        <v>63</v>
      </c>
      <c r="J462" t="str">
        <f t="shared" si="23"/>
        <v>N5</v>
      </c>
      <c r="K462" t="str">
        <f t="shared" si="24"/>
        <v>NN</v>
      </c>
    </row>
    <row r="463" spans="1:11" x14ac:dyDescent="0.25">
      <c r="A463" s="121" t="s">
        <v>1618</v>
      </c>
      <c r="B463" s="121" t="s">
        <v>1619</v>
      </c>
      <c r="C463" s="50">
        <v>100.8</v>
      </c>
      <c r="D463" s="121" t="s">
        <v>519</v>
      </c>
      <c r="F463" s="153" t="s">
        <v>4848</v>
      </c>
      <c r="G463" s="71">
        <v>185</v>
      </c>
      <c r="H463" s="71">
        <f t="shared" si="22"/>
        <v>84.2</v>
      </c>
      <c r="I463" s="156" t="s">
        <v>4910</v>
      </c>
      <c r="J463" t="str">
        <f t="shared" si="23"/>
        <v>NN</v>
      </c>
      <c r="K463" t="str">
        <f t="shared" si="24"/>
        <v>UU</v>
      </c>
    </row>
    <row r="464" spans="1:11" x14ac:dyDescent="0.25">
      <c r="A464" s="121" t="s">
        <v>1620</v>
      </c>
      <c r="B464" s="121" t="s">
        <v>1621</v>
      </c>
      <c r="C464" s="50">
        <v>93</v>
      </c>
      <c r="D464" s="121" t="s">
        <v>519</v>
      </c>
      <c r="F464" s="153" t="s">
        <v>4853</v>
      </c>
      <c r="G464" s="71">
        <v>170</v>
      </c>
      <c r="H464" s="71">
        <f t="shared" si="22"/>
        <v>77</v>
      </c>
      <c r="J464" t="str">
        <f t="shared" si="23"/>
        <v>N5</v>
      </c>
      <c r="K464" t="str">
        <f t="shared" si="24"/>
        <v>2B</v>
      </c>
    </row>
    <row r="465" spans="1:11" x14ac:dyDescent="0.25">
      <c r="A465" s="121" t="s">
        <v>1626</v>
      </c>
      <c r="B465" s="121" t="s">
        <v>1627</v>
      </c>
      <c r="C465" s="50">
        <v>50.4</v>
      </c>
      <c r="D465" s="121" t="s">
        <v>519</v>
      </c>
      <c r="F465" s="153" t="s">
        <v>4853</v>
      </c>
      <c r="G465" s="71">
        <v>95</v>
      </c>
      <c r="H465" s="71">
        <f t="shared" si="22"/>
        <v>44.6</v>
      </c>
      <c r="J465" t="str">
        <f t="shared" si="23"/>
        <v>N5</v>
      </c>
      <c r="K465" t="str">
        <f t="shared" si="24"/>
        <v>NN</v>
      </c>
    </row>
    <row r="466" spans="1:11" x14ac:dyDescent="0.25">
      <c r="A466" s="121" t="s">
        <v>1628</v>
      </c>
      <c r="B466" s="121" t="s">
        <v>1629</v>
      </c>
      <c r="C466" s="50">
        <v>52</v>
      </c>
      <c r="D466" s="121" t="s">
        <v>519</v>
      </c>
      <c r="F466" s="153" t="s">
        <v>4848</v>
      </c>
      <c r="G466" s="71">
        <v>95</v>
      </c>
      <c r="H466" s="71">
        <f t="shared" si="22"/>
        <v>43</v>
      </c>
      <c r="I466" s="156" t="s">
        <v>4910</v>
      </c>
      <c r="J466" t="str">
        <f t="shared" si="23"/>
        <v>N5</v>
      </c>
      <c r="K466" t="str">
        <f t="shared" si="24"/>
        <v>UU</v>
      </c>
    </row>
    <row r="467" spans="1:11" x14ac:dyDescent="0.25">
      <c r="A467" s="121" t="s">
        <v>1636</v>
      </c>
      <c r="B467" s="121" t="s">
        <v>1592</v>
      </c>
      <c r="C467" s="50">
        <v>86.4</v>
      </c>
      <c r="D467" s="121" t="s">
        <v>519</v>
      </c>
      <c r="F467" s="153" t="s">
        <v>4848</v>
      </c>
      <c r="G467" s="71">
        <v>170</v>
      </c>
      <c r="H467" s="71">
        <f t="shared" si="22"/>
        <v>83.6</v>
      </c>
      <c r="J467" t="str">
        <f t="shared" si="23"/>
        <v>N5</v>
      </c>
      <c r="K467" t="str">
        <f t="shared" si="24"/>
        <v>UU</v>
      </c>
    </row>
    <row r="468" spans="1:11" x14ac:dyDescent="0.25">
      <c r="A468" s="121" t="s">
        <v>1640</v>
      </c>
      <c r="B468" s="121" t="s">
        <v>1641</v>
      </c>
      <c r="C468" s="50">
        <v>72</v>
      </c>
      <c r="D468" s="121" t="s">
        <v>519</v>
      </c>
      <c r="F468" s="153" t="s">
        <v>4850</v>
      </c>
      <c r="G468" s="71">
        <v>140</v>
      </c>
      <c r="H468" s="71">
        <f t="shared" si="22"/>
        <v>68</v>
      </c>
      <c r="J468" t="str">
        <f t="shared" si="23"/>
        <v>N5</v>
      </c>
      <c r="K468" t="str">
        <f t="shared" si="24"/>
        <v>NN</v>
      </c>
    </row>
    <row r="469" spans="1:11" x14ac:dyDescent="0.25">
      <c r="A469" s="121" t="s">
        <v>1642</v>
      </c>
      <c r="B469" s="121" t="s">
        <v>1643</v>
      </c>
      <c r="C469" s="50">
        <v>92</v>
      </c>
      <c r="D469" s="121" t="s">
        <v>519</v>
      </c>
      <c r="F469" s="153" t="s">
        <v>4850</v>
      </c>
      <c r="G469" s="71">
        <v>185</v>
      </c>
      <c r="H469" s="71">
        <f t="shared" si="22"/>
        <v>93</v>
      </c>
      <c r="J469" t="str">
        <f t="shared" si="23"/>
        <v>N5</v>
      </c>
      <c r="K469" t="str">
        <f t="shared" si="24"/>
        <v>NN</v>
      </c>
    </row>
    <row r="470" spans="1:11" x14ac:dyDescent="0.25">
      <c r="A470" s="121" t="s">
        <v>1646</v>
      </c>
      <c r="B470" s="121" t="s">
        <v>1647</v>
      </c>
      <c r="C470" s="50">
        <v>92</v>
      </c>
      <c r="D470" s="121" t="s">
        <v>519</v>
      </c>
      <c r="F470" s="153" t="s">
        <v>4850</v>
      </c>
      <c r="G470" s="71">
        <v>185</v>
      </c>
      <c r="H470" s="71">
        <f t="shared" si="22"/>
        <v>93</v>
      </c>
      <c r="J470" t="str">
        <f t="shared" si="23"/>
        <v>N5</v>
      </c>
      <c r="K470" t="str">
        <f t="shared" si="24"/>
        <v>NN</v>
      </c>
    </row>
    <row r="471" spans="1:11" x14ac:dyDescent="0.25">
      <c r="A471" s="121" t="s">
        <v>1648</v>
      </c>
      <c r="B471" s="121" t="s">
        <v>1649</v>
      </c>
      <c r="C471" s="50">
        <v>80</v>
      </c>
      <c r="D471" s="121" t="s">
        <v>519</v>
      </c>
      <c r="F471" s="153" t="s">
        <v>4850</v>
      </c>
      <c r="G471" s="71">
        <v>170</v>
      </c>
      <c r="H471" s="71">
        <f t="shared" si="22"/>
        <v>90</v>
      </c>
      <c r="J471" t="str">
        <f t="shared" si="23"/>
        <v>N5</v>
      </c>
      <c r="K471" t="str">
        <f t="shared" si="24"/>
        <v>NN</v>
      </c>
    </row>
    <row r="472" spans="1:11" x14ac:dyDescent="0.25">
      <c r="A472" s="121" t="s">
        <v>1650</v>
      </c>
      <c r="B472" s="121" t="s">
        <v>1651</v>
      </c>
      <c r="C472" s="50">
        <v>80.63</v>
      </c>
      <c r="D472" s="121" t="s">
        <v>519</v>
      </c>
      <c r="F472" s="153" t="s">
        <v>4850</v>
      </c>
      <c r="G472" s="71">
        <v>160</v>
      </c>
      <c r="H472" s="71">
        <f t="shared" si="22"/>
        <v>79.37</v>
      </c>
      <c r="J472" t="str">
        <f t="shared" si="23"/>
        <v>N5</v>
      </c>
      <c r="K472" t="str">
        <f t="shared" si="24"/>
        <v>NN</v>
      </c>
    </row>
    <row r="473" spans="1:11" x14ac:dyDescent="0.25">
      <c r="A473" s="121" t="s">
        <v>1654</v>
      </c>
      <c r="B473" s="121" t="s">
        <v>1655</v>
      </c>
      <c r="C473" s="50">
        <v>250</v>
      </c>
      <c r="D473" s="121" t="s">
        <v>519</v>
      </c>
      <c r="F473" s="153" t="s">
        <v>4850</v>
      </c>
      <c r="G473" s="71">
        <v>425</v>
      </c>
      <c r="H473" s="71">
        <f t="shared" si="22"/>
        <v>175</v>
      </c>
      <c r="J473" t="str">
        <f t="shared" si="23"/>
        <v>NV</v>
      </c>
      <c r="K473" t="str">
        <f t="shared" si="24"/>
        <v>NN</v>
      </c>
    </row>
    <row r="474" spans="1:11" x14ac:dyDescent="0.25">
      <c r="A474" s="121" t="s">
        <v>1656</v>
      </c>
      <c r="B474" s="121" t="s">
        <v>1657</v>
      </c>
      <c r="C474" s="50">
        <v>250</v>
      </c>
      <c r="D474" s="121" t="s">
        <v>519</v>
      </c>
      <c r="F474" s="153" t="s">
        <v>4850</v>
      </c>
      <c r="G474" s="71">
        <v>425</v>
      </c>
      <c r="H474" s="71">
        <f t="shared" si="22"/>
        <v>175</v>
      </c>
      <c r="J474" t="str">
        <f t="shared" si="23"/>
        <v>NV</v>
      </c>
      <c r="K474" t="str">
        <f t="shared" si="24"/>
        <v>NN</v>
      </c>
    </row>
    <row r="475" spans="1:11" x14ac:dyDescent="0.25">
      <c r="A475" s="121" t="s">
        <v>1658</v>
      </c>
      <c r="B475" s="121" t="s">
        <v>1659</v>
      </c>
      <c r="C475" s="50">
        <v>250</v>
      </c>
      <c r="D475" s="121" t="s">
        <v>519</v>
      </c>
      <c r="F475" s="153" t="s">
        <v>4850</v>
      </c>
      <c r="G475" s="71">
        <v>425</v>
      </c>
      <c r="H475" s="71">
        <f t="shared" si="22"/>
        <v>175</v>
      </c>
      <c r="J475" t="str">
        <f t="shared" si="23"/>
        <v>NV</v>
      </c>
      <c r="K475" t="str">
        <f t="shared" si="24"/>
        <v>NN</v>
      </c>
    </row>
    <row r="476" spans="1:11" x14ac:dyDescent="0.25">
      <c r="A476" s="121" t="s">
        <v>1662</v>
      </c>
      <c r="B476" s="121" t="s">
        <v>1663</v>
      </c>
      <c r="C476" s="50">
        <v>86</v>
      </c>
      <c r="D476" s="121" t="s">
        <v>519</v>
      </c>
      <c r="F476" s="153" t="s">
        <v>4853</v>
      </c>
      <c r="G476" s="71">
        <v>170</v>
      </c>
      <c r="H476" s="71">
        <f t="shared" si="22"/>
        <v>84</v>
      </c>
      <c r="I476" s="156"/>
      <c r="J476" t="str">
        <f t="shared" si="23"/>
        <v>NN</v>
      </c>
      <c r="K476" t="str">
        <f t="shared" si="24"/>
        <v>2D</v>
      </c>
    </row>
    <row r="477" spans="1:11" x14ac:dyDescent="0.25">
      <c r="A477" s="121" t="s">
        <v>1664</v>
      </c>
      <c r="B477" s="121" t="s">
        <v>1665</v>
      </c>
      <c r="C477" s="50">
        <v>110</v>
      </c>
      <c r="D477" s="121" t="s">
        <v>519</v>
      </c>
      <c r="F477" s="153" t="s">
        <v>4851</v>
      </c>
      <c r="G477" s="71">
        <v>170</v>
      </c>
      <c r="H477" s="71">
        <f t="shared" si="22"/>
        <v>60</v>
      </c>
      <c r="J477" t="str">
        <f t="shared" si="23"/>
        <v>NN</v>
      </c>
      <c r="K477" t="str">
        <f t="shared" si="24"/>
        <v>NN</v>
      </c>
    </row>
    <row r="478" spans="1:11" x14ac:dyDescent="0.25">
      <c r="A478" s="121" t="s">
        <v>1674</v>
      </c>
      <c r="B478" s="121" t="s">
        <v>1675</v>
      </c>
      <c r="C478" s="50">
        <v>100</v>
      </c>
      <c r="D478" s="121" t="s">
        <v>519</v>
      </c>
      <c r="F478" s="153" t="s">
        <v>4850</v>
      </c>
      <c r="G478" s="71">
        <v>160</v>
      </c>
      <c r="H478" s="71">
        <f t="shared" si="22"/>
        <v>60</v>
      </c>
      <c r="J478" t="str">
        <f t="shared" si="23"/>
        <v>N5</v>
      </c>
      <c r="K478" t="str">
        <f t="shared" si="24"/>
        <v>NN</v>
      </c>
    </row>
    <row r="479" spans="1:11" x14ac:dyDescent="0.25">
      <c r="A479" s="121" t="s">
        <v>1678</v>
      </c>
      <c r="B479" s="121" t="s">
        <v>1679</v>
      </c>
      <c r="C479" s="50">
        <v>114</v>
      </c>
      <c r="D479" s="121" t="s">
        <v>519</v>
      </c>
      <c r="F479" s="153" t="s">
        <v>54</v>
      </c>
      <c r="G479" s="71">
        <v>142</v>
      </c>
      <c r="H479" s="71">
        <f t="shared" si="22"/>
        <v>28</v>
      </c>
      <c r="J479" t="str">
        <f t="shared" si="23"/>
        <v>NN</v>
      </c>
      <c r="K479" t="str">
        <f t="shared" si="24"/>
        <v>FS</v>
      </c>
    </row>
    <row r="480" spans="1:11" x14ac:dyDescent="0.25">
      <c r="A480" s="121" t="s">
        <v>1680</v>
      </c>
      <c r="B480" s="121" t="s">
        <v>1681</v>
      </c>
      <c r="C480" s="50">
        <v>290</v>
      </c>
      <c r="D480" s="121" t="s">
        <v>519</v>
      </c>
      <c r="F480" s="153" t="s">
        <v>54</v>
      </c>
      <c r="G480" s="71">
        <v>340</v>
      </c>
      <c r="H480" s="71">
        <f t="shared" si="22"/>
        <v>50</v>
      </c>
      <c r="J480" t="str">
        <f t="shared" si="23"/>
        <v>NN</v>
      </c>
      <c r="K480" t="str">
        <f t="shared" si="24"/>
        <v>FS</v>
      </c>
    </row>
    <row r="481" spans="1:11" x14ac:dyDescent="0.25">
      <c r="A481" s="121" t="s">
        <v>1682</v>
      </c>
      <c r="B481" s="121" t="s">
        <v>1683</v>
      </c>
      <c r="C481" s="50">
        <v>133</v>
      </c>
      <c r="D481" s="121" t="s">
        <v>519</v>
      </c>
      <c r="F481" s="153" t="s">
        <v>4850</v>
      </c>
      <c r="G481" s="71">
        <v>185</v>
      </c>
      <c r="H481" s="71">
        <f t="shared" si="22"/>
        <v>52</v>
      </c>
      <c r="J481" t="str">
        <f t="shared" si="23"/>
        <v>N5</v>
      </c>
      <c r="K481" t="str">
        <f t="shared" si="24"/>
        <v>PE</v>
      </c>
    </row>
    <row r="482" spans="1:11" x14ac:dyDescent="0.25">
      <c r="A482" s="121" t="s">
        <v>1684</v>
      </c>
      <c r="B482" s="121" t="s">
        <v>1685</v>
      </c>
      <c r="C482" s="50">
        <v>138</v>
      </c>
      <c r="D482" s="121" t="s">
        <v>519</v>
      </c>
      <c r="F482" s="153" t="s">
        <v>4850</v>
      </c>
      <c r="G482" s="71">
        <v>185</v>
      </c>
      <c r="H482" s="71">
        <f t="shared" si="22"/>
        <v>47</v>
      </c>
      <c r="J482" t="str">
        <f t="shared" si="23"/>
        <v>N5</v>
      </c>
      <c r="K482" t="str">
        <f t="shared" si="24"/>
        <v>PE</v>
      </c>
    </row>
    <row r="483" spans="1:11" x14ac:dyDescent="0.25">
      <c r="A483" s="121" t="s">
        <v>1694</v>
      </c>
      <c r="B483" s="121" t="s">
        <v>1695</v>
      </c>
      <c r="C483" s="50">
        <v>155</v>
      </c>
      <c r="D483" s="121" t="s">
        <v>519</v>
      </c>
      <c r="F483" s="153" t="s">
        <v>4852</v>
      </c>
      <c r="G483" s="71">
        <v>200</v>
      </c>
      <c r="H483" s="71">
        <f t="shared" si="22"/>
        <v>45</v>
      </c>
      <c r="J483" t="str">
        <f t="shared" si="23"/>
        <v>N5</v>
      </c>
      <c r="K483" t="str">
        <f t="shared" si="24"/>
        <v>CO</v>
      </c>
    </row>
    <row r="484" spans="1:11" x14ac:dyDescent="0.25">
      <c r="A484" s="121" t="s">
        <v>1696</v>
      </c>
      <c r="B484" s="121" t="s">
        <v>1697</v>
      </c>
      <c r="C484" s="50">
        <v>155</v>
      </c>
      <c r="D484" s="121" t="s">
        <v>519</v>
      </c>
      <c r="F484" s="153" t="s">
        <v>4848</v>
      </c>
      <c r="G484" s="71">
        <v>200</v>
      </c>
      <c r="H484" s="71">
        <f t="shared" si="22"/>
        <v>45</v>
      </c>
      <c r="J484" t="str">
        <f t="shared" si="23"/>
        <v>N5</v>
      </c>
      <c r="K484" t="str">
        <f t="shared" si="24"/>
        <v>UU</v>
      </c>
    </row>
    <row r="485" spans="1:11" x14ac:dyDescent="0.25">
      <c r="A485" s="121" t="s">
        <v>1698</v>
      </c>
      <c r="B485" s="121" t="s">
        <v>1699</v>
      </c>
      <c r="C485" s="50">
        <v>80</v>
      </c>
      <c r="D485" s="121" t="s">
        <v>519</v>
      </c>
      <c r="F485" s="153" t="s">
        <v>4848</v>
      </c>
      <c r="G485" s="71">
        <v>100</v>
      </c>
      <c r="H485" s="71">
        <f t="shared" si="22"/>
        <v>20</v>
      </c>
      <c r="J485" t="str">
        <f t="shared" si="23"/>
        <v>N5</v>
      </c>
      <c r="K485" t="str">
        <f t="shared" si="24"/>
        <v>UU</v>
      </c>
    </row>
    <row r="486" spans="1:11" x14ac:dyDescent="0.25">
      <c r="A486" s="121" t="s">
        <v>1702</v>
      </c>
      <c r="B486" s="121" t="s">
        <v>1703</v>
      </c>
      <c r="C486" s="50">
        <v>155</v>
      </c>
      <c r="D486" s="121" t="s">
        <v>519</v>
      </c>
      <c r="F486" s="153" t="s">
        <v>4848</v>
      </c>
      <c r="G486" s="71">
        <v>200</v>
      </c>
      <c r="H486" s="71">
        <f t="shared" si="22"/>
        <v>45</v>
      </c>
      <c r="J486" t="str">
        <f t="shared" si="23"/>
        <v>N5</v>
      </c>
      <c r="K486" t="str">
        <f t="shared" si="24"/>
        <v>MG</v>
      </c>
    </row>
    <row r="487" spans="1:11" x14ac:dyDescent="0.25">
      <c r="A487" s="121" t="s">
        <v>1704</v>
      </c>
      <c r="B487" s="121" t="s">
        <v>1705</v>
      </c>
      <c r="C487" s="50">
        <v>80</v>
      </c>
      <c r="D487" s="121" t="s">
        <v>519</v>
      </c>
      <c r="F487" s="153" t="s">
        <v>4848</v>
      </c>
      <c r="G487" s="71">
        <v>100</v>
      </c>
      <c r="H487" s="71">
        <f t="shared" si="22"/>
        <v>20</v>
      </c>
      <c r="J487" t="str">
        <f t="shared" si="23"/>
        <v>N5</v>
      </c>
      <c r="K487" t="str">
        <f t="shared" si="24"/>
        <v>MG</v>
      </c>
    </row>
    <row r="488" spans="1:11" x14ac:dyDescent="0.25">
      <c r="A488" s="121" t="s">
        <v>1706</v>
      </c>
      <c r="B488" s="121" t="s">
        <v>1707</v>
      </c>
      <c r="C488" s="50">
        <v>155</v>
      </c>
      <c r="D488" s="121" t="s">
        <v>519</v>
      </c>
      <c r="F488" s="153" t="s">
        <v>4848</v>
      </c>
      <c r="G488" s="71">
        <v>200</v>
      </c>
      <c r="H488" s="71">
        <f t="shared" si="22"/>
        <v>45</v>
      </c>
      <c r="J488" t="str">
        <f t="shared" si="23"/>
        <v>N5</v>
      </c>
      <c r="K488" t="str">
        <f t="shared" si="24"/>
        <v>UU</v>
      </c>
    </row>
    <row r="489" spans="1:11" x14ac:dyDescent="0.25">
      <c r="A489" s="121" t="s">
        <v>1708</v>
      </c>
      <c r="B489" s="121" t="s">
        <v>1709</v>
      </c>
      <c r="C489" s="50">
        <v>115</v>
      </c>
      <c r="D489" s="121" t="s">
        <v>519</v>
      </c>
      <c r="F489" s="153" t="s">
        <v>4848</v>
      </c>
      <c r="G489" s="71">
        <v>170</v>
      </c>
      <c r="H489" s="71">
        <f t="shared" si="22"/>
        <v>55</v>
      </c>
      <c r="J489" t="str">
        <f t="shared" si="23"/>
        <v>N5</v>
      </c>
      <c r="K489" t="str">
        <f t="shared" si="24"/>
        <v>UA</v>
      </c>
    </row>
    <row r="490" spans="1:11" x14ac:dyDescent="0.25">
      <c r="A490" s="121" t="s">
        <v>1714</v>
      </c>
      <c r="B490" s="121" t="s">
        <v>1715</v>
      </c>
      <c r="C490" s="50">
        <v>155</v>
      </c>
      <c r="D490" s="121" t="s">
        <v>519</v>
      </c>
      <c r="F490" s="153" t="s">
        <v>4848</v>
      </c>
      <c r="G490" s="71">
        <v>200</v>
      </c>
      <c r="H490" s="71">
        <f t="shared" si="22"/>
        <v>45</v>
      </c>
      <c r="J490" t="str">
        <f t="shared" si="23"/>
        <v>N5</v>
      </c>
      <c r="K490" t="str">
        <f t="shared" si="24"/>
        <v>UU</v>
      </c>
    </row>
    <row r="491" spans="1:11" x14ac:dyDescent="0.25">
      <c r="A491" s="121" t="s">
        <v>1716</v>
      </c>
      <c r="B491" s="121" t="s">
        <v>1717</v>
      </c>
      <c r="C491" s="50">
        <v>80</v>
      </c>
      <c r="D491" s="121" t="s">
        <v>519</v>
      </c>
      <c r="F491" s="153" t="s">
        <v>4848</v>
      </c>
      <c r="G491" s="71">
        <v>100</v>
      </c>
      <c r="H491" s="71">
        <f t="shared" si="22"/>
        <v>20</v>
      </c>
      <c r="J491" t="str">
        <f t="shared" si="23"/>
        <v>N5</v>
      </c>
      <c r="K491" t="str">
        <f t="shared" si="24"/>
        <v>UU</v>
      </c>
    </row>
    <row r="492" spans="1:11" x14ac:dyDescent="0.25">
      <c r="A492" s="121" t="s">
        <v>1718</v>
      </c>
      <c r="B492" s="121" t="s">
        <v>1719</v>
      </c>
      <c r="C492" s="50">
        <v>155</v>
      </c>
      <c r="D492" s="121" t="s">
        <v>519</v>
      </c>
      <c r="F492" s="153" t="s">
        <v>4848</v>
      </c>
      <c r="G492" s="71">
        <v>200</v>
      </c>
      <c r="H492" s="71">
        <f t="shared" si="22"/>
        <v>45</v>
      </c>
      <c r="J492" t="str">
        <f t="shared" si="23"/>
        <v>N5</v>
      </c>
      <c r="K492" t="str">
        <f t="shared" si="24"/>
        <v>UU</v>
      </c>
    </row>
    <row r="493" spans="1:11" x14ac:dyDescent="0.25">
      <c r="A493" s="121" t="s">
        <v>1720</v>
      </c>
      <c r="B493" s="121" t="s">
        <v>1721</v>
      </c>
      <c r="C493" s="50">
        <v>75</v>
      </c>
      <c r="D493" s="121" t="s">
        <v>519</v>
      </c>
      <c r="F493" s="153" t="s">
        <v>4848</v>
      </c>
      <c r="G493" s="71">
        <v>95</v>
      </c>
      <c r="H493" s="71">
        <f t="shared" si="22"/>
        <v>20</v>
      </c>
      <c r="J493" t="str">
        <f t="shared" si="23"/>
        <v>N5</v>
      </c>
      <c r="K493" t="str">
        <f t="shared" si="24"/>
        <v>UU</v>
      </c>
    </row>
    <row r="494" spans="1:11" x14ac:dyDescent="0.25">
      <c r="A494" s="121" t="s">
        <v>1722</v>
      </c>
      <c r="B494" s="121" t="s">
        <v>1723</v>
      </c>
      <c r="C494" s="50">
        <v>1470</v>
      </c>
      <c r="D494" s="121" t="s">
        <v>519</v>
      </c>
      <c r="F494" s="153" t="s">
        <v>4848</v>
      </c>
      <c r="G494" s="71">
        <v>1885</v>
      </c>
      <c r="H494" s="71">
        <f t="shared" si="22"/>
        <v>415</v>
      </c>
      <c r="J494" t="str">
        <f t="shared" si="23"/>
        <v>9S</v>
      </c>
      <c r="K494" t="str">
        <f t="shared" si="24"/>
        <v>UU</v>
      </c>
    </row>
    <row r="495" spans="1:11" x14ac:dyDescent="0.25">
      <c r="A495" s="121" t="s">
        <v>1724</v>
      </c>
      <c r="B495" s="121" t="s">
        <v>1725</v>
      </c>
      <c r="C495" s="50">
        <v>295</v>
      </c>
      <c r="D495" s="121" t="s">
        <v>519</v>
      </c>
      <c r="F495" s="153" t="s">
        <v>4848</v>
      </c>
      <c r="G495" s="71">
        <v>370</v>
      </c>
      <c r="H495" s="71">
        <f t="shared" si="22"/>
        <v>75</v>
      </c>
      <c r="J495" t="str">
        <f t="shared" si="23"/>
        <v>NV</v>
      </c>
      <c r="K495" t="str">
        <f t="shared" si="24"/>
        <v>UU</v>
      </c>
    </row>
    <row r="496" spans="1:11" x14ac:dyDescent="0.25">
      <c r="A496" s="121" t="s">
        <v>1747</v>
      </c>
      <c r="B496" s="121" t="s">
        <v>1748</v>
      </c>
      <c r="C496" s="50">
        <v>150</v>
      </c>
      <c r="D496" s="121" t="s">
        <v>519</v>
      </c>
      <c r="F496" s="153" t="s">
        <v>4850</v>
      </c>
      <c r="G496" s="71">
        <v>200</v>
      </c>
      <c r="H496" s="71">
        <f t="shared" si="22"/>
        <v>50</v>
      </c>
      <c r="J496" t="str">
        <f t="shared" si="23"/>
        <v>S5</v>
      </c>
      <c r="K496" t="str">
        <f t="shared" si="24"/>
        <v>NN</v>
      </c>
    </row>
    <row r="497" spans="1:11" x14ac:dyDescent="0.25">
      <c r="A497" s="121" t="s">
        <v>1749</v>
      </c>
      <c r="B497" s="121" t="s">
        <v>1750</v>
      </c>
      <c r="C497" s="50">
        <v>130</v>
      </c>
      <c r="D497" s="121" t="s">
        <v>519</v>
      </c>
      <c r="F497" s="153" t="s">
        <v>4850</v>
      </c>
      <c r="G497" s="71">
        <v>185</v>
      </c>
      <c r="H497" s="71">
        <f t="shared" si="22"/>
        <v>55</v>
      </c>
      <c r="J497" t="str">
        <f t="shared" si="23"/>
        <v>N5</v>
      </c>
      <c r="K497" t="str">
        <f t="shared" si="24"/>
        <v>NN</v>
      </c>
    </row>
    <row r="498" spans="1:11" x14ac:dyDescent="0.25">
      <c r="A498" s="121" t="s">
        <v>1751</v>
      </c>
      <c r="B498" s="121" t="s">
        <v>1752</v>
      </c>
      <c r="C498" s="50">
        <v>70</v>
      </c>
      <c r="D498" s="121" t="s">
        <v>519</v>
      </c>
      <c r="F498" s="153" t="s">
        <v>4850</v>
      </c>
      <c r="G498" s="71">
        <v>100</v>
      </c>
      <c r="H498" s="71">
        <f t="shared" si="22"/>
        <v>30</v>
      </c>
      <c r="J498" t="str">
        <f t="shared" si="23"/>
        <v>S5</v>
      </c>
      <c r="K498" t="str">
        <f t="shared" si="24"/>
        <v>NN</v>
      </c>
    </row>
    <row r="499" spans="1:11" x14ac:dyDescent="0.25">
      <c r="A499" s="121" t="s">
        <v>1761</v>
      </c>
      <c r="B499" s="121" t="s">
        <v>1762</v>
      </c>
      <c r="C499" s="50">
        <v>128</v>
      </c>
      <c r="D499" s="121" t="s">
        <v>519</v>
      </c>
      <c r="F499" s="153" t="s">
        <v>4850</v>
      </c>
      <c r="G499" s="71">
        <v>185</v>
      </c>
      <c r="H499" s="71">
        <f t="shared" si="22"/>
        <v>57</v>
      </c>
      <c r="J499" t="str">
        <f t="shared" si="23"/>
        <v>N5</v>
      </c>
      <c r="K499" t="str">
        <f t="shared" si="24"/>
        <v>NN</v>
      </c>
    </row>
    <row r="500" spans="1:11" x14ac:dyDescent="0.25">
      <c r="A500" s="121" t="s">
        <v>1765</v>
      </c>
      <c r="B500" s="121" t="s">
        <v>1766</v>
      </c>
      <c r="C500" s="50">
        <v>137</v>
      </c>
      <c r="D500" s="121" t="s">
        <v>519</v>
      </c>
      <c r="F500" s="153" t="s">
        <v>4850</v>
      </c>
      <c r="G500" s="71">
        <v>185</v>
      </c>
      <c r="H500" s="71">
        <f t="shared" si="22"/>
        <v>48</v>
      </c>
      <c r="J500" t="str">
        <f t="shared" si="23"/>
        <v>N5</v>
      </c>
      <c r="K500" t="str">
        <f t="shared" si="24"/>
        <v>NN</v>
      </c>
    </row>
    <row r="501" spans="1:11" x14ac:dyDescent="0.25">
      <c r="A501" s="121" t="s">
        <v>1767</v>
      </c>
      <c r="B501" s="121" t="s">
        <v>1768</v>
      </c>
      <c r="C501" s="50">
        <v>150</v>
      </c>
      <c r="D501" s="121" t="s">
        <v>519</v>
      </c>
      <c r="F501" s="153" t="s">
        <v>4850</v>
      </c>
      <c r="G501" s="71">
        <v>200</v>
      </c>
      <c r="H501" s="71">
        <f t="shared" si="22"/>
        <v>50</v>
      </c>
      <c r="J501" t="str">
        <f t="shared" si="23"/>
        <v>S5</v>
      </c>
      <c r="K501" t="str">
        <f t="shared" si="24"/>
        <v>NN</v>
      </c>
    </row>
    <row r="502" spans="1:11" x14ac:dyDescent="0.25">
      <c r="A502" s="121" t="s">
        <v>1769</v>
      </c>
      <c r="B502" s="121" t="s">
        <v>1770</v>
      </c>
      <c r="C502" s="50">
        <v>70</v>
      </c>
      <c r="D502" s="121" t="s">
        <v>519</v>
      </c>
      <c r="F502" s="153" t="s">
        <v>4850</v>
      </c>
      <c r="G502" s="71">
        <v>100</v>
      </c>
      <c r="H502" s="71">
        <f t="shared" si="22"/>
        <v>30</v>
      </c>
      <c r="J502" t="str">
        <f t="shared" si="23"/>
        <v>S5</v>
      </c>
      <c r="K502" t="str">
        <f t="shared" si="24"/>
        <v>NN</v>
      </c>
    </row>
    <row r="503" spans="1:11" x14ac:dyDescent="0.25">
      <c r="A503" s="121" t="s">
        <v>1783</v>
      </c>
      <c r="B503" s="121" t="s">
        <v>1784</v>
      </c>
      <c r="C503" s="50">
        <v>1350</v>
      </c>
      <c r="D503" s="121" t="s">
        <v>519</v>
      </c>
      <c r="F503" s="153" t="s">
        <v>95</v>
      </c>
      <c r="G503" s="71">
        <v>1880</v>
      </c>
      <c r="H503" s="71">
        <f t="shared" si="22"/>
        <v>530</v>
      </c>
      <c r="J503" t="str">
        <f t="shared" si="23"/>
        <v>9S</v>
      </c>
      <c r="K503" t="str">
        <f t="shared" si="24"/>
        <v>NN</v>
      </c>
    </row>
    <row r="504" spans="1:11" x14ac:dyDescent="0.25">
      <c r="A504" s="121" t="s">
        <v>1785</v>
      </c>
      <c r="B504" s="121" t="s">
        <v>1786</v>
      </c>
      <c r="C504" s="50">
        <v>300</v>
      </c>
      <c r="D504" s="121" t="s">
        <v>519</v>
      </c>
      <c r="F504" s="153" t="s">
        <v>4850</v>
      </c>
      <c r="G504" s="71">
        <v>400</v>
      </c>
      <c r="H504" s="71">
        <f t="shared" si="22"/>
        <v>100</v>
      </c>
      <c r="J504" t="str">
        <f t="shared" si="23"/>
        <v>NV</v>
      </c>
      <c r="K504" t="str">
        <f t="shared" si="24"/>
        <v>NN</v>
      </c>
    </row>
    <row r="505" spans="1:11" x14ac:dyDescent="0.25">
      <c r="A505" s="121" t="s">
        <v>1788</v>
      </c>
      <c r="B505" s="121" t="s">
        <v>1789</v>
      </c>
      <c r="C505" s="50">
        <v>144</v>
      </c>
      <c r="D505" s="121" t="s">
        <v>519</v>
      </c>
      <c r="F505" s="153" t="s">
        <v>4850</v>
      </c>
      <c r="G505" s="71">
        <v>185</v>
      </c>
      <c r="H505" s="71">
        <f t="shared" si="22"/>
        <v>41</v>
      </c>
      <c r="J505" t="str">
        <f t="shared" si="23"/>
        <v>S5</v>
      </c>
      <c r="K505" t="str">
        <f t="shared" si="24"/>
        <v>NN</v>
      </c>
    </row>
    <row r="506" spans="1:11" x14ac:dyDescent="0.25">
      <c r="A506" s="121" t="s">
        <v>1790</v>
      </c>
      <c r="B506" s="121" t="s">
        <v>1791</v>
      </c>
      <c r="C506" s="50">
        <v>124</v>
      </c>
      <c r="D506" s="121" t="s">
        <v>519</v>
      </c>
      <c r="F506" s="153" t="s">
        <v>4850</v>
      </c>
      <c r="G506" s="71">
        <v>185</v>
      </c>
      <c r="H506" s="71">
        <f t="shared" si="22"/>
        <v>61</v>
      </c>
      <c r="J506" t="str">
        <f t="shared" si="23"/>
        <v>N5</v>
      </c>
      <c r="K506" t="str">
        <f t="shared" si="24"/>
        <v>NN</v>
      </c>
    </row>
    <row r="507" spans="1:11" x14ac:dyDescent="0.25">
      <c r="A507" s="121" t="s">
        <v>1800</v>
      </c>
      <c r="B507" s="121" t="s">
        <v>1801</v>
      </c>
      <c r="C507" s="50">
        <v>150</v>
      </c>
      <c r="D507" s="121" t="s">
        <v>519</v>
      </c>
      <c r="F507" s="153" t="s">
        <v>4850</v>
      </c>
      <c r="G507" s="71">
        <v>200</v>
      </c>
      <c r="H507" s="71">
        <f t="shared" si="22"/>
        <v>50</v>
      </c>
      <c r="J507" t="str">
        <f t="shared" si="23"/>
        <v>S5</v>
      </c>
      <c r="K507" t="str">
        <f t="shared" si="24"/>
        <v>NN</v>
      </c>
    </row>
    <row r="508" spans="1:11" x14ac:dyDescent="0.25">
      <c r="A508" s="121" t="s">
        <v>1804</v>
      </c>
      <c r="B508" s="121" t="s">
        <v>1805</v>
      </c>
      <c r="C508" s="50">
        <v>124</v>
      </c>
      <c r="D508" s="121" t="s">
        <v>519</v>
      </c>
      <c r="F508" s="153" t="s">
        <v>4850</v>
      </c>
      <c r="G508" s="71">
        <v>185</v>
      </c>
      <c r="H508" s="71">
        <f t="shared" si="22"/>
        <v>61</v>
      </c>
      <c r="J508" t="str">
        <f t="shared" si="23"/>
        <v>N5</v>
      </c>
      <c r="K508" t="str">
        <f t="shared" si="24"/>
        <v>NN</v>
      </c>
    </row>
    <row r="509" spans="1:11" x14ac:dyDescent="0.25">
      <c r="A509" s="121" t="s">
        <v>1812</v>
      </c>
      <c r="B509" s="121" t="s">
        <v>1813</v>
      </c>
      <c r="C509" s="50">
        <v>137</v>
      </c>
      <c r="D509" s="121" t="s">
        <v>519</v>
      </c>
      <c r="F509" s="153" t="s">
        <v>4850</v>
      </c>
      <c r="G509" s="71">
        <v>200</v>
      </c>
      <c r="H509" s="71">
        <f t="shared" si="22"/>
        <v>63</v>
      </c>
      <c r="J509" t="str">
        <f t="shared" si="23"/>
        <v>N5</v>
      </c>
      <c r="K509" t="str">
        <f t="shared" si="24"/>
        <v>NN</v>
      </c>
    </row>
    <row r="510" spans="1:11" x14ac:dyDescent="0.25">
      <c r="A510" s="121" t="s">
        <v>1816</v>
      </c>
      <c r="B510" s="121" t="s">
        <v>1817</v>
      </c>
      <c r="C510" s="50">
        <v>70</v>
      </c>
      <c r="D510" s="121" t="s">
        <v>519</v>
      </c>
      <c r="F510" s="153" t="s">
        <v>4850</v>
      </c>
      <c r="G510" s="71">
        <v>100</v>
      </c>
      <c r="H510" s="71">
        <f t="shared" si="22"/>
        <v>30</v>
      </c>
      <c r="J510" t="str">
        <f t="shared" si="23"/>
        <v>L4</v>
      </c>
      <c r="K510" t="str">
        <f t="shared" si="24"/>
        <v>NN</v>
      </c>
    </row>
    <row r="511" spans="1:11" x14ac:dyDescent="0.25">
      <c r="A511" s="121" t="s">
        <v>1821</v>
      </c>
      <c r="B511" s="121" t="s">
        <v>1822</v>
      </c>
      <c r="C511" s="50">
        <v>68</v>
      </c>
      <c r="D511" s="121" t="s">
        <v>519</v>
      </c>
      <c r="F511" s="153" t="s">
        <v>4850</v>
      </c>
      <c r="G511" s="71">
        <v>90</v>
      </c>
      <c r="H511" s="71">
        <f t="shared" si="22"/>
        <v>22</v>
      </c>
      <c r="J511" t="str">
        <f t="shared" si="23"/>
        <v>L4</v>
      </c>
      <c r="K511" t="str">
        <f t="shared" si="24"/>
        <v>AR</v>
      </c>
    </row>
    <row r="512" spans="1:11" x14ac:dyDescent="0.25">
      <c r="A512" s="121" t="s">
        <v>1830</v>
      </c>
      <c r="B512" s="121" t="s">
        <v>1831</v>
      </c>
      <c r="C512" s="50">
        <v>124</v>
      </c>
      <c r="D512" s="121" t="s">
        <v>519</v>
      </c>
      <c r="F512" s="153" t="s">
        <v>4850</v>
      </c>
      <c r="G512" s="71">
        <v>185</v>
      </c>
      <c r="H512" s="71">
        <f t="shared" ref="H512:H575" si="25">G512-C512</f>
        <v>61</v>
      </c>
      <c r="J512" t="str">
        <f t="shared" si="23"/>
        <v>N5</v>
      </c>
      <c r="K512" t="str">
        <f t="shared" si="24"/>
        <v>NN</v>
      </c>
    </row>
    <row r="513" spans="1:11" x14ac:dyDescent="0.25">
      <c r="A513" s="121" t="s">
        <v>1832</v>
      </c>
      <c r="B513" s="121" t="s">
        <v>1833</v>
      </c>
      <c r="C513" s="50">
        <v>140</v>
      </c>
      <c r="D513" s="121" t="s">
        <v>519</v>
      </c>
      <c r="F513" s="153" t="s">
        <v>4850</v>
      </c>
      <c r="G513" s="71">
        <v>185</v>
      </c>
      <c r="H513" s="71">
        <f t="shared" si="25"/>
        <v>45</v>
      </c>
      <c r="J513" t="str">
        <f t="shared" ref="J513:J576" si="26">MID(A513,12,2)</f>
        <v>S5</v>
      </c>
      <c r="K513" t="str">
        <f t="shared" ref="K513:K576" si="27">MID(A513,15,2)</f>
        <v>NN</v>
      </c>
    </row>
    <row r="514" spans="1:11" x14ac:dyDescent="0.25">
      <c r="A514" s="121" t="s">
        <v>1840</v>
      </c>
      <c r="B514" s="121" t="s">
        <v>1841</v>
      </c>
      <c r="C514" s="50">
        <v>145</v>
      </c>
      <c r="D514" s="121" t="s">
        <v>519</v>
      </c>
      <c r="F514" s="153" t="s">
        <v>4851</v>
      </c>
      <c r="G514" s="71">
        <v>185</v>
      </c>
      <c r="H514" s="71">
        <f t="shared" si="25"/>
        <v>40</v>
      </c>
      <c r="I514" s="156"/>
      <c r="J514" t="str">
        <f t="shared" si="26"/>
        <v>UT</v>
      </c>
      <c r="K514" t="str">
        <f t="shared" si="27"/>
        <v>SI</v>
      </c>
    </row>
    <row r="515" spans="1:11" x14ac:dyDescent="0.25">
      <c r="A515" s="121" t="s">
        <v>1842</v>
      </c>
      <c r="B515" s="121" t="s">
        <v>1843</v>
      </c>
      <c r="C515" s="50">
        <v>75</v>
      </c>
      <c r="D515" s="121" t="s">
        <v>519</v>
      </c>
      <c r="F515" s="153" t="s">
        <v>4851</v>
      </c>
      <c r="G515" s="71">
        <v>95</v>
      </c>
      <c r="H515" s="71">
        <f t="shared" si="25"/>
        <v>20</v>
      </c>
      <c r="I515" s="156"/>
      <c r="J515" t="str">
        <f t="shared" si="26"/>
        <v>UT</v>
      </c>
      <c r="K515" t="str">
        <f t="shared" si="27"/>
        <v>SI</v>
      </c>
    </row>
    <row r="516" spans="1:11" x14ac:dyDescent="0.25">
      <c r="A516" s="121" t="s">
        <v>1844</v>
      </c>
      <c r="B516" s="121" t="s">
        <v>1845</v>
      </c>
      <c r="C516" s="50">
        <v>150</v>
      </c>
      <c r="D516" s="121" t="s">
        <v>519</v>
      </c>
      <c r="F516" s="153" t="s">
        <v>4851</v>
      </c>
      <c r="G516" s="71">
        <v>185</v>
      </c>
      <c r="H516" s="71">
        <f t="shared" si="25"/>
        <v>35</v>
      </c>
      <c r="J516" t="str">
        <f t="shared" si="26"/>
        <v>UT</v>
      </c>
      <c r="K516" t="str">
        <f t="shared" si="27"/>
        <v>SI</v>
      </c>
    </row>
    <row r="517" spans="1:11" x14ac:dyDescent="0.25">
      <c r="A517" s="121" t="s">
        <v>1846</v>
      </c>
      <c r="B517" s="121" t="s">
        <v>1847</v>
      </c>
      <c r="C517" s="50">
        <v>71</v>
      </c>
      <c r="D517" s="121" t="s">
        <v>519</v>
      </c>
      <c r="F517" s="153" t="s">
        <v>4851</v>
      </c>
      <c r="G517" s="71">
        <v>95</v>
      </c>
      <c r="H517" s="71">
        <f t="shared" si="25"/>
        <v>24</v>
      </c>
      <c r="J517" t="str">
        <f t="shared" si="26"/>
        <v>UT</v>
      </c>
      <c r="K517" t="str">
        <f t="shared" si="27"/>
        <v>SI</v>
      </c>
    </row>
    <row r="518" spans="1:11" x14ac:dyDescent="0.25">
      <c r="A518" s="121" t="s">
        <v>1852</v>
      </c>
      <c r="B518" s="121" t="s">
        <v>1853</v>
      </c>
      <c r="C518" s="50">
        <v>300</v>
      </c>
      <c r="D518" s="121" t="s">
        <v>519</v>
      </c>
      <c r="F518" s="153" t="s">
        <v>4851</v>
      </c>
      <c r="G518" s="71">
        <v>425</v>
      </c>
      <c r="H518" s="71">
        <f t="shared" si="25"/>
        <v>125</v>
      </c>
      <c r="J518" t="str">
        <f t="shared" si="26"/>
        <v>NU</v>
      </c>
      <c r="K518" t="str">
        <f t="shared" si="27"/>
        <v>CG</v>
      </c>
    </row>
    <row r="519" spans="1:11" x14ac:dyDescent="0.25">
      <c r="A519" s="121" t="s">
        <v>1854</v>
      </c>
      <c r="B519" s="121" t="s">
        <v>1855</v>
      </c>
      <c r="C519" s="50">
        <v>320</v>
      </c>
      <c r="D519" s="121" t="s">
        <v>519</v>
      </c>
      <c r="F519" s="153" t="s">
        <v>4851</v>
      </c>
      <c r="G519" s="71">
        <v>425</v>
      </c>
      <c r="H519" s="71">
        <f t="shared" si="25"/>
        <v>105</v>
      </c>
      <c r="J519" t="str">
        <f t="shared" si="26"/>
        <v>NU</v>
      </c>
      <c r="K519" t="str">
        <f t="shared" si="27"/>
        <v>CG</v>
      </c>
    </row>
    <row r="520" spans="1:11" x14ac:dyDescent="0.25">
      <c r="A520" s="121" t="s">
        <v>1856</v>
      </c>
      <c r="B520" s="121" t="s">
        <v>1857</v>
      </c>
      <c r="C520" s="50">
        <v>71</v>
      </c>
      <c r="D520" s="121" t="s">
        <v>519</v>
      </c>
      <c r="F520" s="153" t="s">
        <v>4851</v>
      </c>
      <c r="G520" s="71">
        <v>95</v>
      </c>
      <c r="H520" s="71">
        <f t="shared" si="25"/>
        <v>24</v>
      </c>
      <c r="J520" t="str">
        <f t="shared" si="26"/>
        <v>L5</v>
      </c>
      <c r="K520" t="str">
        <f t="shared" si="27"/>
        <v>CG</v>
      </c>
    </row>
    <row r="521" spans="1:11" x14ac:dyDescent="0.25">
      <c r="A521" s="121" t="s">
        <v>1858</v>
      </c>
      <c r="B521" s="121" t="s">
        <v>1859</v>
      </c>
      <c r="C521" s="50">
        <v>71</v>
      </c>
      <c r="D521" s="121" t="s">
        <v>519</v>
      </c>
      <c r="F521" s="153" t="s">
        <v>4851</v>
      </c>
      <c r="G521" s="71">
        <v>95</v>
      </c>
      <c r="H521" s="71">
        <f t="shared" si="25"/>
        <v>24</v>
      </c>
      <c r="J521" t="str">
        <f t="shared" si="26"/>
        <v>L5</v>
      </c>
      <c r="K521" t="str">
        <f t="shared" si="27"/>
        <v>CG</v>
      </c>
    </row>
    <row r="522" spans="1:11" x14ac:dyDescent="0.25">
      <c r="A522" s="121" t="s">
        <v>1860</v>
      </c>
      <c r="B522" s="121" t="s">
        <v>1861</v>
      </c>
      <c r="C522" s="50">
        <v>148</v>
      </c>
      <c r="D522" s="121" t="s">
        <v>519</v>
      </c>
      <c r="F522" s="153" t="s">
        <v>4851</v>
      </c>
      <c r="G522" s="71">
        <v>185</v>
      </c>
      <c r="H522" s="71">
        <f t="shared" si="25"/>
        <v>37</v>
      </c>
      <c r="J522" t="str">
        <f t="shared" si="26"/>
        <v>L5</v>
      </c>
      <c r="K522" t="str">
        <f t="shared" si="27"/>
        <v>CG</v>
      </c>
    </row>
    <row r="523" spans="1:11" x14ac:dyDescent="0.25">
      <c r="A523" s="121" t="s">
        <v>1862</v>
      </c>
      <c r="B523" s="121" t="s">
        <v>1863</v>
      </c>
      <c r="C523" s="50">
        <v>148</v>
      </c>
      <c r="D523" s="121" t="s">
        <v>519</v>
      </c>
      <c r="F523" s="153" t="s">
        <v>4851</v>
      </c>
      <c r="G523" s="71">
        <v>185</v>
      </c>
      <c r="H523" s="71">
        <f t="shared" si="25"/>
        <v>37</v>
      </c>
      <c r="J523" t="str">
        <f t="shared" si="26"/>
        <v>L5</v>
      </c>
      <c r="K523" t="str">
        <f t="shared" si="27"/>
        <v>CG</v>
      </c>
    </row>
    <row r="524" spans="1:11" x14ac:dyDescent="0.25">
      <c r="A524" s="121" t="s">
        <v>1864</v>
      </c>
      <c r="B524" s="121" t="s">
        <v>1865</v>
      </c>
      <c r="C524" s="50">
        <v>148</v>
      </c>
      <c r="D524" s="121" t="s">
        <v>519</v>
      </c>
      <c r="F524" s="153" t="s">
        <v>4851</v>
      </c>
      <c r="G524" s="71">
        <v>185</v>
      </c>
      <c r="H524" s="71">
        <f t="shared" si="25"/>
        <v>37</v>
      </c>
      <c r="J524" t="str">
        <f t="shared" si="26"/>
        <v>L5</v>
      </c>
      <c r="K524" t="str">
        <f t="shared" si="27"/>
        <v>CG</v>
      </c>
    </row>
    <row r="525" spans="1:11" x14ac:dyDescent="0.25">
      <c r="A525" s="121" t="s">
        <v>1866</v>
      </c>
      <c r="B525" s="121" t="s">
        <v>1867</v>
      </c>
      <c r="C525" s="50">
        <v>72</v>
      </c>
      <c r="D525" s="121" t="s">
        <v>519</v>
      </c>
      <c r="F525" s="153" t="s">
        <v>4851</v>
      </c>
      <c r="G525" s="71">
        <v>95</v>
      </c>
      <c r="H525" s="71">
        <f t="shared" si="25"/>
        <v>23</v>
      </c>
      <c r="J525" t="str">
        <f t="shared" si="26"/>
        <v>L5</v>
      </c>
      <c r="K525" t="str">
        <f t="shared" si="27"/>
        <v>CG</v>
      </c>
    </row>
    <row r="526" spans="1:11" x14ac:dyDescent="0.25">
      <c r="A526" s="121" t="s">
        <v>1871</v>
      </c>
      <c r="B526" s="121" t="s">
        <v>1872</v>
      </c>
      <c r="C526" s="50">
        <v>72</v>
      </c>
      <c r="D526" s="121" t="s">
        <v>519</v>
      </c>
      <c r="F526" s="153" t="s">
        <v>4849</v>
      </c>
      <c r="G526" s="71">
        <v>95</v>
      </c>
      <c r="H526" s="71">
        <f t="shared" si="25"/>
        <v>23</v>
      </c>
      <c r="J526" t="str">
        <f t="shared" si="26"/>
        <v>N5</v>
      </c>
      <c r="K526" t="str">
        <f t="shared" si="27"/>
        <v>PH</v>
      </c>
    </row>
    <row r="527" spans="1:11" x14ac:dyDescent="0.25">
      <c r="A527" s="121" t="s">
        <v>1879</v>
      </c>
      <c r="B527" s="121" t="s">
        <v>1880</v>
      </c>
      <c r="C527" s="50">
        <v>246</v>
      </c>
      <c r="D527" s="121" t="s">
        <v>519</v>
      </c>
      <c r="F527" s="153" t="s">
        <v>54</v>
      </c>
      <c r="G527" s="71">
        <v>340</v>
      </c>
      <c r="H527" s="71">
        <f t="shared" si="25"/>
        <v>94</v>
      </c>
      <c r="J527" t="str">
        <f t="shared" si="26"/>
        <v>NN</v>
      </c>
      <c r="K527" t="str">
        <f t="shared" si="27"/>
        <v>NN</v>
      </c>
    </row>
    <row r="528" spans="1:11" x14ac:dyDescent="0.25">
      <c r="A528" s="121" t="s">
        <v>1881</v>
      </c>
      <c r="B528" s="121" t="s">
        <v>1882</v>
      </c>
      <c r="C528" s="50">
        <v>138</v>
      </c>
      <c r="D528" s="121" t="s">
        <v>519</v>
      </c>
      <c r="F528" s="153" t="s">
        <v>4849</v>
      </c>
      <c r="G528" s="71">
        <v>185</v>
      </c>
      <c r="H528" s="71">
        <f t="shared" si="25"/>
        <v>47</v>
      </c>
      <c r="J528" t="str">
        <f t="shared" si="26"/>
        <v>N5</v>
      </c>
      <c r="K528" t="str">
        <f t="shared" si="27"/>
        <v>PH</v>
      </c>
    </row>
    <row r="529" spans="1:11" x14ac:dyDescent="0.25">
      <c r="A529" s="121" t="s">
        <v>1885</v>
      </c>
      <c r="B529" s="121" t="s">
        <v>1886</v>
      </c>
      <c r="C529" s="50">
        <v>71</v>
      </c>
      <c r="D529" s="121" t="s">
        <v>519</v>
      </c>
      <c r="F529" s="153" t="s">
        <v>4849</v>
      </c>
      <c r="G529" s="71">
        <v>95</v>
      </c>
      <c r="H529" s="71">
        <f t="shared" si="25"/>
        <v>24</v>
      </c>
      <c r="J529" t="str">
        <f t="shared" si="26"/>
        <v>N5</v>
      </c>
      <c r="K529" t="str">
        <f t="shared" si="27"/>
        <v>PH</v>
      </c>
    </row>
    <row r="530" spans="1:11" x14ac:dyDescent="0.25">
      <c r="A530" s="121" t="s">
        <v>1891</v>
      </c>
      <c r="B530" s="121" t="s">
        <v>1892</v>
      </c>
      <c r="C530" s="50">
        <v>121</v>
      </c>
      <c r="D530" s="121" t="s">
        <v>519</v>
      </c>
      <c r="F530" s="153" t="s">
        <v>4851</v>
      </c>
      <c r="G530" s="71">
        <v>185</v>
      </c>
      <c r="H530" s="71">
        <f t="shared" si="25"/>
        <v>64</v>
      </c>
      <c r="J530" t="str">
        <f t="shared" si="26"/>
        <v>N5</v>
      </c>
      <c r="K530" t="str">
        <f t="shared" si="27"/>
        <v>NN</v>
      </c>
    </row>
    <row r="531" spans="1:11" x14ac:dyDescent="0.25">
      <c r="A531" s="121" t="s">
        <v>1899</v>
      </c>
      <c r="B531" s="121" t="s">
        <v>1900</v>
      </c>
      <c r="C531" s="50">
        <v>114.3</v>
      </c>
      <c r="D531" s="121" t="s">
        <v>519</v>
      </c>
      <c r="F531" s="153" t="s">
        <v>4850</v>
      </c>
      <c r="G531" s="71">
        <v>185</v>
      </c>
      <c r="H531" s="71">
        <f t="shared" si="25"/>
        <v>70.7</v>
      </c>
      <c r="J531" t="str">
        <f t="shared" si="26"/>
        <v>N5</v>
      </c>
      <c r="K531" t="str">
        <f t="shared" si="27"/>
        <v>NN</v>
      </c>
    </row>
    <row r="532" spans="1:11" x14ac:dyDescent="0.25">
      <c r="A532" s="121" t="s">
        <v>1905</v>
      </c>
      <c r="B532" s="121" t="s">
        <v>1906</v>
      </c>
      <c r="C532" s="50">
        <v>140</v>
      </c>
      <c r="D532" s="121" t="s">
        <v>519</v>
      </c>
      <c r="F532" s="153" t="s">
        <v>4849</v>
      </c>
      <c r="G532" s="71">
        <v>185</v>
      </c>
      <c r="H532" s="71">
        <f t="shared" si="25"/>
        <v>45</v>
      </c>
      <c r="J532" t="str">
        <f t="shared" si="26"/>
        <v>N5</v>
      </c>
      <c r="K532" t="str">
        <f t="shared" si="27"/>
        <v>PH</v>
      </c>
    </row>
    <row r="533" spans="1:11" x14ac:dyDescent="0.25">
      <c r="A533" s="121" t="s">
        <v>1907</v>
      </c>
      <c r="B533" s="121" t="s">
        <v>1908</v>
      </c>
      <c r="C533" s="50">
        <v>71</v>
      </c>
      <c r="D533" s="121" t="s">
        <v>519</v>
      </c>
      <c r="F533" s="153" t="s">
        <v>4849</v>
      </c>
      <c r="G533" s="71">
        <v>95</v>
      </c>
      <c r="H533" s="71">
        <f t="shared" si="25"/>
        <v>24</v>
      </c>
      <c r="J533" t="str">
        <f t="shared" si="26"/>
        <v>N5</v>
      </c>
      <c r="K533" t="str">
        <f t="shared" si="27"/>
        <v>PH</v>
      </c>
    </row>
    <row r="534" spans="1:11" x14ac:dyDescent="0.25">
      <c r="A534" s="121" t="s">
        <v>1911</v>
      </c>
      <c r="B534" s="121" t="s">
        <v>1912</v>
      </c>
      <c r="C534" s="50">
        <v>117</v>
      </c>
      <c r="D534" s="121" t="s">
        <v>519</v>
      </c>
      <c r="F534" s="153" t="s">
        <v>4851</v>
      </c>
      <c r="G534" s="71">
        <v>185</v>
      </c>
      <c r="H534" s="71">
        <f t="shared" si="25"/>
        <v>68</v>
      </c>
      <c r="J534" t="str">
        <f t="shared" si="26"/>
        <v>N5</v>
      </c>
      <c r="K534" t="str">
        <f t="shared" si="27"/>
        <v>NN</v>
      </c>
    </row>
    <row r="535" spans="1:11" x14ac:dyDescent="0.25">
      <c r="A535" s="121" t="s">
        <v>1915</v>
      </c>
      <c r="B535" s="121" t="s">
        <v>1916</v>
      </c>
      <c r="C535" s="50">
        <v>147</v>
      </c>
      <c r="D535" s="121" t="s">
        <v>519</v>
      </c>
      <c r="F535" s="153" t="s">
        <v>4850</v>
      </c>
      <c r="G535" s="71">
        <v>185</v>
      </c>
      <c r="H535" s="71">
        <f t="shared" si="25"/>
        <v>38</v>
      </c>
      <c r="J535" t="str">
        <f t="shared" si="26"/>
        <v>N5</v>
      </c>
      <c r="K535" t="str">
        <f t="shared" si="27"/>
        <v>NN</v>
      </c>
    </row>
    <row r="536" spans="1:11" x14ac:dyDescent="0.25">
      <c r="A536" s="121" t="s">
        <v>1917</v>
      </c>
      <c r="B536" s="121" t="s">
        <v>1918</v>
      </c>
      <c r="C536" s="50">
        <v>130</v>
      </c>
      <c r="D536" s="121" t="s">
        <v>519</v>
      </c>
      <c r="F536" s="153" t="s">
        <v>4850</v>
      </c>
      <c r="G536" s="71">
        <v>185</v>
      </c>
      <c r="H536" s="71">
        <f t="shared" si="25"/>
        <v>55</v>
      </c>
      <c r="J536" t="str">
        <f t="shared" si="26"/>
        <v>L4</v>
      </c>
      <c r="K536" t="str">
        <f t="shared" si="27"/>
        <v>NN</v>
      </c>
    </row>
    <row r="537" spans="1:11" x14ac:dyDescent="0.25">
      <c r="A537" s="121" t="s">
        <v>1921</v>
      </c>
      <c r="B537" s="121" t="s">
        <v>1922</v>
      </c>
      <c r="C537" s="50">
        <v>130</v>
      </c>
      <c r="D537" s="121" t="s">
        <v>519</v>
      </c>
      <c r="F537" s="153" t="s">
        <v>4850</v>
      </c>
      <c r="G537" s="71">
        <v>185</v>
      </c>
      <c r="H537" s="71">
        <f t="shared" si="25"/>
        <v>55</v>
      </c>
      <c r="J537" t="str">
        <f t="shared" si="26"/>
        <v>N5</v>
      </c>
      <c r="K537" t="str">
        <f t="shared" si="27"/>
        <v>FD</v>
      </c>
    </row>
    <row r="538" spans="1:11" x14ac:dyDescent="0.25">
      <c r="A538" s="121" t="s">
        <v>1923</v>
      </c>
      <c r="B538" s="121" t="s">
        <v>1924</v>
      </c>
      <c r="C538" s="50">
        <v>125</v>
      </c>
      <c r="D538" s="121" t="s">
        <v>519</v>
      </c>
      <c r="F538" s="153" t="s">
        <v>4850</v>
      </c>
      <c r="G538" s="71">
        <v>170</v>
      </c>
      <c r="H538" s="71">
        <f t="shared" si="25"/>
        <v>45</v>
      </c>
      <c r="J538" t="str">
        <f t="shared" si="26"/>
        <v>N5</v>
      </c>
      <c r="K538" t="str">
        <f t="shared" si="27"/>
        <v>NN</v>
      </c>
    </row>
    <row r="539" spans="1:11" x14ac:dyDescent="0.25">
      <c r="A539" s="121" t="s">
        <v>1925</v>
      </c>
      <c r="B539" s="121" t="s">
        <v>1926</v>
      </c>
      <c r="C539" s="50">
        <v>70</v>
      </c>
      <c r="D539" s="121" t="s">
        <v>519</v>
      </c>
      <c r="F539" s="153" t="s">
        <v>4850</v>
      </c>
      <c r="G539" s="71">
        <v>95</v>
      </c>
      <c r="H539" s="71">
        <f t="shared" si="25"/>
        <v>25</v>
      </c>
      <c r="J539" t="str">
        <f t="shared" si="26"/>
        <v>N5</v>
      </c>
      <c r="K539" t="str">
        <f t="shared" si="27"/>
        <v>NN</v>
      </c>
    </row>
    <row r="540" spans="1:11" x14ac:dyDescent="0.25">
      <c r="A540" s="121" t="s">
        <v>1929</v>
      </c>
      <c r="B540" s="121" t="s">
        <v>1930</v>
      </c>
      <c r="C540" s="50">
        <v>70</v>
      </c>
      <c r="D540" s="121" t="s">
        <v>519</v>
      </c>
      <c r="F540" s="153" t="s">
        <v>4850</v>
      </c>
      <c r="G540" s="71">
        <v>95</v>
      </c>
      <c r="H540" s="71">
        <f t="shared" si="25"/>
        <v>25</v>
      </c>
      <c r="J540" t="str">
        <f t="shared" si="26"/>
        <v>L5</v>
      </c>
      <c r="K540" t="str">
        <f t="shared" si="27"/>
        <v>SI</v>
      </c>
    </row>
    <row r="541" spans="1:11" x14ac:dyDescent="0.25">
      <c r="A541" s="121" t="s">
        <v>1931</v>
      </c>
      <c r="B541" s="121" t="s">
        <v>1932</v>
      </c>
      <c r="C541" s="50">
        <v>115</v>
      </c>
      <c r="D541" s="121" t="s">
        <v>519</v>
      </c>
      <c r="F541" s="153" t="s">
        <v>4850</v>
      </c>
      <c r="G541" s="71">
        <v>160</v>
      </c>
      <c r="H541" s="71">
        <f t="shared" si="25"/>
        <v>45</v>
      </c>
      <c r="J541" t="str">
        <f t="shared" si="26"/>
        <v>L5</v>
      </c>
      <c r="K541" t="str">
        <f t="shared" si="27"/>
        <v>JW</v>
      </c>
    </row>
    <row r="542" spans="1:11" x14ac:dyDescent="0.25">
      <c r="A542" s="121" t="s">
        <v>1933</v>
      </c>
      <c r="B542" s="121" t="s">
        <v>1934</v>
      </c>
      <c r="C542" s="50">
        <v>72</v>
      </c>
      <c r="D542" s="121" t="s">
        <v>519</v>
      </c>
      <c r="F542" s="153" t="s">
        <v>4850</v>
      </c>
      <c r="G542" s="71">
        <v>95</v>
      </c>
      <c r="H542" s="71">
        <f t="shared" si="25"/>
        <v>23</v>
      </c>
      <c r="J542" t="str">
        <f t="shared" si="26"/>
        <v>L5</v>
      </c>
      <c r="K542" t="str">
        <f t="shared" si="27"/>
        <v>SI</v>
      </c>
    </row>
    <row r="543" spans="1:11" x14ac:dyDescent="0.25">
      <c r="A543" s="121" t="s">
        <v>1935</v>
      </c>
      <c r="B543" s="121" t="s">
        <v>1936</v>
      </c>
      <c r="C543" s="50">
        <v>128.53</v>
      </c>
      <c r="D543" s="121" t="s">
        <v>519</v>
      </c>
      <c r="F543" s="153" t="s">
        <v>4850</v>
      </c>
      <c r="G543" s="71">
        <v>170</v>
      </c>
      <c r="H543" s="71">
        <f t="shared" si="25"/>
        <v>41.47</v>
      </c>
      <c r="J543" t="str">
        <f t="shared" si="26"/>
        <v>N5</v>
      </c>
      <c r="K543" t="str">
        <f t="shared" si="27"/>
        <v>NN</v>
      </c>
    </row>
    <row r="544" spans="1:11" x14ac:dyDescent="0.25">
      <c r="A544" s="121" t="s">
        <v>1939</v>
      </c>
      <c r="B544" s="121" t="s">
        <v>1940</v>
      </c>
      <c r="C544" s="50">
        <v>124</v>
      </c>
      <c r="D544" s="121" t="s">
        <v>519</v>
      </c>
      <c r="F544" s="153" t="s">
        <v>4850</v>
      </c>
      <c r="G544" s="71">
        <v>185</v>
      </c>
      <c r="H544" s="71">
        <f t="shared" si="25"/>
        <v>61</v>
      </c>
      <c r="J544" t="str">
        <f t="shared" si="26"/>
        <v>L4</v>
      </c>
      <c r="K544" t="str">
        <f t="shared" si="27"/>
        <v>NN</v>
      </c>
    </row>
    <row r="545" spans="1:11" x14ac:dyDescent="0.25">
      <c r="A545" s="121" t="s">
        <v>1941</v>
      </c>
      <c r="B545" s="121" t="s">
        <v>1940</v>
      </c>
      <c r="C545" s="50">
        <v>130</v>
      </c>
      <c r="D545" s="121" t="s">
        <v>519</v>
      </c>
      <c r="F545" s="153" t="s">
        <v>4850</v>
      </c>
      <c r="G545" s="71">
        <v>185</v>
      </c>
      <c r="H545" s="71">
        <f t="shared" si="25"/>
        <v>55</v>
      </c>
      <c r="J545" t="str">
        <f t="shared" si="26"/>
        <v>N5</v>
      </c>
      <c r="K545" t="str">
        <f t="shared" si="27"/>
        <v>NN</v>
      </c>
    </row>
    <row r="546" spans="1:11" x14ac:dyDescent="0.25">
      <c r="A546" s="121" t="s">
        <v>1942</v>
      </c>
      <c r="B546" s="121" t="s">
        <v>1943</v>
      </c>
      <c r="C546" s="50">
        <v>135</v>
      </c>
      <c r="D546" s="121" t="s">
        <v>519</v>
      </c>
      <c r="F546" s="153" t="s">
        <v>4850</v>
      </c>
      <c r="G546" s="71">
        <v>200</v>
      </c>
      <c r="H546" s="71">
        <f t="shared" si="25"/>
        <v>65</v>
      </c>
      <c r="J546" t="str">
        <f t="shared" si="26"/>
        <v>N5</v>
      </c>
      <c r="K546" t="str">
        <f t="shared" si="27"/>
        <v>NN</v>
      </c>
    </row>
    <row r="547" spans="1:11" x14ac:dyDescent="0.25">
      <c r="A547" s="121" t="s">
        <v>1948</v>
      </c>
      <c r="B547" s="121" t="s">
        <v>1949</v>
      </c>
      <c r="C547" s="50">
        <v>1400</v>
      </c>
      <c r="D547" s="121" t="s">
        <v>519</v>
      </c>
      <c r="F547" s="153" t="s">
        <v>4850</v>
      </c>
      <c r="G547" s="71">
        <v>1885</v>
      </c>
      <c r="H547" s="71">
        <f t="shared" si="25"/>
        <v>485</v>
      </c>
      <c r="J547" t="str">
        <f t="shared" si="26"/>
        <v>9S</v>
      </c>
      <c r="K547" t="str">
        <f t="shared" si="27"/>
        <v>FD</v>
      </c>
    </row>
    <row r="548" spans="1:11" x14ac:dyDescent="0.25">
      <c r="A548" s="121" t="s">
        <v>1950</v>
      </c>
      <c r="B548" s="121" t="s">
        <v>1951</v>
      </c>
      <c r="C548" s="50">
        <v>144</v>
      </c>
      <c r="D548" s="121" t="s">
        <v>519</v>
      </c>
      <c r="F548" s="153" t="s">
        <v>4850</v>
      </c>
      <c r="G548" s="71">
        <v>185</v>
      </c>
      <c r="H548" s="71">
        <f t="shared" si="25"/>
        <v>41</v>
      </c>
      <c r="J548" t="str">
        <f t="shared" si="26"/>
        <v>N5</v>
      </c>
      <c r="K548" t="str">
        <f t="shared" si="27"/>
        <v>NN</v>
      </c>
    </row>
    <row r="549" spans="1:11" x14ac:dyDescent="0.25">
      <c r="A549" s="121" t="s">
        <v>1952</v>
      </c>
      <c r="B549" s="121" t="s">
        <v>1953</v>
      </c>
      <c r="C549" s="50">
        <v>130</v>
      </c>
      <c r="D549" s="121" t="s">
        <v>519</v>
      </c>
      <c r="F549" s="153" t="s">
        <v>4850</v>
      </c>
      <c r="G549" s="71">
        <v>185</v>
      </c>
      <c r="H549" s="71">
        <f t="shared" si="25"/>
        <v>55</v>
      </c>
      <c r="J549" t="str">
        <f t="shared" si="26"/>
        <v>N5</v>
      </c>
      <c r="K549" t="str">
        <f t="shared" si="27"/>
        <v>FD</v>
      </c>
    </row>
    <row r="550" spans="1:11" x14ac:dyDescent="0.25">
      <c r="A550" s="121" t="s">
        <v>1954</v>
      </c>
      <c r="B550" s="121" t="s">
        <v>1955</v>
      </c>
      <c r="C550" s="50">
        <v>130</v>
      </c>
      <c r="D550" s="121" t="s">
        <v>519</v>
      </c>
      <c r="F550" s="153" t="s">
        <v>4850</v>
      </c>
      <c r="G550" s="71">
        <v>185</v>
      </c>
      <c r="H550" s="71">
        <f t="shared" si="25"/>
        <v>55</v>
      </c>
      <c r="J550" t="str">
        <f t="shared" si="26"/>
        <v>N5</v>
      </c>
      <c r="K550" t="str">
        <f t="shared" si="27"/>
        <v>FD</v>
      </c>
    </row>
    <row r="551" spans="1:11" x14ac:dyDescent="0.25">
      <c r="A551" s="121" t="s">
        <v>1962</v>
      </c>
      <c r="B551" s="121" t="s">
        <v>1963</v>
      </c>
      <c r="C551" s="50">
        <v>137</v>
      </c>
      <c r="D551" s="121" t="s">
        <v>519</v>
      </c>
      <c r="F551" s="153" t="s">
        <v>4850</v>
      </c>
      <c r="G551" s="71">
        <v>185</v>
      </c>
      <c r="H551" s="71">
        <f t="shared" si="25"/>
        <v>48</v>
      </c>
      <c r="J551" t="str">
        <f t="shared" si="26"/>
        <v>N5</v>
      </c>
      <c r="K551" t="str">
        <f t="shared" si="27"/>
        <v>NN</v>
      </c>
    </row>
    <row r="552" spans="1:11" x14ac:dyDescent="0.25">
      <c r="A552" s="121" t="s">
        <v>1964</v>
      </c>
      <c r="B552" s="121" t="s">
        <v>1965</v>
      </c>
      <c r="C552" s="50">
        <v>124</v>
      </c>
      <c r="D552" s="121" t="s">
        <v>519</v>
      </c>
      <c r="F552" s="153" t="s">
        <v>4850</v>
      </c>
      <c r="G552" s="71">
        <v>185</v>
      </c>
      <c r="H552" s="71">
        <f t="shared" si="25"/>
        <v>61</v>
      </c>
      <c r="J552" t="str">
        <f t="shared" si="26"/>
        <v>L4</v>
      </c>
      <c r="K552" t="str">
        <f t="shared" si="27"/>
        <v>NN</v>
      </c>
    </row>
    <row r="553" spans="1:11" x14ac:dyDescent="0.25">
      <c r="A553" s="121" t="s">
        <v>1972</v>
      </c>
      <c r="B553" s="121" t="s">
        <v>1973</v>
      </c>
      <c r="C553" s="50">
        <v>144</v>
      </c>
      <c r="D553" s="121" t="s">
        <v>519</v>
      </c>
      <c r="F553" s="153" t="s">
        <v>4850</v>
      </c>
      <c r="G553" s="71">
        <v>185</v>
      </c>
      <c r="H553" s="71">
        <f t="shared" si="25"/>
        <v>41</v>
      </c>
      <c r="J553" t="str">
        <f t="shared" si="26"/>
        <v>N5</v>
      </c>
      <c r="K553" t="str">
        <f t="shared" si="27"/>
        <v>NN</v>
      </c>
    </row>
    <row r="554" spans="1:11" x14ac:dyDescent="0.25">
      <c r="A554" s="121" t="s">
        <v>1975</v>
      </c>
      <c r="B554" s="121" t="s">
        <v>1976</v>
      </c>
      <c r="C554" s="50">
        <v>75</v>
      </c>
      <c r="D554" s="121" t="s">
        <v>519</v>
      </c>
      <c r="F554" s="153" t="s">
        <v>4850</v>
      </c>
      <c r="G554" s="71">
        <v>95</v>
      </c>
      <c r="H554" s="71">
        <f t="shared" si="25"/>
        <v>20</v>
      </c>
      <c r="J554" t="str">
        <f t="shared" si="26"/>
        <v>N5</v>
      </c>
      <c r="K554" t="str">
        <f t="shared" si="27"/>
        <v>NN</v>
      </c>
    </row>
    <row r="555" spans="1:11" x14ac:dyDescent="0.25">
      <c r="A555" s="121" t="s">
        <v>1977</v>
      </c>
      <c r="B555" s="121" t="s">
        <v>1978</v>
      </c>
      <c r="C555" s="50">
        <v>1420</v>
      </c>
      <c r="D555" s="121" t="s">
        <v>519</v>
      </c>
      <c r="F555" s="153" t="s">
        <v>4850</v>
      </c>
      <c r="G555" s="71">
        <v>1885</v>
      </c>
      <c r="H555" s="71">
        <f t="shared" si="25"/>
        <v>465</v>
      </c>
      <c r="J555" t="str">
        <f t="shared" si="26"/>
        <v>9S</v>
      </c>
      <c r="K555" t="str">
        <f t="shared" si="27"/>
        <v>NN</v>
      </c>
    </row>
    <row r="556" spans="1:11" x14ac:dyDescent="0.25">
      <c r="A556" s="121" t="s">
        <v>1979</v>
      </c>
      <c r="B556" s="121" t="s">
        <v>1980</v>
      </c>
      <c r="C556" s="50">
        <v>140</v>
      </c>
      <c r="D556" s="121" t="s">
        <v>519</v>
      </c>
      <c r="F556" s="153" t="s">
        <v>4850</v>
      </c>
      <c r="G556" s="71">
        <v>185</v>
      </c>
      <c r="H556" s="71">
        <f t="shared" si="25"/>
        <v>45</v>
      </c>
      <c r="J556" t="str">
        <f t="shared" si="26"/>
        <v>N5</v>
      </c>
      <c r="K556" t="str">
        <f t="shared" si="27"/>
        <v>NN</v>
      </c>
    </row>
    <row r="557" spans="1:11" x14ac:dyDescent="0.25">
      <c r="A557" s="121" t="s">
        <v>1981</v>
      </c>
      <c r="B557" s="121" t="s">
        <v>1982</v>
      </c>
      <c r="C557" s="50">
        <v>158</v>
      </c>
      <c r="D557" s="121" t="s">
        <v>519</v>
      </c>
      <c r="F557" s="153" t="s">
        <v>4850</v>
      </c>
      <c r="G557" s="71">
        <v>185</v>
      </c>
      <c r="H557" s="71">
        <f t="shared" si="25"/>
        <v>27</v>
      </c>
      <c r="J557" t="str">
        <f t="shared" si="26"/>
        <v>L5</v>
      </c>
      <c r="K557" t="str">
        <f t="shared" si="27"/>
        <v>SI</v>
      </c>
    </row>
    <row r="558" spans="1:11" x14ac:dyDescent="0.25">
      <c r="A558" s="121" t="s">
        <v>1983</v>
      </c>
      <c r="B558" s="121" t="s">
        <v>1984</v>
      </c>
      <c r="C558" s="50">
        <v>2665</v>
      </c>
      <c r="D558" s="121" t="s">
        <v>519</v>
      </c>
      <c r="F558" s="153" t="s">
        <v>4848</v>
      </c>
      <c r="G558" s="71">
        <v>3000</v>
      </c>
      <c r="H558" s="71">
        <f t="shared" si="25"/>
        <v>335</v>
      </c>
      <c r="J558" t="str">
        <f t="shared" si="26"/>
        <v>PP</v>
      </c>
      <c r="K558" t="str">
        <f t="shared" si="27"/>
        <v>UU</v>
      </c>
    </row>
    <row r="559" spans="1:11" x14ac:dyDescent="0.25">
      <c r="A559" s="121" t="s">
        <v>1985</v>
      </c>
      <c r="B559" s="121" t="s">
        <v>1986</v>
      </c>
      <c r="C559" s="50">
        <v>2700</v>
      </c>
      <c r="D559" s="121" t="s">
        <v>519</v>
      </c>
      <c r="F559" s="153" t="s">
        <v>4848</v>
      </c>
      <c r="G559" s="71">
        <v>3100</v>
      </c>
      <c r="H559" s="71">
        <f t="shared" si="25"/>
        <v>400</v>
      </c>
      <c r="J559" t="str">
        <f t="shared" si="26"/>
        <v>PP</v>
      </c>
      <c r="K559" t="str">
        <f t="shared" si="27"/>
        <v>UA</v>
      </c>
    </row>
    <row r="560" spans="1:11" x14ac:dyDescent="0.25">
      <c r="A560" s="121" t="s">
        <v>2001</v>
      </c>
      <c r="B560" s="121" t="s">
        <v>2002</v>
      </c>
      <c r="C560" s="50">
        <v>2500</v>
      </c>
      <c r="D560" s="121" t="s">
        <v>519</v>
      </c>
      <c r="F560" s="153" t="s">
        <v>4848</v>
      </c>
      <c r="G560" s="71">
        <v>3000</v>
      </c>
      <c r="H560" s="71">
        <f t="shared" si="25"/>
        <v>500</v>
      </c>
      <c r="J560" t="str">
        <f t="shared" si="26"/>
        <v>PP</v>
      </c>
      <c r="K560" t="str">
        <f t="shared" si="27"/>
        <v>OK</v>
      </c>
    </row>
    <row r="561" spans="1:11" x14ac:dyDescent="0.25">
      <c r="A561" s="121" t="s">
        <v>2007</v>
      </c>
      <c r="B561" s="121" t="s">
        <v>2008</v>
      </c>
      <c r="C561" s="50">
        <v>2800</v>
      </c>
      <c r="D561" s="121" t="s">
        <v>519</v>
      </c>
      <c r="F561" s="153" t="s">
        <v>4848</v>
      </c>
      <c r="G561" s="71">
        <v>3100</v>
      </c>
      <c r="H561" s="71">
        <f t="shared" si="25"/>
        <v>300</v>
      </c>
      <c r="J561" t="str">
        <f t="shared" si="26"/>
        <v>PP</v>
      </c>
      <c r="K561" t="str">
        <f t="shared" si="27"/>
        <v>C4</v>
      </c>
    </row>
    <row r="562" spans="1:11" x14ac:dyDescent="0.25">
      <c r="A562" s="121" t="s">
        <v>2009</v>
      </c>
      <c r="B562" s="121" t="s">
        <v>2010</v>
      </c>
      <c r="C562" s="50">
        <v>2500</v>
      </c>
      <c r="D562" s="121" t="s">
        <v>519</v>
      </c>
      <c r="F562" s="153" t="s">
        <v>4848</v>
      </c>
      <c r="G562" s="71">
        <v>3000</v>
      </c>
      <c r="H562" s="71">
        <f t="shared" si="25"/>
        <v>500</v>
      </c>
      <c r="J562" t="str">
        <f t="shared" si="26"/>
        <v>PP</v>
      </c>
      <c r="K562" t="str">
        <f t="shared" si="27"/>
        <v>UU</v>
      </c>
    </row>
    <row r="563" spans="1:11" x14ac:dyDescent="0.25">
      <c r="A563" s="121" t="s">
        <v>2011</v>
      </c>
      <c r="B563" s="121" t="s">
        <v>1998</v>
      </c>
      <c r="C563" s="50">
        <v>2800</v>
      </c>
      <c r="D563" s="121" t="s">
        <v>519</v>
      </c>
      <c r="F563" s="153" t="s">
        <v>4848</v>
      </c>
      <c r="G563" s="71">
        <v>3000</v>
      </c>
      <c r="H563" s="71">
        <f t="shared" si="25"/>
        <v>200</v>
      </c>
      <c r="J563" t="str">
        <f t="shared" si="26"/>
        <v>PP</v>
      </c>
      <c r="K563" t="str">
        <f t="shared" si="27"/>
        <v>UU</v>
      </c>
    </row>
    <row r="564" spans="1:11" x14ac:dyDescent="0.25">
      <c r="A564" s="121" t="s">
        <v>2012</v>
      </c>
      <c r="B564" s="121" t="s">
        <v>2013</v>
      </c>
      <c r="C564" s="50">
        <v>2850</v>
      </c>
      <c r="D564" s="121" t="s">
        <v>519</v>
      </c>
      <c r="F564" s="153" t="s">
        <v>4848</v>
      </c>
      <c r="G564" s="71">
        <v>3000</v>
      </c>
      <c r="H564" s="71">
        <f t="shared" si="25"/>
        <v>150</v>
      </c>
      <c r="J564" t="str">
        <f t="shared" si="26"/>
        <v>PP</v>
      </c>
      <c r="K564" t="str">
        <f t="shared" si="27"/>
        <v>UU</v>
      </c>
    </row>
    <row r="565" spans="1:11" x14ac:dyDescent="0.25">
      <c r="A565" s="121" t="s">
        <v>2014</v>
      </c>
      <c r="B565" s="121" t="s">
        <v>2015</v>
      </c>
      <c r="C565" s="50">
        <v>1060</v>
      </c>
      <c r="D565" s="121" t="s">
        <v>519</v>
      </c>
      <c r="F565" s="153" t="s">
        <v>4848</v>
      </c>
      <c r="G565" s="71">
        <v>1220</v>
      </c>
      <c r="H565" s="71">
        <f t="shared" si="25"/>
        <v>160</v>
      </c>
      <c r="J565" t="str">
        <f t="shared" si="26"/>
        <v>PP</v>
      </c>
      <c r="K565" t="str">
        <f t="shared" si="27"/>
        <v>UU</v>
      </c>
    </row>
    <row r="566" spans="1:11" x14ac:dyDescent="0.25">
      <c r="A566" s="121" t="s">
        <v>2016</v>
      </c>
      <c r="B566" s="121" t="s">
        <v>2017</v>
      </c>
      <c r="C566" s="50">
        <v>2230</v>
      </c>
      <c r="D566" s="121" t="s">
        <v>519</v>
      </c>
      <c r="F566" s="153" t="s">
        <v>4848</v>
      </c>
      <c r="G566" s="71">
        <v>3000</v>
      </c>
      <c r="H566" s="71">
        <f t="shared" si="25"/>
        <v>770</v>
      </c>
      <c r="J566" t="str">
        <f t="shared" si="26"/>
        <v>PP</v>
      </c>
      <c r="K566" t="str">
        <f t="shared" si="27"/>
        <v>UU</v>
      </c>
    </row>
    <row r="567" spans="1:11" x14ac:dyDescent="0.25">
      <c r="A567" s="121" t="s">
        <v>2018</v>
      </c>
      <c r="B567" s="121" t="s">
        <v>2004</v>
      </c>
      <c r="C567" s="50">
        <v>1120</v>
      </c>
      <c r="D567" s="121" t="s">
        <v>519</v>
      </c>
      <c r="F567" s="153" t="s">
        <v>4848</v>
      </c>
      <c r="G567" s="71">
        <v>1200</v>
      </c>
      <c r="H567" s="71">
        <f t="shared" si="25"/>
        <v>80</v>
      </c>
      <c r="J567" t="str">
        <f t="shared" si="26"/>
        <v>PP</v>
      </c>
      <c r="K567" t="str">
        <f t="shared" si="27"/>
        <v>UU</v>
      </c>
    </row>
    <row r="568" spans="1:11" x14ac:dyDescent="0.25">
      <c r="A568" s="121" t="s">
        <v>2019</v>
      </c>
      <c r="B568" s="121" t="s">
        <v>2020</v>
      </c>
      <c r="C568" s="50">
        <v>2800</v>
      </c>
      <c r="D568" s="121" t="s">
        <v>519</v>
      </c>
      <c r="F568" s="153" t="s">
        <v>4848</v>
      </c>
      <c r="G568" s="71">
        <v>3000</v>
      </c>
      <c r="H568" s="71">
        <f t="shared" si="25"/>
        <v>200</v>
      </c>
      <c r="J568" t="str">
        <f t="shared" si="26"/>
        <v>PP</v>
      </c>
      <c r="K568" t="str">
        <f t="shared" si="27"/>
        <v>UU</v>
      </c>
    </row>
    <row r="569" spans="1:11" x14ac:dyDescent="0.25">
      <c r="A569" s="309" t="s">
        <v>2021</v>
      </c>
      <c r="B569" s="309" t="s">
        <v>2006</v>
      </c>
      <c r="C569" s="310">
        <v>2880</v>
      </c>
      <c r="D569" s="309" t="s">
        <v>519</v>
      </c>
      <c r="F569" s="153" t="s">
        <v>4848</v>
      </c>
      <c r="G569" s="71">
        <v>3120</v>
      </c>
      <c r="H569" s="71">
        <f t="shared" si="25"/>
        <v>240</v>
      </c>
      <c r="J569" t="str">
        <f t="shared" si="26"/>
        <v>PP</v>
      </c>
      <c r="K569" t="str">
        <f t="shared" si="27"/>
        <v>UU</v>
      </c>
    </row>
    <row r="570" spans="1:11" x14ac:dyDescent="0.25">
      <c r="A570" s="121" t="s">
        <v>2023</v>
      </c>
      <c r="B570" s="121" t="s">
        <v>2024</v>
      </c>
      <c r="C570" s="50">
        <v>2600</v>
      </c>
      <c r="D570" s="121" t="s">
        <v>519</v>
      </c>
      <c r="F570" s="153" t="s">
        <v>4851</v>
      </c>
      <c r="G570" s="71">
        <v>3000</v>
      </c>
      <c r="H570" s="71">
        <f t="shared" si="25"/>
        <v>400</v>
      </c>
      <c r="J570" t="str">
        <f t="shared" si="26"/>
        <v>PP</v>
      </c>
      <c r="K570" t="str">
        <f t="shared" si="27"/>
        <v>NN</v>
      </c>
    </row>
    <row r="571" spans="1:11" x14ac:dyDescent="0.25">
      <c r="A571" s="121" t="s">
        <v>2025</v>
      </c>
      <c r="B571" s="121" t="s">
        <v>2026</v>
      </c>
      <c r="C571" s="50">
        <v>970</v>
      </c>
      <c r="D571" s="121" t="s">
        <v>519</v>
      </c>
      <c r="F571" s="153" t="s">
        <v>4851</v>
      </c>
      <c r="G571" s="71">
        <v>1000</v>
      </c>
      <c r="H571" s="71">
        <f t="shared" si="25"/>
        <v>30</v>
      </c>
      <c r="J571" t="str">
        <f t="shared" si="26"/>
        <v>PP</v>
      </c>
      <c r="K571" t="str">
        <f t="shared" si="27"/>
        <v>NN</v>
      </c>
    </row>
    <row r="572" spans="1:11" x14ac:dyDescent="0.25">
      <c r="A572" s="121" t="s">
        <v>2029</v>
      </c>
      <c r="B572" s="121" t="s">
        <v>2030</v>
      </c>
      <c r="C572" s="50">
        <v>1075</v>
      </c>
      <c r="D572" s="121" t="s">
        <v>519</v>
      </c>
      <c r="F572" s="153" t="s">
        <v>4851</v>
      </c>
      <c r="G572" s="71">
        <v>1220</v>
      </c>
      <c r="H572" s="71">
        <f t="shared" si="25"/>
        <v>145</v>
      </c>
      <c r="J572" t="str">
        <f t="shared" si="26"/>
        <v>PP</v>
      </c>
      <c r="K572" t="str">
        <f t="shared" si="27"/>
        <v>NN</v>
      </c>
    </row>
    <row r="573" spans="1:11" x14ac:dyDescent="0.25">
      <c r="A573" s="121" t="s">
        <v>2031</v>
      </c>
      <c r="B573" s="121" t="s">
        <v>2032</v>
      </c>
      <c r="C573" s="50">
        <v>1075</v>
      </c>
      <c r="D573" s="121" t="s">
        <v>519</v>
      </c>
      <c r="F573" s="153" t="s">
        <v>4851</v>
      </c>
      <c r="G573" s="71">
        <v>1220</v>
      </c>
      <c r="H573" s="71">
        <f t="shared" si="25"/>
        <v>145</v>
      </c>
      <c r="J573" t="str">
        <f t="shared" si="26"/>
        <v>PP</v>
      </c>
      <c r="K573" t="str">
        <f t="shared" si="27"/>
        <v>US</v>
      </c>
    </row>
    <row r="574" spans="1:11" x14ac:dyDescent="0.25">
      <c r="A574" s="121" t="s">
        <v>2033</v>
      </c>
      <c r="B574" s="121" t="s">
        <v>2034</v>
      </c>
      <c r="C574" s="50">
        <v>1225</v>
      </c>
      <c r="D574" s="121" t="s">
        <v>519</v>
      </c>
      <c r="F574" s="153" t="s">
        <v>95</v>
      </c>
      <c r="G574" s="71">
        <v>1220</v>
      </c>
      <c r="H574" s="71">
        <f t="shared" si="25"/>
        <v>-5</v>
      </c>
      <c r="J574" t="str">
        <f t="shared" si="26"/>
        <v>PP</v>
      </c>
      <c r="K574" t="str">
        <f t="shared" si="27"/>
        <v>NN</v>
      </c>
    </row>
    <row r="575" spans="1:11" x14ac:dyDescent="0.25">
      <c r="A575" s="121" t="s">
        <v>2037</v>
      </c>
      <c r="B575" s="121" t="s">
        <v>278</v>
      </c>
      <c r="C575" s="50">
        <v>1277.2</v>
      </c>
      <c r="D575" s="121" t="s">
        <v>519</v>
      </c>
      <c r="F575" s="153" t="s">
        <v>54</v>
      </c>
      <c r="G575" s="71">
        <v>1220</v>
      </c>
      <c r="H575" s="71">
        <f t="shared" si="25"/>
        <v>-57.200000000000045</v>
      </c>
      <c r="J575" t="str">
        <f t="shared" si="26"/>
        <v>PR</v>
      </c>
      <c r="K575" t="str">
        <f t="shared" si="27"/>
        <v>SW</v>
      </c>
    </row>
    <row r="576" spans="1:11" x14ac:dyDescent="0.25">
      <c r="A576" s="121" t="s">
        <v>2042</v>
      </c>
      <c r="B576" s="121" t="s">
        <v>1988</v>
      </c>
      <c r="C576" s="50">
        <v>64</v>
      </c>
      <c r="D576" s="121" t="s">
        <v>519</v>
      </c>
      <c r="F576" s="153" t="s">
        <v>54</v>
      </c>
      <c r="G576" s="71">
        <v>74</v>
      </c>
      <c r="H576" s="71">
        <f t="shared" ref="H576:H639" si="28">G576-C576</f>
        <v>10</v>
      </c>
      <c r="J576" t="str">
        <f t="shared" si="26"/>
        <v>PR</v>
      </c>
      <c r="K576" t="str">
        <f t="shared" si="27"/>
        <v>WN</v>
      </c>
    </row>
    <row r="577" spans="1:11" x14ac:dyDescent="0.25">
      <c r="A577" s="121" t="s">
        <v>2043</v>
      </c>
      <c r="B577" s="121" t="s">
        <v>2044</v>
      </c>
      <c r="C577" s="50">
        <v>62</v>
      </c>
      <c r="D577" s="121" t="s">
        <v>519</v>
      </c>
      <c r="F577" s="153" t="s">
        <v>54</v>
      </c>
      <c r="G577" s="71">
        <v>70</v>
      </c>
      <c r="H577" s="71">
        <f t="shared" si="28"/>
        <v>8</v>
      </c>
      <c r="J577" t="str">
        <f t="shared" ref="J577:J640" si="29">MID(A577,12,2)</f>
        <v>PR</v>
      </c>
      <c r="K577" t="str">
        <f t="shared" ref="K577:K640" si="30">MID(A577,15,2)</f>
        <v>KG</v>
      </c>
    </row>
    <row r="578" spans="1:11" x14ac:dyDescent="0.25">
      <c r="A578" s="121" t="s">
        <v>2045</v>
      </c>
      <c r="B578" s="121" t="s">
        <v>2046</v>
      </c>
      <c r="C578" s="50">
        <v>65.45</v>
      </c>
      <c r="D578" s="121" t="s">
        <v>519</v>
      </c>
      <c r="F578" s="153" t="s">
        <v>54</v>
      </c>
      <c r="G578" s="71">
        <v>74</v>
      </c>
      <c r="H578" s="71">
        <f t="shared" si="28"/>
        <v>8.5499999999999972</v>
      </c>
      <c r="J578" t="str">
        <f t="shared" si="29"/>
        <v>PR</v>
      </c>
      <c r="K578" t="str">
        <f t="shared" si="30"/>
        <v>FS</v>
      </c>
    </row>
    <row r="579" spans="1:11" x14ac:dyDescent="0.25">
      <c r="A579" s="121" t="s">
        <v>2047</v>
      </c>
      <c r="B579" s="121" t="s">
        <v>2048</v>
      </c>
      <c r="C579" s="50">
        <v>64</v>
      </c>
      <c r="D579" s="121" t="s">
        <v>519</v>
      </c>
      <c r="F579" s="153" t="s">
        <v>54</v>
      </c>
      <c r="G579" s="71">
        <v>74</v>
      </c>
      <c r="H579" s="71">
        <f t="shared" si="28"/>
        <v>10</v>
      </c>
      <c r="J579" t="str">
        <f t="shared" si="29"/>
        <v>PR</v>
      </c>
      <c r="K579" t="str">
        <f t="shared" si="30"/>
        <v>C6</v>
      </c>
    </row>
    <row r="580" spans="1:11" x14ac:dyDescent="0.25">
      <c r="A580" s="121" t="s">
        <v>2049</v>
      </c>
      <c r="B580" s="121" t="s">
        <v>2050</v>
      </c>
      <c r="C580" s="50">
        <v>154.19999999999999</v>
      </c>
      <c r="D580" s="121" t="s">
        <v>519</v>
      </c>
      <c r="F580" s="153" t="s">
        <v>54</v>
      </c>
      <c r="G580" s="71">
        <v>170</v>
      </c>
      <c r="H580" s="71">
        <f t="shared" si="28"/>
        <v>15.800000000000011</v>
      </c>
      <c r="J580" t="str">
        <f t="shared" si="29"/>
        <v>PR</v>
      </c>
      <c r="K580" t="str">
        <f t="shared" si="30"/>
        <v>KG</v>
      </c>
    </row>
    <row r="581" spans="1:11" x14ac:dyDescent="0.25">
      <c r="A581" s="121" t="s">
        <v>2051</v>
      </c>
      <c r="B581" s="121" t="s">
        <v>1990</v>
      </c>
      <c r="C581" s="50">
        <v>154</v>
      </c>
      <c r="D581" s="121" t="s">
        <v>519</v>
      </c>
      <c r="F581" s="153" t="s">
        <v>54</v>
      </c>
      <c r="G581" s="71">
        <v>181</v>
      </c>
      <c r="H581" s="71">
        <f t="shared" si="28"/>
        <v>27</v>
      </c>
      <c r="J581" t="str">
        <f t="shared" si="29"/>
        <v>PR</v>
      </c>
      <c r="K581" t="str">
        <f t="shared" si="30"/>
        <v>WN</v>
      </c>
    </row>
    <row r="582" spans="1:11" x14ac:dyDescent="0.25">
      <c r="A582" s="121" t="s">
        <v>2052</v>
      </c>
      <c r="B582" s="121" t="s">
        <v>2053</v>
      </c>
      <c r="C582" s="50">
        <v>154</v>
      </c>
      <c r="D582" s="121" t="s">
        <v>519</v>
      </c>
      <c r="F582" s="153" t="s">
        <v>54</v>
      </c>
      <c r="G582" s="71">
        <v>181</v>
      </c>
      <c r="H582" s="71">
        <f t="shared" si="28"/>
        <v>27</v>
      </c>
      <c r="J582" t="str">
        <f t="shared" si="29"/>
        <v>PR</v>
      </c>
      <c r="K582" t="str">
        <f t="shared" si="30"/>
        <v>C6</v>
      </c>
    </row>
    <row r="583" spans="1:11" x14ac:dyDescent="0.25">
      <c r="A583" s="121" t="s">
        <v>2054</v>
      </c>
      <c r="B583" s="121" t="s">
        <v>2055</v>
      </c>
      <c r="C583" s="50">
        <v>1073</v>
      </c>
      <c r="D583" s="121" t="s">
        <v>519</v>
      </c>
      <c r="F583" s="153" t="s">
        <v>54</v>
      </c>
      <c r="G583" s="71">
        <v>1220</v>
      </c>
      <c r="H583" s="71">
        <f t="shared" si="28"/>
        <v>147</v>
      </c>
      <c r="J583" t="str">
        <f t="shared" si="29"/>
        <v>PP</v>
      </c>
      <c r="K583" t="str">
        <f t="shared" si="30"/>
        <v>SZ</v>
      </c>
    </row>
    <row r="584" spans="1:11" x14ac:dyDescent="0.25">
      <c r="A584" s="121" t="s">
        <v>2056</v>
      </c>
      <c r="B584" s="121" t="s">
        <v>2057</v>
      </c>
      <c r="C584" s="50">
        <v>1048</v>
      </c>
      <c r="D584" s="121" t="s">
        <v>519</v>
      </c>
      <c r="F584" s="153" t="s">
        <v>54</v>
      </c>
      <c r="G584" s="71">
        <v>1220</v>
      </c>
      <c r="H584" s="71">
        <f t="shared" si="28"/>
        <v>172</v>
      </c>
      <c r="J584" t="str">
        <f t="shared" si="29"/>
        <v>PP</v>
      </c>
      <c r="K584" t="str">
        <f t="shared" si="30"/>
        <v>US</v>
      </c>
    </row>
    <row r="585" spans="1:11" x14ac:dyDescent="0.25">
      <c r="A585" s="121" t="s">
        <v>2058</v>
      </c>
      <c r="B585" s="121" t="s">
        <v>2059</v>
      </c>
      <c r="C585" s="50">
        <v>1045</v>
      </c>
      <c r="D585" s="121" t="s">
        <v>519</v>
      </c>
      <c r="F585" s="153" t="s">
        <v>54</v>
      </c>
      <c r="G585" s="71">
        <v>1220</v>
      </c>
      <c r="H585" s="71">
        <f t="shared" si="28"/>
        <v>175</v>
      </c>
      <c r="I585" s="156" t="s">
        <v>4910</v>
      </c>
      <c r="J585" t="str">
        <f t="shared" si="29"/>
        <v>PP</v>
      </c>
      <c r="K585" t="str">
        <f t="shared" si="30"/>
        <v>US</v>
      </c>
    </row>
    <row r="586" spans="1:11" x14ac:dyDescent="0.25">
      <c r="A586" s="121" t="s">
        <v>2060</v>
      </c>
      <c r="B586" s="121" t="s">
        <v>2061</v>
      </c>
      <c r="C586" s="50">
        <v>2320</v>
      </c>
      <c r="D586" s="121" t="s">
        <v>519</v>
      </c>
      <c r="F586" s="153" t="s">
        <v>54</v>
      </c>
      <c r="G586" s="71">
        <v>3000</v>
      </c>
      <c r="H586" s="71">
        <f t="shared" si="28"/>
        <v>680</v>
      </c>
      <c r="I586" s="156"/>
      <c r="J586" t="str">
        <f t="shared" si="29"/>
        <v>PP</v>
      </c>
      <c r="K586" t="str">
        <f t="shared" si="30"/>
        <v>NN</v>
      </c>
    </row>
    <row r="587" spans="1:11" x14ac:dyDescent="0.25">
      <c r="A587" s="121" t="s">
        <v>2062</v>
      </c>
      <c r="B587" s="121" t="s">
        <v>2063</v>
      </c>
      <c r="C587" s="50">
        <v>2397</v>
      </c>
      <c r="D587" s="121" t="s">
        <v>519</v>
      </c>
      <c r="F587" s="153" t="s">
        <v>54</v>
      </c>
      <c r="G587" s="71">
        <v>3120</v>
      </c>
      <c r="H587" s="71">
        <f t="shared" si="28"/>
        <v>723</v>
      </c>
      <c r="I587" s="156" t="s">
        <v>4910</v>
      </c>
      <c r="J587" t="str">
        <f t="shared" si="29"/>
        <v>PP</v>
      </c>
      <c r="K587" t="str">
        <f t="shared" si="30"/>
        <v>NN</v>
      </c>
    </row>
    <row r="588" spans="1:11" x14ac:dyDescent="0.25">
      <c r="A588" s="121" t="s">
        <v>2068</v>
      </c>
      <c r="B588" s="121" t="s">
        <v>2069</v>
      </c>
      <c r="C588" s="50">
        <v>1050</v>
      </c>
      <c r="D588" s="121" t="s">
        <v>519</v>
      </c>
      <c r="F588" s="153" t="s">
        <v>4851</v>
      </c>
      <c r="G588" s="71">
        <v>1220</v>
      </c>
      <c r="H588" s="71">
        <f t="shared" si="28"/>
        <v>170</v>
      </c>
      <c r="J588" t="str">
        <f t="shared" si="29"/>
        <v>PP</v>
      </c>
      <c r="K588" t="str">
        <f t="shared" si="30"/>
        <v>NN</v>
      </c>
    </row>
    <row r="589" spans="1:11" x14ac:dyDescent="0.25">
      <c r="A589" s="121" t="s">
        <v>2070</v>
      </c>
      <c r="B589" s="121" t="s">
        <v>2071</v>
      </c>
      <c r="C589" s="50">
        <v>2800</v>
      </c>
      <c r="D589" s="121" t="s">
        <v>519</v>
      </c>
      <c r="F589" s="153" t="s">
        <v>4849</v>
      </c>
      <c r="G589" s="71">
        <v>3000</v>
      </c>
      <c r="H589" s="71">
        <f t="shared" si="28"/>
        <v>200</v>
      </c>
      <c r="J589" t="str">
        <f t="shared" si="29"/>
        <v>PP</v>
      </c>
      <c r="K589" t="str">
        <f t="shared" si="30"/>
        <v>NN</v>
      </c>
    </row>
    <row r="590" spans="1:11" x14ac:dyDescent="0.25">
      <c r="A590" s="121" t="s">
        <v>2082</v>
      </c>
      <c r="B590" s="121" t="s">
        <v>2083</v>
      </c>
      <c r="C590" s="50">
        <v>3022</v>
      </c>
      <c r="D590" s="121" t="s">
        <v>519</v>
      </c>
      <c r="F590" s="153" t="s">
        <v>54</v>
      </c>
      <c r="G590" s="71">
        <v>3120</v>
      </c>
      <c r="H590" s="71">
        <f t="shared" si="28"/>
        <v>98</v>
      </c>
      <c r="I590" s="156" t="s">
        <v>4910</v>
      </c>
      <c r="J590" t="str">
        <f t="shared" si="29"/>
        <v>PP</v>
      </c>
      <c r="K590" t="str">
        <f t="shared" si="30"/>
        <v>US</v>
      </c>
    </row>
    <row r="591" spans="1:11" x14ac:dyDescent="0.25">
      <c r="A591" s="121" t="s">
        <v>2084</v>
      </c>
      <c r="B591" s="121" t="s">
        <v>2085</v>
      </c>
      <c r="C591" s="50">
        <v>2568.38</v>
      </c>
      <c r="D591" s="121" t="s">
        <v>519</v>
      </c>
      <c r="F591" s="153" t="s">
        <v>54</v>
      </c>
      <c r="G591" s="71">
        <v>3120</v>
      </c>
      <c r="H591" s="71">
        <f t="shared" si="28"/>
        <v>551.61999999999989</v>
      </c>
      <c r="J591" t="str">
        <f t="shared" si="29"/>
        <v>PP</v>
      </c>
      <c r="K591" t="str">
        <f t="shared" si="30"/>
        <v>US</v>
      </c>
    </row>
    <row r="592" spans="1:11" x14ac:dyDescent="0.25">
      <c r="A592" s="121" t="s">
        <v>2086</v>
      </c>
      <c r="B592" s="121" t="s">
        <v>2087</v>
      </c>
      <c r="C592" s="50">
        <v>2800</v>
      </c>
      <c r="D592" s="121" t="s">
        <v>519</v>
      </c>
      <c r="F592" s="153" t="s">
        <v>4848</v>
      </c>
      <c r="G592" s="71">
        <v>3000</v>
      </c>
      <c r="H592" s="71">
        <f t="shared" si="28"/>
        <v>200</v>
      </c>
      <c r="I592" s="156"/>
      <c r="J592" t="str">
        <f t="shared" si="29"/>
        <v>PP</v>
      </c>
      <c r="K592" t="str">
        <f t="shared" si="30"/>
        <v>UU</v>
      </c>
    </row>
    <row r="593" spans="1:11" x14ac:dyDescent="0.25">
      <c r="A593" s="121" t="s">
        <v>551</v>
      </c>
      <c r="B593" s="121" t="s">
        <v>552</v>
      </c>
      <c r="C593" s="50">
        <v>88</v>
      </c>
      <c r="D593" s="121" t="s">
        <v>519</v>
      </c>
      <c r="F593" s="153" t="s">
        <v>54</v>
      </c>
      <c r="G593" s="71">
        <v>142</v>
      </c>
      <c r="H593" s="71">
        <f t="shared" si="28"/>
        <v>54</v>
      </c>
      <c r="J593" t="str">
        <f t="shared" si="29"/>
        <v>NN</v>
      </c>
      <c r="K593" t="str">
        <f t="shared" si="30"/>
        <v>WN</v>
      </c>
    </row>
    <row r="594" spans="1:11" x14ac:dyDescent="0.25">
      <c r="A594" s="121" t="s">
        <v>558</v>
      </c>
      <c r="B594" s="121" t="s">
        <v>559</v>
      </c>
      <c r="C594" s="50">
        <v>140</v>
      </c>
      <c r="D594" s="121" t="s">
        <v>519</v>
      </c>
      <c r="F594" s="153" t="s">
        <v>4848</v>
      </c>
      <c r="G594" s="71">
        <v>185</v>
      </c>
      <c r="H594" s="71">
        <f t="shared" si="28"/>
        <v>45</v>
      </c>
      <c r="J594" t="str">
        <f t="shared" si="29"/>
        <v>NT</v>
      </c>
      <c r="K594" t="str">
        <f t="shared" si="30"/>
        <v>UU</v>
      </c>
    </row>
    <row r="595" spans="1:11" x14ac:dyDescent="0.25">
      <c r="A595" s="121" t="s">
        <v>560</v>
      </c>
      <c r="B595" s="121" t="s">
        <v>561</v>
      </c>
      <c r="C595" s="50">
        <v>130</v>
      </c>
      <c r="D595" s="121" t="s">
        <v>519</v>
      </c>
      <c r="F595" s="153" t="s">
        <v>4848</v>
      </c>
      <c r="G595" s="71">
        <v>185</v>
      </c>
      <c r="H595" s="71">
        <f t="shared" si="28"/>
        <v>55</v>
      </c>
      <c r="J595" t="str">
        <f t="shared" si="29"/>
        <v>NT</v>
      </c>
      <c r="K595" t="str">
        <f t="shared" si="30"/>
        <v>TK</v>
      </c>
    </row>
    <row r="596" spans="1:11" x14ac:dyDescent="0.25">
      <c r="A596" s="121" t="s">
        <v>562</v>
      </c>
      <c r="B596" s="121" t="s">
        <v>563</v>
      </c>
      <c r="C596" s="50">
        <v>131</v>
      </c>
      <c r="D596" s="121" t="s">
        <v>519</v>
      </c>
      <c r="F596" s="153" t="s">
        <v>4848</v>
      </c>
      <c r="G596" s="71">
        <v>185</v>
      </c>
      <c r="H596" s="71">
        <f t="shared" si="28"/>
        <v>54</v>
      </c>
      <c r="J596" t="str">
        <f t="shared" si="29"/>
        <v>NT</v>
      </c>
      <c r="K596" t="str">
        <f t="shared" si="30"/>
        <v>UU</v>
      </c>
    </row>
    <row r="597" spans="1:11" x14ac:dyDescent="0.25">
      <c r="A597" s="121" t="s">
        <v>568</v>
      </c>
      <c r="B597" s="121" t="s">
        <v>569</v>
      </c>
      <c r="C597" s="50">
        <v>110</v>
      </c>
      <c r="D597" s="121" t="s">
        <v>519</v>
      </c>
      <c r="F597" s="153" t="s">
        <v>4848</v>
      </c>
      <c r="G597" s="71">
        <v>150</v>
      </c>
      <c r="H597" s="71">
        <f t="shared" si="28"/>
        <v>40</v>
      </c>
      <c r="J597" t="str">
        <f t="shared" si="29"/>
        <v>NT</v>
      </c>
      <c r="K597" t="str">
        <f t="shared" si="30"/>
        <v>UU</v>
      </c>
    </row>
    <row r="598" spans="1:11" x14ac:dyDescent="0.25">
      <c r="A598" s="121" t="s">
        <v>570</v>
      </c>
      <c r="B598" s="121" t="s">
        <v>571</v>
      </c>
      <c r="C598" s="50">
        <v>155</v>
      </c>
      <c r="D598" s="121" t="s">
        <v>519</v>
      </c>
      <c r="F598" s="153" t="s">
        <v>4848</v>
      </c>
      <c r="G598" s="71">
        <v>200</v>
      </c>
      <c r="H598" s="71">
        <f t="shared" si="28"/>
        <v>45</v>
      </c>
      <c r="J598" t="str">
        <f t="shared" si="29"/>
        <v>UT</v>
      </c>
      <c r="K598" t="str">
        <f t="shared" si="30"/>
        <v>OK</v>
      </c>
    </row>
    <row r="599" spans="1:11" x14ac:dyDescent="0.25">
      <c r="A599" s="121" t="s">
        <v>572</v>
      </c>
      <c r="B599" s="121" t="s">
        <v>573</v>
      </c>
      <c r="C599" s="50">
        <v>135</v>
      </c>
      <c r="D599" s="121" t="s">
        <v>519</v>
      </c>
      <c r="F599" s="153" t="s">
        <v>4848</v>
      </c>
      <c r="G599" s="71">
        <v>185</v>
      </c>
      <c r="H599" s="71">
        <f t="shared" si="28"/>
        <v>50</v>
      </c>
      <c r="J599" t="str">
        <f t="shared" si="29"/>
        <v>UT</v>
      </c>
      <c r="K599" t="str">
        <f t="shared" si="30"/>
        <v>UU</v>
      </c>
    </row>
    <row r="600" spans="1:11" x14ac:dyDescent="0.25">
      <c r="A600" s="121" t="s">
        <v>578</v>
      </c>
      <c r="B600" s="121" t="s">
        <v>579</v>
      </c>
      <c r="C600" s="50">
        <v>130</v>
      </c>
      <c r="D600" s="121" t="s">
        <v>519</v>
      </c>
      <c r="F600" s="153" t="s">
        <v>4848</v>
      </c>
      <c r="G600" s="71">
        <v>185</v>
      </c>
      <c r="H600" s="71">
        <f t="shared" si="28"/>
        <v>55</v>
      </c>
      <c r="J600" t="str">
        <f t="shared" si="29"/>
        <v>UT</v>
      </c>
      <c r="K600" t="str">
        <f t="shared" si="30"/>
        <v>UU</v>
      </c>
    </row>
    <row r="601" spans="1:11" x14ac:dyDescent="0.25">
      <c r="A601" s="121" t="s">
        <v>580</v>
      </c>
      <c r="B601" s="121" t="s">
        <v>581</v>
      </c>
      <c r="C601" s="50">
        <v>105</v>
      </c>
      <c r="D601" s="121" t="s">
        <v>519</v>
      </c>
      <c r="F601" s="153" t="s">
        <v>4848</v>
      </c>
      <c r="G601" s="71">
        <v>150</v>
      </c>
      <c r="H601" s="71">
        <f t="shared" si="28"/>
        <v>45</v>
      </c>
      <c r="J601" t="str">
        <f t="shared" si="29"/>
        <v>NT</v>
      </c>
      <c r="K601" t="str">
        <f t="shared" si="30"/>
        <v>UU</v>
      </c>
    </row>
    <row r="602" spans="1:11" x14ac:dyDescent="0.25">
      <c r="A602" s="121" t="s">
        <v>582</v>
      </c>
      <c r="B602" s="121" t="s">
        <v>583</v>
      </c>
      <c r="C602" s="50">
        <v>150</v>
      </c>
      <c r="D602" s="121" t="s">
        <v>519</v>
      </c>
      <c r="F602" s="153" t="s">
        <v>4848</v>
      </c>
      <c r="G602" s="71">
        <v>200</v>
      </c>
      <c r="H602" s="71">
        <f t="shared" si="28"/>
        <v>50</v>
      </c>
      <c r="J602" t="str">
        <f t="shared" si="29"/>
        <v>UT</v>
      </c>
      <c r="K602" t="str">
        <f t="shared" si="30"/>
        <v>OK</v>
      </c>
    </row>
    <row r="603" spans="1:11" x14ac:dyDescent="0.25">
      <c r="A603" s="121" t="s">
        <v>607</v>
      </c>
      <c r="B603" s="121" t="s">
        <v>608</v>
      </c>
      <c r="C603" s="50">
        <v>130</v>
      </c>
      <c r="D603" s="121" t="s">
        <v>519</v>
      </c>
      <c r="F603" s="153" t="s">
        <v>4848</v>
      </c>
      <c r="G603" s="71">
        <v>185</v>
      </c>
      <c r="H603" s="71">
        <f t="shared" si="28"/>
        <v>55</v>
      </c>
      <c r="J603" t="str">
        <f t="shared" si="29"/>
        <v>U2</v>
      </c>
      <c r="K603" t="str">
        <f t="shared" si="30"/>
        <v>ED</v>
      </c>
    </row>
    <row r="604" spans="1:11" x14ac:dyDescent="0.25">
      <c r="A604" s="121" t="s">
        <v>609</v>
      </c>
      <c r="B604" s="121" t="s">
        <v>610</v>
      </c>
      <c r="C604" s="50">
        <v>130</v>
      </c>
      <c r="D604" s="121" t="s">
        <v>519</v>
      </c>
      <c r="F604" s="153" t="s">
        <v>4848</v>
      </c>
      <c r="G604" s="71">
        <v>185</v>
      </c>
      <c r="H604" s="71">
        <f t="shared" si="28"/>
        <v>55</v>
      </c>
      <c r="J604" t="str">
        <f t="shared" si="29"/>
        <v>U2</v>
      </c>
      <c r="K604" t="str">
        <f t="shared" si="30"/>
        <v>ED</v>
      </c>
    </row>
    <row r="605" spans="1:11" x14ac:dyDescent="0.25">
      <c r="A605" s="121" t="s">
        <v>631</v>
      </c>
      <c r="B605" s="121" t="s">
        <v>632</v>
      </c>
      <c r="C605" s="50">
        <v>75</v>
      </c>
      <c r="D605" s="121" t="s">
        <v>519</v>
      </c>
      <c r="F605" s="153" t="s">
        <v>4848</v>
      </c>
      <c r="G605" s="71">
        <v>95</v>
      </c>
      <c r="H605" s="71">
        <f t="shared" si="28"/>
        <v>20</v>
      </c>
      <c r="J605" t="str">
        <f t="shared" si="29"/>
        <v>N5</v>
      </c>
      <c r="K605" t="str">
        <f t="shared" si="30"/>
        <v>UU</v>
      </c>
    </row>
    <row r="606" spans="1:11" x14ac:dyDescent="0.25">
      <c r="A606" s="121" t="s">
        <v>665</v>
      </c>
      <c r="B606" s="121" t="s">
        <v>666</v>
      </c>
      <c r="C606" s="50">
        <v>1360</v>
      </c>
      <c r="D606" s="121" t="s">
        <v>519</v>
      </c>
      <c r="F606" s="153" t="s">
        <v>4849</v>
      </c>
      <c r="G606" s="71">
        <v>1705</v>
      </c>
      <c r="H606" s="71">
        <f t="shared" si="28"/>
        <v>345</v>
      </c>
      <c r="J606" t="str">
        <f t="shared" si="29"/>
        <v>9S</v>
      </c>
      <c r="K606" t="str">
        <f t="shared" si="30"/>
        <v>JS</v>
      </c>
    </row>
    <row r="607" spans="1:11" x14ac:dyDescent="0.25">
      <c r="A607" s="121" t="s">
        <v>680</v>
      </c>
      <c r="B607" s="121" t="s">
        <v>681</v>
      </c>
      <c r="C607" s="50">
        <v>122</v>
      </c>
      <c r="D607" s="121" t="s">
        <v>519</v>
      </c>
      <c r="F607" s="153" t="s">
        <v>95</v>
      </c>
      <c r="G607" s="71">
        <v>170</v>
      </c>
      <c r="H607" s="71">
        <f t="shared" si="28"/>
        <v>48</v>
      </c>
      <c r="J607" t="str">
        <f t="shared" si="29"/>
        <v>SS</v>
      </c>
      <c r="K607" t="str">
        <f t="shared" si="30"/>
        <v>OC</v>
      </c>
    </row>
    <row r="608" spans="1:11" x14ac:dyDescent="0.25">
      <c r="A608" s="121" t="s">
        <v>688</v>
      </c>
      <c r="B608" s="121" t="s">
        <v>689</v>
      </c>
      <c r="C608" s="50">
        <v>50.12</v>
      </c>
      <c r="D608" s="121" t="s">
        <v>519</v>
      </c>
      <c r="F608" s="153" t="s">
        <v>95</v>
      </c>
      <c r="G608" s="71">
        <v>85</v>
      </c>
      <c r="H608" s="71">
        <f t="shared" si="28"/>
        <v>34.880000000000003</v>
      </c>
      <c r="J608" t="str">
        <f t="shared" si="29"/>
        <v>S5</v>
      </c>
      <c r="K608" t="str">
        <f t="shared" si="30"/>
        <v>OC</v>
      </c>
    </row>
    <row r="609" spans="1:11" x14ac:dyDescent="0.25">
      <c r="A609" s="121" t="s">
        <v>709</v>
      </c>
      <c r="B609" s="121" t="s">
        <v>710</v>
      </c>
      <c r="C609" s="50">
        <v>125</v>
      </c>
      <c r="D609" s="121" t="s">
        <v>519</v>
      </c>
      <c r="F609" s="153" t="s">
        <v>4849</v>
      </c>
      <c r="G609" s="71">
        <v>180</v>
      </c>
      <c r="H609" s="71">
        <f t="shared" si="28"/>
        <v>55</v>
      </c>
      <c r="I609" s="156"/>
      <c r="J609" t="str">
        <f t="shared" si="29"/>
        <v>N5</v>
      </c>
      <c r="K609" t="str">
        <f t="shared" si="30"/>
        <v>CR</v>
      </c>
    </row>
    <row r="610" spans="1:11" x14ac:dyDescent="0.25">
      <c r="A610" s="121" t="s">
        <v>717</v>
      </c>
      <c r="B610" s="121" t="s">
        <v>718</v>
      </c>
      <c r="C610" s="50">
        <v>118</v>
      </c>
      <c r="D610" s="121" t="s">
        <v>519</v>
      </c>
      <c r="F610" s="153" t="s">
        <v>95</v>
      </c>
      <c r="G610" s="71">
        <v>170</v>
      </c>
      <c r="H610" s="71">
        <f t="shared" si="28"/>
        <v>52</v>
      </c>
      <c r="J610" t="str">
        <f t="shared" si="29"/>
        <v>NN</v>
      </c>
      <c r="K610" t="str">
        <f t="shared" si="30"/>
        <v>NN</v>
      </c>
    </row>
    <row r="611" spans="1:11" x14ac:dyDescent="0.25">
      <c r="A611" s="121" t="s">
        <v>719</v>
      </c>
      <c r="B611" s="121" t="s">
        <v>720</v>
      </c>
      <c r="C611" s="50">
        <v>104</v>
      </c>
      <c r="D611" s="121" t="s">
        <v>519</v>
      </c>
      <c r="F611" s="153" t="s">
        <v>4852</v>
      </c>
      <c r="G611" s="71">
        <v>160</v>
      </c>
      <c r="H611" s="71">
        <f t="shared" si="28"/>
        <v>56</v>
      </c>
      <c r="J611" t="str">
        <f t="shared" si="29"/>
        <v>N5</v>
      </c>
      <c r="K611" t="str">
        <f t="shared" si="30"/>
        <v>NN</v>
      </c>
    </row>
    <row r="612" spans="1:11" x14ac:dyDescent="0.25">
      <c r="A612" s="121" t="s">
        <v>744</v>
      </c>
      <c r="B612" s="121" t="s">
        <v>745</v>
      </c>
      <c r="C612" s="50">
        <v>135</v>
      </c>
      <c r="D612" s="121" t="s">
        <v>519</v>
      </c>
      <c r="F612" s="153" t="s">
        <v>4848</v>
      </c>
      <c r="G612" s="71">
        <v>185</v>
      </c>
      <c r="H612" s="71">
        <f t="shared" si="28"/>
        <v>50</v>
      </c>
      <c r="J612" t="str">
        <f t="shared" si="29"/>
        <v>N5</v>
      </c>
      <c r="K612" t="str">
        <f t="shared" si="30"/>
        <v>UU</v>
      </c>
    </row>
    <row r="613" spans="1:11" x14ac:dyDescent="0.25">
      <c r="A613" s="121" t="s">
        <v>748</v>
      </c>
      <c r="B613" s="121" t="s">
        <v>749</v>
      </c>
      <c r="C613" s="50">
        <v>140</v>
      </c>
      <c r="D613" s="121" t="s">
        <v>519</v>
      </c>
      <c r="F613" s="153" t="s">
        <v>4853</v>
      </c>
      <c r="G613" s="71">
        <v>185</v>
      </c>
      <c r="H613" s="71">
        <f t="shared" si="28"/>
        <v>45</v>
      </c>
      <c r="J613" t="str">
        <f t="shared" si="29"/>
        <v>N5</v>
      </c>
      <c r="K613" t="str">
        <f t="shared" si="30"/>
        <v>2B</v>
      </c>
    </row>
    <row r="614" spans="1:11" x14ac:dyDescent="0.25">
      <c r="A614" s="121" t="s">
        <v>750</v>
      </c>
      <c r="B614" s="121" t="s">
        <v>531</v>
      </c>
      <c r="C614" s="50">
        <v>145</v>
      </c>
      <c r="D614" s="121" t="s">
        <v>519</v>
      </c>
      <c r="F614" s="153" t="s">
        <v>4853</v>
      </c>
      <c r="G614" s="71">
        <v>185</v>
      </c>
      <c r="H614" s="71">
        <f t="shared" si="28"/>
        <v>40</v>
      </c>
      <c r="J614" t="str">
        <f t="shared" si="29"/>
        <v>N5</v>
      </c>
      <c r="K614" t="str">
        <f t="shared" si="30"/>
        <v>NN</v>
      </c>
    </row>
    <row r="615" spans="1:11" x14ac:dyDescent="0.25">
      <c r="A615" s="121" t="s">
        <v>767</v>
      </c>
      <c r="B615" s="121" t="s">
        <v>535</v>
      </c>
      <c r="C615" s="50">
        <v>115</v>
      </c>
      <c r="D615" s="121" t="s">
        <v>519</v>
      </c>
      <c r="F615" s="153" t="s">
        <v>95</v>
      </c>
      <c r="G615" s="71">
        <v>170</v>
      </c>
      <c r="H615" s="71">
        <f t="shared" si="28"/>
        <v>55</v>
      </c>
      <c r="J615" t="str">
        <f t="shared" si="29"/>
        <v>N5</v>
      </c>
      <c r="K615" t="str">
        <f t="shared" si="30"/>
        <v>NN</v>
      </c>
    </row>
    <row r="616" spans="1:11" x14ac:dyDescent="0.25">
      <c r="A616" s="121" t="s">
        <v>777</v>
      </c>
      <c r="B616" s="121" t="s">
        <v>776</v>
      </c>
      <c r="C616" s="50">
        <v>70</v>
      </c>
      <c r="D616" s="121" t="s">
        <v>519</v>
      </c>
      <c r="F616" s="153" t="s">
        <v>4848</v>
      </c>
      <c r="G616" s="71">
        <v>95</v>
      </c>
      <c r="H616" s="71">
        <f t="shared" si="28"/>
        <v>25</v>
      </c>
      <c r="J616" t="str">
        <f t="shared" si="29"/>
        <v>N5</v>
      </c>
      <c r="K616" t="str">
        <f t="shared" si="30"/>
        <v>UU</v>
      </c>
    </row>
    <row r="617" spans="1:11" x14ac:dyDescent="0.25">
      <c r="A617" s="121" t="s">
        <v>799</v>
      </c>
      <c r="B617" s="121" t="s">
        <v>800</v>
      </c>
      <c r="C617" s="50">
        <v>1250</v>
      </c>
      <c r="D617" s="121" t="s">
        <v>519</v>
      </c>
      <c r="F617" s="153" t="s">
        <v>4855</v>
      </c>
      <c r="G617" s="71">
        <v>1705</v>
      </c>
      <c r="H617" s="71">
        <f t="shared" si="28"/>
        <v>455</v>
      </c>
      <c r="J617" t="str">
        <f t="shared" si="29"/>
        <v>9S</v>
      </c>
      <c r="K617" t="str">
        <f t="shared" si="30"/>
        <v>NN</v>
      </c>
    </row>
    <row r="618" spans="1:11" x14ac:dyDescent="0.25">
      <c r="A618" s="121" t="s">
        <v>801</v>
      </c>
      <c r="B618" s="121" t="s">
        <v>802</v>
      </c>
      <c r="C618" s="50">
        <v>1432</v>
      </c>
      <c r="D618" s="121" t="s">
        <v>519</v>
      </c>
      <c r="F618" s="153" t="s">
        <v>95</v>
      </c>
      <c r="G618" s="71">
        <v>1880</v>
      </c>
      <c r="H618" s="71">
        <f t="shared" si="28"/>
        <v>448</v>
      </c>
      <c r="J618" t="str">
        <f t="shared" si="29"/>
        <v>9S</v>
      </c>
      <c r="K618" t="str">
        <f t="shared" si="30"/>
        <v>NN</v>
      </c>
    </row>
    <row r="619" spans="1:11" x14ac:dyDescent="0.25">
      <c r="A619" s="121" t="s">
        <v>807</v>
      </c>
      <c r="B619" s="121" t="s">
        <v>808</v>
      </c>
      <c r="C619" s="50">
        <v>280</v>
      </c>
      <c r="D619" s="121" t="s">
        <v>519</v>
      </c>
      <c r="F619" s="153" t="s">
        <v>95</v>
      </c>
      <c r="G619" s="71">
        <v>400</v>
      </c>
      <c r="H619" s="71">
        <f t="shared" si="28"/>
        <v>120</v>
      </c>
      <c r="J619" t="str">
        <f t="shared" si="29"/>
        <v>NV</v>
      </c>
      <c r="K619" t="str">
        <f t="shared" si="30"/>
        <v>NN</v>
      </c>
    </row>
    <row r="620" spans="1:11" x14ac:dyDescent="0.25">
      <c r="A620" s="121" t="s">
        <v>813</v>
      </c>
      <c r="B620" s="121" t="s">
        <v>814</v>
      </c>
      <c r="C620" s="50">
        <v>118</v>
      </c>
      <c r="D620" s="121" t="s">
        <v>519</v>
      </c>
      <c r="F620" s="153" t="s">
        <v>95</v>
      </c>
      <c r="G620" s="71">
        <v>170</v>
      </c>
      <c r="H620" s="71">
        <f t="shared" si="28"/>
        <v>52</v>
      </c>
      <c r="J620" t="str">
        <f t="shared" si="29"/>
        <v>N5</v>
      </c>
      <c r="K620" t="str">
        <f t="shared" si="30"/>
        <v>NN</v>
      </c>
    </row>
    <row r="621" spans="1:11" x14ac:dyDescent="0.25">
      <c r="A621" s="121" t="s">
        <v>818</v>
      </c>
      <c r="B621" s="121" t="s">
        <v>819</v>
      </c>
      <c r="C621" s="50">
        <v>1322</v>
      </c>
      <c r="D621" s="121" t="s">
        <v>519</v>
      </c>
      <c r="F621" s="153" t="s">
        <v>95</v>
      </c>
      <c r="G621" s="71">
        <v>1885</v>
      </c>
      <c r="H621" s="71">
        <f t="shared" si="28"/>
        <v>563</v>
      </c>
      <c r="J621" t="str">
        <f t="shared" si="29"/>
        <v>9S</v>
      </c>
      <c r="K621" t="str">
        <f t="shared" si="30"/>
        <v>LL</v>
      </c>
    </row>
    <row r="622" spans="1:11" x14ac:dyDescent="0.25">
      <c r="A622" s="121" t="s">
        <v>836</v>
      </c>
      <c r="B622" s="121" t="s">
        <v>837</v>
      </c>
      <c r="C622" s="50">
        <v>102</v>
      </c>
      <c r="D622" s="121" t="s">
        <v>519</v>
      </c>
      <c r="F622" s="153" t="s">
        <v>4852</v>
      </c>
      <c r="G622" s="71">
        <v>160</v>
      </c>
      <c r="H622" s="71">
        <f t="shared" si="28"/>
        <v>58</v>
      </c>
      <c r="J622" t="str">
        <f t="shared" si="29"/>
        <v>N5</v>
      </c>
      <c r="K622" t="str">
        <f t="shared" si="30"/>
        <v>NN</v>
      </c>
    </row>
    <row r="623" spans="1:11" x14ac:dyDescent="0.25">
      <c r="A623" s="121" t="s">
        <v>838</v>
      </c>
      <c r="B623" s="121" t="s">
        <v>839</v>
      </c>
      <c r="C623" s="50">
        <v>115</v>
      </c>
      <c r="D623" s="121" t="s">
        <v>519</v>
      </c>
      <c r="F623" s="153" t="s">
        <v>4852</v>
      </c>
      <c r="G623" s="71">
        <v>185</v>
      </c>
      <c r="H623" s="71">
        <f t="shared" si="28"/>
        <v>70</v>
      </c>
      <c r="J623" t="str">
        <f t="shared" si="29"/>
        <v>N5</v>
      </c>
      <c r="K623" t="str">
        <f t="shared" si="30"/>
        <v>NN</v>
      </c>
    </row>
    <row r="624" spans="1:11" x14ac:dyDescent="0.25">
      <c r="A624" s="121" t="s">
        <v>840</v>
      </c>
      <c r="B624" s="121" t="s">
        <v>841</v>
      </c>
      <c r="C624" s="50">
        <v>115</v>
      </c>
      <c r="D624" s="121" t="s">
        <v>519</v>
      </c>
      <c r="F624" s="153" t="s">
        <v>95</v>
      </c>
      <c r="G624" s="71">
        <v>170</v>
      </c>
      <c r="H624" s="71">
        <f t="shared" si="28"/>
        <v>55</v>
      </c>
      <c r="J624" t="str">
        <f t="shared" si="29"/>
        <v>N5</v>
      </c>
      <c r="K624" t="str">
        <f t="shared" si="30"/>
        <v>NN</v>
      </c>
    </row>
    <row r="625" spans="1:11" x14ac:dyDescent="0.25">
      <c r="A625" s="121" t="s">
        <v>846</v>
      </c>
      <c r="B625" s="121" t="s">
        <v>847</v>
      </c>
      <c r="C625" s="50">
        <v>100</v>
      </c>
      <c r="D625" s="121" t="s">
        <v>519</v>
      </c>
      <c r="F625" s="153" t="s">
        <v>4850</v>
      </c>
      <c r="G625" s="71">
        <v>160</v>
      </c>
      <c r="H625" s="71">
        <f t="shared" si="28"/>
        <v>60</v>
      </c>
      <c r="J625" t="str">
        <f t="shared" si="29"/>
        <v>N5</v>
      </c>
      <c r="K625" t="str">
        <f t="shared" si="30"/>
        <v>NN</v>
      </c>
    </row>
    <row r="626" spans="1:11" x14ac:dyDescent="0.25">
      <c r="A626" s="121" t="s">
        <v>854</v>
      </c>
      <c r="B626" s="121" t="s">
        <v>855</v>
      </c>
      <c r="C626" s="50">
        <v>127</v>
      </c>
      <c r="D626" s="121" t="s">
        <v>519</v>
      </c>
      <c r="F626" s="153" t="s">
        <v>4849</v>
      </c>
      <c r="G626" s="71">
        <v>185</v>
      </c>
      <c r="H626" s="71">
        <f t="shared" si="28"/>
        <v>58</v>
      </c>
      <c r="J626" t="str">
        <f t="shared" si="29"/>
        <v>N5</v>
      </c>
      <c r="K626" t="str">
        <f t="shared" si="30"/>
        <v>NI</v>
      </c>
    </row>
    <row r="627" spans="1:11" x14ac:dyDescent="0.25">
      <c r="A627" s="121" t="s">
        <v>856</v>
      </c>
      <c r="B627" s="121" t="s">
        <v>857</v>
      </c>
      <c r="C627" s="50">
        <v>115</v>
      </c>
      <c r="D627" s="121" t="s">
        <v>519</v>
      </c>
      <c r="F627" s="153" t="s">
        <v>4852</v>
      </c>
      <c r="G627" s="71">
        <v>185</v>
      </c>
      <c r="H627" s="71">
        <f t="shared" si="28"/>
        <v>70</v>
      </c>
      <c r="J627" t="str">
        <f t="shared" si="29"/>
        <v>N5</v>
      </c>
      <c r="K627" t="str">
        <f t="shared" si="30"/>
        <v>NN</v>
      </c>
    </row>
    <row r="628" spans="1:11" x14ac:dyDescent="0.25">
      <c r="A628" s="121" t="s">
        <v>862</v>
      </c>
      <c r="B628" s="121" t="s">
        <v>863</v>
      </c>
      <c r="C628" s="50">
        <v>95</v>
      </c>
      <c r="D628" s="121" t="s">
        <v>519</v>
      </c>
      <c r="F628" s="153" t="s">
        <v>4850</v>
      </c>
      <c r="G628" s="71">
        <v>150</v>
      </c>
      <c r="H628" s="71">
        <f t="shared" si="28"/>
        <v>55</v>
      </c>
      <c r="J628" t="str">
        <f t="shared" si="29"/>
        <v>N5</v>
      </c>
      <c r="K628" t="str">
        <f t="shared" si="30"/>
        <v>NN</v>
      </c>
    </row>
    <row r="629" spans="1:11" x14ac:dyDescent="0.25">
      <c r="A629" s="121" t="s">
        <v>870</v>
      </c>
      <c r="B629" s="121" t="s">
        <v>871</v>
      </c>
      <c r="C629" s="50">
        <v>55</v>
      </c>
      <c r="D629" s="121" t="s">
        <v>519</v>
      </c>
      <c r="F629" s="153" t="s">
        <v>4848</v>
      </c>
      <c r="G629" s="71">
        <v>80</v>
      </c>
      <c r="H629" s="71">
        <f t="shared" si="28"/>
        <v>25</v>
      </c>
      <c r="J629" t="str">
        <f t="shared" si="29"/>
        <v>N5</v>
      </c>
      <c r="K629" t="str">
        <f t="shared" si="30"/>
        <v>UU</v>
      </c>
    </row>
    <row r="630" spans="1:11" x14ac:dyDescent="0.25">
      <c r="A630" s="121" t="s">
        <v>874</v>
      </c>
      <c r="B630" s="121" t="s">
        <v>563</v>
      </c>
      <c r="C630" s="50">
        <v>131</v>
      </c>
      <c r="D630" s="121" t="s">
        <v>519</v>
      </c>
      <c r="F630" s="153" t="s">
        <v>4848</v>
      </c>
      <c r="G630" s="71">
        <v>185</v>
      </c>
      <c r="H630" s="71">
        <f t="shared" si="28"/>
        <v>54</v>
      </c>
      <c r="J630" t="str">
        <f t="shared" si="29"/>
        <v>N5</v>
      </c>
      <c r="K630" t="str">
        <f t="shared" si="30"/>
        <v>UU</v>
      </c>
    </row>
    <row r="631" spans="1:11" x14ac:dyDescent="0.25">
      <c r="A631" s="121" t="s">
        <v>884</v>
      </c>
      <c r="B631" s="121" t="s">
        <v>885</v>
      </c>
      <c r="C631" s="50">
        <v>1300</v>
      </c>
      <c r="D631" s="121" t="s">
        <v>519</v>
      </c>
      <c r="F631" s="153" t="s">
        <v>4850</v>
      </c>
      <c r="G631" s="71">
        <v>1800</v>
      </c>
      <c r="H631" s="71">
        <f t="shared" si="28"/>
        <v>500</v>
      </c>
      <c r="J631" t="str">
        <f t="shared" si="29"/>
        <v>9S</v>
      </c>
      <c r="K631" t="str">
        <f t="shared" si="30"/>
        <v>NN</v>
      </c>
    </row>
    <row r="632" spans="1:11" x14ac:dyDescent="0.25">
      <c r="A632" s="121" t="s">
        <v>889</v>
      </c>
      <c r="B632" s="121" t="s">
        <v>887</v>
      </c>
      <c r="C632" s="50">
        <v>1200</v>
      </c>
      <c r="D632" s="121" t="s">
        <v>519</v>
      </c>
      <c r="F632" s="153" t="s">
        <v>4848</v>
      </c>
      <c r="G632" s="71">
        <v>1700</v>
      </c>
      <c r="H632" s="71">
        <f t="shared" si="28"/>
        <v>500</v>
      </c>
      <c r="I632" s="156" t="s">
        <v>4910</v>
      </c>
      <c r="J632" t="str">
        <f t="shared" si="29"/>
        <v>9S</v>
      </c>
      <c r="K632" t="str">
        <f t="shared" si="30"/>
        <v>UU</v>
      </c>
    </row>
    <row r="633" spans="1:11" x14ac:dyDescent="0.25">
      <c r="A633" s="121" t="s">
        <v>902</v>
      </c>
      <c r="B633" s="121" t="s">
        <v>903</v>
      </c>
      <c r="C633" s="50">
        <v>103</v>
      </c>
      <c r="D633" s="121" t="s">
        <v>519</v>
      </c>
      <c r="F633" s="153" t="s">
        <v>4850</v>
      </c>
      <c r="G633" s="71">
        <v>160</v>
      </c>
      <c r="H633" s="71">
        <f t="shared" si="28"/>
        <v>57</v>
      </c>
      <c r="I633" s="156" t="s">
        <v>4910</v>
      </c>
      <c r="J633" t="str">
        <f t="shared" si="29"/>
        <v>N5</v>
      </c>
      <c r="K633" t="str">
        <f t="shared" si="30"/>
        <v>NN</v>
      </c>
    </row>
    <row r="634" spans="1:11" x14ac:dyDescent="0.25">
      <c r="A634" s="121" t="s">
        <v>927</v>
      </c>
      <c r="B634" s="121" t="s">
        <v>928</v>
      </c>
      <c r="C634" s="50">
        <v>115</v>
      </c>
      <c r="D634" s="121" t="s">
        <v>519</v>
      </c>
      <c r="F634" s="153" t="s">
        <v>4848</v>
      </c>
      <c r="G634" s="71">
        <v>170</v>
      </c>
      <c r="H634" s="71">
        <f t="shared" si="28"/>
        <v>55</v>
      </c>
      <c r="J634" t="str">
        <f t="shared" si="29"/>
        <v>N5</v>
      </c>
      <c r="K634" t="str">
        <f t="shared" si="30"/>
        <v>UU</v>
      </c>
    </row>
    <row r="635" spans="1:11" x14ac:dyDescent="0.25">
      <c r="A635" s="121" t="s">
        <v>952</v>
      </c>
      <c r="B635" s="121" t="s">
        <v>953</v>
      </c>
      <c r="C635" s="50">
        <v>93</v>
      </c>
      <c r="D635" s="121" t="s">
        <v>519</v>
      </c>
      <c r="F635" s="153" t="s">
        <v>4850</v>
      </c>
      <c r="G635" s="71">
        <v>140</v>
      </c>
      <c r="H635" s="71">
        <f t="shared" si="28"/>
        <v>47</v>
      </c>
      <c r="J635" t="str">
        <f t="shared" si="29"/>
        <v>N5</v>
      </c>
      <c r="K635" t="str">
        <f t="shared" si="30"/>
        <v>NN</v>
      </c>
    </row>
    <row r="636" spans="1:11" x14ac:dyDescent="0.25">
      <c r="A636" s="121" t="s">
        <v>961</v>
      </c>
      <c r="B636" s="121" t="s">
        <v>919</v>
      </c>
      <c r="C636" s="50">
        <v>115</v>
      </c>
      <c r="D636" s="121" t="s">
        <v>519</v>
      </c>
      <c r="F636" s="153" t="s">
        <v>4850</v>
      </c>
      <c r="G636" s="71">
        <v>185</v>
      </c>
      <c r="H636" s="71">
        <f t="shared" si="28"/>
        <v>70</v>
      </c>
      <c r="J636" t="str">
        <f t="shared" si="29"/>
        <v>N5</v>
      </c>
      <c r="K636" t="str">
        <f t="shared" si="30"/>
        <v>NN</v>
      </c>
    </row>
    <row r="637" spans="1:11" x14ac:dyDescent="0.25">
      <c r="A637" s="121" t="s">
        <v>963</v>
      </c>
      <c r="B637" s="121" t="s">
        <v>880</v>
      </c>
      <c r="C637" s="50">
        <v>53</v>
      </c>
      <c r="D637" s="121" t="s">
        <v>519</v>
      </c>
      <c r="F637" s="153" t="s">
        <v>4850</v>
      </c>
      <c r="G637" s="71">
        <v>80</v>
      </c>
      <c r="H637" s="71">
        <f t="shared" si="28"/>
        <v>27</v>
      </c>
      <c r="J637" t="str">
        <f t="shared" si="29"/>
        <v>N5</v>
      </c>
      <c r="K637" t="str">
        <f t="shared" si="30"/>
        <v>NN</v>
      </c>
    </row>
    <row r="638" spans="1:11" x14ac:dyDescent="0.25">
      <c r="A638" s="121" t="s">
        <v>970</v>
      </c>
      <c r="B638" s="121" t="s">
        <v>971</v>
      </c>
      <c r="C638" s="50">
        <v>100</v>
      </c>
      <c r="D638" s="121" t="s">
        <v>519</v>
      </c>
      <c r="F638" s="153" t="s">
        <v>4850</v>
      </c>
      <c r="G638" s="71">
        <v>160</v>
      </c>
      <c r="H638" s="71">
        <f t="shared" si="28"/>
        <v>60</v>
      </c>
      <c r="J638" t="str">
        <f t="shared" si="29"/>
        <v>N5</v>
      </c>
      <c r="K638" t="str">
        <f t="shared" si="30"/>
        <v>NN</v>
      </c>
    </row>
    <row r="639" spans="1:11" x14ac:dyDescent="0.25">
      <c r="A639" s="121" t="s">
        <v>973</v>
      </c>
      <c r="B639" s="121" t="s">
        <v>974</v>
      </c>
      <c r="C639" s="50">
        <v>95</v>
      </c>
      <c r="D639" s="121" t="s">
        <v>519</v>
      </c>
      <c r="F639" s="153" t="s">
        <v>4850</v>
      </c>
      <c r="G639" s="71">
        <v>150</v>
      </c>
      <c r="H639" s="71">
        <f t="shared" si="28"/>
        <v>55</v>
      </c>
      <c r="J639" t="str">
        <f t="shared" si="29"/>
        <v>NT</v>
      </c>
      <c r="K639" t="str">
        <f t="shared" si="30"/>
        <v>A8</v>
      </c>
    </row>
    <row r="640" spans="1:11" x14ac:dyDescent="0.25">
      <c r="A640" s="121" t="s">
        <v>975</v>
      </c>
      <c r="B640" s="121" t="s">
        <v>976</v>
      </c>
      <c r="C640" s="50">
        <v>102</v>
      </c>
      <c r="D640" s="121" t="s">
        <v>519</v>
      </c>
      <c r="F640" s="153" t="s">
        <v>4852</v>
      </c>
      <c r="G640" s="71">
        <v>160</v>
      </c>
      <c r="H640" s="71">
        <f t="shared" ref="H640:H701" si="31">G640-C640</f>
        <v>58</v>
      </c>
      <c r="J640" t="str">
        <f t="shared" si="29"/>
        <v>N5</v>
      </c>
      <c r="K640" t="str">
        <f t="shared" si="30"/>
        <v>NN</v>
      </c>
    </row>
    <row r="641" spans="1:11" x14ac:dyDescent="0.25">
      <c r="A641" s="121" t="s">
        <v>991</v>
      </c>
      <c r="B641" s="121" t="s">
        <v>990</v>
      </c>
      <c r="C641" s="50">
        <v>109</v>
      </c>
      <c r="D641" s="121" t="s">
        <v>519</v>
      </c>
      <c r="F641" s="153" t="s">
        <v>4848</v>
      </c>
      <c r="G641" s="71">
        <v>160</v>
      </c>
      <c r="H641" s="71">
        <f t="shared" si="31"/>
        <v>51</v>
      </c>
      <c r="J641" t="str">
        <f t="shared" ref="J641:J702" si="32">MID(A641,12,2)</f>
        <v>N5</v>
      </c>
      <c r="K641" t="str">
        <f t="shared" ref="K641:K702" si="33">MID(A641,15,2)</f>
        <v>UU</v>
      </c>
    </row>
    <row r="642" spans="1:11" x14ac:dyDescent="0.25">
      <c r="A642" s="121" t="s">
        <v>995</v>
      </c>
      <c r="B642" s="121" t="s">
        <v>996</v>
      </c>
      <c r="C642" s="50">
        <v>280</v>
      </c>
      <c r="D642" s="121" t="s">
        <v>519</v>
      </c>
      <c r="F642" s="153" t="s">
        <v>4850</v>
      </c>
      <c r="G642" s="71">
        <v>400</v>
      </c>
      <c r="H642" s="71">
        <f t="shared" si="31"/>
        <v>120</v>
      </c>
      <c r="J642" t="str">
        <f t="shared" si="32"/>
        <v>NV</v>
      </c>
      <c r="K642" t="str">
        <f t="shared" si="33"/>
        <v>NN</v>
      </c>
    </row>
    <row r="643" spans="1:11" x14ac:dyDescent="0.25">
      <c r="A643" s="121" t="s">
        <v>1005</v>
      </c>
      <c r="B643" s="121" t="s">
        <v>379</v>
      </c>
      <c r="C643" s="50">
        <v>672</v>
      </c>
      <c r="D643" s="121" t="s">
        <v>519</v>
      </c>
      <c r="F643" s="153" t="s">
        <v>4850</v>
      </c>
      <c r="G643" s="71">
        <v>900</v>
      </c>
      <c r="H643" s="71">
        <f t="shared" si="31"/>
        <v>228</v>
      </c>
      <c r="J643" t="str">
        <f t="shared" si="32"/>
        <v>9S</v>
      </c>
      <c r="K643" t="str">
        <f t="shared" si="33"/>
        <v>2G</v>
      </c>
    </row>
    <row r="644" spans="1:11" x14ac:dyDescent="0.25">
      <c r="A644" s="121" t="s">
        <v>1041</v>
      </c>
      <c r="B644" s="121" t="s">
        <v>1042</v>
      </c>
      <c r="C644" s="50">
        <v>115</v>
      </c>
      <c r="D644" s="121" t="s">
        <v>519</v>
      </c>
      <c r="F644" s="153" t="s">
        <v>95</v>
      </c>
      <c r="G644" s="71">
        <v>170</v>
      </c>
      <c r="H644" s="71">
        <f t="shared" si="31"/>
        <v>55</v>
      </c>
      <c r="J644" t="str">
        <f t="shared" si="32"/>
        <v>N5</v>
      </c>
      <c r="K644" t="str">
        <f t="shared" si="33"/>
        <v>NN</v>
      </c>
    </row>
    <row r="645" spans="1:11" x14ac:dyDescent="0.25">
      <c r="A645" s="121" t="s">
        <v>1050</v>
      </c>
      <c r="B645" s="121" t="s">
        <v>1049</v>
      </c>
      <c r="C645" s="50">
        <v>67</v>
      </c>
      <c r="D645" s="121" t="s">
        <v>519</v>
      </c>
      <c r="F645" s="153" t="s">
        <v>4852</v>
      </c>
      <c r="G645" s="71">
        <v>95</v>
      </c>
      <c r="H645" s="71">
        <f t="shared" si="31"/>
        <v>28</v>
      </c>
      <c r="J645" t="str">
        <f t="shared" si="32"/>
        <v>N5</v>
      </c>
      <c r="K645" t="str">
        <f t="shared" si="33"/>
        <v>NN</v>
      </c>
    </row>
    <row r="646" spans="1:11" x14ac:dyDescent="0.25">
      <c r="A646" s="121" t="s">
        <v>1076</v>
      </c>
      <c r="B646" s="121" t="s">
        <v>1077</v>
      </c>
      <c r="C646" s="50">
        <v>103</v>
      </c>
      <c r="D646" s="121" t="s">
        <v>519</v>
      </c>
      <c r="F646" s="153" t="s">
        <v>4850</v>
      </c>
      <c r="G646" s="71">
        <v>160</v>
      </c>
      <c r="H646" s="71">
        <f t="shared" si="31"/>
        <v>57</v>
      </c>
      <c r="I646" s="156" t="s">
        <v>4910</v>
      </c>
      <c r="J646" t="str">
        <f t="shared" si="32"/>
        <v>N5</v>
      </c>
      <c r="K646" t="str">
        <f t="shared" si="33"/>
        <v>SK</v>
      </c>
    </row>
    <row r="647" spans="1:11" x14ac:dyDescent="0.25">
      <c r="A647" s="121" t="s">
        <v>1088</v>
      </c>
      <c r="B647" s="121" t="s">
        <v>1089</v>
      </c>
      <c r="C647" s="50">
        <v>115</v>
      </c>
      <c r="D647" s="121" t="s">
        <v>519</v>
      </c>
      <c r="F647" s="153" t="s">
        <v>4852</v>
      </c>
      <c r="G647" s="71">
        <v>170</v>
      </c>
      <c r="H647" s="71">
        <f t="shared" si="31"/>
        <v>55</v>
      </c>
      <c r="J647" t="str">
        <f t="shared" si="32"/>
        <v>N5</v>
      </c>
      <c r="K647" t="str">
        <f t="shared" si="33"/>
        <v>NN</v>
      </c>
    </row>
    <row r="648" spans="1:11" x14ac:dyDescent="0.25">
      <c r="A648" s="121" t="s">
        <v>1090</v>
      </c>
      <c r="B648" s="121" t="s">
        <v>1091</v>
      </c>
      <c r="C648" s="50">
        <v>115</v>
      </c>
      <c r="D648" s="121" t="s">
        <v>519</v>
      </c>
      <c r="F648" s="153" t="s">
        <v>4850</v>
      </c>
      <c r="G648" s="71">
        <v>176</v>
      </c>
      <c r="H648" s="71">
        <f t="shared" si="31"/>
        <v>61</v>
      </c>
      <c r="J648" t="str">
        <f t="shared" si="32"/>
        <v>N5</v>
      </c>
      <c r="K648" t="str">
        <f t="shared" si="33"/>
        <v>SK</v>
      </c>
    </row>
    <row r="649" spans="1:11" x14ac:dyDescent="0.25">
      <c r="A649" s="121" t="s">
        <v>1108</v>
      </c>
      <c r="B649" s="121" t="s">
        <v>3879</v>
      </c>
      <c r="C649" s="50">
        <v>108</v>
      </c>
      <c r="D649" s="121" t="s">
        <v>519</v>
      </c>
      <c r="F649" s="153" t="s">
        <v>4852</v>
      </c>
      <c r="G649" s="71">
        <v>170</v>
      </c>
      <c r="H649" s="71">
        <f t="shared" si="31"/>
        <v>62</v>
      </c>
      <c r="J649" t="str">
        <f t="shared" si="32"/>
        <v>N5</v>
      </c>
      <c r="K649" t="str">
        <f t="shared" si="33"/>
        <v>NN</v>
      </c>
    </row>
    <row r="650" spans="1:11" x14ac:dyDescent="0.25">
      <c r="A650" s="121" t="s">
        <v>1117</v>
      </c>
      <c r="B650" s="121" t="s">
        <v>1118</v>
      </c>
      <c r="C650" s="50">
        <v>95</v>
      </c>
      <c r="D650" s="121" t="s">
        <v>519</v>
      </c>
      <c r="F650" s="153" t="s">
        <v>4850</v>
      </c>
      <c r="G650" s="71">
        <v>150</v>
      </c>
      <c r="H650" s="71">
        <f t="shared" si="31"/>
        <v>55</v>
      </c>
      <c r="J650" t="str">
        <f t="shared" si="32"/>
        <v>N5</v>
      </c>
      <c r="K650" t="str">
        <f t="shared" si="33"/>
        <v>NN</v>
      </c>
    </row>
    <row r="651" spans="1:11" x14ac:dyDescent="0.25">
      <c r="A651" s="121" t="s">
        <v>1132</v>
      </c>
      <c r="B651" s="121" t="s">
        <v>1133</v>
      </c>
      <c r="C651" s="50">
        <v>109</v>
      </c>
      <c r="D651" s="121" t="s">
        <v>519</v>
      </c>
      <c r="F651" s="153" t="s">
        <v>4852</v>
      </c>
      <c r="G651" s="71">
        <v>160</v>
      </c>
      <c r="H651" s="71">
        <f t="shared" si="31"/>
        <v>51</v>
      </c>
      <c r="J651" t="str">
        <f t="shared" si="32"/>
        <v>N5</v>
      </c>
      <c r="K651" t="str">
        <f t="shared" si="33"/>
        <v>NN</v>
      </c>
    </row>
    <row r="652" spans="1:11" x14ac:dyDescent="0.25">
      <c r="A652" s="121" t="s">
        <v>1138</v>
      </c>
      <c r="B652" s="121" t="s">
        <v>1139</v>
      </c>
      <c r="C652" s="50">
        <v>135</v>
      </c>
      <c r="D652" s="121" t="s">
        <v>519</v>
      </c>
      <c r="F652" s="153" t="s">
        <v>4849</v>
      </c>
      <c r="G652" s="71">
        <v>180</v>
      </c>
      <c r="H652" s="71">
        <f t="shared" si="31"/>
        <v>45</v>
      </c>
      <c r="I652" s="156" t="s">
        <v>4910</v>
      </c>
      <c r="J652" t="str">
        <f t="shared" si="32"/>
        <v>NA</v>
      </c>
      <c r="K652" t="str">
        <f t="shared" si="33"/>
        <v>TJ</v>
      </c>
    </row>
    <row r="653" spans="1:11" x14ac:dyDescent="0.25">
      <c r="A653" s="121" t="s">
        <v>1150</v>
      </c>
      <c r="B653" s="121" t="s">
        <v>1151</v>
      </c>
      <c r="C653" s="50">
        <v>1369</v>
      </c>
      <c r="D653" s="121" t="s">
        <v>519</v>
      </c>
      <c r="F653" s="153" t="s">
        <v>95</v>
      </c>
      <c r="G653" s="71">
        <v>1885</v>
      </c>
      <c r="H653" s="71">
        <f t="shared" si="31"/>
        <v>516</v>
      </c>
      <c r="J653" t="str">
        <f t="shared" si="32"/>
        <v>9S</v>
      </c>
      <c r="K653" t="str">
        <f t="shared" si="33"/>
        <v>NN</v>
      </c>
    </row>
    <row r="654" spans="1:11" x14ac:dyDescent="0.25">
      <c r="A654" s="121" t="s">
        <v>1174</v>
      </c>
      <c r="B654" s="121" t="s">
        <v>1175</v>
      </c>
      <c r="C654" s="50">
        <v>108</v>
      </c>
      <c r="D654" s="121" t="s">
        <v>519</v>
      </c>
      <c r="F654" s="153" t="s">
        <v>95</v>
      </c>
      <c r="G654" s="71">
        <v>170</v>
      </c>
      <c r="H654" s="71">
        <f t="shared" si="31"/>
        <v>62</v>
      </c>
      <c r="J654" t="str">
        <f t="shared" si="32"/>
        <v>NN</v>
      </c>
      <c r="K654" t="str">
        <f t="shared" si="33"/>
        <v>NN</v>
      </c>
    </row>
    <row r="655" spans="1:11" x14ac:dyDescent="0.25">
      <c r="A655" s="121" t="s">
        <v>1176</v>
      </c>
      <c r="B655" s="121" t="s">
        <v>1177</v>
      </c>
      <c r="C655" s="50">
        <v>95</v>
      </c>
      <c r="D655" s="121" t="s">
        <v>519</v>
      </c>
      <c r="F655" s="153" t="s">
        <v>4850</v>
      </c>
      <c r="G655" s="71">
        <v>150</v>
      </c>
      <c r="H655" s="71">
        <f t="shared" si="31"/>
        <v>55</v>
      </c>
      <c r="J655" t="str">
        <f t="shared" si="32"/>
        <v>N5</v>
      </c>
      <c r="K655" t="str">
        <f t="shared" si="33"/>
        <v>NN</v>
      </c>
    </row>
    <row r="656" spans="1:11" x14ac:dyDescent="0.25">
      <c r="A656" s="121" t="s">
        <v>1188</v>
      </c>
      <c r="B656" s="121" t="s">
        <v>1189</v>
      </c>
      <c r="C656" s="50">
        <v>110</v>
      </c>
      <c r="D656" s="121" t="s">
        <v>519</v>
      </c>
      <c r="F656" s="153" t="s">
        <v>95</v>
      </c>
      <c r="G656" s="71">
        <v>170</v>
      </c>
      <c r="H656" s="71">
        <f t="shared" si="31"/>
        <v>60</v>
      </c>
      <c r="J656" t="str">
        <f t="shared" si="32"/>
        <v>N5</v>
      </c>
      <c r="K656" t="str">
        <f t="shared" si="33"/>
        <v>NN</v>
      </c>
    </row>
    <row r="657" spans="1:11" x14ac:dyDescent="0.25">
      <c r="A657" s="121" t="s">
        <v>1226</v>
      </c>
      <c r="B657" s="121" t="s">
        <v>1227</v>
      </c>
      <c r="C657" s="50">
        <v>1268</v>
      </c>
      <c r="D657" s="121" t="s">
        <v>519</v>
      </c>
      <c r="F657" s="153" t="s">
        <v>95</v>
      </c>
      <c r="G657" s="71">
        <v>1885</v>
      </c>
      <c r="H657" s="71">
        <f t="shared" si="31"/>
        <v>617</v>
      </c>
      <c r="J657" t="str">
        <f t="shared" si="32"/>
        <v>9S</v>
      </c>
      <c r="K657" t="str">
        <f t="shared" si="33"/>
        <v>NN</v>
      </c>
    </row>
    <row r="658" spans="1:11" x14ac:dyDescent="0.25">
      <c r="A658" s="121" t="s">
        <v>1230</v>
      </c>
      <c r="B658" s="121" t="s">
        <v>1231</v>
      </c>
      <c r="C658" s="50">
        <v>129</v>
      </c>
      <c r="D658" s="121" t="s">
        <v>519</v>
      </c>
      <c r="F658" s="153" t="s">
        <v>4850</v>
      </c>
      <c r="G658" s="71">
        <v>185</v>
      </c>
      <c r="H658" s="71">
        <f t="shared" si="31"/>
        <v>56</v>
      </c>
      <c r="J658" t="str">
        <f t="shared" si="32"/>
        <v>U5</v>
      </c>
      <c r="K658" t="str">
        <f t="shared" si="33"/>
        <v>2T</v>
      </c>
    </row>
    <row r="659" spans="1:11" x14ac:dyDescent="0.25">
      <c r="A659" s="121" t="s">
        <v>1232</v>
      </c>
      <c r="B659" s="121" t="s">
        <v>1233</v>
      </c>
      <c r="C659" s="50">
        <v>80</v>
      </c>
      <c r="D659" s="121" t="s">
        <v>519</v>
      </c>
      <c r="F659" s="153" t="s">
        <v>4850</v>
      </c>
      <c r="G659" s="71">
        <v>100</v>
      </c>
      <c r="H659" s="71">
        <f t="shared" si="31"/>
        <v>20</v>
      </c>
      <c r="J659" t="str">
        <f t="shared" si="32"/>
        <v>U5</v>
      </c>
      <c r="K659" t="str">
        <f t="shared" si="33"/>
        <v>2T</v>
      </c>
    </row>
    <row r="660" spans="1:11" x14ac:dyDescent="0.25">
      <c r="A660" s="121" t="s">
        <v>1268</v>
      </c>
      <c r="B660" s="121" t="s">
        <v>571</v>
      </c>
      <c r="C660" s="50">
        <v>150</v>
      </c>
      <c r="D660" s="121" t="s">
        <v>519</v>
      </c>
      <c r="F660" s="153" t="s">
        <v>4853</v>
      </c>
      <c r="G660" s="71">
        <v>200</v>
      </c>
      <c r="H660" s="71">
        <f t="shared" si="31"/>
        <v>50</v>
      </c>
      <c r="J660" t="str">
        <f t="shared" si="32"/>
        <v>N2</v>
      </c>
      <c r="K660" t="str">
        <f t="shared" si="33"/>
        <v>NN</v>
      </c>
    </row>
    <row r="661" spans="1:11" x14ac:dyDescent="0.25">
      <c r="A661" s="121" t="s">
        <v>1277</v>
      </c>
      <c r="B661" s="121" t="s">
        <v>1278</v>
      </c>
      <c r="C661" s="50">
        <v>100</v>
      </c>
      <c r="D661" s="121" t="s">
        <v>519</v>
      </c>
      <c r="F661" s="153" t="s">
        <v>4853</v>
      </c>
      <c r="G661" s="71">
        <v>142</v>
      </c>
      <c r="H661" s="71">
        <f t="shared" si="31"/>
        <v>42</v>
      </c>
      <c r="J661" t="str">
        <f t="shared" si="32"/>
        <v>N2</v>
      </c>
      <c r="K661" t="str">
        <f t="shared" si="33"/>
        <v>NN</v>
      </c>
    </row>
    <row r="662" spans="1:11" x14ac:dyDescent="0.25">
      <c r="A662" s="121" t="s">
        <v>1281</v>
      </c>
      <c r="B662" s="121" t="s">
        <v>1282</v>
      </c>
      <c r="C662" s="50">
        <v>110</v>
      </c>
      <c r="D662" s="121" t="s">
        <v>519</v>
      </c>
      <c r="F662" s="153" t="s">
        <v>4850</v>
      </c>
      <c r="G662" s="71">
        <v>160</v>
      </c>
      <c r="H662" s="71">
        <f t="shared" si="31"/>
        <v>50</v>
      </c>
      <c r="J662" t="str">
        <f t="shared" si="32"/>
        <v>N5</v>
      </c>
      <c r="K662" t="str">
        <f t="shared" si="33"/>
        <v>HC</v>
      </c>
    </row>
    <row r="663" spans="1:11" x14ac:dyDescent="0.25">
      <c r="A663" s="121" t="s">
        <v>1287</v>
      </c>
      <c r="B663" s="121" t="s">
        <v>1288</v>
      </c>
      <c r="C663" s="50">
        <v>100</v>
      </c>
      <c r="D663" s="121" t="s">
        <v>519</v>
      </c>
      <c r="F663" s="153" t="s">
        <v>4850</v>
      </c>
      <c r="G663" s="71">
        <v>140</v>
      </c>
      <c r="H663" s="71">
        <f t="shared" si="31"/>
        <v>40</v>
      </c>
      <c r="J663" t="str">
        <f t="shared" si="32"/>
        <v>U5</v>
      </c>
      <c r="K663" t="str">
        <f t="shared" si="33"/>
        <v>YB</v>
      </c>
    </row>
    <row r="664" spans="1:11" x14ac:dyDescent="0.25">
      <c r="A664" s="121" t="s">
        <v>1293</v>
      </c>
      <c r="B664" s="121" t="s">
        <v>1294</v>
      </c>
      <c r="C664" s="50">
        <v>280</v>
      </c>
      <c r="D664" s="121" t="s">
        <v>519</v>
      </c>
      <c r="F664" s="153" t="s">
        <v>4850</v>
      </c>
      <c r="G664" s="71">
        <v>400</v>
      </c>
      <c r="H664" s="71">
        <f t="shared" si="31"/>
        <v>120</v>
      </c>
      <c r="J664" t="str">
        <f t="shared" si="32"/>
        <v>NV</v>
      </c>
      <c r="K664" t="str">
        <f t="shared" si="33"/>
        <v>NN</v>
      </c>
    </row>
    <row r="665" spans="1:11" x14ac:dyDescent="0.25">
      <c r="A665" s="121" t="s">
        <v>1295</v>
      </c>
      <c r="B665" s="121" t="s">
        <v>1296</v>
      </c>
      <c r="C665" s="50">
        <v>46</v>
      </c>
      <c r="D665" s="121" t="s">
        <v>519</v>
      </c>
      <c r="F665" s="153" t="s">
        <v>4850</v>
      </c>
      <c r="G665" s="71">
        <v>65</v>
      </c>
      <c r="H665" s="71">
        <f t="shared" si="31"/>
        <v>19</v>
      </c>
      <c r="J665" t="str">
        <f t="shared" si="32"/>
        <v>N5</v>
      </c>
      <c r="K665" t="str">
        <f t="shared" si="33"/>
        <v>NN</v>
      </c>
    </row>
    <row r="666" spans="1:11" x14ac:dyDescent="0.25">
      <c r="A666" s="121" t="s">
        <v>1297</v>
      </c>
      <c r="B666" s="121" t="s">
        <v>1298</v>
      </c>
      <c r="C666" s="50">
        <v>46</v>
      </c>
      <c r="D666" s="121" t="s">
        <v>519</v>
      </c>
      <c r="F666" s="153" t="s">
        <v>4850</v>
      </c>
      <c r="G666" s="71">
        <v>65</v>
      </c>
      <c r="H666" s="71">
        <f t="shared" si="31"/>
        <v>19</v>
      </c>
      <c r="J666" t="str">
        <f t="shared" si="32"/>
        <v>N5</v>
      </c>
      <c r="K666" t="str">
        <f t="shared" si="33"/>
        <v>NN</v>
      </c>
    </row>
    <row r="667" spans="1:11" x14ac:dyDescent="0.25">
      <c r="A667" s="121" t="s">
        <v>1303</v>
      </c>
      <c r="B667" s="121" t="s">
        <v>1304</v>
      </c>
      <c r="C667" s="50">
        <v>124</v>
      </c>
      <c r="D667" s="121" t="s">
        <v>519</v>
      </c>
      <c r="F667" s="153" t="s">
        <v>4850</v>
      </c>
      <c r="G667" s="71">
        <v>185</v>
      </c>
      <c r="H667" s="71">
        <f t="shared" si="31"/>
        <v>61</v>
      </c>
      <c r="J667" t="str">
        <f t="shared" si="32"/>
        <v>LA</v>
      </c>
      <c r="K667" t="str">
        <f t="shared" si="33"/>
        <v>KT</v>
      </c>
    </row>
    <row r="668" spans="1:11" x14ac:dyDescent="0.25">
      <c r="A668" s="121" t="s">
        <v>1305</v>
      </c>
      <c r="B668" s="121" t="s">
        <v>1304</v>
      </c>
      <c r="C668" s="50">
        <v>124</v>
      </c>
      <c r="D668" s="121" t="s">
        <v>519</v>
      </c>
      <c r="F668" s="153" t="s">
        <v>4850</v>
      </c>
      <c r="G668" s="71">
        <v>185</v>
      </c>
      <c r="H668" s="71">
        <f t="shared" si="31"/>
        <v>61</v>
      </c>
      <c r="J668" t="str">
        <f t="shared" si="32"/>
        <v>LA</v>
      </c>
      <c r="K668" t="str">
        <f t="shared" si="33"/>
        <v>KV</v>
      </c>
    </row>
    <row r="669" spans="1:11" x14ac:dyDescent="0.25">
      <c r="A669" s="121" t="s">
        <v>1306</v>
      </c>
      <c r="B669" s="121" t="s">
        <v>1237</v>
      </c>
      <c r="C669" s="50">
        <v>124</v>
      </c>
      <c r="D669" s="121" t="s">
        <v>519</v>
      </c>
      <c r="F669" s="153" t="s">
        <v>4850</v>
      </c>
      <c r="G669" s="71">
        <v>185</v>
      </c>
      <c r="H669" s="71">
        <f t="shared" si="31"/>
        <v>61</v>
      </c>
      <c r="J669" t="str">
        <f t="shared" si="32"/>
        <v>N5</v>
      </c>
      <c r="K669" t="str">
        <f t="shared" si="33"/>
        <v>NN</v>
      </c>
    </row>
    <row r="670" spans="1:11" x14ac:dyDescent="0.25">
      <c r="A670" s="121" t="s">
        <v>1307</v>
      </c>
      <c r="B670" s="121" t="s">
        <v>1237</v>
      </c>
      <c r="C670" s="50">
        <v>124</v>
      </c>
      <c r="D670" s="121" t="s">
        <v>519</v>
      </c>
      <c r="F670" s="153" t="s">
        <v>4850</v>
      </c>
      <c r="G670" s="71">
        <v>185</v>
      </c>
      <c r="H670" s="71">
        <f t="shared" si="31"/>
        <v>61</v>
      </c>
      <c r="J670" t="str">
        <f t="shared" si="32"/>
        <v>U5</v>
      </c>
      <c r="K670" t="str">
        <f t="shared" si="33"/>
        <v>2K</v>
      </c>
    </row>
    <row r="671" spans="1:11" x14ac:dyDescent="0.25">
      <c r="A671" s="121" t="s">
        <v>1308</v>
      </c>
      <c r="B671" s="121" t="s">
        <v>1237</v>
      </c>
      <c r="C671" s="50">
        <v>124</v>
      </c>
      <c r="D671" s="121" t="s">
        <v>519</v>
      </c>
      <c r="F671" s="153" t="s">
        <v>4850</v>
      </c>
      <c r="G671" s="71">
        <v>185</v>
      </c>
      <c r="H671" s="71">
        <f t="shared" si="31"/>
        <v>61</v>
      </c>
      <c r="J671" t="str">
        <f t="shared" si="32"/>
        <v>U5</v>
      </c>
      <c r="K671" t="str">
        <f t="shared" si="33"/>
        <v>2R</v>
      </c>
    </row>
    <row r="672" spans="1:11" x14ac:dyDescent="0.25">
      <c r="A672" s="121" t="s">
        <v>1313</v>
      </c>
      <c r="B672" s="121" t="s">
        <v>1314</v>
      </c>
      <c r="C672" s="50">
        <v>124</v>
      </c>
      <c r="D672" s="121" t="s">
        <v>519</v>
      </c>
      <c r="F672" s="153" t="s">
        <v>4850</v>
      </c>
      <c r="G672" s="71">
        <v>170</v>
      </c>
      <c r="H672" s="71">
        <f t="shared" si="31"/>
        <v>46</v>
      </c>
      <c r="J672" t="str">
        <f t="shared" si="32"/>
        <v>L4</v>
      </c>
      <c r="K672" t="str">
        <f t="shared" si="33"/>
        <v>AZ</v>
      </c>
    </row>
    <row r="673" spans="1:11" x14ac:dyDescent="0.25">
      <c r="A673" s="121" t="s">
        <v>1316</v>
      </c>
      <c r="B673" s="121" t="s">
        <v>1317</v>
      </c>
      <c r="C673" s="50">
        <v>70</v>
      </c>
      <c r="D673" s="121" t="s">
        <v>519</v>
      </c>
      <c r="F673" s="153" t="s">
        <v>4850</v>
      </c>
      <c r="G673" s="71">
        <v>95</v>
      </c>
      <c r="H673" s="71">
        <f t="shared" si="31"/>
        <v>25</v>
      </c>
      <c r="J673" t="str">
        <f t="shared" si="32"/>
        <v>U5</v>
      </c>
      <c r="K673" t="str">
        <f t="shared" si="33"/>
        <v>2K</v>
      </c>
    </row>
    <row r="674" spans="1:11" x14ac:dyDescent="0.25">
      <c r="A674" s="121" t="s">
        <v>1318</v>
      </c>
      <c r="B674" s="121" t="s">
        <v>1319</v>
      </c>
      <c r="C674" s="50">
        <v>70</v>
      </c>
      <c r="D674" s="121" t="s">
        <v>519</v>
      </c>
      <c r="F674" s="153" t="s">
        <v>4850</v>
      </c>
      <c r="G674" s="71">
        <v>100</v>
      </c>
      <c r="H674" s="71">
        <f t="shared" si="31"/>
        <v>30</v>
      </c>
      <c r="J674" t="str">
        <f t="shared" si="32"/>
        <v>N5</v>
      </c>
      <c r="K674" t="str">
        <f t="shared" si="33"/>
        <v>NN</v>
      </c>
    </row>
    <row r="675" spans="1:11" x14ac:dyDescent="0.25">
      <c r="A675" s="121" t="s">
        <v>1323</v>
      </c>
      <c r="B675" s="121" t="s">
        <v>1324</v>
      </c>
      <c r="C675" s="50">
        <v>63</v>
      </c>
      <c r="D675" s="121" t="s">
        <v>519</v>
      </c>
      <c r="F675" s="153" t="s">
        <v>4850</v>
      </c>
      <c r="G675" s="71">
        <v>90</v>
      </c>
      <c r="H675" s="71">
        <f t="shared" si="31"/>
        <v>27</v>
      </c>
      <c r="J675" t="str">
        <f t="shared" si="32"/>
        <v>LA</v>
      </c>
      <c r="K675" t="str">
        <f t="shared" si="33"/>
        <v>KT</v>
      </c>
    </row>
    <row r="676" spans="1:11" x14ac:dyDescent="0.25">
      <c r="A676" s="121" t="s">
        <v>1325</v>
      </c>
      <c r="B676" s="121" t="s">
        <v>1324</v>
      </c>
      <c r="C676" s="50">
        <v>63</v>
      </c>
      <c r="D676" s="121" t="s">
        <v>519</v>
      </c>
      <c r="F676" s="153" t="s">
        <v>4850</v>
      </c>
      <c r="G676" s="71">
        <v>90</v>
      </c>
      <c r="H676" s="71">
        <f t="shared" si="31"/>
        <v>27</v>
      </c>
      <c r="J676" t="str">
        <f t="shared" si="32"/>
        <v>LA</v>
      </c>
      <c r="K676" t="str">
        <f t="shared" si="33"/>
        <v>KV</v>
      </c>
    </row>
    <row r="677" spans="1:11" x14ac:dyDescent="0.25">
      <c r="A677" s="121" t="s">
        <v>1326</v>
      </c>
      <c r="B677" s="121" t="s">
        <v>1290</v>
      </c>
      <c r="C677" s="50">
        <v>110</v>
      </c>
      <c r="D677" s="121" t="s">
        <v>519</v>
      </c>
      <c r="F677" s="153" t="s">
        <v>4850</v>
      </c>
      <c r="G677" s="71">
        <v>160</v>
      </c>
      <c r="H677" s="71">
        <f t="shared" si="31"/>
        <v>50</v>
      </c>
      <c r="J677" t="str">
        <f t="shared" si="32"/>
        <v>N5</v>
      </c>
      <c r="K677" t="str">
        <f t="shared" si="33"/>
        <v>HC</v>
      </c>
    </row>
    <row r="678" spans="1:11" x14ac:dyDescent="0.25">
      <c r="A678" s="121" t="s">
        <v>1335</v>
      </c>
      <c r="B678" s="121" t="s">
        <v>1304</v>
      </c>
      <c r="C678" s="50">
        <v>124</v>
      </c>
      <c r="D678" s="121" t="s">
        <v>519</v>
      </c>
      <c r="F678" s="153" t="s">
        <v>4850</v>
      </c>
      <c r="G678" s="71">
        <v>185</v>
      </c>
      <c r="H678" s="71">
        <f t="shared" si="31"/>
        <v>61</v>
      </c>
      <c r="J678" t="str">
        <f t="shared" si="32"/>
        <v>L3</v>
      </c>
      <c r="K678" t="str">
        <f t="shared" si="33"/>
        <v>AR</v>
      </c>
    </row>
    <row r="679" spans="1:11" x14ac:dyDescent="0.25">
      <c r="A679" s="121" t="s">
        <v>1340</v>
      </c>
      <c r="B679" s="121" t="s">
        <v>1304</v>
      </c>
      <c r="C679" s="50">
        <v>124</v>
      </c>
      <c r="D679" s="121" t="s">
        <v>519</v>
      </c>
      <c r="F679" s="153" t="s">
        <v>4850</v>
      </c>
      <c r="G679" s="71">
        <v>185</v>
      </c>
      <c r="H679" s="71">
        <f t="shared" si="31"/>
        <v>61</v>
      </c>
      <c r="J679" t="str">
        <f t="shared" si="32"/>
        <v>NA</v>
      </c>
      <c r="K679" t="str">
        <f t="shared" si="33"/>
        <v>AR</v>
      </c>
    </row>
    <row r="680" spans="1:11" x14ac:dyDescent="0.25">
      <c r="A680" s="121" t="s">
        <v>1345</v>
      </c>
      <c r="B680" s="121" t="s">
        <v>1346</v>
      </c>
      <c r="C680" s="50">
        <v>124</v>
      </c>
      <c r="D680" s="121" t="s">
        <v>519</v>
      </c>
      <c r="F680" s="153" t="s">
        <v>4850</v>
      </c>
      <c r="G680" s="71">
        <v>185</v>
      </c>
      <c r="H680" s="71">
        <f t="shared" si="31"/>
        <v>61</v>
      </c>
      <c r="J680" t="str">
        <f t="shared" si="32"/>
        <v>U5</v>
      </c>
      <c r="K680" t="str">
        <f t="shared" si="33"/>
        <v>M7</v>
      </c>
    </row>
    <row r="681" spans="1:11" x14ac:dyDescent="0.25">
      <c r="A681" s="121" t="s">
        <v>1347</v>
      </c>
      <c r="B681" s="121" t="s">
        <v>1346</v>
      </c>
      <c r="C681" s="50">
        <v>130</v>
      </c>
      <c r="D681" s="121" t="s">
        <v>519</v>
      </c>
      <c r="F681" s="153" t="s">
        <v>4848</v>
      </c>
      <c r="G681" s="71">
        <v>185</v>
      </c>
      <c r="H681" s="71">
        <f t="shared" si="31"/>
        <v>55</v>
      </c>
      <c r="J681" t="str">
        <f t="shared" si="32"/>
        <v>U5</v>
      </c>
      <c r="K681" t="str">
        <f t="shared" si="33"/>
        <v>UU</v>
      </c>
    </row>
    <row r="682" spans="1:11" x14ac:dyDescent="0.25">
      <c r="A682" s="121" t="s">
        <v>1360</v>
      </c>
      <c r="B682" s="121" t="s">
        <v>1324</v>
      </c>
      <c r="C682" s="50">
        <v>63</v>
      </c>
      <c r="D682" s="121" t="s">
        <v>519</v>
      </c>
      <c r="F682" s="153" t="s">
        <v>4850</v>
      </c>
      <c r="G682" s="71">
        <v>90</v>
      </c>
      <c r="H682" s="71">
        <f t="shared" si="31"/>
        <v>27</v>
      </c>
      <c r="J682" t="str">
        <f t="shared" si="32"/>
        <v>L3</v>
      </c>
      <c r="K682" t="str">
        <f t="shared" si="33"/>
        <v>AR</v>
      </c>
    </row>
    <row r="683" spans="1:11" x14ac:dyDescent="0.25">
      <c r="A683" s="121" t="s">
        <v>1363</v>
      </c>
      <c r="B683" s="121" t="s">
        <v>1364</v>
      </c>
      <c r="C683" s="50">
        <v>63</v>
      </c>
      <c r="D683" s="121" t="s">
        <v>519</v>
      </c>
      <c r="F683" s="153" t="s">
        <v>4850</v>
      </c>
      <c r="G683" s="71">
        <v>90</v>
      </c>
      <c r="H683" s="71">
        <f t="shared" si="31"/>
        <v>27</v>
      </c>
      <c r="J683" t="str">
        <f t="shared" si="32"/>
        <v>NA</v>
      </c>
      <c r="K683" t="str">
        <f t="shared" si="33"/>
        <v>AR</v>
      </c>
    </row>
    <row r="684" spans="1:11" x14ac:dyDescent="0.25">
      <c r="A684" s="121" t="s">
        <v>1368</v>
      </c>
      <c r="B684" s="121" t="s">
        <v>1369</v>
      </c>
      <c r="C684" s="50">
        <v>112</v>
      </c>
      <c r="D684" s="121" t="s">
        <v>519</v>
      </c>
      <c r="F684" s="153" t="s">
        <v>4848</v>
      </c>
      <c r="G684" s="71">
        <v>160</v>
      </c>
      <c r="H684" s="71">
        <f t="shared" si="31"/>
        <v>48</v>
      </c>
      <c r="J684" t="str">
        <f t="shared" si="32"/>
        <v>N5</v>
      </c>
      <c r="K684" t="str">
        <f t="shared" si="33"/>
        <v>UU</v>
      </c>
    </row>
    <row r="685" spans="1:11" x14ac:dyDescent="0.25">
      <c r="A685" s="121" t="s">
        <v>1390</v>
      </c>
      <c r="B685" s="121" t="s">
        <v>1237</v>
      </c>
      <c r="C685" s="50">
        <v>124</v>
      </c>
      <c r="D685" s="121" t="s">
        <v>519</v>
      </c>
      <c r="F685" s="153" t="s">
        <v>4850</v>
      </c>
      <c r="G685" s="71">
        <v>185</v>
      </c>
      <c r="H685" s="71">
        <f t="shared" si="31"/>
        <v>61</v>
      </c>
      <c r="J685" t="str">
        <f t="shared" si="32"/>
        <v>U5</v>
      </c>
      <c r="K685" t="str">
        <f t="shared" si="33"/>
        <v>A6</v>
      </c>
    </row>
    <row r="686" spans="1:11" x14ac:dyDescent="0.25">
      <c r="A686" s="121" t="s">
        <v>1398</v>
      </c>
      <c r="B686" s="121" t="s">
        <v>1354</v>
      </c>
      <c r="C686" s="50">
        <v>70</v>
      </c>
      <c r="D686" s="121" t="s">
        <v>519</v>
      </c>
      <c r="F686" s="153" t="s">
        <v>4850</v>
      </c>
      <c r="G686" s="71">
        <v>95</v>
      </c>
      <c r="H686" s="71">
        <f t="shared" si="31"/>
        <v>25</v>
      </c>
      <c r="J686" t="str">
        <f t="shared" si="32"/>
        <v>U5</v>
      </c>
      <c r="K686" t="str">
        <f t="shared" si="33"/>
        <v>A6</v>
      </c>
    </row>
    <row r="687" spans="1:11" x14ac:dyDescent="0.25">
      <c r="A687" s="121" t="s">
        <v>1399</v>
      </c>
      <c r="B687" s="121" t="s">
        <v>1354</v>
      </c>
      <c r="C687" s="50">
        <v>70</v>
      </c>
      <c r="D687" s="121" t="s">
        <v>519</v>
      </c>
      <c r="F687" s="153" t="s">
        <v>4850</v>
      </c>
      <c r="G687" s="71">
        <v>95</v>
      </c>
      <c r="H687" s="71">
        <f t="shared" si="31"/>
        <v>25</v>
      </c>
      <c r="J687" t="str">
        <f t="shared" si="32"/>
        <v>U5</v>
      </c>
      <c r="K687" t="str">
        <f t="shared" si="33"/>
        <v>2R</v>
      </c>
    </row>
    <row r="688" spans="1:11" x14ac:dyDescent="0.25">
      <c r="A688" s="121" t="s">
        <v>1401</v>
      </c>
      <c r="B688" s="121" t="s">
        <v>1402</v>
      </c>
      <c r="C688" s="50">
        <v>115</v>
      </c>
      <c r="D688" s="121" t="s">
        <v>519</v>
      </c>
      <c r="F688" s="153" t="s">
        <v>4850</v>
      </c>
      <c r="G688" s="71">
        <v>170</v>
      </c>
      <c r="H688" s="71">
        <f t="shared" si="31"/>
        <v>55</v>
      </c>
      <c r="J688" t="str">
        <f t="shared" si="32"/>
        <v>N5</v>
      </c>
      <c r="K688" t="str">
        <f t="shared" si="33"/>
        <v>NN</v>
      </c>
    </row>
    <row r="689" spans="1:11" x14ac:dyDescent="0.25">
      <c r="A689" s="121" t="s">
        <v>1403</v>
      </c>
      <c r="B689" s="121" t="s">
        <v>1404</v>
      </c>
      <c r="C689" s="50">
        <v>56</v>
      </c>
      <c r="D689" s="121" t="s">
        <v>519</v>
      </c>
      <c r="F689" s="153" t="s">
        <v>4850</v>
      </c>
      <c r="G689" s="71">
        <v>80</v>
      </c>
      <c r="H689" s="71">
        <f t="shared" si="31"/>
        <v>24</v>
      </c>
      <c r="J689" t="str">
        <f t="shared" si="32"/>
        <v>N5</v>
      </c>
      <c r="K689" t="str">
        <f t="shared" si="33"/>
        <v>NN</v>
      </c>
    </row>
    <row r="690" spans="1:11" x14ac:dyDescent="0.25">
      <c r="A690" s="121" t="s">
        <v>1407</v>
      </c>
      <c r="B690" s="121" t="s">
        <v>1408</v>
      </c>
      <c r="C690" s="50">
        <v>110</v>
      </c>
      <c r="D690" s="121" t="s">
        <v>519</v>
      </c>
      <c r="F690" s="153" t="s">
        <v>4850</v>
      </c>
      <c r="G690" s="71">
        <v>160</v>
      </c>
      <c r="H690" s="71">
        <f t="shared" si="31"/>
        <v>50</v>
      </c>
      <c r="J690" t="str">
        <f t="shared" si="32"/>
        <v>N5</v>
      </c>
      <c r="K690" t="str">
        <f t="shared" si="33"/>
        <v>NN</v>
      </c>
    </row>
    <row r="691" spans="1:11" x14ac:dyDescent="0.25">
      <c r="A691" s="121" t="s">
        <v>1425</v>
      </c>
      <c r="B691" s="121" t="s">
        <v>1426</v>
      </c>
      <c r="C691" s="50">
        <v>105</v>
      </c>
      <c r="D691" s="121" t="s">
        <v>519</v>
      </c>
      <c r="F691" s="153" t="s">
        <v>4850</v>
      </c>
      <c r="G691" s="71">
        <v>150</v>
      </c>
      <c r="H691" s="71">
        <f t="shared" si="31"/>
        <v>45</v>
      </c>
      <c r="J691" t="str">
        <f t="shared" si="32"/>
        <v>N5</v>
      </c>
      <c r="K691" t="str">
        <f t="shared" si="33"/>
        <v>NN</v>
      </c>
    </row>
    <row r="692" spans="1:11" x14ac:dyDescent="0.25">
      <c r="A692" s="121" t="s">
        <v>1435</v>
      </c>
      <c r="B692" s="121" t="s">
        <v>1436</v>
      </c>
      <c r="C692" s="50">
        <v>140</v>
      </c>
      <c r="D692" s="121" t="s">
        <v>519</v>
      </c>
      <c r="F692" s="153" t="s">
        <v>4852</v>
      </c>
      <c r="G692" s="71">
        <v>185</v>
      </c>
      <c r="H692" s="71">
        <f t="shared" si="31"/>
        <v>45</v>
      </c>
      <c r="J692" t="str">
        <f t="shared" si="32"/>
        <v>N5</v>
      </c>
      <c r="K692" t="str">
        <f t="shared" si="33"/>
        <v>NN</v>
      </c>
    </row>
    <row r="693" spans="1:11" x14ac:dyDescent="0.25">
      <c r="A693" s="121" t="s">
        <v>1439</v>
      </c>
      <c r="B693" s="121" t="s">
        <v>1440</v>
      </c>
      <c r="C693" s="50">
        <v>153</v>
      </c>
      <c r="D693" s="121" t="s">
        <v>519</v>
      </c>
      <c r="F693" s="153" t="s">
        <v>4849</v>
      </c>
      <c r="G693" s="71">
        <v>200</v>
      </c>
      <c r="H693" s="71">
        <f t="shared" si="31"/>
        <v>47</v>
      </c>
      <c r="J693" t="str">
        <f t="shared" si="32"/>
        <v>N5</v>
      </c>
      <c r="K693" t="str">
        <f t="shared" si="33"/>
        <v>NN</v>
      </c>
    </row>
    <row r="694" spans="1:11" x14ac:dyDescent="0.25">
      <c r="A694" s="121" t="s">
        <v>1441</v>
      </c>
      <c r="B694" s="121" t="s">
        <v>1442</v>
      </c>
      <c r="C694" s="50">
        <v>153</v>
      </c>
      <c r="D694" s="121" t="s">
        <v>519</v>
      </c>
      <c r="F694" s="153" t="s">
        <v>4849</v>
      </c>
      <c r="G694" s="71">
        <v>200</v>
      </c>
      <c r="H694" s="71">
        <f t="shared" si="31"/>
        <v>47</v>
      </c>
      <c r="J694" t="str">
        <f t="shared" si="32"/>
        <v>NA</v>
      </c>
      <c r="K694" t="str">
        <f t="shared" si="33"/>
        <v>KA</v>
      </c>
    </row>
    <row r="695" spans="1:11" x14ac:dyDescent="0.25">
      <c r="A695" s="121" t="s">
        <v>1449</v>
      </c>
      <c r="B695" s="121" t="s">
        <v>1450</v>
      </c>
      <c r="C695" s="50">
        <v>70</v>
      </c>
      <c r="D695" s="121" t="s">
        <v>519</v>
      </c>
      <c r="F695" s="153" t="s">
        <v>4849</v>
      </c>
      <c r="G695" s="71">
        <v>95</v>
      </c>
      <c r="H695" s="71">
        <f t="shared" si="31"/>
        <v>25</v>
      </c>
      <c r="J695" t="str">
        <f t="shared" si="32"/>
        <v>NA</v>
      </c>
      <c r="K695" t="str">
        <f t="shared" si="33"/>
        <v>KA</v>
      </c>
    </row>
    <row r="696" spans="1:11" x14ac:dyDescent="0.25">
      <c r="A696" s="121" t="s">
        <v>1462</v>
      </c>
      <c r="B696" s="121" t="s">
        <v>1463</v>
      </c>
      <c r="C696" s="50">
        <v>130</v>
      </c>
      <c r="D696" s="121" t="s">
        <v>519</v>
      </c>
      <c r="F696" s="153" t="s">
        <v>4853</v>
      </c>
      <c r="G696" s="71">
        <v>185</v>
      </c>
      <c r="H696" s="71">
        <f t="shared" si="31"/>
        <v>55</v>
      </c>
      <c r="J696" t="str">
        <f t="shared" si="32"/>
        <v>N5</v>
      </c>
      <c r="K696" t="str">
        <f t="shared" si="33"/>
        <v>2D</v>
      </c>
    </row>
    <row r="697" spans="1:11" x14ac:dyDescent="0.25">
      <c r="A697" s="121" t="s">
        <v>1467</v>
      </c>
      <c r="B697" s="121" t="s">
        <v>1421</v>
      </c>
      <c r="C697" s="50">
        <v>124</v>
      </c>
      <c r="D697" s="121" t="s">
        <v>519</v>
      </c>
      <c r="F697" s="153" t="s">
        <v>4850</v>
      </c>
      <c r="G697" s="71">
        <v>185</v>
      </c>
      <c r="H697" s="71">
        <f t="shared" si="31"/>
        <v>61</v>
      </c>
      <c r="J697" t="str">
        <f t="shared" si="32"/>
        <v>U5</v>
      </c>
      <c r="K697" t="str">
        <f t="shared" si="33"/>
        <v>A6</v>
      </c>
    </row>
    <row r="698" spans="1:11" x14ac:dyDescent="0.25">
      <c r="A698" s="121" t="s">
        <v>1468</v>
      </c>
      <c r="B698" s="121" t="s">
        <v>1421</v>
      </c>
      <c r="C698" s="50">
        <v>124</v>
      </c>
      <c r="D698" s="121" t="s">
        <v>519</v>
      </c>
      <c r="F698" s="153" t="s">
        <v>4850</v>
      </c>
      <c r="G698" s="71">
        <v>185</v>
      </c>
      <c r="H698" s="71">
        <f t="shared" si="31"/>
        <v>61</v>
      </c>
      <c r="J698" t="str">
        <f t="shared" si="32"/>
        <v>U5</v>
      </c>
      <c r="K698" t="str">
        <f t="shared" si="33"/>
        <v>ES</v>
      </c>
    </row>
    <row r="699" spans="1:11" x14ac:dyDescent="0.25">
      <c r="A699" s="121" t="s">
        <v>1477</v>
      </c>
      <c r="B699" s="121" t="s">
        <v>1421</v>
      </c>
      <c r="C699" s="50">
        <v>124</v>
      </c>
      <c r="D699" s="121" t="s">
        <v>519</v>
      </c>
      <c r="F699" s="153" t="s">
        <v>4850</v>
      </c>
      <c r="G699" s="71">
        <v>185</v>
      </c>
      <c r="H699" s="71">
        <f t="shared" si="31"/>
        <v>61</v>
      </c>
      <c r="J699" t="str">
        <f t="shared" si="32"/>
        <v>NN</v>
      </c>
      <c r="K699" t="str">
        <f t="shared" si="33"/>
        <v>NN</v>
      </c>
    </row>
    <row r="700" spans="1:11" x14ac:dyDescent="0.25">
      <c r="A700" s="121" t="s">
        <v>1483</v>
      </c>
      <c r="B700" s="121" t="s">
        <v>1484</v>
      </c>
      <c r="C700" s="50">
        <v>135</v>
      </c>
      <c r="D700" s="121" t="s">
        <v>519</v>
      </c>
      <c r="F700" s="153" t="s">
        <v>4853</v>
      </c>
      <c r="G700" s="71">
        <v>185</v>
      </c>
      <c r="H700" s="71">
        <f t="shared" si="31"/>
        <v>50</v>
      </c>
      <c r="J700" t="str">
        <f t="shared" si="32"/>
        <v>N5</v>
      </c>
      <c r="K700" t="str">
        <f t="shared" si="33"/>
        <v>2D</v>
      </c>
    </row>
    <row r="701" spans="1:11" x14ac:dyDescent="0.25">
      <c r="A701" s="121" t="s">
        <v>1491</v>
      </c>
      <c r="B701" s="121" t="s">
        <v>1492</v>
      </c>
      <c r="C701" s="50">
        <v>88</v>
      </c>
      <c r="D701" s="121" t="s">
        <v>519</v>
      </c>
      <c r="F701" s="153" t="s">
        <v>4853</v>
      </c>
      <c r="G701" s="71">
        <v>170</v>
      </c>
      <c r="H701" s="71">
        <f t="shared" si="31"/>
        <v>82</v>
      </c>
      <c r="J701" t="str">
        <f t="shared" si="32"/>
        <v>NN</v>
      </c>
      <c r="K701" t="str">
        <f t="shared" si="33"/>
        <v>NN</v>
      </c>
    </row>
    <row r="702" spans="1:11" x14ac:dyDescent="0.25">
      <c r="A702" s="121" t="s">
        <v>1493</v>
      </c>
      <c r="B702" s="121" t="s">
        <v>1494</v>
      </c>
      <c r="C702" s="50">
        <v>80</v>
      </c>
      <c r="D702" s="121" t="s">
        <v>519</v>
      </c>
      <c r="F702" s="153" t="s">
        <v>4852</v>
      </c>
      <c r="G702" s="71">
        <v>160</v>
      </c>
      <c r="H702" s="71">
        <f t="shared" ref="H702:H765" si="34">G702-C702</f>
        <v>80</v>
      </c>
      <c r="J702" t="str">
        <f t="shared" si="32"/>
        <v>N5</v>
      </c>
      <c r="K702" t="str">
        <f t="shared" si="33"/>
        <v>NN</v>
      </c>
    </row>
    <row r="703" spans="1:11" x14ac:dyDescent="0.25">
      <c r="A703" s="121" t="s">
        <v>1506</v>
      </c>
      <c r="B703" s="121" t="s">
        <v>1507</v>
      </c>
      <c r="C703" s="50">
        <v>82</v>
      </c>
      <c r="D703" s="121" t="s">
        <v>519</v>
      </c>
      <c r="F703" s="153" t="s">
        <v>4853</v>
      </c>
      <c r="G703" s="71">
        <v>140</v>
      </c>
      <c r="H703" s="71">
        <f t="shared" si="34"/>
        <v>58</v>
      </c>
      <c r="I703" s="156" t="s">
        <v>4910</v>
      </c>
      <c r="J703" t="str">
        <f t="shared" ref="J703:J766" si="35">MID(A703,12,2)</f>
        <v>N2</v>
      </c>
      <c r="K703" t="str">
        <f t="shared" ref="K703:K766" si="36">MID(A703,15,2)</f>
        <v>NN</v>
      </c>
    </row>
    <row r="704" spans="1:11" x14ac:dyDescent="0.25">
      <c r="A704" s="121" t="s">
        <v>1508</v>
      </c>
      <c r="B704" s="121" t="s">
        <v>1509</v>
      </c>
      <c r="C704" s="50">
        <v>82</v>
      </c>
      <c r="D704" s="121" t="s">
        <v>519</v>
      </c>
      <c r="F704" s="153" t="s">
        <v>4853</v>
      </c>
      <c r="G704" s="71">
        <v>140</v>
      </c>
      <c r="H704" s="71">
        <f t="shared" si="34"/>
        <v>58</v>
      </c>
      <c r="I704" s="156" t="s">
        <v>4910</v>
      </c>
      <c r="J704" t="str">
        <f t="shared" si="35"/>
        <v>NN</v>
      </c>
      <c r="K704" t="str">
        <f t="shared" si="36"/>
        <v>NN</v>
      </c>
    </row>
    <row r="705" spans="1:11" x14ac:dyDescent="0.25">
      <c r="A705" s="121" t="s">
        <v>1516</v>
      </c>
      <c r="B705" s="121" t="s">
        <v>1517</v>
      </c>
      <c r="C705" s="50">
        <v>86</v>
      </c>
      <c r="D705" s="121" t="s">
        <v>519</v>
      </c>
      <c r="F705" s="153" t="s">
        <v>4855</v>
      </c>
      <c r="G705" s="71">
        <v>170</v>
      </c>
      <c r="H705" s="71">
        <f t="shared" si="34"/>
        <v>84</v>
      </c>
      <c r="I705" s="156"/>
      <c r="J705" t="str">
        <f t="shared" si="35"/>
        <v>N5</v>
      </c>
      <c r="K705" t="str">
        <f t="shared" si="36"/>
        <v>NN</v>
      </c>
    </row>
    <row r="706" spans="1:11" x14ac:dyDescent="0.25">
      <c r="A706" s="121" t="s">
        <v>1527</v>
      </c>
      <c r="B706" s="121" t="s">
        <v>1528</v>
      </c>
      <c r="C706" s="50">
        <v>88</v>
      </c>
      <c r="D706" s="121" t="s">
        <v>519</v>
      </c>
      <c r="F706" s="153" t="s">
        <v>4853</v>
      </c>
      <c r="G706" s="71">
        <v>170</v>
      </c>
      <c r="H706" s="71">
        <f t="shared" si="34"/>
        <v>82</v>
      </c>
      <c r="J706" t="str">
        <f t="shared" si="35"/>
        <v>NN</v>
      </c>
      <c r="K706" t="str">
        <f t="shared" si="36"/>
        <v>CY</v>
      </c>
    </row>
    <row r="707" spans="1:11" x14ac:dyDescent="0.25">
      <c r="A707" s="121" t="s">
        <v>1550</v>
      </c>
      <c r="B707" s="121" t="s">
        <v>1551</v>
      </c>
      <c r="C707" s="50">
        <v>43</v>
      </c>
      <c r="D707" s="121" t="s">
        <v>519</v>
      </c>
      <c r="F707" s="153" t="s">
        <v>4850</v>
      </c>
      <c r="G707" s="71">
        <v>80</v>
      </c>
      <c r="H707" s="71">
        <f t="shared" si="34"/>
        <v>37</v>
      </c>
      <c r="J707" t="str">
        <f t="shared" si="35"/>
        <v>N5</v>
      </c>
      <c r="K707" t="str">
        <f t="shared" si="36"/>
        <v>NN</v>
      </c>
    </row>
    <row r="708" spans="1:11" x14ac:dyDescent="0.25">
      <c r="A708" s="121" t="s">
        <v>1554</v>
      </c>
      <c r="B708" s="121" t="s">
        <v>1555</v>
      </c>
      <c r="C708" s="50">
        <v>79</v>
      </c>
      <c r="D708" s="121" t="s">
        <v>519</v>
      </c>
      <c r="F708" s="153" t="s">
        <v>4852</v>
      </c>
      <c r="G708" s="71">
        <v>160</v>
      </c>
      <c r="H708" s="71">
        <f t="shared" si="34"/>
        <v>81</v>
      </c>
      <c r="J708" t="str">
        <f t="shared" si="35"/>
        <v>N5</v>
      </c>
      <c r="K708" t="str">
        <f t="shared" si="36"/>
        <v>NN</v>
      </c>
    </row>
    <row r="709" spans="1:11" x14ac:dyDescent="0.25">
      <c r="A709" s="121" t="s">
        <v>1558</v>
      </c>
      <c r="B709" s="121" t="s">
        <v>1559</v>
      </c>
      <c r="C709" s="50">
        <v>86</v>
      </c>
      <c r="D709" s="121" t="s">
        <v>519</v>
      </c>
      <c r="F709" s="153" t="s">
        <v>4852</v>
      </c>
      <c r="G709" s="71">
        <v>185</v>
      </c>
      <c r="H709" s="71">
        <f t="shared" si="34"/>
        <v>99</v>
      </c>
      <c r="J709" t="str">
        <f t="shared" si="35"/>
        <v>N5</v>
      </c>
      <c r="K709" t="str">
        <f t="shared" si="36"/>
        <v>NN</v>
      </c>
    </row>
    <row r="710" spans="1:11" x14ac:dyDescent="0.25">
      <c r="A710" s="121" t="s">
        <v>1562</v>
      </c>
      <c r="B710" s="121" t="s">
        <v>1563</v>
      </c>
      <c r="C710" s="50">
        <v>115</v>
      </c>
      <c r="D710" s="121" t="s">
        <v>519</v>
      </c>
      <c r="F710" s="153" t="s">
        <v>4850</v>
      </c>
      <c r="G710" s="71">
        <v>200</v>
      </c>
      <c r="H710" s="71">
        <f t="shared" si="34"/>
        <v>85</v>
      </c>
      <c r="J710" t="str">
        <f t="shared" si="35"/>
        <v>NT</v>
      </c>
      <c r="K710" t="str">
        <f t="shared" si="36"/>
        <v>A8</v>
      </c>
    </row>
    <row r="711" spans="1:11" x14ac:dyDescent="0.25">
      <c r="A711" s="121" t="s">
        <v>1566</v>
      </c>
      <c r="B711" s="121" t="s">
        <v>1567</v>
      </c>
      <c r="C711" s="50">
        <v>85</v>
      </c>
      <c r="D711" s="121" t="s">
        <v>519</v>
      </c>
      <c r="F711" s="153" t="s">
        <v>4850</v>
      </c>
      <c r="G711" s="71">
        <v>170</v>
      </c>
      <c r="H711" s="71">
        <f t="shared" si="34"/>
        <v>85</v>
      </c>
      <c r="J711" t="str">
        <f t="shared" si="35"/>
        <v>NT</v>
      </c>
      <c r="K711" t="str">
        <f t="shared" si="36"/>
        <v>A8</v>
      </c>
    </row>
    <row r="712" spans="1:11" x14ac:dyDescent="0.25">
      <c r="A712" s="121" t="s">
        <v>1568</v>
      </c>
      <c r="B712" s="121" t="s">
        <v>1569</v>
      </c>
      <c r="C712" s="50">
        <v>85</v>
      </c>
      <c r="D712" s="121" t="s">
        <v>519</v>
      </c>
      <c r="F712" s="153" t="s">
        <v>4853</v>
      </c>
      <c r="G712" s="71">
        <v>170</v>
      </c>
      <c r="H712" s="71">
        <f t="shared" si="34"/>
        <v>85</v>
      </c>
      <c r="J712" t="str">
        <f t="shared" si="35"/>
        <v>NN</v>
      </c>
      <c r="K712" t="str">
        <f t="shared" si="36"/>
        <v>NN</v>
      </c>
    </row>
    <row r="713" spans="1:11" x14ac:dyDescent="0.25">
      <c r="A713" s="121" t="s">
        <v>1574</v>
      </c>
      <c r="B713" s="121" t="s">
        <v>1575</v>
      </c>
      <c r="C713" s="50">
        <v>84</v>
      </c>
      <c r="D713" s="121" t="s">
        <v>519</v>
      </c>
      <c r="F713" s="153" t="s">
        <v>4850</v>
      </c>
      <c r="G713" s="71">
        <v>160</v>
      </c>
      <c r="H713" s="71">
        <f t="shared" si="34"/>
        <v>76</v>
      </c>
      <c r="J713" t="str">
        <f t="shared" si="35"/>
        <v>N5</v>
      </c>
      <c r="K713" t="str">
        <f t="shared" si="36"/>
        <v>NN</v>
      </c>
    </row>
    <row r="714" spans="1:11" x14ac:dyDescent="0.25">
      <c r="A714" s="121" t="s">
        <v>1580</v>
      </c>
      <c r="B714" s="121" t="s">
        <v>1581</v>
      </c>
      <c r="C714" s="50">
        <v>200</v>
      </c>
      <c r="D714" s="121" t="s">
        <v>519</v>
      </c>
      <c r="F714" s="153" t="s">
        <v>4850</v>
      </c>
      <c r="G714" s="71">
        <v>400</v>
      </c>
      <c r="H714" s="71">
        <f t="shared" si="34"/>
        <v>200</v>
      </c>
      <c r="I714" s="156"/>
      <c r="J714" t="str">
        <f t="shared" si="35"/>
        <v>NV</v>
      </c>
      <c r="K714" t="str">
        <f t="shared" si="36"/>
        <v>NN</v>
      </c>
    </row>
    <row r="715" spans="1:11" x14ac:dyDescent="0.25">
      <c r="A715" s="121" t="s">
        <v>1582</v>
      </c>
      <c r="B715" s="121" t="s">
        <v>1583</v>
      </c>
      <c r="C715" s="50">
        <v>77</v>
      </c>
      <c r="D715" s="121" t="s">
        <v>519</v>
      </c>
      <c r="F715" s="153" t="s">
        <v>4853</v>
      </c>
      <c r="G715" s="71">
        <v>140</v>
      </c>
      <c r="H715" s="71">
        <f t="shared" si="34"/>
        <v>63</v>
      </c>
      <c r="J715" t="str">
        <f t="shared" si="35"/>
        <v>N2</v>
      </c>
      <c r="K715" t="str">
        <f t="shared" si="36"/>
        <v>NN</v>
      </c>
    </row>
    <row r="716" spans="1:11" x14ac:dyDescent="0.25">
      <c r="A716" s="121" t="s">
        <v>1584</v>
      </c>
      <c r="B716" s="121" t="s">
        <v>1583</v>
      </c>
      <c r="C716" s="50">
        <v>77</v>
      </c>
      <c r="D716" s="121" t="s">
        <v>519</v>
      </c>
      <c r="F716" s="153" t="s">
        <v>4853</v>
      </c>
      <c r="G716" s="71">
        <v>140</v>
      </c>
      <c r="H716" s="71">
        <f t="shared" si="34"/>
        <v>63</v>
      </c>
      <c r="J716" t="str">
        <f t="shared" si="35"/>
        <v>NN</v>
      </c>
      <c r="K716" t="str">
        <f t="shared" si="36"/>
        <v>NN</v>
      </c>
    </row>
    <row r="717" spans="1:11" x14ac:dyDescent="0.25">
      <c r="A717" s="121" t="s">
        <v>1585</v>
      </c>
      <c r="B717" s="121" t="s">
        <v>1561</v>
      </c>
      <c r="C717" s="50">
        <v>96</v>
      </c>
      <c r="D717" s="121" t="s">
        <v>519</v>
      </c>
      <c r="F717" s="153" t="s">
        <v>4850</v>
      </c>
      <c r="G717" s="71">
        <v>185</v>
      </c>
      <c r="H717" s="71">
        <f t="shared" si="34"/>
        <v>89</v>
      </c>
      <c r="J717" t="str">
        <f t="shared" si="35"/>
        <v>N5</v>
      </c>
      <c r="K717" t="str">
        <f t="shared" si="36"/>
        <v>NN</v>
      </c>
    </row>
    <row r="718" spans="1:11" x14ac:dyDescent="0.25">
      <c r="A718" s="121" t="s">
        <v>1597</v>
      </c>
      <c r="B718" s="121" t="s">
        <v>1598</v>
      </c>
      <c r="C718" s="50">
        <v>85</v>
      </c>
      <c r="D718" s="121" t="s">
        <v>519</v>
      </c>
      <c r="F718" s="153" t="s">
        <v>4853</v>
      </c>
      <c r="G718" s="71">
        <v>170</v>
      </c>
      <c r="H718" s="71">
        <f t="shared" si="34"/>
        <v>85</v>
      </c>
      <c r="J718" t="str">
        <f t="shared" si="35"/>
        <v>NT</v>
      </c>
      <c r="K718" t="str">
        <f t="shared" si="36"/>
        <v>O2</v>
      </c>
    </row>
    <row r="719" spans="1:11" x14ac:dyDescent="0.25">
      <c r="A719" s="121" t="s">
        <v>1605</v>
      </c>
      <c r="B719" s="121" t="s">
        <v>1569</v>
      </c>
      <c r="C719" s="50">
        <v>85</v>
      </c>
      <c r="D719" s="121" t="s">
        <v>519</v>
      </c>
      <c r="F719" s="153" t="s">
        <v>4853</v>
      </c>
      <c r="G719" s="71">
        <v>170</v>
      </c>
      <c r="H719" s="71">
        <f t="shared" si="34"/>
        <v>85</v>
      </c>
      <c r="J719" t="str">
        <f t="shared" si="35"/>
        <v>NN</v>
      </c>
      <c r="K719" t="str">
        <f t="shared" si="36"/>
        <v>NN</v>
      </c>
    </row>
    <row r="720" spans="1:11" x14ac:dyDescent="0.25">
      <c r="A720" s="121" t="s">
        <v>1609</v>
      </c>
      <c r="B720" s="121" t="s">
        <v>1579</v>
      </c>
      <c r="C720" s="50">
        <v>85</v>
      </c>
      <c r="D720" s="121" t="s">
        <v>519</v>
      </c>
      <c r="F720" s="153" t="s">
        <v>4853</v>
      </c>
      <c r="G720" s="71">
        <v>170</v>
      </c>
      <c r="H720" s="71">
        <f t="shared" si="34"/>
        <v>85</v>
      </c>
      <c r="J720" t="str">
        <f t="shared" si="35"/>
        <v>NN</v>
      </c>
      <c r="K720" t="str">
        <f t="shared" si="36"/>
        <v>NN</v>
      </c>
    </row>
    <row r="721" spans="1:11" x14ac:dyDescent="0.25">
      <c r="A721" s="121" t="s">
        <v>1622</v>
      </c>
      <c r="B721" s="121" t="s">
        <v>1567</v>
      </c>
      <c r="C721" s="50">
        <v>85</v>
      </c>
      <c r="D721" s="121" t="s">
        <v>519</v>
      </c>
      <c r="F721" s="153" t="s">
        <v>4853</v>
      </c>
      <c r="G721" s="71">
        <v>170</v>
      </c>
      <c r="H721" s="71">
        <f t="shared" si="34"/>
        <v>85</v>
      </c>
      <c r="J721" t="str">
        <f t="shared" si="35"/>
        <v>N5</v>
      </c>
      <c r="K721" t="str">
        <f t="shared" si="36"/>
        <v>NN</v>
      </c>
    </row>
    <row r="722" spans="1:11" x14ac:dyDescent="0.25">
      <c r="A722" s="121" t="s">
        <v>1623</v>
      </c>
      <c r="B722" s="121" t="s">
        <v>1592</v>
      </c>
      <c r="C722" s="50">
        <v>86</v>
      </c>
      <c r="D722" s="121" t="s">
        <v>519</v>
      </c>
      <c r="F722" s="153" t="s">
        <v>4855</v>
      </c>
      <c r="G722" s="71">
        <v>170</v>
      </c>
      <c r="H722" s="71">
        <f t="shared" si="34"/>
        <v>84</v>
      </c>
      <c r="J722" t="str">
        <f t="shared" si="35"/>
        <v>N5</v>
      </c>
      <c r="K722" t="str">
        <f t="shared" si="36"/>
        <v>NN</v>
      </c>
    </row>
    <row r="723" spans="1:11" x14ac:dyDescent="0.25">
      <c r="A723" s="121" t="s">
        <v>1624</v>
      </c>
      <c r="B723" s="121" t="s">
        <v>1625</v>
      </c>
      <c r="C723" s="50">
        <v>86</v>
      </c>
      <c r="D723" s="121" t="s">
        <v>519</v>
      </c>
      <c r="F723" s="153" t="s">
        <v>4852</v>
      </c>
      <c r="G723" s="71">
        <v>170</v>
      </c>
      <c r="H723" s="71">
        <f t="shared" si="34"/>
        <v>84</v>
      </c>
      <c r="J723" t="str">
        <f t="shared" si="35"/>
        <v>NN</v>
      </c>
      <c r="K723" t="str">
        <f t="shared" si="36"/>
        <v>NN</v>
      </c>
    </row>
    <row r="724" spans="1:11" x14ac:dyDescent="0.25">
      <c r="A724" s="121" t="s">
        <v>1630</v>
      </c>
      <c r="B724" s="121" t="s">
        <v>1631</v>
      </c>
      <c r="C724" s="50">
        <v>43</v>
      </c>
      <c r="D724" s="121" t="s">
        <v>519</v>
      </c>
      <c r="F724" s="153" t="s">
        <v>4852</v>
      </c>
      <c r="G724" s="71">
        <v>80</v>
      </c>
      <c r="H724" s="71">
        <f t="shared" si="34"/>
        <v>37</v>
      </c>
      <c r="J724" t="str">
        <f t="shared" si="35"/>
        <v>N5</v>
      </c>
      <c r="K724" t="str">
        <f t="shared" si="36"/>
        <v>NN</v>
      </c>
    </row>
    <row r="725" spans="1:11" x14ac:dyDescent="0.25">
      <c r="A725" s="121" t="s">
        <v>1634</v>
      </c>
      <c r="B725" s="121" t="s">
        <v>1635</v>
      </c>
      <c r="C725" s="50">
        <v>86</v>
      </c>
      <c r="D725" s="121" t="s">
        <v>519</v>
      </c>
      <c r="F725" s="153" t="s">
        <v>4852</v>
      </c>
      <c r="G725" s="71">
        <v>170</v>
      </c>
      <c r="H725" s="71">
        <f t="shared" si="34"/>
        <v>84</v>
      </c>
      <c r="J725" t="str">
        <f t="shared" si="35"/>
        <v>N5</v>
      </c>
      <c r="K725" t="str">
        <f t="shared" si="36"/>
        <v>NN</v>
      </c>
    </row>
    <row r="726" spans="1:11" x14ac:dyDescent="0.25">
      <c r="A726" s="121" t="s">
        <v>1637</v>
      </c>
      <c r="B726" s="121" t="s">
        <v>1635</v>
      </c>
      <c r="C726" s="50">
        <v>86</v>
      </c>
      <c r="D726" s="121" t="s">
        <v>519</v>
      </c>
      <c r="F726" s="153" t="s">
        <v>4852</v>
      </c>
      <c r="G726" s="71">
        <v>170</v>
      </c>
      <c r="H726" s="71">
        <f t="shared" si="34"/>
        <v>84</v>
      </c>
      <c r="J726" t="str">
        <f t="shared" si="35"/>
        <v>NN</v>
      </c>
      <c r="K726" t="str">
        <f t="shared" si="36"/>
        <v>NN</v>
      </c>
    </row>
    <row r="727" spans="1:11" x14ac:dyDescent="0.25">
      <c r="A727" s="121" t="s">
        <v>1638</v>
      </c>
      <c r="B727" s="121" t="s">
        <v>1639</v>
      </c>
      <c r="C727" s="50">
        <v>50</v>
      </c>
      <c r="D727" s="121" t="s">
        <v>519</v>
      </c>
      <c r="F727" s="153" t="s">
        <v>4848</v>
      </c>
      <c r="G727" s="71">
        <v>95</v>
      </c>
      <c r="H727" s="71">
        <f t="shared" si="34"/>
        <v>45</v>
      </c>
      <c r="J727" t="str">
        <f t="shared" si="35"/>
        <v>N5</v>
      </c>
      <c r="K727" t="str">
        <f t="shared" si="36"/>
        <v>UU</v>
      </c>
    </row>
    <row r="728" spans="1:11" x14ac:dyDescent="0.25">
      <c r="A728" s="121" t="s">
        <v>1652</v>
      </c>
      <c r="B728" s="121" t="s">
        <v>1653</v>
      </c>
      <c r="C728" s="50">
        <v>200</v>
      </c>
      <c r="D728" s="121" t="s">
        <v>519</v>
      </c>
      <c r="F728" s="153" t="s">
        <v>4850</v>
      </c>
      <c r="G728" s="71">
        <v>400</v>
      </c>
      <c r="H728" s="71">
        <f t="shared" si="34"/>
        <v>200</v>
      </c>
      <c r="J728" t="str">
        <f t="shared" si="35"/>
        <v>NV</v>
      </c>
      <c r="K728" t="str">
        <f t="shared" si="36"/>
        <v>NN</v>
      </c>
    </row>
    <row r="729" spans="1:11" x14ac:dyDescent="0.25">
      <c r="A729" s="121" t="s">
        <v>1660</v>
      </c>
      <c r="B729" s="121" t="s">
        <v>1661</v>
      </c>
      <c r="C729" s="50">
        <v>85</v>
      </c>
      <c r="D729" s="121" t="s">
        <v>519</v>
      </c>
      <c r="F729" s="153" t="s">
        <v>4853</v>
      </c>
      <c r="G729" s="71">
        <v>170</v>
      </c>
      <c r="H729" s="71">
        <f t="shared" si="34"/>
        <v>85</v>
      </c>
      <c r="J729" t="str">
        <f t="shared" si="35"/>
        <v>NN</v>
      </c>
      <c r="K729" t="str">
        <f t="shared" si="36"/>
        <v>CY</v>
      </c>
    </row>
    <row r="730" spans="1:11" x14ac:dyDescent="0.25">
      <c r="A730" s="121" t="s">
        <v>1666</v>
      </c>
      <c r="B730" s="121" t="s">
        <v>1667</v>
      </c>
      <c r="C730" s="50">
        <v>85</v>
      </c>
      <c r="D730" s="121" t="s">
        <v>519</v>
      </c>
      <c r="F730" s="153" t="s">
        <v>4853</v>
      </c>
      <c r="G730" s="71">
        <v>160</v>
      </c>
      <c r="H730" s="71">
        <f t="shared" si="34"/>
        <v>75</v>
      </c>
      <c r="J730" t="str">
        <f t="shared" si="35"/>
        <v>NN</v>
      </c>
      <c r="K730" t="str">
        <f t="shared" si="36"/>
        <v>2D</v>
      </c>
    </row>
    <row r="731" spans="1:11" x14ac:dyDescent="0.25">
      <c r="A731" s="121" t="s">
        <v>1668</v>
      </c>
      <c r="B731" s="121" t="s">
        <v>1669</v>
      </c>
      <c r="C731" s="50">
        <v>102</v>
      </c>
      <c r="D731" s="121" t="s">
        <v>519</v>
      </c>
      <c r="F731" s="153" t="s">
        <v>4848</v>
      </c>
      <c r="G731" s="71">
        <v>145</v>
      </c>
      <c r="H731" s="71">
        <f t="shared" si="34"/>
        <v>43</v>
      </c>
      <c r="J731" t="str">
        <f t="shared" si="35"/>
        <v>N5</v>
      </c>
      <c r="K731" t="str">
        <f t="shared" si="36"/>
        <v>JW</v>
      </c>
    </row>
    <row r="732" spans="1:11" x14ac:dyDescent="0.25">
      <c r="A732" s="121" t="s">
        <v>1670</v>
      </c>
      <c r="B732" s="121" t="s">
        <v>1671</v>
      </c>
      <c r="C732" s="50">
        <v>95</v>
      </c>
      <c r="D732" s="121" t="s">
        <v>519</v>
      </c>
      <c r="F732" s="153" t="s">
        <v>4848</v>
      </c>
      <c r="G732" s="71">
        <v>145</v>
      </c>
      <c r="H732" s="71">
        <f t="shared" si="34"/>
        <v>50</v>
      </c>
      <c r="J732" t="str">
        <f t="shared" si="35"/>
        <v>N5</v>
      </c>
      <c r="K732" t="str">
        <f t="shared" si="36"/>
        <v>JW</v>
      </c>
    </row>
    <row r="733" spans="1:11" x14ac:dyDescent="0.25">
      <c r="A733" s="121" t="s">
        <v>1672</v>
      </c>
      <c r="B733" s="121" t="s">
        <v>1673</v>
      </c>
      <c r="C733" s="50">
        <v>102</v>
      </c>
      <c r="D733" s="121" t="s">
        <v>519</v>
      </c>
      <c r="F733" s="153" t="s">
        <v>4848</v>
      </c>
      <c r="G733" s="71">
        <v>145</v>
      </c>
      <c r="H733" s="71">
        <f t="shared" si="34"/>
        <v>43</v>
      </c>
      <c r="J733" t="str">
        <f t="shared" si="35"/>
        <v>N5</v>
      </c>
      <c r="K733" t="str">
        <f t="shared" si="36"/>
        <v>JW</v>
      </c>
    </row>
    <row r="734" spans="1:11" x14ac:dyDescent="0.25">
      <c r="A734" s="121" t="s">
        <v>1700</v>
      </c>
      <c r="B734" s="121" t="s">
        <v>1701</v>
      </c>
      <c r="C734" s="50">
        <v>1400</v>
      </c>
      <c r="D734" s="121" t="s">
        <v>519</v>
      </c>
      <c r="F734" s="153" t="s">
        <v>4848</v>
      </c>
      <c r="G734" s="71">
        <v>1885</v>
      </c>
      <c r="H734" s="71">
        <f t="shared" si="34"/>
        <v>485</v>
      </c>
      <c r="J734" t="str">
        <f t="shared" si="35"/>
        <v>9S</v>
      </c>
      <c r="K734" t="str">
        <f t="shared" si="36"/>
        <v>UU</v>
      </c>
    </row>
    <row r="735" spans="1:11" x14ac:dyDescent="0.25">
      <c r="A735" s="121" t="s">
        <v>1710</v>
      </c>
      <c r="B735" s="121" t="s">
        <v>1711</v>
      </c>
      <c r="C735" s="50">
        <v>1450</v>
      </c>
      <c r="D735" s="121" t="s">
        <v>519</v>
      </c>
      <c r="F735" s="153" t="s">
        <v>4848</v>
      </c>
      <c r="G735" s="71">
        <v>1885</v>
      </c>
      <c r="H735" s="71">
        <f t="shared" si="34"/>
        <v>435</v>
      </c>
      <c r="J735" t="str">
        <f t="shared" si="35"/>
        <v>9S</v>
      </c>
      <c r="K735" t="str">
        <f t="shared" si="36"/>
        <v>UU</v>
      </c>
    </row>
    <row r="736" spans="1:11" x14ac:dyDescent="0.25">
      <c r="A736" s="121" t="s">
        <v>1712</v>
      </c>
      <c r="B736" s="121" t="s">
        <v>1713</v>
      </c>
      <c r="C736" s="50">
        <v>120</v>
      </c>
      <c r="D736" s="121" t="s">
        <v>519</v>
      </c>
      <c r="F736" s="153" t="s">
        <v>54</v>
      </c>
      <c r="G736" s="71">
        <v>142</v>
      </c>
      <c r="H736" s="71">
        <f t="shared" si="34"/>
        <v>22</v>
      </c>
      <c r="J736" t="str">
        <f t="shared" si="35"/>
        <v>NN</v>
      </c>
      <c r="K736" t="str">
        <f t="shared" si="36"/>
        <v>WN</v>
      </c>
    </row>
    <row r="737" spans="1:11" x14ac:dyDescent="0.25">
      <c r="A737" s="121" t="s">
        <v>1763</v>
      </c>
      <c r="B737" s="121" t="s">
        <v>1764</v>
      </c>
      <c r="C737" s="50">
        <v>120</v>
      </c>
      <c r="D737" s="121" t="s">
        <v>519</v>
      </c>
      <c r="F737" s="153" t="s">
        <v>4850</v>
      </c>
      <c r="G737" s="71">
        <v>170</v>
      </c>
      <c r="H737" s="71">
        <f t="shared" si="34"/>
        <v>50</v>
      </c>
      <c r="J737" t="str">
        <f t="shared" si="35"/>
        <v>N5</v>
      </c>
      <c r="K737" t="str">
        <f t="shared" si="36"/>
        <v>NN</v>
      </c>
    </row>
    <row r="738" spans="1:11" x14ac:dyDescent="0.25">
      <c r="A738" s="121" t="s">
        <v>1771</v>
      </c>
      <c r="B738" s="121" t="s">
        <v>1772</v>
      </c>
      <c r="C738" s="50">
        <v>120</v>
      </c>
      <c r="D738" s="121" t="s">
        <v>519</v>
      </c>
      <c r="F738" s="153" t="s">
        <v>4850</v>
      </c>
      <c r="G738" s="71">
        <v>170</v>
      </c>
      <c r="H738" s="71">
        <f t="shared" si="34"/>
        <v>50</v>
      </c>
      <c r="J738" t="str">
        <f t="shared" si="35"/>
        <v>N5</v>
      </c>
      <c r="K738" t="str">
        <f t="shared" si="36"/>
        <v>NN</v>
      </c>
    </row>
    <row r="739" spans="1:11" x14ac:dyDescent="0.25">
      <c r="A739" s="121" t="s">
        <v>1773</v>
      </c>
      <c r="B739" s="121" t="s">
        <v>1774</v>
      </c>
      <c r="C739" s="50">
        <v>158</v>
      </c>
      <c r="D739" s="121" t="s">
        <v>519</v>
      </c>
      <c r="F739" s="153" t="s">
        <v>4848</v>
      </c>
      <c r="G739" s="71">
        <v>200</v>
      </c>
      <c r="H739" s="71">
        <f t="shared" si="34"/>
        <v>42</v>
      </c>
      <c r="J739" t="str">
        <f t="shared" si="35"/>
        <v>N5</v>
      </c>
      <c r="K739" t="str">
        <f t="shared" si="36"/>
        <v>MG</v>
      </c>
    </row>
    <row r="740" spans="1:11" x14ac:dyDescent="0.25">
      <c r="A740" s="121" t="s">
        <v>1775</v>
      </c>
      <c r="B740" s="121" t="s">
        <v>1776</v>
      </c>
      <c r="C740" s="50">
        <v>83</v>
      </c>
      <c r="D740" s="121" t="s">
        <v>519</v>
      </c>
      <c r="F740" s="153" t="s">
        <v>4848</v>
      </c>
      <c r="G740" s="71">
        <v>100</v>
      </c>
      <c r="H740" s="71">
        <f t="shared" si="34"/>
        <v>17</v>
      </c>
      <c r="J740" t="str">
        <f t="shared" si="35"/>
        <v>N5</v>
      </c>
      <c r="K740" t="str">
        <f t="shared" si="36"/>
        <v>MG</v>
      </c>
    </row>
    <row r="741" spans="1:11" x14ac:dyDescent="0.25">
      <c r="A741" s="121" t="s">
        <v>1787</v>
      </c>
      <c r="B741" s="121" t="s">
        <v>275</v>
      </c>
      <c r="C741" s="50">
        <v>1170</v>
      </c>
      <c r="D741" s="121" t="s">
        <v>519</v>
      </c>
      <c r="F741" s="153" t="s">
        <v>54</v>
      </c>
      <c r="G741" s="71">
        <v>1885</v>
      </c>
      <c r="H741" s="71">
        <f t="shared" si="34"/>
        <v>715</v>
      </c>
      <c r="J741" t="str">
        <f t="shared" si="35"/>
        <v>9S</v>
      </c>
      <c r="K741" t="str">
        <f t="shared" si="36"/>
        <v>NN</v>
      </c>
    </row>
    <row r="742" spans="1:11" x14ac:dyDescent="0.25">
      <c r="A742" s="121" t="s">
        <v>1796</v>
      </c>
      <c r="B742" s="121" t="s">
        <v>1797</v>
      </c>
      <c r="C742" s="50">
        <v>150</v>
      </c>
      <c r="D742" s="121" t="s">
        <v>519</v>
      </c>
      <c r="F742" s="153" t="s">
        <v>4850</v>
      </c>
      <c r="G742" s="71">
        <v>200</v>
      </c>
      <c r="H742" s="71">
        <f t="shared" si="34"/>
        <v>50</v>
      </c>
      <c r="J742" t="str">
        <f t="shared" si="35"/>
        <v>SA</v>
      </c>
      <c r="K742" t="str">
        <f t="shared" si="36"/>
        <v>KW</v>
      </c>
    </row>
    <row r="743" spans="1:11" x14ac:dyDescent="0.25">
      <c r="A743" s="121" t="s">
        <v>1798</v>
      </c>
      <c r="B743" s="121" t="s">
        <v>1799</v>
      </c>
      <c r="C743" s="50">
        <v>75</v>
      </c>
      <c r="D743" s="121" t="s">
        <v>519</v>
      </c>
      <c r="F743" s="153" t="s">
        <v>4850</v>
      </c>
      <c r="G743" s="71">
        <v>100</v>
      </c>
      <c r="H743" s="71">
        <f t="shared" si="34"/>
        <v>25</v>
      </c>
      <c r="J743" t="str">
        <f t="shared" si="35"/>
        <v>SA</v>
      </c>
      <c r="K743" t="str">
        <f t="shared" si="36"/>
        <v>KW</v>
      </c>
    </row>
    <row r="744" spans="1:11" x14ac:dyDescent="0.25">
      <c r="A744" s="121" t="s">
        <v>1810</v>
      </c>
      <c r="B744" s="121" t="s">
        <v>1811</v>
      </c>
      <c r="C744" s="50">
        <v>130</v>
      </c>
      <c r="D744" s="121" t="s">
        <v>519</v>
      </c>
      <c r="F744" s="153" t="s">
        <v>4850</v>
      </c>
      <c r="G744" s="71">
        <v>185</v>
      </c>
      <c r="H744" s="71">
        <f t="shared" si="34"/>
        <v>55</v>
      </c>
      <c r="J744" t="str">
        <f t="shared" si="35"/>
        <v>L3</v>
      </c>
      <c r="K744" t="str">
        <f t="shared" si="36"/>
        <v>AR</v>
      </c>
    </row>
    <row r="745" spans="1:11" x14ac:dyDescent="0.25">
      <c r="A745" s="121" t="s">
        <v>1819</v>
      </c>
      <c r="B745" s="121" t="s">
        <v>1820</v>
      </c>
      <c r="C745" s="50">
        <v>63</v>
      </c>
      <c r="D745" s="121" t="s">
        <v>519</v>
      </c>
      <c r="F745" s="153" t="s">
        <v>4850</v>
      </c>
      <c r="G745" s="71">
        <v>90</v>
      </c>
      <c r="H745" s="71">
        <f t="shared" si="34"/>
        <v>27</v>
      </c>
      <c r="J745" t="str">
        <f t="shared" si="35"/>
        <v>L3</v>
      </c>
      <c r="K745" t="str">
        <f t="shared" si="36"/>
        <v>AR</v>
      </c>
    </row>
    <row r="746" spans="1:11" x14ac:dyDescent="0.25">
      <c r="A746" s="121" t="s">
        <v>1825</v>
      </c>
      <c r="B746" s="121" t="s">
        <v>1826</v>
      </c>
      <c r="C746" s="50">
        <v>150</v>
      </c>
      <c r="D746" s="121" t="s">
        <v>519</v>
      </c>
      <c r="F746" s="153" t="s">
        <v>4850</v>
      </c>
      <c r="G746" s="71">
        <v>200</v>
      </c>
      <c r="H746" s="71">
        <f t="shared" si="34"/>
        <v>50</v>
      </c>
      <c r="J746" t="str">
        <f t="shared" si="35"/>
        <v>SA</v>
      </c>
      <c r="K746" t="str">
        <f t="shared" si="36"/>
        <v>KW</v>
      </c>
    </row>
    <row r="747" spans="1:11" x14ac:dyDescent="0.25">
      <c r="A747" s="121" t="s">
        <v>1827</v>
      </c>
      <c r="B747" s="121" t="s">
        <v>1817</v>
      </c>
      <c r="C747" s="50">
        <v>75</v>
      </c>
      <c r="D747" s="121" t="s">
        <v>519</v>
      </c>
      <c r="F747" s="153" t="s">
        <v>4850</v>
      </c>
      <c r="G747" s="71">
        <v>100</v>
      </c>
      <c r="H747" s="71">
        <f t="shared" si="34"/>
        <v>25</v>
      </c>
      <c r="J747" t="str">
        <f t="shared" si="35"/>
        <v>SA</v>
      </c>
      <c r="K747" t="str">
        <f t="shared" si="36"/>
        <v>KW</v>
      </c>
    </row>
    <row r="748" spans="1:11" x14ac:dyDescent="0.25">
      <c r="A748" s="121" t="s">
        <v>1828</v>
      </c>
      <c r="B748" s="121" t="s">
        <v>1829</v>
      </c>
      <c r="C748" s="50">
        <v>60</v>
      </c>
      <c r="D748" s="121" t="s">
        <v>519</v>
      </c>
      <c r="F748" s="153" t="s">
        <v>4850</v>
      </c>
      <c r="G748" s="71">
        <v>85</v>
      </c>
      <c r="H748" s="71">
        <f t="shared" si="34"/>
        <v>25</v>
      </c>
      <c r="J748" t="str">
        <f t="shared" si="35"/>
        <v>N5</v>
      </c>
      <c r="K748" t="str">
        <f t="shared" si="36"/>
        <v>NN</v>
      </c>
    </row>
    <row r="749" spans="1:11" x14ac:dyDescent="0.25">
      <c r="A749" s="121" t="s">
        <v>1838</v>
      </c>
      <c r="B749" s="121" t="s">
        <v>1839</v>
      </c>
      <c r="C749" s="50">
        <v>300</v>
      </c>
      <c r="D749" s="121" t="s">
        <v>519</v>
      </c>
      <c r="F749" s="153" t="s">
        <v>4850</v>
      </c>
      <c r="G749" s="71">
        <v>425</v>
      </c>
      <c r="H749" s="71">
        <f t="shared" si="34"/>
        <v>125</v>
      </c>
      <c r="J749" t="str">
        <f t="shared" si="35"/>
        <v>NV</v>
      </c>
      <c r="K749" t="str">
        <f t="shared" si="36"/>
        <v>NN</v>
      </c>
    </row>
    <row r="750" spans="1:11" x14ac:dyDescent="0.25">
      <c r="A750" s="121" t="s">
        <v>1848</v>
      </c>
      <c r="B750" s="121" t="s">
        <v>1849</v>
      </c>
      <c r="C750" s="50">
        <v>63</v>
      </c>
      <c r="D750" s="121" t="s">
        <v>519</v>
      </c>
      <c r="F750" s="153" t="s">
        <v>4852</v>
      </c>
      <c r="G750" s="71">
        <v>85</v>
      </c>
      <c r="H750" s="71">
        <f t="shared" si="34"/>
        <v>22</v>
      </c>
      <c r="J750" t="str">
        <f t="shared" si="35"/>
        <v>S5</v>
      </c>
      <c r="K750" t="str">
        <f t="shared" si="36"/>
        <v>KS</v>
      </c>
    </row>
    <row r="751" spans="1:11" x14ac:dyDescent="0.25">
      <c r="A751" s="121" t="s">
        <v>1850</v>
      </c>
      <c r="B751" s="121" t="s">
        <v>1851</v>
      </c>
      <c r="C751" s="50">
        <v>63</v>
      </c>
      <c r="D751" s="121" t="s">
        <v>519</v>
      </c>
      <c r="F751" s="153" t="s">
        <v>4852</v>
      </c>
      <c r="G751" s="71">
        <v>85</v>
      </c>
      <c r="H751" s="71">
        <f t="shared" si="34"/>
        <v>22</v>
      </c>
      <c r="J751" t="str">
        <f t="shared" si="35"/>
        <v>SP</v>
      </c>
      <c r="K751" t="str">
        <f t="shared" si="36"/>
        <v>KS</v>
      </c>
    </row>
    <row r="752" spans="1:11" x14ac:dyDescent="0.25">
      <c r="A752" s="121" t="s">
        <v>1870</v>
      </c>
      <c r="B752" s="121" t="s">
        <v>1869</v>
      </c>
      <c r="C752" s="50">
        <v>144</v>
      </c>
      <c r="D752" s="121" t="s">
        <v>519</v>
      </c>
      <c r="F752" s="153" t="s">
        <v>4849</v>
      </c>
      <c r="G752" s="71">
        <v>185</v>
      </c>
      <c r="H752" s="71">
        <f t="shared" si="34"/>
        <v>41</v>
      </c>
      <c r="J752" t="str">
        <f t="shared" si="35"/>
        <v>NA</v>
      </c>
      <c r="K752" t="str">
        <f t="shared" si="36"/>
        <v>PH</v>
      </c>
    </row>
    <row r="753" spans="1:11" x14ac:dyDescent="0.25">
      <c r="A753" s="121" t="s">
        <v>1873</v>
      </c>
      <c r="B753" s="121" t="s">
        <v>1874</v>
      </c>
      <c r="C753" s="50">
        <v>72</v>
      </c>
      <c r="D753" s="121" t="s">
        <v>519</v>
      </c>
      <c r="F753" s="153" t="s">
        <v>4849</v>
      </c>
      <c r="G753" s="71">
        <v>95</v>
      </c>
      <c r="H753" s="71">
        <f t="shared" si="34"/>
        <v>23</v>
      </c>
      <c r="J753" t="str">
        <f t="shared" si="35"/>
        <v>NA</v>
      </c>
      <c r="K753" t="str">
        <f t="shared" si="36"/>
        <v>PH</v>
      </c>
    </row>
    <row r="754" spans="1:11" x14ac:dyDescent="0.25">
      <c r="A754" s="121" t="s">
        <v>1875</v>
      </c>
      <c r="B754" s="121" t="s">
        <v>1876</v>
      </c>
      <c r="C754" s="50">
        <v>1450</v>
      </c>
      <c r="D754" s="121" t="s">
        <v>519</v>
      </c>
      <c r="F754" s="153" t="s">
        <v>54</v>
      </c>
      <c r="G754" s="71">
        <v>1885</v>
      </c>
      <c r="H754" s="71">
        <f t="shared" si="34"/>
        <v>435</v>
      </c>
      <c r="J754" t="str">
        <f t="shared" si="35"/>
        <v>9S</v>
      </c>
      <c r="K754" t="str">
        <f t="shared" si="36"/>
        <v>NN</v>
      </c>
    </row>
    <row r="755" spans="1:11" x14ac:dyDescent="0.25">
      <c r="A755" s="121" t="s">
        <v>1877</v>
      </c>
      <c r="B755" s="121" t="s">
        <v>1878</v>
      </c>
      <c r="C755" s="50">
        <v>1153</v>
      </c>
      <c r="D755" s="121" t="s">
        <v>519</v>
      </c>
      <c r="F755" s="153" t="s">
        <v>54</v>
      </c>
      <c r="G755" s="71">
        <v>1885</v>
      </c>
      <c r="H755" s="71">
        <f t="shared" si="34"/>
        <v>732</v>
      </c>
      <c r="J755" t="str">
        <f t="shared" si="35"/>
        <v>9S</v>
      </c>
      <c r="K755" t="str">
        <f t="shared" si="36"/>
        <v>NN</v>
      </c>
    </row>
    <row r="756" spans="1:11" x14ac:dyDescent="0.25">
      <c r="A756" s="121" t="s">
        <v>1883</v>
      </c>
      <c r="B756" s="121" t="s">
        <v>1884</v>
      </c>
      <c r="C756" s="50">
        <v>140</v>
      </c>
      <c r="D756" s="121" t="s">
        <v>519</v>
      </c>
      <c r="F756" s="153" t="s">
        <v>4849</v>
      </c>
      <c r="G756" s="71">
        <v>185</v>
      </c>
      <c r="H756" s="71">
        <f t="shared" si="34"/>
        <v>45</v>
      </c>
      <c r="J756" t="str">
        <f t="shared" si="35"/>
        <v>NA</v>
      </c>
      <c r="K756" t="str">
        <f t="shared" si="36"/>
        <v>PH</v>
      </c>
    </row>
    <row r="757" spans="1:11" x14ac:dyDescent="0.25">
      <c r="A757" s="121" t="s">
        <v>1887</v>
      </c>
      <c r="B757" s="121" t="s">
        <v>1888</v>
      </c>
      <c r="C757" s="50">
        <v>71</v>
      </c>
      <c r="D757" s="121" t="s">
        <v>519</v>
      </c>
      <c r="F757" s="153" t="s">
        <v>4849</v>
      </c>
      <c r="G757" s="71">
        <v>95</v>
      </c>
      <c r="H757" s="71">
        <f t="shared" si="34"/>
        <v>24</v>
      </c>
      <c r="J757" t="str">
        <f t="shared" si="35"/>
        <v>NA</v>
      </c>
      <c r="K757" t="str">
        <f t="shared" si="36"/>
        <v>PH</v>
      </c>
    </row>
    <row r="758" spans="1:11" x14ac:dyDescent="0.25">
      <c r="A758" s="121" t="s">
        <v>1889</v>
      </c>
      <c r="B758" s="121" t="s">
        <v>1890</v>
      </c>
      <c r="C758" s="50">
        <v>59</v>
      </c>
      <c r="D758" s="121" t="s">
        <v>519</v>
      </c>
      <c r="F758" s="153" t="s">
        <v>4851</v>
      </c>
      <c r="G758" s="71">
        <v>80</v>
      </c>
      <c r="H758" s="71">
        <f t="shared" si="34"/>
        <v>21</v>
      </c>
      <c r="J758" t="str">
        <f t="shared" si="35"/>
        <v>N5</v>
      </c>
      <c r="K758" t="str">
        <f t="shared" si="36"/>
        <v>NN</v>
      </c>
    </row>
    <row r="759" spans="1:11" x14ac:dyDescent="0.25">
      <c r="A759" s="121" t="s">
        <v>1893</v>
      </c>
      <c r="B759" s="121" t="s">
        <v>1894</v>
      </c>
      <c r="C759" s="50">
        <v>108</v>
      </c>
      <c r="D759" s="121" t="s">
        <v>519</v>
      </c>
      <c r="F759" s="153" t="s">
        <v>4850</v>
      </c>
      <c r="G759" s="71">
        <v>170</v>
      </c>
      <c r="H759" s="71">
        <f t="shared" si="34"/>
        <v>62</v>
      </c>
      <c r="J759" t="str">
        <f t="shared" si="35"/>
        <v>N5</v>
      </c>
      <c r="K759" t="str">
        <f t="shared" si="36"/>
        <v>NN</v>
      </c>
    </row>
    <row r="760" spans="1:11" x14ac:dyDescent="0.25">
      <c r="A760" s="121" t="s">
        <v>1895</v>
      </c>
      <c r="B760" s="121" t="s">
        <v>1896</v>
      </c>
      <c r="C760" s="50">
        <v>77</v>
      </c>
      <c r="D760" s="121" t="s">
        <v>519</v>
      </c>
      <c r="F760" s="153" t="s">
        <v>4851</v>
      </c>
      <c r="G760" s="71">
        <v>95</v>
      </c>
      <c r="H760" s="71">
        <f t="shared" si="34"/>
        <v>18</v>
      </c>
      <c r="J760" t="str">
        <f t="shared" si="35"/>
        <v>N5</v>
      </c>
      <c r="K760" t="str">
        <f t="shared" si="36"/>
        <v>NN</v>
      </c>
    </row>
    <row r="761" spans="1:11" x14ac:dyDescent="0.25">
      <c r="A761" s="121" t="s">
        <v>1897</v>
      </c>
      <c r="B761" s="121" t="s">
        <v>1898</v>
      </c>
      <c r="C761" s="50">
        <v>280</v>
      </c>
      <c r="D761" s="121" t="s">
        <v>519</v>
      </c>
      <c r="F761" s="153" t="s">
        <v>4850</v>
      </c>
      <c r="G761" s="71">
        <v>400</v>
      </c>
      <c r="H761" s="71">
        <f t="shared" si="34"/>
        <v>120</v>
      </c>
      <c r="J761" t="str">
        <f t="shared" si="35"/>
        <v>NV</v>
      </c>
      <c r="K761" t="str">
        <f t="shared" si="36"/>
        <v>NN</v>
      </c>
    </row>
    <row r="762" spans="1:11" x14ac:dyDescent="0.25">
      <c r="A762" s="121" t="s">
        <v>1901</v>
      </c>
      <c r="B762" s="121" t="s">
        <v>1902</v>
      </c>
      <c r="C762" s="50">
        <v>108</v>
      </c>
      <c r="D762" s="121" t="s">
        <v>519</v>
      </c>
      <c r="F762" s="153" t="s">
        <v>4850</v>
      </c>
      <c r="G762" s="71">
        <v>170</v>
      </c>
      <c r="H762" s="71">
        <f t="shared" si="34"/>
        <v>62</v>
      </c>
      <c r="J762" t="str">
        <f t="shared" si="35"/>
        <v>N5</v>
      </c>
      <c r="K762" t="str">
        <f t="shared" si="36"/>
        <v>NN</v>
      </c>
    </row>
    <row r="763" spans="1:11" x14ac:dyDescent="0.25">
      <c r="A763" s="121" t="s">
        <v>1903</v>
      </c>
      <c r="B763" s="121" t="s">
        <v>1904</v>
      </c>
      <c r="C763" s="50">
        <v>108</v>
      </c>
      <c r="D763" s="121" t="s">
        <v>519</v>
      </c>
      <c r="F763" s="153" t="s">
        <v>4850</v>
      </c>
      <c r="G763" s="71">
        <v>170</v>
      </c>
      <c r="H763" s="71">
        <f t="shared" si="34"/>
        <v>62</v>
      </c>
      <c r="J763" t="str">
        <f t="shared" si="35"/>
        <v>N5</v>
      </c>
      <c r="K763" t="str">
        <f t="shared" si="36"/>
        <v>NN</v>
      </c>
    </row>
    <row r="764" spans="1:11" x14ac:dyDescent="0.25">
      <c r="A764" s="121" t="s">
        <v>1909</v>
      </c>
      <c r="B764" s="121" t="s">
        <v>1910</v>
      </c>
      <c r="C764" s="50">
        <v>71</v>
      </c>
      <c r="D764" s="121" t="s">
        <v>519</v>
      </c>
      <c r="F764" s="153" t="s">
        <v>4849</v>
      </c>
      <c r="G764" s="71">
        <v>95</v>
      </c>
      <c r="H764" s="71">
        <f t="shared" si="34"/>
        <v>24</v>
      </c>
      <c r="J764" t="str">
        <f t="shared" si="35"/>
        <v>NA</v>
      </c>
      <c r="K764" t="str">
        <f t="shared" si="36"/>
        <v>PH</v>
      </c>
    </row>
    <row r="765" spans="1:11" x14ac:dyDescent="0.25">
      <c r="A765" s="121" t="s">
        <v>1913</v>
      </c>
      <c r="B765" s="121" t="s">
        <v>1914</v>
      </c>
      <c r="C765" s="50">
        <v>62</v>
      </c>
      <c r="D765" s="121" t="s">
        <v>519</v>
      </c>
      <c r="F765" s="153" t="s">
        <v>4851</v>
      </c>
      <c r="G765" s="71">
        <v>95</v>
      </c>
      <c r="H765" s="71">
        <f t="shared" si="34"/>
        <v>33</v>
      </c>
      <c r="J765" t="str">
        <f t="shared" si="35"/>
        <v>N5</v>
      </c>
      <c r="K765" t="str">
        <f t="shared" si="36"/>
        <v>NN</v>
      </c>
    </row>
    <row r="766" spans="1:11" x14ac:dyDescent="0.25">
      <c r="A766" s="121" t="s">
        <v>1927</v>
      </c>
      <c r="B766" s="121" t="s">
        <v>1928</v>
      </c>
      <c r="C766" s="50">
        <v>63</v>
      </c>
      <c r="D766" s="121" t="s">
        <v>519</v>
      </c>
      <c r="F766" s="153" t="s">
        <v>4850</v>
      </c>
      <c r="G766" s="71">
        <v>90</v>
      </c>
      <c r="H766" s="71">
        <f t="shared" ref="H766:H829" si="37">G766-C766</f>
        <v>27</v>
      </c>
      <c r="J766" t="str">
        <f t="shared" si="35"/>
        <v>N5</v>
      </c>
      <c r="K766" t="str">
        <f t="shared" si="36"/>
        <v>NN</v>
      </c>
    </row>
    <row r="767" spans="1:11" x14ac:dyDescent="0.25">
      <c r="A767" s="121" t="s">
        <v>1937</v>
      </c>
      <c r="B767" s="121" t="s">
        <v>1938</v>
      </c>
      <c r="C767" s="50">
        <v>110</v>
      </c>
      <c r="D767" s="121" t="s">
        <v>519</v>
      </c>
      <c r="F767" s="153" t="s">
        <v>4850</v>
      </c>
      <c r="G767" s="71">
        <v>160</v>
      </c>
      <c r="H767" s="71">
        <f t="shared" si="37"/>
        <v>50</v>
      </c>
      <c r="J767" t="str">
        <f t="shared" ref="J767:J830" si="38">MID(A767,12,2)</f>
        <v>N5</v>
      </c>
      <c r="K767" t="str">
        <f t="shared" ref="K767:K830" si="39">MID(A767,15,2)</f>
        <v>NN</v>
      </c>
    </row>
    <row r="768" spans="1:11" x14ac:dyDescent="0.25">
      <c r="A768" s="121" t="s">
        <v>1944</v>
      </c>
      <c r="B768" s="121" t="s">
        <v>1945</v>
      </c>
      <c r="C768" s="50">
        <v>70</v>
      </c>
      <c r="D768" s="121" t="s">
        <v>519</v>
      </c>
      <c r="F768" s="153" t="s">
        <v>4850</v>
      </c>
      <c r="G768" s="71">
        <v>95</v>
      </c>
      <c r="H768" s="71">
        <f t="shared" si="37"/>
        <v>25</v>
      </c>
      <c r="J768" t="str">
        <f t="shared" si="38"/>
        <v>N5</v>
      </c>
      <c r="K768" t="str">
        <f t="shared" si="39"/>
        <v>NN</v>
      </c>
    </row>
    <row r="769" spans="1:11" x14ac:dyDescent="0.25">
      <c r="A769" s="121" t="s">
        <v>1946</v>
      </c>
      <c r="B769" s="121" t="s">
        <v>1947</v>
      </c>
      <c r="C769" s="50">
        <v>70</v>
      </c>
      <c r="D769" s="121" t="s">
        <v>519</v>
      </c>
      <c r="F769" s="153" t="s">
        <v>4850</v>
      </c>
      <c r="G769" s="71">
        <v>100</v>
      </c>
      <c r="H769" s="71">
        <f t="shared" si="37"/>
        <v>30</v>
      </c>
      <c r="J769" t="str">
        <f t="shared" si="38"/>
        <v>N5</v>
      </c>
      <c r="K769" t="str">
        <f t="shared" si="39"/>
        <v>NN</v>
      </c>
    </row>
    <row r="770" spans="1:11" x14ac:dyDescent="0.25">
      <c r="A770" s="121" t="s">
        <v>1956</v>
      </c>
      <c r="B770" s="121" t="s">
        <v>1957</v>
      </c>
      <c r="C770" s="50">
        <v>75</v>
      </c>
      <c r="D770" s="121" t="s">
        <v>519</v>
      </c>
      <c r="F770" s="153" t="s">
        <v>4850</v>
      </c>
      <c r="G770" s="71">
        <v>100</v>
      </c>
      <c r="H770" s="71">
        <f t="shared" si="37"/>
        <v>25</v>
      </c>
      <c r="J770" t="str">
        <f t="shared" si="38"/>
        <v>L4</v>
      </c>
      <c r="K770" t="str">
        <f t="shared" si="39"/>
        <v>NN</v>
      </c>
    </row>
    <row r="771" spans="1:11" x14ac:dyDescent="0.25">
      <c r="A771" s="121" t="s">
        <v>1958</v>
      </c>
      <c r="B771" s="121" t="s">
        <v>1959</v>
      </c>
      <c r="C771" s="50">
        <v>60</v>
      </c>
      <c r="D771" s="121" t="s">
        <v>519</v>
      </c>
      <c r="F771" s="153" t="s">
        <v>4850</v>
      </c>
      <c r="G771" s="71">
        <v>85</v>
      </c>
      <c r="H771" s="71">
        <f t="shared" si="37"/>
        <v>25</v>
      </c>
      <c r="J771" t="str">
        <f t="shared" si="38"/>
        <v>N5</v>
      </c>
      <c r="K771" t="str">
        <f t="shared" si="39"/>
        <v>NN</v>
      </c>
    </row>
    <row r="772" spans="1:11" x14ac:dyDescent="0.25">
      <c r="A772" s="121" t="s">
        <v>1960</v>
      </c>
      <c r="B772" s="121" t="s">
        <v>1961</v>
      </c>
      <c r="C772" s="50">
        <v>1400</v>
      </c>
      <c r="D772" s="121" t="s">
        <v>519</v>
      </c>
      <c r="F772" s="153" t="s">
        <v>4848</v>
      </c>
      <c r="G772" s="71">
        <v>1885</v>
      </c>
      <c r="H772" s="71">
        <f t="shared" si="37"/>
        <v>485</v>
      </c>
      <c r="J772" t="str">
        <f t="shared" si="38"/>
        <v>9S</v>
      </c>
      <c r="K772" t="str">
        <f t="shared" si="39"/>
        <v>UU</v>
      </c>
    </row>
    <row r="773" spans="1:11" x14ac:dyDescent="0.25">
      <c r="A773" s="121" t="s">
        <v>1966</v>
      </c>
      <c r="B773" s="121" t="s">
        <v>1967</v>
      </c>
      <c r="C773" s="50">
        <v>129</v>
      </c>
      <c r="D773" s="121" t="s">
        <v>519</v>
      </c>
      <c r="F773" s="153" t="s">
        <v>4850</v>
      </c>
      <c r="G773" s="71">
        <v>200</v>
      </c>
      <c r="H773" s="71">
        <f t="shared" si="37"/>
        <v>71</v>
      </c>
      <c r="J773" t="str">
        <f t="shared" si="38"/>
        <v>N5</v>
      </c>
      <c r="K773" t="str">
        <f t="shared" si="39"/>
        <v>NN</v>
      </c>
    </row>
    <row r="774" spans="1:11" x14ac:dyDescent="0.25">
      <c r="A774" s="121" t="s">
        <v>1968</v>
      </c>
      <c r="B774" s="121" t="s">
        <v>1969</v>
      </c>
      <c r="C774" s="50">
        <v>124</v>
      </c>
      <c r="D774" s="121" t="s">
        <v>519</v>
      </c>
      <c r="F774" s="153" t="s">
        <v>4850</v>
      </c>
      <c r="G774" s="71">
        <v>185</v>
      </c>
      <c r="H774" s="71">
        <f t="shared" si="37"/>
        <v>61</v>
      </c>
      <c r="J774" t="str">
        <f t="shared" si="38"/>
        <v>N5</v>
      </c>
      <c r="K774" t="str">
        <f t="shared" si="39"/>
        <v>NN</v>
      </c>
    </row>
    <row r="775" spans="1:11" x14ac:dyDescent="0.25">
      <c r="A775" s="121" t="s">
        <v>1970</v>
      </c>
      <c r="B775" s="121" t="s">
        <v>1971</v>
      </c>
      <c r="C775" s="50">
        <v>63</v>
      </c>
      <c r="D775" s="121" t="s">
        <v>519</v>
      </c>
      <c r="F775" s="153" t="s">
        <v>4850</v>
      </c>
      <c r="G775" s="71">
        <v>90</v>
      </c>
      <c r="H775" s="71">
        <f t="shared" si="37"/>
        <v>27</v>
      </c>
      <c r="J775" t="str">
        <f t="shared" si="38"/>
        <v>N5</v>
      </c>
      <c r="K775" t="str">
        <f t="shared" si="39"/>
        <v>NN</v>
      </c>
    </row>
    <row r="776" spans="1:11" x14ac:dyDescent="0.25">
      <c r="A776" s="121" t="s">
        <v>1974</v>
      </c>
      <c r="B776" s="121" t="s">
        <v>1973</v>
      </c>
      <c r="C776" s="50">
        <v>142</v>
      </c>
      <c r="D776" s="121" t="s">
        <v>519</v>
      </c>
      <c r="F776" s="153" t="s">
        <v>4851</v>
      </c>
      <c r="G776" s="71">
        <v>185</v>
      </c>
      <c r="H776" s="71">
        <f t="shared" si="37"/>
        <v>43</v>
      </c>
      <c r="J776" t="str">
        <f t="shared" si="38"/>
        <v>U5</v>
      </c>
      <c r="K776" t="str">
        <f t="shared" si="39"/>
        <v>BT</v>
      </c>
    </row>
    <row r="777" spans="1:11" x14ac:dyDescent="0.25">
      <c r="A777" s="121" t="s">
        <v>1987</v>
      </c>
      <c r="B777" s="121" t="s">
        <v>1988</v>
      </c>
      <c r="C777" s="50">
        <v>64</v>
      </c>
      <c r="D777" s="121" t="s">
        <v>519</v>
      </c>
      <c r="F777" s="153" t="s">
        <v>54</v>
      </c>
      <c r="G777" s="71">
        <v>74</v>
      </c>
      <c r="H777" s="71">
        <f t="shared" si="37"/>
        <v>10</v>
      </c>
      <c r="J777" t="str">
        <f t="shared" si="38"/>
        <v>PR</v>
      </c>
      <c r="K777" t="str">
        <f t="shared" si="39"/>
        <v>WN</v>
      </c>
    </row>
    <row r="778" spans="1:11" x14ac:dyDescent="0.25">
      <c r="A778" s="121" t="s">
        <v>1989</v>
      </c>
      <c r="B778" s="121" t="s">
        <v>1990</v>
      </c>
      <c r="C778" s="50">
        <v>154</v>
      </c>
      <c r="D778" s="121" t="s">
        <v>519</v>
      </c>
      <c r="F778" s="153" t="s">
        <v>54</v>
      </c>
      <c r="G778" s="71">
        <v>181</v>
      </c>
      <c r="H778" s="71">
        <f t="shared" si="37"/>
        <v>27</v>
      </c>
      <c r="J778" t="str">
        <f t="shared" si="38"/>
        <v>PR</v>
      </c>
      <c r="K778" t="str">
        <f t="shared" si="39"/>
        <v>WN</v>
      </c>
    </row>
    <row r="779" spans="1:11" x14ac:dyDescent="0.25">
      <c r="A779" s="121" t="s">
        <v>1991</v>
      </c>
      <c r="B779" s="121" t="s">
        <v>1992</v>
      </c>
      <c r="C779" s="50">
        <v>66</v>
      </c>
      <c r="D779" s="121" t="s">
        <v>519</v>
      </c>
      <c r="F779" s="153" t="s">
        <v>54</v>
      </c>
      <c r="G779" s="71">
        <v>71</v>
      </c>
      <c r="H779" s="71">
        <f t="shared" si="37"/>
        <v>5</v>
      </c>
      <c r="J779" t="str">
        <f t="shared" si="38"/>
        <v>PR</v>
      </c>
      <c r="K779" t="str">
        <f t="shared" si="39"/>
        <v>HE</v>
      </c>
    </row>
    <row r="780" spans="1:11" x14ac:dyDescent="0.25">
      <c r="A780" s="121" t="s">
        <v>1993</v>
      </c>
      <c r="B780" s="121" t="s">
        <v>1994</v>
      </c>
      <c r="C780" s="50">
        <v>130</v>
      </c>
      <c r="D780" s="121" t="s">
        <v>519</v>
      </c>
      <c r="F780" s="153" t="s">
        <v>54</v>
      </c>
      <c r="G780" s="71">
        <v>142</v>
      </c>
      <c r="H780" s="71">
        <f t="shared" si="37"/>
        <v>12</v>
      </c>
      <c r="J780" t="str">
        <f t="shared" si="38"/>
        <v>PR</v>
      </c>
      <c r="K780" t="str">
        <f t="shared" si="39"/>
        <v>HE</v>
      </c>
    </row>
    <row r="781" spans="1:11" x14ac:dyDescent="0.25">
      <c r="A781" s="121" t="s">
        <v>1995</v>
      </c>
      <c r="B781" s="121" t="s">
        <v>1996</v>
      </c>
      <c r="C781" s="50">
        <v>62</v>
      </c>
      <c r="D781" s="121" t="s">
        <v>519</v>
      </c>
      <c r="F781" s="153" t="s">
        <v>54</v>
      </c>
      <c r="G781" s="71">
        <v>71</v>
      </c>
      <c r="H781" s="71">
        <f t="shared" si="37"/>
        <v>9</v>
      </c>
      <c r="J781" t="str">
        <f t="shared" si="38"/>
        <v>PR</v>
      </c>
      <c r="K781" t="str">
        <f t="shared" si="39"/>
        <v>HE</v>
      </c>
    </row>
    <row r="782" spans="1:11" x14ac:dyDescent="0.25">
      <c r="A782" s="121" t="s">
        <v>1997</v>
      </c>
      <c r="B782" s="121" t="s">
        <v>1998</v>
      </c>
      <c r="C782" s="50">
        <v>2800</v>
      </c>
      <c r="D782" s="121" t="s">
        <v>519</v>
      </c>
      <c r="F782" s="153" t="s">
        <v>4848</v>
      </c>
      <c r="G782" s="71">
        <v>3000</v>
      </c>
      <c r="H782" s="71">
        <f t="shared" si="37"/>
        <v>200</v>
      </c>
      <c r="J782" t="str">
        <f t="shared" si="38"/>
        <v>PP</v>
      </c>
      <c r="K782" t="str">
        <f t="shared" si="39"/>
        <v>UU</v>
      </c>
    </row>
    <row r="783" spans="1:11" x14ac:dyDescent="0.25">
      <c r="A783" s="121" t="s">
        <v>1999</v>
      </c>
      <c r="B783" s="121" t="s">
        <v>2000</v>
      </c>
      <c r="C783" s="50">
        <v>2800</v>
      </c>
      <c r="D783" s="121" t="s">
        <v>519</v>
      </c>
      <c r="F783" s="153" t="s">
        <v>4848</v>
      </c>
      <c r="G783" s="71">
        <v>3000</v>
      </c>
      <c r="H783" s="71">
        <f t="shared" si="37"/>
        <v>200</v>
      </c>
      <c r="J783" t="str">
        <f t="shared" si="38"/>
        <v>PP</v>
      </c>
      <c r="K783" t="str">
        <f t="shared" si="39"/>
        <v>UU</v>
      </c>
    </row>
    <row r="784" spans="1:11" x14ac:dyDescent="0.25">
      <c r="A784" s="121" t="s">
        <v>2003</v>
      </c>
      <c r="B784" s="121" t="s">
        <v>2004</v>
      </c>
      <c r="C784" s="50">
        <v>1120</v>
      </c>
      <c r="D784" s="121" t="s">
        <v>519</v>
      </c>
      <c r="F784" s="153" t="s">
        <v>4848</v>
      </c>
      <c r="G784" s="71">
        <v>1200</v>
      </c>
      <c r="H784" s="71">
        <f t="shared" si="37"/>
        <v>80</v>
      </c>
      <c r="J784" t="str">
        <f t="shared" si="38"/>
        <v>PP</v>
      </c>
      <c r="K784" t="str">
        <f t="shared" si="39"/>
        <v>HF</v>
      </c>
    </row>
    <row r="785" spans="1:11" x14ac:dyDescent="0.25">
      <c r="A785" s="121" t="s">
        <v>2005</v>
      </c>
      <c r="B785" s="121" t="s">
        <v>2006</v>
      </c>
      <c r="C785" s="50">
        <v>2900</v>
      </c>
      <c r="D785" s="121" t="s">
        <v>519</v>
      </c>
      <c r="F785" s="153" t="s">
        <v>4848</v>
      </c>
      <c r="G785" s="71">
        <v>3120</v>
      </c>
      <c r="H785" s="71">
        <f t="shared" si="37"/>
        <v>220</v>
      </c>
      <c r="J785" t="str">
        <f t="shared" si="38"/>
        <v>PP</v>
      </c>
      <c r="K785" t="str">
        <f t="shared" si="39"/>
        <v>HF</v>
      </c>
    </row>
    <row r="786" spans="1:11" x14ac:dyDescent="0.25">
      <c r="A786" s="121" t="s">
        <v>2022</v>
      </c>
      <c r="B786" s="121" t="s">
        <v>1984</v>
      </c>
      <c r="C786" s="50">
        <v>2665</v>
      </c>
      <c r="D786" s="121" t="s">
        <v>519</v>
      </c>
      <c r="F786" s="153" t="s">
        <v>4848</v>
      </c>
      <c r="G786" s="71">
        <v>3000</v>
      </c>
      <c r="H786" s="71">
        <f t="shared" si="37"/>
        <v>335</v>
      </c>
      <c r="J786" t="str">
        <f t="shared" si="38"/>
        <v>PP</v>
      </c>
      <c r="K786" t="str">
        <f t="shared" si="39"/>
        <v>UU</v>
      </c>
    </row>
    <row r="787" spans="1:11" x14ac:dyDescent="0.25">
      <c r="A787" s="121" t="s">
        <v>2027</v>
      </c>
      <c r="B787" s="121" t="s">
        <v>2028</v>
      </c>
      <c r="C787" s="50">
        <v>950</v>
      </c>
      <c r="D787" s="121" t="s">
        <v>519</v>
      </c>
      <c r="F787" s="153" t="s">
        <v>4852</v>
      </c>
      <c r="G787" s="71">
        <v>1000</v>
      </c>
      <c r="H787" s="71">
        <f t="shared" si="37"/>
        <v>50</v>
      </c>
      <c r="J787" t="str">
        <f t="shared" si="38"/>
        <v>PP</v>
      </c>
      <c r="K787" t="str">
        <f t="shared" si="39"/>
        <v>NN</v>
      </c>
    </row>
    <row r="788" spans="1:11" x14ac:dyDescent="0.25">
      <c r="A788" s="121" t="s">
        <v>2040</v>
      </c>
      <c r="B788" s="121" t="s">
        <v>2041</v>
      </c>
      <c r="C788" s="50">
        <v>64</v>
      </c>
      <c r="D788" s="121" t="s">
        <v>519</v>
      </c>
      <c r="F788" s="153" t="s">
        <v>54</v>
      </c>
      <c r="G788" s="71">
        <v>74</v>
      </c>
      <c r="H788" s="71">
        <f t="shared" si="37"/>
        <v>10</v>
      </c>
      <c r="J788" t="str">
        <f t="shared" si="38"/>
        <v>PR</v>
      </c>
      <c r="K788" t="str">
        <f t="shared" si="39"/>
        <v>DL</v>
      </c>
    </row>
    <row r="789" spans="1:11" x14ac:dyDescent="0.25">
      <c r="A789" s="121" t="s">
        <v>2064</v>
      </c>
      <c r="B789" s="121" t="s">
        <v>2065</v>
      </c>
      <c r="C789" s="50">
        <v>62</v>
      </c>
      <c r="D789" s="121" t="s">
        <v>519</v>
      </c>
      <c r="F789" s="153" t="s">
        <v>95</v>
      </c>
      <c r="G789" s="71">
        <v>80</v>
      </c>
      <c r="H789" s="71">
        <f t="shared" si="37"/>
        <v>18</v>
      </c>
      <c r="I789" s="156"/>
      <c r="J789" t="str">
        <f t="shared" si="38"/>
        <v>PR</v>
      </c>
      <c r="K789" t="str">
        <f t="shared" si="39"/>
        <v>BN</v>
      </c>
    </row>
    <row r="790" spans="1:11" x14ac:dyDescent="0.25">
      <c r="A790" s="121" t="s">
        <v>2066</v>
      </c>
      <c r="B790" s="121" t="s">
        <v>2067</v>
      </c>
      <c r="C790" s="50">
        <v>57</v>
      </c>
      <c r="D790" s="121" t="s">
        <v>519</v>
      </c>
      <c r="F790" s="153" t="s">
        <v>4855</v>
      </c>
      <c r="G790" s="71">
        <v>85</v>
      </c>
      <c r="H790" s="71">
        <f t="shared" si="37"/>
        <v>28</v>
      </c>
      <c r="J790" t="str">
        <f t="shared" si="38"/>
        <v>PP</v>
      </c>
      <c r="K790" t="str">
        <f t="shared" si="39"/>
        <v>ML</v>
      </c>
    </row>
    <row r="791" spans="1:11" x14ac:dyDescent="0.25">
      <c r="A791" s="121" t="s">
        <v>2072</v>
      </c>
      <c r="B791" s="121" t="s">
        <v>2073</v>
      </c>
      <c r="C791" s="50">
        <v>57</v>
      </c>
      <c r="D791" s="121" t="s">
        <v>519</v>
      </c>
      <c r="F791" s="153" t="s">
        <v>4855</v>
      </c>
      <c r="G791" s="71">
        <v>85</v>
      </c>
      <c r="H791" s="71">
        <f t="shared" si="37"/>
        <v>28</v>
      </c>
      <c r="J791" t="str">
        <f t="shared" si="38"/>
        <v>PP</v>
      </c>
      <c r="K791" t="str">
        <f t="shared" si="39"/>
        <v>ML</v>
      </c>
    </row>
    <row r="792" spans="1:11" x14ac:dyDescent="0.25">
      <c r="A792" s="121" t="s">
        <v>2076</v>
      </c>
      <c r="B792" s="121" t="s">
        <v>2077</v>
      </c>
      <c r="C792" s="50">
        <v>66</v>
      </c>
      <c r="D792" s="121" t="s">
        <v>519</v>
      </c>
      <c r="F792" s="153" t="s">
        <v>54</v>
      </c>
      <c r="G792" s="71">
        <v>71</v>
      </c>
      <c r="H792" s="71">
        <f t="shared" si="37"/>
        <v>5</v>
      </c>
      <c r="J792" t="str">
        <f t="shared" si="38"/>
        <v>PR</v>
      </c>
      <c r="K792" t="str">
        <f t="shared" si="39"/>
        <v>HE</v>
      </c>
    </row>
    <row r="793" spans="1:11" x14ac:dyDescent="0.25">
      <c r="A793" s="121" t="s">
        <v>2078</v>
      </c>
      <c r="B793" s="121" t="s">
        <v>2079</v>
      </c>
      <c r="C793" s="50">
        <v>62</v>
      </c>
      <c r="D793" s="121" t="s">
        <v>519</v>
      </c>
      <c r="F793" s="153" t="s">
        <v>54</v>
      </c>
      <c r="G793" s="71">
        <v>71</v>
      </c>
      <c r="H793" s="71">
        <f t="shared" si="37"/>
        <v>9</v>
      </c>
      <c r="J793" t="str">
        <f t="shared" si="38"/>
        <v>PR</v>
      </c>
      <c r="K793" t="str">
        <f t="shared" si="39"/>
        <v>HE</v>
      </c>
    </row>
    <row r="794" spans="1:11" x14ac:dyDescent="0.25">
      <c r="A794" s="23" t="s">
        <v>378</v>
      </c>
      <c r="B794" s="23" t="s">
        <v>379</v>
      </c>
      <c r="C794" s="50">
        <v>630</v>
      </c>
      <c r="D794" s="121" t="s">
        <v>519</v>
      </c>
      <c r="F794" s="153" t="s">
        <v>4850</v>
      </c>
      <c r="G794" s="71">
        <v>900</v>
      </c>
      <c r="H794" s="71">
        <f t="shared" si="37"/>
        <v>270</v>
      </c>
      <c r="J794" t="str">
        <f t="shared" si="38"/>
        <v>9S</v>
      </c>
      <c r="K794" t="str">
        <f t="shared" si="39"/>
        <v>NN</v>
      </c>
    </row>
    <row r="795" spans="1:11" x14ac:dyDescent="0.25">
      <c r="A795" s="121" t="s">
        <v>2038</v>
      </c>
      <c r="B795" s="121" t="s">
        <v>2039</v>
      </c>
      <c r="C795" s="50">
        <v>2900</v>
      </c>
      <c r="D795" s="121" t="s">
        <v>519</v>
      </c>
      <c r="F795" s="153" t="s">
        <v>4848</v>
      </c>
      <c r="G795" s="71">
        <v>3000</v>
      </c>
      <c r="H795" s="71">
        <f t="shared" si="37"/>
        <v>100</v>
      </c>
      <c r="J795" t="str">
        <f t="shared" si="38"/>
        <v>PP</v>
      </c>
      <c r="K795" t="str">
        <f t="shared" si="39"/>
        <v>UU</v>
      </c>
    </row>
    <row r="796" spans="1:11" x14ac:dyDescent="0.25">
      <c r="A796" s="121" t="s">
        <v>2035</v>
      </c>
      <c r="B796" s="121" t="s">
        <v>2036</v>
      </c>
      <c r="C796" s="50">
        <v>1277.2</v>
      </c>
      <c r="D796" s="121" t="s">
        <v>519</v>
      </c>
      <c r="F796" s="153" t="s">
        <v>4850</v>
      </c>
      <c r="G796" s="71">
        <v>1220</v>
      </c>
      <c r="H796" s="71">
        <f t="shared" si="37"/>
        <v>-57.200000000000045</v>
      </c>
      <c r="J796" t="str">
        <f t="shared" si="38"/>
        <v>PP</v>
      </c>
      <c r="K796" t="str">
        <f t="shared" si="39"/>
        <v>SW</v>
      </c>
    </row>
    <row r="797" spans="1:11" x14ac:dyDescent="0.25">
      <c r="A797" s="121" t="s">
        <v>1919</v>
      </c>
      <c r="B797" s="121" t="s">
        <v>1920</v>
      </c>
      <c r="C797" s="50">
        <v>140</v>
      </c>
      <c r="D797" s="121" t="s">
        <v>519</v>
      </c>
      <c r="F797" s="153" t="s">
        <v>4850</v>
      </c>
      <c r="G797" s="71">
        <v>200</v>
      </c>
      <c r="H797" s="71">
        <f t="shared" si="37"/>
        <v>60</v>
      </c>
      <c r="J797" t="str">
        <f t="shared" si="38"/>
        <v>N5</v>
      </c>
      <c r="K797" t="str">
        <f t="shared" si="39"/>
        <v>NN</v>
      </c>
    </row>
    <row r="798" spans="1:11" x14ac:dyDescent="0.25">
      <c r="A798" s="121" t="s">
        <v>1868</v>
      </c>
      <c r="B798" s="121" t="s">
        <v>1869</v>
      </c>
      <c r="C798" s="50">
        <v>144</v>
      </c>
      <c r="D798" s="121" t="s">
        <v>519</v>
      </c>
      <c r="F798" s="153" t="s">
        <v>4849</v>
      </c>
      <c r="G798" s="71">
        <v>185</v>
      </c>
      <c r="H798" s="71">
        <f t="shared" si="37"/>
        <v>41</v>
      </c>
      <c r="J798" t="str">
        <f t="shared" si="38"/>
        <v>N5</v>
      </c>
      <c r="K798" t="str">
        <f t="shared" si="39"/>
        <v>PH</v>
      </c>
    </row>
    <row r="799" spans="1:11" x14ac:dyDescent="0.25">
      <c r="A799" s="121" t="s">
        <v>1792</v>
      </c>
      <c r="B799" s="121" t="s">
        <v>1793</v>
      </c>
      <c r="C799" s="50">
        <v>140</v>
      </c>
      <c r="D799" s="121" t="s">
        <v>519</v>
      </c>
      <c r="F799" s="153" t="s">
        <v>4850</v>
      </c>
      <c r="G799" s="71">
        <v>200</v>
      </c>
      <c r="H799" s="71">
        <f t="shared" si="37"/>
        <v>60</v>
      </c>
      <c r="J799" t="str">
        <f t="shared" si="38"/>
        <v>N5</v>
      </c>
      <c r="K799" t="str">
        <f t="shared" si="39"/>
        <v>NN</v>
      </c>
    </row>
    <row r="800" spans="1:11" x14ac:dyDescent="0.25">
      <c r="A800" s="121" t="s">
        <v>1745</v>
      </c>
      <c r="B800" s="121" t="s">
        <v>1746</v>
      </c>
      <c r="C800" s="50">
        <v>140</v>
      </c>
      <c r="D800" s="121" t="s">
        <v>519</v>
      </c>
      <c r="F800" s="153" t="s">
        <v>4850</v>
      </c>
      <c r="G800" s="71">
        <v>185</v>
      </c>
      <c r="H800" s="71">
        <f t="shared" si="37"/>
        <v>45</v>
      </c>
      <c r="J800" t="str">
        <f t="shared" si="38"/>
        <v>N5</v>
      </c>
      <c r="K800" t="str">
        <f t="shared" si="39"/>
        <v>NN</v>
      </c>
    </row>
    <row r="801" spans="1:11" x14ac:dyDescent="0.25">
      <c r="A801" s="121" t="s">
        <v>1676</v>
      </c>
      <c r="B801" s="121" t="s">
        <v>1677</v>
      </c>
      <c r="C801" s="50">
        <v>91</v>
      </c>
      <c r="D801" s="121" t="s">
        <v>519</v>
      </c>
      <c r="F801" s="153" t="s">
        <v>4850</v>
      </c>
      <c r="G801" s="71">
        <v>140</v>
      </c>
      <c r="H801" s="71">
        <f t="shared" si="37"/>
        <v>49</v>
      </c>
      <c r="J801" t="str">
        <f t="shared" si="38"/>
        <v>N5</v>
      </c>
      <c r="K801" t="str">
        <f t="shared" si="39"/>
        <v>NN</v>
      </c>
    </row>
    <row r="802" spans="1:11" x14ac:dyDescent="0.25">
      <c r="A802" s="121" t="s">
        <v>1644</v>
      </c>
      <c r="B802" s="121" t="s">
        <v>1645</v>
      </c>
      <c r="C802" s="50">
        <v>96</v>
      </c>
      <c r="D802" s="121" t="s">
        <v>519</v>
      </c>
      <c r="F802" s="153" t="s">
        <v>4850</v>
      </c>
      <c r="G802" s="71">
        <v>185</v>
      </c>
      <c r="H802" s="71">
        <f t="shared" si="37"/>
        <v>89</v>
      </c>
      <c r="J802" t="str">
        <f t="shared" si="38"/>
        <v>N5</v>
      </c>
      <c r="K802" t="str">
        <f t="shared" si="39"/>
        <v>NN</v>
      </c>
    </row>
    <row r="803" spans="1:11" x14ac:dyDescent="0.25">
      <c r="A803" s="121" t="s">
        <v>1632</v>
      </c>
      <c r="B803" s="121" t="s">
        <v>1633</v>
      </c>
      <c r="C803" s="50">
        <v>1055</v>
      </c>
      <c r="D803" s="121" t="s">
        <v>519</v>
      </c>
      <c r="F803" s="153" t="s">
        <v>4849</v>
      </c>
      <c r="G803" s="71">
        <v>1885</v>
      </c>
      <c r="H803" s="71">
        <f t="shared" si="37"/>
        <v>830</v>
      </c>
      <c r="J803" t="str">
        <f t="shared" si="38"/>
        <v>9S</v>
      </c>
      <c r="K803" t="str">
        <f t="shared" si="39"/>
        <v>NN</v>
      </c>
    </row>
    <row r="804" spans="1:11" x14ac:dyDescent="0.25">
      <c r="A804" s="121" t="s">
        <v>1616</v>
      </c>
      <c r="B804" s="121" t="s">
        <v>1617</v>
      </c>
      <c r="C804" s="50">
        <v>97</v>
      </c>
      <c r="D804" s="121" t="s">
        <v>519</v>
      </c>
      <c r="F804" s="153" t="s">
        <v>4852</v>
      </c>
      <c r="G804" s="71">
        <v>185</v>
      </c>
      <c r="H804" s="71">
        <f t="shared" si="37"/>
        <v>88</v>
      </c>
      <c r="J804" t="str">
        <f t="shared" si="38"/>
        <v>N5</v>
      </c>
      <c r="K804" t="str">
        <f t="shared" si="39"/>
        <v>NN</v>
      </c>
    </row>
    <row r="805" spans="1:11" x14ac:dyDescent="0.25">
      <c r="A805" s="121" t="s">
        <v>1599</v>
      </c>
      <c r="B805" s="121" t="s">
        <v>1600</v>
      </c>
      <c r="C805" s="50">
        <v>74.88</v>
      </c>
      <c r="D805" s="121" t="s">
        <v>519</v>
      </c>
      <c r="F805" s="153" t="s">
        <v>4852</v>
      </c>
      <c r="G805" s="71">
        <v>160</v>
      </c>
      <c r="H805" s="71">
        <f t="shared" si="37"/>
        <v>85.12</v>
      </c>
      <c r="J805" t="str">
        <f t="shared" si="38"/>
        <v>N5</v>
      </c>
      <c r="K805" t="str">
        <f t="shared" si="39"/>
        <v>NN</v>
      </c>
    </row>
    <row r="806" spans="1:11" x14ac:dyDescent="0.25">
      <c r="A806" s="121" t="s">
        <v>1576</v>
      </c>
      <c r="B806" s="121" t="s">
        <v>1577</v>
      </c>
      <c r="C806" s="50">
        <v>85</v>
      </c>
      <c r="D806" s="121" t="s">
        <v>519</v>
      </c>
      <c r="F806" s="153" t="s">
        <v>4853</v>
      </c>
      <c r="G806" s="71">
        <v>170</v>
      </c>
      <c r="H806" s="71">
        <f t="shared" si="37"/>
        <v>85</v>
      </c>
      <c r="J806" t="str">
        <f t="shared" si="38"/>
        <v>NN</v>
      </c>
      <c r="K806" t="str">
        <f t="shared" si="39"/>
        <v>NN</v>
      </c>
    </row>
    <row r="807" spans="1:11" x14ac:dyDescent="0.25">
      <c r="A807" s="121" t="s">
        <v>1556</v>
      </c>
      <c r="B807" s="121" t="s">
        <v>1557</v>
      </c>
      <c r="C807" s="50">
        <v>71.900000000000006</v>
      </c>
      <c r="D807" s="121" t="s">
        <v>519</v>
      </c>
      <c r="F807" s="153" t="s">
        <v>4850</v>
      </c>
      <c r="G807" s="71">
        <v>140</v>
      </c>
      <c r="H807" s="71">
        <f t="shared" si="37"/>
        <v>68.099999999999994</v>
      </c>
      <c r="J807" t="str">
        <f t="shared" si="38"/>
        <v>N5</v>
      </c>
      <c r="K807" t="str">
        <f t="shared" si="39"/>
        <v>NN</v>
      </c>
    </row>
    <row r="808" spans="1:11" x14ac:dyDescent="0.25">
      <c r="A808" s="121" t="s">
        <v>1540</v>
      </c>
      <c r="B808" s="121" t="s">
        <v>1541</v>
      </c>
      <c r="C808" s="50">
        <v>100</v>
      </c>
      <c r="D808" s="121" t="s">
        <v>519</v>
      </c>
      <c r="F808" s="153" t="s">
        <v>4848</v>
      </c>
      <c r="G808" s="71">
        <v>185</v>
      </c>
      <c r="H808" s="71">
        <f t="shared" si="37"/>
        <v>85</v>
      </c>
      <c r="I808" s="156" t="s">
        <v>4910</v>
      </c>
      <c r="J808" t="str">
        <f t="shared" si="38"/>
        <v>NN</v>
      </c>
      <c r="K808" t="str">
        <f t="shared" si="39"/>
        <v>UU</v>
      </c>
    </row>
    <row r="809" spans="1:11" x14ac:dyDescent="0.25">
      <c r="A809" s="121" t="s">
        <v>1514</v>
      </c>
      <c r="B809" s="121" t="s">
        <v>1515</v>
      </c>
      <c r="C809" s="50">
        <v>88</v>
      </c>
      <c r="D809" s="121" t="s">
        <v>519</v>
      </c>
      <c r="F809" s="153" t="s">
        <v>4853</v>
      </c>
      <c r="G809" s="71">
        <v>170</v>
      </c>
      <c r="H809" s="71">
        <f t="shared" si="37"/>
        <v>82</v>
      </c>
      <c r="J809" t="str">
        <f t="shared" si="38"/>
        <v>N5</v>
      </c>
      <c r="K809" t="str">
        <f t="shared" si="39"/>
        <v>NN</v>
      </c>
    </row>
    <row r="810" spans="1:11" x14ac:dyDescent="0.25">
      <c r="A810" s="121" t="s">
        <v>1501</v>
      </c>
      <c r="B810" s="121" t="s">
        <v>1502</v>
      </c>
      <c r="C810" s="50">
        <v>88</v>
      </c>
      <c r="D810" s="121" t="s">
        <v>519</v>
      </c>
      <c r="F810" s="153" t="s">
        <v>4853</v>
      </c>
      <c r="G810" s="71">
        <v>170</v>
      </c>
      <c r="H810" s="71">
        <f t="shared" si="37"/>
        <v>82</v>
      </c>
      <c r="J810" t="str">
        <f t="shared" si="38"/>
        <v>NN</v>
      </c>
      <c r="K810" t="str">
        <f t="shared" si="39"/>
        <v>NN</v>
      </c>
    </row>
    <row r="811" spans="1:11" x14ac:dyDescent="0.25">
      <c r="A811" s="121" t="s">
        <v>1489</v>
      </c>
      <c r="B811" s="121" t="s">
        <v>1490</v>
      </c>
      <c r="C811" s="50">
        <v>1310</v>
      </c>
      <c r="D811" s="121" t="s">
        <v>519</v>
      </c>
      <c r="F811" s="153" t="s">
        <v>4850</v>
      </c>
      <c r="G811" s="71">
        <v>1800</v>
      </c>
      <c r="H811" s="71">
        <f t="shared" si="37"/>
        <v>490</v>
      </c>
      <c r="J811" t="str">
        <f t="shared" si="38"/>
        <v>9S</v>
      </c>
      <c r="K811" t="str">
        <f t="shared" si="39"/>
        <v>AR</v>
      </c>
    </row>
    <row r="812" spans="1:11" x14ac:dyDescent="0.25">
      <c r="A812" s="121" t="s">
        <v>1487</v>
      </c>
      <c r="B812" s="121" t="s">
        <v>1488</v>
      </c>
      <c r="C812" s="50">
        <v>310</v>
      </c>
      <c r="D812" s="121" t="s">
        <v>519</v>
      </c>
      <c r="F812" s="153" t="s">
        <v>4848</v>
      </c>
      <c r="G812" s="71">
        <v>370</v>
      </c>
      <c r="H812" s="71">
        <f t="shared" si="37"/>
        <v>60</v>
      </c>
      <c r="J812" t="str">
        <f t="shared" si="38"/>
        <v>NV</v>
      </c>
      <c r="K812" t="str">
        <f t="shared" si="39"/>
        <v>UU</v>
      </c>
    </row>
    <row r="813" spans="1:11" x14ac:dyDescent="0.25">
      <c r="A813" s="121" t="s">
        <v>1479</v>
      </c>
      <c r="B813" s="121" t="s">
        <v>1480</v>
      </c>
      <c r="C813" s="50">
        <v>1360</v>
      </c>
      <c r="D813" s="121" t="s">
        <v>519</v>
      </c>
      <c r="F813" s="153" t="s">
        <v>4850</v>
      </c>
      <c r="G813" s="71">
        <v>1880</v>
      </c>
      <c r="H813" s="71">
        <f t="shared" si="37"/>
        <v>520</v>
      </c>
      <c r="J813" t="str">
        <f t="shared" si="38"/>
        <v>9S</v>
      </c>
      <c r="K813" t="str">
        <f t="shared" si="39"/>
        <v>NN</v>
      </c>
    </row>
    <row r="814" spans="1:11" x14ac:dyDescent="0.25">
      <c r="A814" s="121" t="s">
        <v>1446</v>
      </c>
      <c r="B814" s="121" t="s">
        <v>700</v>
      </c>
      <c r="C814" s="50">
        <v>138</v>
      </c>
      <c r="D814" s="121" t="s">
        <v>519</v>
      </c>
      <c r="F814" s="153" t="s">
        <v>95</v>
      </c>
      <c r="G814" s="71">
        <v>200</v>
      </c>
      <c r="H814" s="71">
        <f t="shared" si="37"/>
        <v>62</v>
      </c>
      <c r="I814" s="156" t="s">
        <v>4910</v>
      </c>
      <c r="J814" t="str">
        <f t="shared" si="38"/>
        <v>NN</v>
      </c>
      <c r="K814" t="str">
        <f t="shared" si="39"/>
        <v>NN</v>
      </c>
    </row>
    <row r="815" spans="1:11" x14ac:dyDescent="0.25">
      <c r="A815" s="121" t="s">
        <v>1389</v>
      </c>
      <c r="B815" s="121" t="s">
        <v>1237</v>
      </c>
      <c r="C815" s="50">
        <v>124</v>
      </c>
      <c r="D815" s="121" t="s">
        <v>519</v>
      </c>
      <c r="F815" s="153" t="s">
        <v>4850</v>
      </c>
      <c r="G815" s="71">
        <v>185</v>
      </c>
      <c r="H815" s="71">
        <f t="shared" si="37"/>
        <v>61</v>
      </c>
      <c r="J815" t="str">
        <f t="shared" si="38"/>
        <v>N5</v>
      </c>
      <c r="K815" t="str">
        <f t="shared" si="39"/>
        <v>NN</v>
      </c>
    </row>
    <row r="816" spans="1:11" x14ac:dyDescent="0.25">
      <c r="A816" s="121" t="s">
        <v>1370</v>
      </c>
      <c r="B816" s="121" t="s">
        <v>1371</v>
      </c>
      <c r="C816" s="50">
        <v>95</v>
      </c>
      <c r="D816" s="121" t="s">
        <v>519</v>
      </c>
      <c r="F816" s="153" t="s">
        <v>4850</v>
      </c>
      <c r="G816" s="71">
        <v>140</v>
      </c>
      <c r="H816" s="71">
        <f t="shared" si="37"/>
        <v>45</v>
      </c>
      <c r="J816" t="str">
        <f t="shared" si="38"/>
        <v>N5</v>
      </c>
      <c r="K816" t="str">
        <f t="shared" si="39"/>
        <v>NN</v>
      </c>
    </row>
    <row r="817" spans="1:11" x14ac:dyDescent="0.25">
      <c r="A817" s="121" t="s">
        <v>1362</v>
      </c>
      <c r="B817" s="121" t="s">
        <v>1321</v>
      </c>
      <c r="C817" s="50">
        <v>63</v>
      </c>
      <c r="D817" s="121" t="s">
        <v>519</v>
      </c>
      <c r="F817" s="153" t="s">
        <v>4850</v>
      </c>
      <c r="G817" s="71">
        <v>90</v>
      </c>
      <c r="H817" s="71">
        <f t="shared" si="37"/>
        <v>27</v>
      </c>
      <c r="J817" t="str">
        <f t="shared" si="38"/>
        <v>N5</v>
      </c>
      <c r="K817" t="str">
        <f t="shared" si="39"/>
        <v>AR</v>
      </c>
    </row>
    <row r="818" spans="1:11" x14ac:dyDescent="0.25">
      <c r="A818" s="121" t="s">
        <v>1353</v>
      </c>
      <c r="B818" s="121" t="s">
        <v>1354</v>
      </c>
      <c r="C818" s="50">
        <v>75</v>
      </c>
      <c r="D818" s="121" t="s">
        <v>519</v>
      </c>
      <c r="F818" s="153" t="s">
        <v>4850</v>
      </c>
      <c r="G818" s="71">
        <v>95</v>
      </c>
      <c r="H818" s="71">
        <f t="shared" si="37"/>
        <v>20</v>
      </c>
      <c r="J818" t="str">
        <f t="shared" si="38"/>
        <v>N5</v>
      </c>
      <c r="K818" t="str">
        <f t="shared" si="39"/>
        <v>NN</v>
      </c>
    </row>
    <row r="819" spans="1:11" x14ac:dyDescent="0.25">
      <c r="A819" s="121" t="s">
        <v>1342</v>
      </c>
      <c r="B819" s="121" t="s">
        <v>1343</v>
      </c>
      <c r="C819" s="50">
        <v>124</v>
      </c>
      <c r="D819" s="121" t="s">
        <v>519</v>
      </c>
      <c r="F819" s="153" t="s">
        <v>4850</v>
      </c>
      <c r="G819" s="71">
        <v>185</v>
      </c>
      <c r="H819" s="71">
        <f t="shared" si="37"/>
        <v>61</v>
      </c>
      <c r="J819" t="str">
        <f t="shared" si="38"/>
        <v>U5</v>
      </c>
      <c r="K819" t="str">
        <f t="shared" si="39"/>
        <v>2N</v>
      </c>
    </row>
    <row r="820" spans="1:11" x14ac:dyDescent="0.25">
      <c r="A820" s="121" t="s">
        <v>1341</v>
      </c>
      <c r="B820" s="121" t="s">
        <v>1339</v>
      </c>
      <c r="C820" s="50">
        <v>124</v>
      </c>
      <c r="D820" s="121" t="s">
        <v>519</v>
      </c>
      <c r="F820" s="153" t="s">
        <v>4850</v>
      </c>
      <c r="G820" s="71">
        <v>185</v>
      </c>
      <c r="H820" s="71">
        <f t="shared" si="37"/>
        <v>61</v>
      </c>
      <c r="J820" t="str">
        <f t="shared" si="38"/>
        <v>U5</v>
      </c>
      <c r="K820" t="str">
        <f t="shared" si="39"/>
        <v>2K</v>
      </c>
    </row>
    <row r="821" spans="1:11" x14ac:dyDescent="0.25">
      <c r="A821" s="121" t="s">
        <v>1338</v>
      </c>
      <c r="B821" s="121" t="s">
        <v>1339</v>
      </c>
      <c r="C821" s="50">
        <v>124</v>
      </c>
      <c r="D821" s="121" t="s">
        <v>519</v>
      </c>
      <c r="F821" s="153" t="s">
        <v>4850</v>
      </c>
      <c r="G821" s="71">
        <v>185</v>
      </c>
      <c r="H821" s="71">
        <f t="shared" si="37"/>
        <v>61</v>
      </c>
      <c r="J821" t="str">
        <f t="shared" si="38"/>
        <v>N5</v>
      </c>
      <c r="K821" t="str">
        <f t="shared" si="39"/>
        <v>NN</v>
      </c>
    </row>
    <row r="822" spans="1:11" x14ac:dyDescent="0.25">
      <c r="A822" s="121" t="s">
        <v>1195</v>
      </c>
      <c r="B822" s="121" t="s">
        <v>1196</v>
      </c>
      <c r="C822" s="50">
        <v>1200</v>
      </c>
      <c r="D822" s="121" t="s">
        <v>519</v>
      </c>
      <c r="F822" s="153" t="s">
        <v>4855</v>
      </c>
      <c r="G822" s="71">
        <v>1705</v>
      </c>
      <c r="H822" s="71">
        <f t="shared" si="37"/>
        <v>505</v>
      </c>
      <c r="J822" t="str">
        <f t="shared" si="38"/>
        <v>9S</v>
      </c>
      <c r="K822" t="str">
        <f t="shared" si="39"/>
        <v>NN</v>
      </c>
    </row>
    <row r="823" spans="1:11" x14ac:dyDescent="0.25">
      <c r="A823" s="121" t="s">
        <v>1178</v>
      </c>
      <c r="B823" s="121" t="s">
        <v>277</v>
      </c>
      <c r="C823" s="50">
        <v>103</v>
      </c>
      <c r="D823" s="121" t="s">
        <v>519</v>
      </c>
      <c r="F823" s="153" t="s">
        <v>4855</v>
      </c>
      <c r="G823" s="71">
        <v>170</v>
      </c>
      <c r="H823" s="71">
        <f t="shared" si="37"/>
        <v>67</v>
      </c>
      <c r="J823" t="str">
        <f t="shared" si="38"/>
        <v>NN</v>
      </c>
      <c r="K823" t="str">
        <f t="shared" si="39"/>
        <v>NN</v>
      </c>
    </row>
    <row r="824" spans="1:11" x14ac:dyDescent="0.25">
      <c r="A824" s="121" t="s">
        <v>1142</v>
      </c>
      <c r="B824" s="121" t="s">
        <v>1143</v>
      </c>
      <c r="C824" s="50">
        <v>118</v>
      </c>
      <c r="D824" s="121" t="s">
        <v>519</v>
      </c>
      <c r="F824" s="153" t="s">
        <v>4852</v>
      </c>
      <c r="G824" s="71">
        <v>185</v>
      </c>
      <c r="H824" s="71">
        <f t="shared" si="37"/>
        <v>67</v>
      </c>
      <c r="J824" t="str">
        <f t="shared" si="38"/>
        <v>N5</v>
      </c>
      <c r="K824" t="str">
        <f t="shared" si="39"/>
        <v>NN</v>
      </c>
    </row>
    <row r="825" spans="1:11" x14ac:dyDescent="0.25">
      <c r="A825" s="121" t="s">
        <v>1123</v>
      </c>
      <c r="B825" s="121" t="s">
        <v>1042</v>
      </c>
      <c r="C825" s="50">
        <v>108</v>
      </c>
      <c r="D825" s="121" t="s">
        <v>519</v>
      </c>
      <c r="F825" s="153" t="s">
        <v>4850</v>
      </c>
      <c r="G825" s="71">
        <v>170</v>
      </c>
      <c r="H825" s="71">
        <f t="shared" si="37"/>
        <v>62</v>
      </c>
      <c r="J825" t="str">
        <f t="shared" si="38"/>
        <v>N5</v>
      </c>
      <c r="K825" t="str">
        <f t="shared" si="39"/>
        <v>NN</v>
      </c>
    </row>
    <row r="826" spans="1:11" x14ac:dyDescent="0.25">
      <c r="A826" s="121" t="s">
        <v>1119</v>
      </c>
      <c r="B826" s="121" t="s">
        <v>1120</v>
      </c>
      <c r="C826" s="50">
        <v>91</v>
      </c>
      <c r="D826" s="121" t="s">
        <v>519</v>
      </c>
      <c r="F826" s="153" t="s">
        <v>4850</v>
      </c>
      <c r="G826" s="71">
        <v>140</v>
      </c>
      <c r="H826" s="71">
        <f t="shared" si="37"/>
        <v>49</v>
      </c>
      <c r="J826" t="str">
        <f t="shared" si="38"/>
        <v>N5</v>
      </c>
      <c r="K826" t="str">
        <f t="shared" si="39"/>
        <v>NN</v>
      </c>
    </row>
    <row r="827" spans="1:11" x14ac:dyDescent="0.25">
      <c r="A827" s="121" t="s">
        <v>997</v>
      </c>
      <c r="B827" s="121" t="s">
        <v>998</v>
      </c>
      <c r="C827" s="50">
        <v>117</v>
      </c>
      <c r="D827" s="121" t="s">
        <v>519</v>
      </c>
      <c r="F827" s="153" t="s">
        <v>4852</v>
      </c>
      <c r="G827" s="71">
        <v>185</v>
      </c>
      <c r="H827" s="71">
        <f t="shared" si="37"/>
        <v>68</v>
      </c>
      <c r="J827" t="str">
        <f t="shared" si="38"/>
        <v>N5</v>
      </c>
      <c r="K827" t="str">
        <f t="shared" si="39"/>
        <v>NN</v>
      </c>
    </row>
    <row r="828" spans="1:11" x14ac:dyDescent="0.25">
      <c r="A828" s="121" t="s">
        <v>968</v>
      </c>
      <c r="B828" s="121" t="s">
        <v>969</v>
      </c>
      <c r="C828" s="50">
        <v>91</v>
      </c>
      <c r="D828" s="121" t="s">
        <v>519</v>
      </c>
      <c r="F828" s="153" t="s">
        <v>4850</v>
      </c>
      <c r="G828" s="71">
        <v>140</v>
      </c>
      <c r="H828" s="71">
        <f t="shared" si="37"/>
        <v>49</v>
      </c>
      <c r="J828" t="str">
        <f t="shared" si="38"/>
        <v>N5</v>
      </c>
      <c r="K828" t="str">
        <f t="shared" si="39"/>
        <v>NN</v>
      </c>
    </row>
    <row r="829" spans="1:11" x14ac:dyDescent="0.25">
      <c r="A829" s="121" t="s">
        <v>962</v>
      </c>
      <c r="B829" s="121" t="s">
        <v>546</v>
      </c>
      <c r="C829" s="50">
        <v>108</v>
      </c>
      <c r="D829" s="121" t="s">
        <v>519</v>
      </c>
      <c r="F829" s="153" t="s">
        <v>4850</v>
      </c>
      <c r="G829" s="71">
        <v>170</v>
      </c>
      <c r="H829" s="71">
        <f t="shared" si="37"/>
        <v>62</v>
      </c>
      <c r="J829" t="str">
        <f t="shared" si="38"/>
        <v>N5</v>
      </c>
      <c r="K829" t="str">
        <f t="shared" si="39"/>
        <v>NN</v>
      </c>
    </row>
    <row r="830" spans="1:11" x14ac:dyDescent="0.25">
      <c r="A830" s="121" t="s">
        <v>959</v>
      </c>
      <c r="B830" s="121" t="s">
        <v>960</v>
      </c>
      <c r="C830" s="50">
        <v>115</v>
      </c>
      <c r="D830" s="121" t="s">
        <v>519</v>
      </c>
      <c r="F830" s="153" t="s">
        <v>4850</v>
      </c>
      <c r="G830" s="71">
        <v>185</v>
      </c>
      <c r="H830" s="71">
        <f t="shared" ref="H830:H846" si="40">G830-C830</f>
        <v>70</v>
      </c>
      <c r="J830" t="str">
        <f t="shared" si="38"/>
        <v>N5</v>
      </c>
      <c r="K830" t="str">
        <f t="shared" si="39"/>
        <v>GF</v>
      </c>
    </row>
    <row r="831" spans="1:11" x14ac:dyDescent="0.25">
      <c r="A831" s="121" t="s">
        <v>944</v>
      </c>
      <c r="B831" s="121" t="s">
        <v>945</v>
      </c>
      <c r="C831" s="50">
        <v>115</v>
      </c>
      <c r="D831" s="121" t="s">
        <v>519</v>
      </c>
      <c r="F831" s="153" t="s">
        <v>4850</v>
      </c>
      <c r="G831" s="71">
        <v>170</v>
      </c>
      <c r="H831" s="71">
        <f t="shared" si="40"/>
        <v>55</v>
      </c>
      <c r="J831" t="str">
        <f t="shared" ref="J831:J877" si="41">MID(A831,12,2)</f>
        <v>N5</v>
      </c>
      <c r="K831" t="str">
        <f t="shared" ref="K831:K894" si="42">MID(A831,15,2)</f>
        <v>NN</v>
      </c>
    </row>
    <row r="832" spans="1:11" x14ac:dyDescent="0.25">
      <c r="A832" s="121" t="s">
        <v>929</v>
      </c>
      <c r="B832" s="121" t="s">
        <v>930</v>
      </c>
      <c r="C832" s="50">
        <v>115</v>
      </c>
      <c r="D832" s="121" t="s">
        <v>519</v>
      </c>
      <c r="F832" s="153" t="s">
        <v>4850</v>
      </c>
      <c r="G832" s="71">
        <v>170</v>
      </c>
      <c r="H832" s="71">
        <f t="shared" si="40"/>
        <v>55</v>
      </c>
      <c r="J832" t="str">
        <f t="shared" si="41"/>
        <v>NA</v>
      </c>
      <c r="K832" t="str">
        <f t="shared" si="42"/>
        <v>AR</v>
      </c>
    </row>
    <row r="833" spans="1:11" x14ac:dyDescent="0.25">
      <c r="A833" s="121" t="s">
        <v>924</v>
      </c>
      <c r="B833" s="121" t="s">
        <v>546</v>
      </c>
      <c r="C833" s="50">
        <v>115</v>
      </c>
      <c r="D833" s="121" t="s">
        <v>519</v>
      </c>
      <c r="F833" s="153" t="s">
        <v>4855</v>
      </c>
      <c r="G833" s="71">
        <v>170</v>
      </c>
      <c r="H833" s="71">
        <f t="shared" si="40"/>
        <v>55</v>
      </c>
      <c r="J833" t="str">
        <f t="shared" si="41"/>
        <v>N5</v>
      </c>
      <c r="K833" t="str">
        <f t="shared" si="42"/>
        <v>NN</v>
      </c>
    </row>
    <row r="834" spans="1:11" x14ac:dyDescent="0.25">
      <c r="A834" s="121" t="s">
        <v>894</v>
      </c>
      <c r="B834" s="121" t="s">
        <v>895</v>
      </c>
      <c r="C834" s="50">
        <v>100</v>
      </c>
      <c r="D834" s="121" t="s">
        <v>519</v>
      </c>
      <c r="F834" s="153" t="s">
        <v>4852</v>
      </c>
      <c r="G834" s="71">
        <v>160</v>
      </c>
      <c r="H834" s="71">
        <f t="shared" si="40"/>
        <v>60</v>
      </c>
      <c r="J834" t="str">
        <f t="shared" si="41"/>
        <v>N5</v>
      </c>
      <c r="K834" t="str">
        <f t="shared" si="42"/>
        <v>NN</v>
      </c>
    </row>
    <row r="835" spans="1:11" x14ac:dyDescent="0.25">
      <c r="A835" s="121" t="s">
        <v>892</v>
      </c>
      <c r="B835" s="121" t="s">
        <v>893</v>
      </c>
      <c r="C835" s="50">
        <v>295</v>
      </c>
      <c r="D835" s="121" t="s">
        <v>519</v>
      </c>
      <c r="F835" s="153" t="s">
        <v>4848</v>
      </c>
      <c r="G835" s="71">
        <v>370</v>
      </c>
      <c r="H835" s="71">
        <f t="shared" si="40"/>
        <v>75</v>
      </c>
      <c r="J835" t="str">
        <f t="shared" si="41"/>
        <v>NV</v>
      </c>
      <c r="K835" t="str">
        <f t="shared" si="42"/>
        <v>UU</v>
      </c>
    </row>
    <row r="836" spans="1:11" x14ac:dyDescent="0.25">
      <c r="A836" s="121" t="s">
        <v>866</v>
      </c>
      <c r="B836" s="121" t="s">
        <v>867</v>
      </c>
      <c r="C836" s="50">
        <v>91</v>
      </c>
      <c r="D836" s="121" t="s">
        <v>519</v>
      </c>
      <c r="F836" s="153" t="s">
        <v>4850</v>
      </c>
      <c r="G836" s="71">
        <v>140</v>
      </c>
      <c r="H836" s="71">
        <f t="shared" si="40"/>
        <v>49</v>
      </c>
      <c r="J836" t="str">
        <f t="shared" si="41"/>
        <v>N5</v>
      </c>
      <c r="K836" t="str">
        <f t="shared" si="42"/>
        <v>NN</v>
      </c>
    </row>
    <row r="837" spans="1:11" x14ac:dyDescent="0.25">
      <c r="A837" s="121" t="s">
        <v>864</v>
      </c>
      <c r="B837" s="121" t="s">
        <v>865</v>
      </c>
      <c r="C837" s="50">
        <v>100</v>
      </c>
      <c r="D837" s="121" t="s">
        <v>519</v>
      </c>
      <c r="F837" s="153" t="s">
        <v>4848</v>
      </c>
      <c r="G837" s="71">
        <v>160</v>
      </c>
      <c r="H837" s="71">
        <f t="shared" si="40"/>
        <v>60</v>
      </c>
      <c r="J837" t="str">
        <f t="shared" si="41"/>
        <v>N5</v>
      </c>
      <c r="K837" t="str">
        <f t="shared" si="42"/>
        <v>UU</v>
      </c>
    </row>
    <row r="838" spans="1:11" x14ac:dyDescent="0.25">
      <c r="A838" s="121" t="s">
        <v>844</v>
      </c>
      <c r="B838" s="121" t="s">
        <v>845</v>
      </c>
      <c r="C838" s="50">
        <v>100</v>
      </c>
      <c r="D838" s="121" t="s">
        <v>519</v>
      </c>
      <c r="F838" s="153" t="s">
        <v>4848</v>
      </c>
      <c r="G838" s="71">
        <v>160</v>
      </c>
      <c r="H838" s="71">
        <f t="shared" si="40"/>
        <v>60</v>
      </c>
      <c r="J838" t="str">
        <f t="shared" si="41"/>
        <v>N5</v>
      </c>
      <c r="K838" t="str">
        <f t="shared" si="42"/>
        <v>UU</v>
      </c>
    </row>
    <row r="839" spans="1:11" x14ac:dyDescent="0.25">
      <c r="A839" s="121" t="s">
        <v>828</v>
      </c>
      <c r="B839" s="121" t="s">
        <v>829</v>
      </c>
      <c r="C839" s="50">
        <v>112</v>
      </c>
      <c r="D839" s="121" t="s">
        <v>519</v>
      </c>
      <c r="F839" s="153" t="s">
        <v>4850</v>
      </c>
      <c r="G839" s="71">
        <v>160</v>
      </c>
      <c r="H839" s="71">
        <f t="shared" si="40"/>
        <v>48</v>
      </c>
      <c r="J839" t="str">
        <f t="shared" si="41"/>
        <v>L5</v>
      </c>
      <c r="K839" t="str">
        <f t="shared" si="42"/>
        <v>JW</v>
      </c>
    </row>
    <row r="840" spans="1:11" x14ac:dyDescent="0.25">
      <c r="A840" s="121" t="s">
        <v>4496</v>
      </c>
      <c r="B840" s="121" t="s">
        <v>4497</v>
      </c>
      <c r="C840" s="50">
        <v>590</v>
      </c>
      <c r="D840" s="121" t="s">
        <v>519</v>
      </c>
      <c r="F840" s="153" t="s">
        <v>4848</v>
      </c>
      <c r="G840" s="71">
        <v>800</v>
      </c>
      <c r="H840" s="71">
        <f t="shared" si="40"/>
        <v>210</v>
      </c>
      <c r="J840" t="str">
        <f t="shared" si="41"/>
        <v>9N</v>
      </c>
      <c r="K840" t="str">
        <f t="shared" si="42"/>
        <v>UA</v>
      </c>
    </row>
    <row r="841" spans="1:11" x14ac:dyDescent="0.25">
      <c r="A841" s="121" t="s">
        <v>4498</v>
      </c>
      <c r="B841" s="121" t="s">
        <v>4499</v>
      </c>
      <c r="C841" s="50">
        <v>570</v>
      </c>
      <c r="D841" s="121" t="s">
        <v>519</v>
      </c>
      <c r="F841" s="153" t="s">
        <v>4848</v>
      </c>
      <c r="G841" s="71">
        <v>800</v>
      </c>
      <c r="H841" s="71">
        <f t="shared" si="40"/>
        <v>230</v>
      </c>
      <c r="J841" t="str">
        <f t="shared" si="41"/>
        <v>9N</v>
      </c>
      <c r="K841" t="str">
        <f t="shared" si="42"/>
        <v>UA</v>
      </c>
    </row>
    <row r="842" spans="1:11" x14ac:dyDescent="0.25">
      <c r="A842" s="121" t="s">
        <v>4500</v>
      </c>
      <c r="B842" s="121" t="s">
        <v>4497</v>
      </c>
      <c r="C842" s="50">
        <v>590</v>
      </c>
      <c r="D842" s="121" t="s">
        <v>519</v>
      </c>
      <c r="F842" s="153" t="s">
        <v>4848</v>
      </c>
      <c r="G842" s="71">
        <v>800</v>
      </c>
      <c r="H842" s="71">
        <f t="shared" si="40"/>
        <v>210</v>
      </c>
      <c r="J842" t="str">
        <f t="shared" si="41"/>
        <v>9N</v>
      </c>
      <c r="K842" t="str">
        <f t="shared" si="42"/>
        <v>UU</v>
      </c>
    </row>
    <row r="843" spans="1:11" x14ac:dyDescent="0.25">
      <c r="A843" s="121" t="s">
        <v>4501</v>
      </c>
      <c r="B843" s="121" t="s">
        <v>4502</v>
      </c>
      <c r="C843" s="50">
        <v>533</v>
      </c>
      <c r="D843" s="121" t="s">
        <v>519</v>
      </c>
      <c r="F843" s="153" t="s">
        <v>4848</v>
      </c>
      <c r="G843" s="71">
        <v>800</v>
      </c>
      <c r="H843" s="71">
        <f t="shared" si="40"/>
        <v>267</v>
      </c>
      <c r="J843" t="str">
        <f t="shared" si="41"/>
        <v>9N</v>
      </c>
      <c r="K843" t="str">
        <f t="shared" si="42"/>
        <v>UU</v>
      </c>
    </row>
    <row r="844" spans="1:11" x14ac:dyDescent="0.25">
      <c r="A844" s="121" t="s">
        <v>4503</v>
      </c>
      <c r="B844" s="121" t="s">
        <v>4504</v>
      </c>
      <c r="C844" s="50">
        <v>550</v>
      </c>
      <c r="D844" s="121" t="s">
        <v>519</v>
      </c>
      <c r="F844" s="153" t="s">
        <v>4852</v>
      </c>
      <c r="G844" s="71">
        <v>800</v>
      </c>
      <c r="H844" s="71">
        <f t="shared" si="40"/>
        <v>250</v>
      </c>
      <c r="J844" t="str">
        <f t="shared" si="41"/>
        <v>9N</v>
      </c>
      <c r="K844" t="str">
        <f t="shared" si="42"/>
        <v>NN</v>
      </c>
    </row>
    <row r="845" spans="1:11" x14ac:dyDescent="0.25">
      <c r="A845" s="121" t="s">
        <v>4505</v>
      </c>
      <c r="B845" s="121" t="s">
        <v>4506</v>
      </c>
      <c r="C845" s="50">
        <v>590</v>
      </c>
      <c r="D845" s="121" t="s">
        <v>519</v>
      </c>
      <c r="F845" s="153" t="s">
        <v>4848</v>
      </c>
      <c r="G845" s="71">
        <v>800</v>
      </c>
      <c r="H845" s="71">
        <f t="shared" si="40"/>
        <v>210</v>
      </c>
      <c r="J845" t="str">
        <f t="shared" si="41"/>
        <v>9N</v>
      </c>
      <c r="K845" t="str">
        <f t="shared" si="42"/>
        <v>UU</v>
      </c>
    </row>
    <row r="846" spans="1:11" x14ac:dyDescent="0.25">
      <c r="A846" s="121" t="s">
        <v>4507</v>
      </c>
      <c r="B846" s="121" t="s">
        <v>4508</v>
      </c>
      <c r="C846" s="50">
        <v>570</v>
      </c>
      <c r="D846" s="121" t="s">
        <v>519</v>
      </c>
      <c r="F846" s="153" t="s">
        <v>4848</v>
      </c>
      <c r="G846" s="71">
        <v>800</v>
      </c>
      <c r="H846" s="71">
        <f t="shared" si="40"/>
        <v>230</v>
      </c>
      <c r="J846" t="str">
        <f t="shared" si="41"/>
        <v>9N</v>
      </c>
      <c r="K846" t="str">
        <f t="shared" si="42"/>
        <v>UU</v>
      </c>
    </row>
    <row r="847" spans="1:11" x14ac:dyDescent="0.25">
      <c r="A847" s="23" t="s">
        <v>5009</v>
      </c>
      <c r="B847" s="23" t="s">
        <v>5010</v>
      </c>
      <c r="C847" s="23">
        <v>86</v>
      </c>
      <c r="D847" s="23" t="s">
        <v>519</v>
      </c>
      <c r="E847" s="198"/>
      <c r="F847" s="153" t="s">
        <v>4852</v>
      </c>
      <c r="G847" s="71">
        <v>170</v>
      </c>
      <c r="H847" s="71">
        <f t="shared" ref="H847:H909" si="43">G847-C847</f>
        <v>84</v>
      </c>
      <c r="I847" s="103" t="s">
        <v>5008</v>
      </c>
      <c r="J847" t="str">
        <f t="shared" si="41"/>
        <v>N5</v>
      </c>
      <c r="K847" t="str">
        <f t="shared" si="42"/>
        <v>NN</v>
      </c>
    </row>
    <row r="848" spans="1:11" x14ac:dyDescent="0.25">
      <c r="A848" s="23" t="s">
        <v>5012</v>
      </c>
      <c r="B848" s="23" t="s">
        <v>5013</v>
      </c>
      <c r="C848" s="23">
        <v>80</v>
      </c>
      <c r="D848" s="23" t="s">
        <v>519</v>
      </c>
      <c r="E848" s="198"/>
      <c r="F848" s="153" t="s">
        <v>4852</v>
      </c>
      <c r="G848" s="71">
        <v>95</v>
      </c>
      <c r="H848" s="71">
        <f t="shared" si="43"/>
        <v>15</v>
      </c>
      <c r="I848" s="103" t="s">
        <v>5008</v>
      </c>
      <c r="J848" t="str">
        <f t="shared" si="41"/>
        <v>N5</v>
      </c>
      <c r="K848" t="str">
        <f t="shared" si="42"/>
        <v>NN</v>
      </c>
    </row>
    <row r="849" spans="1:11" x14ac:dyDescent="0.25">
      <c r="A849" s="23" t="s">
        <v>5014</v>
      </c>
      <c r="B849" s="23" t="s">
        <v>5015</v>
      </c>
      <c r="C849" s="23">
        <v>84</v>
      </c>
      <c r="D849" s="23" t="s">
        <v>519</v>
      </c>
      <c r="E849" s="198"/>
      <c r="F849" s="153" t="s">
        <v>4852</v>
      </c>
      <c r="G849" s="71">
        <v>160</v>
      </c>
      <c r="H849" s="71">
        <f t="shared" si="43"/>
        <v>76</v>
      </c>
      <c r="I849" s="103" t="s">
        <v>5008</v>
      </c>
      <c r="J849" t="str">
        <f t="shared" si="41"/>
        <v>N5</v>
      </c>
      <c r="K849" t="str">
        <f t="shared" si="42"/>
        <v>NN</v>
      </c>
    </row>
    <row r="850" spans="1:11" x14ac:dyDescent="0.25">
      <c r="A850" s="23" t="s">
        <v>1519</v>
      </c>
      <c r="B850" s="23" t="s">
        <v>5016</v>
      </c>
      <c r="C850" s="23">
        <v>43</v>
      </c>
      <c r="D850" s="23" t="s">
        <v>519</v>
      </c>
      <c r="E850" s="198"/>
      <c r="F850" s="153" t="s">
        <v>4852</v>
      </c>
      <c r="G850" s="71">
        <v>85</v>
      </c>
      <c r="H850" s="71">
        <f t="shared" si="43"/>
        <v>42</v>
      </c>
      <c r="I850" s="103" t="s">
        <v>5008</v>
      </c>
      <c r="J850" t="str">
        <f t="shared" si="41"/>
        <v>N5</v>
      </c>
      <c r="K850" t="str">
        <f t="shared" si="42"/>
        <v>NN</v>
      </c>
    </row>
    <row r="851" spans="1:11" x14ac:dyDescent="0.25">
      <c r="A851" s="23" t="s">
        <v>5017</v>
      </c>
      <c r="B851" s="23" t="s">
        <v>5018</v>
      </c>
      <c r="C851" s="23">
        <v>1260</v>
      </c>
      <c r="D851" s="23" t="s">
        <v>519</v>
      </c>
      <c r="E851" s="198"/>
      <c r="F851" s="153" t="s">
        <v>4848</v>
      </c>
      <c r="G851" s="71">
        <v>1705</v>
      </c>
      <c r="H851" s="71">
        <f t="shared" si="43"/>
        <v>445</v>
      </c>
      <c r="I851" s="103" t="s">
        <v>5008</v>
      </c>
      <c r="J851" t="str">
        <f t="shared" si="41"/>
        <v>9S</v>
      </c>
      <c r="K851" t="str">
        <f t="shared" si="42"/>
        <v>UU</v>
      </c>
    </row>
    <row r="852" spans="1:11" x14ac:dyDescent="0.25">
      <c r="A852" s="23" t="s">
        <v>5019</v>
      </c>
      <c r="B852" s="23" t="s">
        <v>5020</v>
      </c>
      <c r="C852" s="23">
        <v>115</v>
      </c>
      <c r="D852" s="23" t="s">
        <v>519</v>
      </c>
      <c r="E852" s="198"/>
      <c r="F852" s="153" t="s">
        <v>4852</v>
      </c>
      <c r="G852" s="71">
        <v>170</v>
      </c>
      <c r="H852" s="71">
        <f t="shared" si="43"/>
        <v>55</v>
      </c>
      <c r="I852" s="103" t="s">
        <v>5008</v>
      </c>
      <c r="J852" t="str">
        <f t="shared" si="41"/>
        <v>N5</v>
      </c>
      <c r="K852" t="str">
        <f t="shared" si="42"/>
        <v>NN</v>
      </c>
    </row>
    <row r="853" spans="1:11" x14ac:dyDescent="0.25">
      <c r="A853" s="23" t="s">
        <v>5021</v>
      </c>
      <c r="B853" s="23" t="s">
        <v>5022</v>
      </c>
      <c r="C853" s="23">
        <v>80</v>
      </c>
      <c r="D853" s="23" t="s">
        <v>519</v>
      </c>
      <c r="E853" s="198"/>
      <c r="F853" s="153" t="s">
        <v>4852</v>
      </c>
      <c r="G853" s="71">
        <v>150</v>
      </c>
      <c r="H853" s="71">
        <f t="shared" si="43"/>
        <v>70</v>
      </c>
      <c r="I853" s="103" t="s">
        <v>5008</v>
      </c>
      <c r="J853" t="str">
        <f t="shared" si="41"/>
        <v>N5</v>
      </c>
      <c r="K853" t="str">
        <f t="shared" si="42"/>
        <v>NN</v>
      </c>
    </row>
    <row r="854" spans="1:11" x14ac:dyDescent="0.25">
      <c r="A854" s="23" t="s">
        <v>5023</v>
      </c>
      <c r="B854" s="23" t="s">
        <v>5024</v>
      </c>
      <c r="C854" s="23">
        <v>105</v>
      </c>
      <c r="D854" s="23" t="s">
        <v>519</v>
      </c>
      <c r="E854" s="198"/>
      <c r="F854" s="153" t="s">
        <v>4852</v>
      </c>
      <c r="G854" s="71">
        <v>150</v>
      </c>
      <c r="H854" s="71">
        <f t="shared" si="43"/>
        <v>45</v>
      </c>
      <c r="I854" s="103" t="s">
        <v>5008</v>
      </c>
      <c r="J854" t="str">
        <f t="shared" si="41"/>
        <v>N5</v>
      </c>
      <c r="K854" t="str">
        <f t="shared" si="42"/>
        <v>NN</v>
      </c>
    </row>
    <row r="855" spans="1:11" x14ac:dyDescent="0.25">
      <c r="A855" s="23" t="s">
        <v>5025</v>
      </c>
      <c r="B855" s="23" t="s">
        <v>5026</v>
      </c>
      <c r="C855" s="23">
        <v>102</v>
      </c>
      <c r="D855" s="23" t="s">
        <v>519</v>
      </c>
      <c r="E855" s="198"/>
      <c r="F855" s="153" t="s">
        <v>4852</v>
      </c>
      <c r="G855" s="71">
        <v>150</v>
      </c>
      <c r="H855" s="71">
        <f t="shared" si="43"/>
        <v>48</v>
      </c>
      <c r="I855" s="103" t="s">
        <v>5008</v>
      </c>
      <c r="J855" t="str">
        <f t="shared" si="41"/>
        <v>N5</v>
      </c>
      <c r="K855" t="str">
        <f t="shared" si="42"/>
        <v>NN</v>
      </c>
    </row>
    <row r="856" spans="1:11" x14ac:dyDescent="0.25">
      <c r="A856" s="23" t="s">
        <v>5027</v>
      </c>
      <c r="B856" s="23" t="s">
        <v>5028</v>
      </c>
      <c r="C856" s="23">
        <v>115</v>
      </c>
      <c r="D856" s="23" t="s">
        <v>519</v>
      </c>
      <c r="E856" s="198"/>
      <c r="F856" s="153" t="s">
        <v>4852</v>
      </c>
      <c r="G856" s="71">
        <v>185</v>
      </c>
      <c r="H856" s="71">
        <f t="shared" si="43"/>
        <v>70</v>
      </c>
      <c r="I856" s="103" t="s">
        <v>5008</v>
      </c>
      <c r="J856" t="str">
        <f t="shared" si="41"/>
        <v>N5</v>
      </c>
      <c r="K856" t="str">
        <f t="shared" si="42"/>
        <v>NN</v>
      </c>
    </row>
    <row r="857" spans="1:11" x14ac:dyDescent="0.25">
      <c r="A857" s="23" t="s">
        <v>5029</v>
      </c>
      <c r="B857" s="23" t="s">
        <v>5030</v>
      </c>
      <c r="C857" s="23">
        <v>118</v>
      </c>
      <c r="D857" s="23" t="s">
        <v>519</v>
      </c>
      <c r="E857" s="198"/>
      <c r="F857" s="153" t="s">
        <v>95</v>
      </c>
      <c r="G857" s="71">
        <v>170</v>
      </c>
      <c r="H857" s="71">
        <f t="shared" si="43"/>
        <v>52</v>
      </c>
      <c r="I857" s="103" t="s">
        <v>5008</v>
      </c>
      <c r="J857" t="str">
        <f t="shared" si="41"/>
        <v>NN</v>
      </c>
      <c r="K857" t="str">
        <f t="shared" si="42"/>
        <v>NN</v>
      </c>
    </row>
    <row r="858" spans="1:11" x14ac:dyDescent="0.25">
      <c r="A858" s="23" t="s">
        <v>5031</v>
      </c>
      <c r="B858" s="23" t="s">
        <v>5032</v>
      </c>
      <c r="C858" s="23">
        <v>118</v>
      </c>
      <c r="D858" s="23" t="s">
        <v>519</v>
      </c>
      <c r="E858" s="198"/>
      <c r="F858" s="153" t="s">
        <v>95</v>
      </c>
      <c r="G858" s="71">
        <v>170</v>
      </c>
      <c r="H858" s="71">
        <f t="shared" si="43"/>
        <v>52</v>
      </c>
      <c r="I858" s="103" t="s">
        <v>5008</v>
      </c>
      <c r="J858" t="str">
        <f t="shared" si="41"/>
        <v>NN</v>
      </c>
      <c r="K858" t="str">
        <f t="shared" si="42"/>
        <v>NN</v>
      </c>
    </row>
    <row r="859" spans="1:11" x14ac:dyDescent="0.25">
      <c r="A859" s="23" t="s">
        <v>5033</v>
      </c>
      <c r="B859" s="23" t="s">
        <v>5034</v>
      </c>
      <c r="C859" s="23">
        <v>90</v>
      </c>
      <c r="D859" s="23" t="s">
        <v>519</v>
      </c>
      <c r="E859" s="198"/>
      <c r="F859" s="153" t="s">
        <v>95</v>
      </c>
      <c r="G859" s="71">
        <v>130</v>
      </c>
      <c r="H859" s="71">
        <f t="shared" si="43"/>
        <v>40</v>
      </c>
      <c r="I859" s="103" t="s">
        <v>5008</v>
      </c>
      <c r="J859" t="str">
        <f t="shared" si="41"/>
        <v>SS</v>
      </c>
      <c r="K859" t="str">
        <f t="shared" si="42"/>
        <v>NN</v>
      </c>
    </row>
    <row r="860" spans="1:11" x14ac:dyDescent="0.25">
      <c r="A860" s="23" t="s">
        <v>5035</v>
      </c>
      <c r="B860" s="23" t="s">
        <v>5036</v>
      </c>
      <c r="C860" s="23">
        <v>103</v>
      </c>
      <c r="D860" s="23" t="s">
        <v>519</v>
      </c>
      <c r="E860" s="198"/>
      <c r="F860" s="153" t="s">
        <v>95</v>
      </c>
      <c r="G860" s="71">
        <v>170</v>
      </c>
      <c r="H860" s="71">
        <f t="shared" si="43"/>
        <v>67</v>
      </c>
      <c r="I860" s="103" t="s">
        <v>5008</v>
      </c>
      <c r="J860" t="str">
        <f t="shared" si="41"/>
        <v>SS</v>
      </c>
      <c r="K860" t="str">
        <f t="shared" si="42"/>
        <v>NN</v>
      </c>
    </row>
    <row r="861" spans="1:11" x14ac:dyDescent="0.25">
      <c r="A861" s="23" t="s">
        <v>5037</v>
      </c>
      <c r="B861" s="23" t="s">
        <v>5038</v>
      </c>
      <c r="C861" s="23">
        <v>75</v>
      </c>
      <c r="D861" s="23" t="s">
        <v>519</v>
      </c>
      <c r="E861" s="198"/>
      <c r="F861" s="153" t="s">
        <v>95</v>
      </c>
      <c r="G861" s="71">
        <v>100</v>
      </c>
      <c r="H861" s="71">
        <f t="shared" si="43"/>
        <v>25</v>
      </c>
      <c r="I861" s="103" t="s">
        <v>5008</v>
      </c>
      <c r="J861" t="str">
        <f t="shared" si="41"/>
        <v>NN</v>
      </c>
      <c r="K861" t="str">
        <f t="shared" si="42"/>
        <v>CD</v>
      </c>
    </row>
    <row r="862" spans="1:11" x14ac:dyDescent="0.25">
      <c r="A862" s="23" t="s">
        <v>5039</v>
      </c>
      <c r="B862" s="23" t="s">
        <v>5040</v>
      </c>
      <c r="C862" s="23">
        <v>103</v>
      </c>
      <c r="D862" s="23" t="s">
        <v>519</v>
      </c>
      <c r="E862" s="198"/>
      <c r="F862" s="153" t="s">
        <v>95</v>
      </c>
      <c r="G862" s="71">
        <v>170</v>
      </c>
      <c r="H862" s="71">
        <f t="shared" si="43"/>
        <v>67</v>
      </c>
      <c r="I862" s="103" t="s">
        <v>5008</v>
      </c>
      <c r="J862" t="str">
        <f t="shared" si="41"/>
        <v>NN</v>
      </c>
      <c r="K862" t="str">
        <f t="shared" si="42"/>
        <v>OC</v>
      </c>
    </row>
    <row r="863" spans="1:11" x14ac:dyDescent="0.25">
      <c r="A863" s="23" t="s">
        <v>5041</v>
      </c>
      <c r="B863" s="23" t="s">
        <v>5042</v>
      </c>
      <c r="C863" s="23">
        <v>2700</v>
      </c>
      <c r="D863" s="23" t="s">
        <v>519</v>
      </c>
      <c r="E863" s="198"/>
      <c r="F863" s="153" t="s">
        <v>95</v>
      </c>
      <c r="G863" s="71">
        <v>3120</v>
      </c>
      <c r="H863" s="71">
        <f t="shared" si="43"/>
        <v>420</v>
      </c>
      <c r="I863" s="103" t="s">
        <v>5008</v>
      </c>
      <c r="J863" t="str">
        <f t="shared" si="41"/>
        <v>PP</v>
      </c>
      <c r="K863" t="str">
        <f t="shared" si="42"/>
        <v>S5</v>
      </c>
    </row>
    <row r="864" spans="1:11" x14ac:dyDescent="0.25">
      <c r="A864" s="23" t="s">
        <v>5043</v>
      </c>
      <c r="B864" s="23" t="s">
        <v>5044</v>
      </c>
      <c r="C864" s="23">
        <v>1000</v>
      </c>
      <c r="D864" s="23" t="s">
        <v>519</v>
      </c>
      <c r="E864" s="198"/>
      <c r="F864" s="153" t="s">
        <v>95</v>
      </c>
      <c r="G864" s="71">
        <v>1220</v>
      </c>
      <c r="H864" s="71">
        <f t="shared" si="43"/>
        <v>220</v>
      </c>
      <c r="I864" s="103" t="s">
        <v>5008</v>
      </c>
      <c r="J864" t="str">
        <f t="shared" si="41"/>
        <v>PP</v>
      </c>
      <c r="K864" t="str">
        <f t="shared" si="42"/>
        <v>NN</v>
      </c>
    </row>
    <row r="865" spans="1:11" x14ac:dyDescent="0.25">
      <c r="A865" s="23" t="s">
        <v>5047</v>
      </c>
      <c r="B865" s="23" t="s">
        <v>5048</v>
      </c>
      <c r="C865" s="23">
        <v>127</v>
      </c>
      <c r="D865" s="23" t="s">
        <v>519</v>
      </c>
      <c r="E865" s="198"/>
      <c r="F865" s="153" t="s">
        <v>4851</v>
      </c>
      <c r="G865" s="71">
        <v>185</v>
      </c>
      <c r="H865" s="71">
        <f t="shared" si="43"/>
        <v>58</v>
      </c>
      <c r="I865" s="103" t="s">
        <v>5008</v>
      </c>
      <c r="J865" t="str">
        <f t="shared" si="41"/>
        <v>N5</v>
      </c>
      <c r="K865" t="str">
        <f t="shared" si="42"/>
        <v>NN</v>
      </c>
    </row>
    <row r="866" spans="1:11" x14ac:dyDescent="0.25">
      <c r="A866" s="23" t="s">
        <v>5049</v>
      </c>
      <c r="B866" s="23" t="s">
        <v>5050</v>
      </c>
      <c r="C866" s="23">
        <v>67</v>
      </c>
      <c r="D866" s="23" t="s">
        <v>519</v>
      </c>
      <c r="E866" s="198"/>
      <c r="F866" s="153" t="s">
        <v>4851</v>
      </c>
      <c r="G866" s="71">
        <v>95</v>
      </c>
      <c r="H866" s="71">
        <f t="shared" si="43"/>
        <v>28</v>
      </c>
      <c r="I866" s="103" t="s">
        <v>5008</v>
      </c>
      <c r="J866" t="str">
        <f t="shared" si="41"/>
        <v>N5</v>
      </c>
      <c r="K866" t="str">
        <f t="shared" si="42"/>
        <v>NN</v>
      </c>
    </row>
    <row r="867" spans="1:11" x14ac:dyDescent="0.25">
      <c r="A867" s="23" t="s">
        <v>5051</v>
      </c>
      <c r="B867" s="23" t="s">
        <v>5052</v>
      </c>
      <c r="C867" s="23">
        <v>130</v>
      </c>
      <c r="D867" s="23" t="s">
        <v>519</v>
      </c>
      <c r="E867" s="198"/>
      <c r="F867" s="153" t="s">
        <v>4851</v>
      </c>
      <c r="G867" s="71">
        <v>185</v>
      </c>
      <c r="H867" s="71">
        <f t="shared" si="43"/>
        <v>55</v>
      </c>
      <c r="I867" s="103" t="s">
        <v>5008</v>
      </c>
      <c r="J867" t="str">
        <f t="shared" si="41"/>
        <v>N5</v>
      </c>
      <c r="K867" t="str">
        <f t="shared" si="42"/>
        <v>NN</v>
      </c>
    </row>
    <row r="868" spans="1:11" x14ac:dyDescent="0.25">
      <c r="A868" s="23" t="s">
        <v>5053</v>
      </c>
      <c r="B868" s="23" t="s">
        <v>5054</v>
      </c>
      <c r="C868" s="23">
        <v>127</v>
      </c>
      <c r="D868" s="23" t="s">
        <v>519</v>
      </c>
      <c r="E868" s="198"/>
      <c r="F868" s="153" t="s">
        <v>4851</v>
      </c>
      <c r="G868" s="71">
        <v>185</v>
      </c>
      <c r="H868" s="71">
        <f t="shared" si="43"/>
        <v>58</v>
      </c>
      <c r="I868" s="103" t="s">
        <v>5008</v>
      </c>
      <c r="J868" t="str">
        <f t="shared" si="41"/>
        <v>N5</v>
      </c>
      <c r="K868" t="str">
        <f t="shared" si="42"/>
        <v>NN</v>
      </c>
    </row>
    <row r="869" spans="1:11" x14ac:dyDescent="0.25">
      <c r="A869" s="23" t="s">
        <v>5055</v>
      </c>
      <c r="B869" s="23" t="s">
        <v>5056</v>
      </c>
      <c r="C869" s="23">
        <v>67</v>
      </c>
      <c r="D869" s="23" t="s">
        <v>519</v>
      </c>
      <c r="E869" s="198"/>
      <c r="F869" s="153" t="s">
        <v>4851</v>
      </c>
      <c r="G869" s="71">
        <v>95</v>
      </c>
      <c r="H869" s="71">
        <f t="shared" si="43"/>
        <v>28</v>
      </c>
      <c r="I869" s="103" t="s">
        <v>5008</v>
      </c>
      <c r="J869" t="str">
        <f t="shared" si="41"/>
        <v>N5</v>
      </c>
      <c r="K869" t="str">
        <f t="shared" si="42"/>
        <v>NN</v>
      </c>
    </row>
    <row r="870" spans="1:11" x14ac:dyDescent="0.25">
      <c r="A870" s="23" t="s">
        <v>5057</v>
      </c>
      <c r="B870" s="23" t="s">
        <v>5058</v>
      </c>
      <c r="C870" s="23">
        <v>130</v>
      </c>
      <c r="D870" s="23" t="s">
        <v>519</v>
      </c>
      <c r="E870" s="198"/>
      <c r="F870" s="153" t="s">
        <v>4851</v>
      </c>
      <c r="G870" s="71">
        <v>185</v>
      </c>
      <c r="H870" s="71">
        <f t="shared" si="43"/>
        <v>55</v>
      </c>
      <c r="I870" s="103" t="s">
        <v>5008</v>
      </c>
      <c r="J870" t="str">
        <f t="shared" si="41"/>
        <v>N5</v>
      </c>
      <c r="K870" t="str">
        <f t="shared" si="42"/>
        <v>NN</v>
      </c>
    </row>
    <row r="871" spans="1:11" x14ac:dyDescent="0.25">
      <c r="A871" s="23" t="s">
        <v>5059</v>
      </c>
      <c r="B871" s="23" t="s">
        <v>5060</v>
      </c>
      <c r="C871" s="23">
        <v>1320</v>
      </c>
      <c r="D871" s="23" t="s">
        <v>519</v>
      </c>
      <c r="E871" s="198"/>
      <c r="F871" s="153" t="s">
        <v>4849</v>
      </c>
      <c r="G871" s="71">
        <v>1885</v>
      </c>
      <c r="H871" s="71">
        <f t="shared" si="43"/>
        <v>565</v>
      </c>
      <c r="I871" s="103" t="s">
        <v>5008</v>
      </c>
      <c r="J871" t="str">
        <f t="shared" si="41"/>
        <v>9S</v>
      </c>
      <c r="K871" t="str">
        <f t="shared" si="42"/>
        <v>NN</v>
      </c>
    </row>
    <row r="872" spans="1:11" x14ac:dyDescent="0.25">
      <c r="A872" s="23" t="s">
        <v>5061</v>
      </c>
      <c r="B872" s="23" t="s">
        <v>5062</v>
      </c>
      <c r="C872" s="23">
        <v>115</v>
      </c>
      <c r="D872" s="23" t="s">
        <v>519</v>
      </c>
      <c r="E872" s="198"/>
      <c r="F872" s="153" t="s">
        <v>4850</v>
      </c>
      <c r="G872" s="71">
        <v>185</v>
      </c>
      <c r="H872" s="71">
        <f t="shared" si="43"/>
        <v>70</v>
      </c>
      <c r="I872" s="103" t="s">
        <v>5008</v>
      </c>
      <c r="J872" t="str">
        <f t="shared" si="41"/>
        <v>NT</v>
      </c>
      <c r="K872" t="str">
        <f t="shared" si="42"/>
        <v>A7</v>
      </c>
    </row>
    <row r="873" spans="1:11" x14ac:dyDescent="0.25">
      <c r="A873" s="23" t="s">
        <v>5063</v>
      </c>
      <c r="B873" s="23" t="s">
        <v>5064</v>
      </c>
      <c r="C873" s="23">
        <v>118</v>
      </c>
      <c r="D873" s="23" t="s">
        <v>519</v>
      </c>
      <c r="E873" s="198"/>
      <c r="F873" s="153" t="s">
        <v>4850</v>
      </c>
      <c r="G873" s="71">
        <v>185</v>
      </c>
      <c r="H873" s="71">
        <f t="shared" si="43"/>
        <v>67</v>
      </c>
      <c r="I873" s="103" t="s">
        <v>5008</v>
      </c>
      <c r="J873" t="str">
        <f t="shared" si="41"/>
        <v>NT</v>
      </c>
      <c r="K873" t="str">
        <f t="shared" si="42"/>
        <v>A8</v>
      </c>
    </row>
    <row r="874" spans="1:11" x14ac:dyDescent="0.25">
      <c r="A874" s="23" t="s">
        <v>5065</v>
      </c>
      <c r="B874" s="23" t="s">
        <v>5066</v>
      </c>
      <c r="C874" s="23">
        <v>129</v>
      </c>
      <c r="D874" s="23" t="s">
        <v>519</v>
      </c>
      <c r="E874" s="198"/>
      <c r="F874" s="153" t="s">
        <v>4850</v>
      </c>
      <c r="G874" s="71">
        <v>200</v>
      </c>
      <c r="H874" s="71">
        <f t="shared" si="43"/>
        <v>71</v>
      </c>
      <c r="I874" s="103" t="s">
        <v>5008</v>
      </c>
      <c r="J874" t="str">
        <f t="shared" si="41"/>
        <v>NT</v>
      </c>
      <c r="K874" t="str">
        <f t="shared" si="42"/>
        <v>A7</v>
      </c>
    </row>
    <row r="875" spans="1:11" x14ac:dyDescent="0.25">
      <c r="A875" s="23" t="s">
        <v>5067</v>
      </c>
      <c r="B875" s="23" t="s">
        <v>5064</v>
      </c>
      <c r="C875" s="23">
        <v>129</v>
      </c>
      <c r="D875" s="23" t="s">
        <v>519</v>
      </c>
      <c r="E875" s="198"/>
      <c r="F875" s="153" t="s">
        <v>4850</v>
      </c>
      <c r="G875" s="71">
        <v>200</v>
      </c>
      <c r="H875" s="71">
        <f t="shared" si="43"/>
        <v>71</v>
      </c>
      <c r="I875" s="103" t="s">
        <v>5008</v>
      </c>
      <c r="J875" t="str">
        <f t="shared" si="41"/>
        <v>NT</v>
      </c>
      <c r="K875" t="str">
        <f t="shared" si="42"/>
        <v>A8</v>
      </c>
    </row>
    <row r="876" spans="1:11" x14ac:dyDescent="0.25">
      <c r="A876" s="23" t="s">
        <v>5068</v>
      </c>
      <c r="B876" s="23" t="s">
        <v>5069</v>
      </c>
      <c r="C876" s="23">
        <v>122</v>
      </c>
      <c r="D876" s="23" t="s">
        <v>519</v>
      </c>
      <c r="E876" s="198"/>
      <c r="F876" s="153" t="s">
        <v>4850</v>
      </c>
      <c r="G876" s="71">
        <v>200</v>
      </c>
      <c r="H876" s="71">
        <f t="shared" si="43"/>
        <v>78</v>
      </c>
      <c r="I876" s="103" t="s">
        <v>5008</v>
      </c>
      <c r="J876" t="str">
        <f t="shared" si="41"/>
        <v>NT</v>
      </c>
      <c r="K876" t="str">
        <f t="shared" si="42"/>
        <v>A8</v>
      </c>
    </row>
    <row r="877" spans="1:11" x14ac:dyDescent="0.25">
      <c r="A877" s="23" t="s">
        <v>5070</v>
      </c>
      <c r="B877" s="23" t="s">
        <v>5071</v>
      </c>
      <c r="C877" s="23">
        <v>85</v>
      </c>
      <c r="D877" s="23" t="s">
        <v>519</v>
      </c>
      <c r="E877" s="198"/>
      <c r="F877" s="153" t="s">
        <v>4850</v>
      </c>
      <c r="G877" s="71">
        <v>170</v>
      </c>
      <c r="H877" s="71">
        <f t="shared" si="43"/>
        <v>85</v>
      </c>
      <c r="I877" s="103" t="s">
        <v>5008</v>
      </c>
      <c r="J877" t="str">
        <f t="shared" si="41"/>
        <v>NT</v>
      </c>
      <c r="K877" t="str">
        <f t="shared" si="42"/>
        <v>A8</v>
      </c>
    </row>
    <row r="878" spans="1:11" x14ac:dyDescent="0.25">
      <c r="A878" s="121" t="s">
        <v>1686</v>
      </c>
      <c r="B878" s="121" t="s">
        <v>1687</v>
      </c>
      <c r="C878" s="50">
        <v>110</v>
      </c>
      <c r="D878" s="121" t="s">
        <v>519</v>
      </c>
      <c r="F878" s="153" t="s">
        <v>95</v>
      </c>
      <c r="G878" s="71">
        <v>185</v>
      </c>
      <c r="H878" s="71">
        <f t="shared" si="43"/>
        <v>75</v>
      </c>
      <c r="J878" t="str">
        <f t="shared" ref="J878:J939" si="44">MID(A878,12,2)</f>
        <v>SS</v>
      </c>
      <c r="K878" t="str">
        <f t="shared" si="42"/>
        <v>OC</v>
      </c>
    </row>
    <row r="879" spans="1:11" x14ac:dyDescent="0.25">
      <c r="A879" s="121" t="s">
        <v>1688</v>
      </c>
      <c r="B879" s="121" t="s">
        <v>1689</v>
      </c>
      <c r="C879" s="50">
        <v>117</v>
      </c>
      <c r="D879" s="121" t="s">
        <v>519</v>
      </c>
      <c r="F879" s="153" t="s">
        <v>54</v>
      </c>
      <c r="G879" s="71">
        <v>142</v>
      </c>
      <c r="H879" s="71">
        <f t="shared" si="43"/>
        <v>25</v>
      </c>
      <c r="J879" t="str">
        <f t="shared" si="44"/>
        <v>NN</v>
      </c>
      <c r="K879" t="str">
        <f t="shared" si="42"/>
        <v>FS</v>
      </c>
    </row>
    <row r="880" spans="1:11" x14ac:dyDescent="0.25">
      <c r="A880" s="121" t="s">
        <v>1690</v>
      </c>
      <c r="B880" s="121" t="s">
        <v>1691</v>
      </c>
      <c r="C880" s="50">
        <v>255.9</v>
      </c>
      <c r="D880" s="121" t="s">
        <v>519</v>
      </c>
      <c r="F880" s="153" t="s">
        <v>54</v>
      </c>
      <c r="G880" s="71">
        <v>340</v>
      </c>
      <c r="H880" s="71">
        <f t="shared" si="43"/>
        <v>84.1</v>
      </c>
      <c r="J880" t="str">
        <f t="shared" si="44"/>
        <v>NN</v>
      </c>
      <c r="K880" t="str">
        <f t="shared" si="42"/>
        <v>FS</v>
      </c>
    </row>
    <row r="881" spans="1:11" x14ac:dyDescent="0.25">
      <c r="A881" s="121" t="s">
        <v>1692</v>
      </c>
      <c r="B881" s="121" t="s">
        <v>1693</v>
      </c>
      <c r="C881" s="50">
        <v>133</v>
      </c>
      <c r="D881" s="121" t="s">
        <v>519</v>
      </c>
      <c r="F881" s="153" t="s">
        <v>95</v>
      </c>
      <c r="G881" s="71">
        <v>185</v>
      </c>
      <c r="H881" s="71">
        <f t="shared" si="43"/>
        <v>52</v>
      </c>
      <c r="J881" t="str">
        <f t="shared" si="44"/>
        <v>SS</v>
      </c>
      <c r="K881" t="str">
        <f t="shared" si="42"/>
        <v>OC</v>
      </c>
    </row>
    <row r="882" spans="1:11" x14ac:dyDescent="0.25">
      <c r="A882" s="121" t="s">
        <v>1726</v>
      </c>
      <c r="B882" s="121" t="s">
        <v>1727</v>
      </c>
      <c r="C882" s="50">
        <v>103</v>
      </c>
      <c r="D882" s="121" t="s">
        <v>519</v>
      </c>
      <c r="F882" s="153" t="s">
        <v>95</v>
      </c>
      <c r="G882" s="71">
        <v>170</v>
      </c>
      <c r="H882" s="71">
        <f t="shared" si="43"/>
        <v>67</v>
      </c>
      <c r="J882" t="str">
        <f t="shared" si="44"/>
        <v>SS</v>
      </c>
      <c r="K882" t="str">
        <f t="shared" si="42"/>
        <v>CX</v>
      </c>
    </row>
    <row r="883" spans="1:11" x14ac:dyDescent="0.25">
      <c r="A883" s="121" t="s">
        <v>1728</v>
      </c>
      <c r="B883" s="121" t="s">
        <v>1729</v>
      </c>
      <c r="C883" s="50">
        <v>103</v>
      </c>
      <c r="D883" s="121" t="s">
        <v>519</v>
      </c>
      <c r="F883" s="153" t="s">
        <v>95</v>
      </c>
      <c r="G883" s="71">
        <v>170</v>
      </c>
      <c r="H883" s="71">
        <f t="shared" si="43"/>
        <v>67</v>
      </c>
      <c r="J883" t="str">
        <f t="shared" si="44"/>
        <v>SU</v>
      </c>
      <c r="K883" t="str">
        <f t="shared" si="42"/>
        <v>CX</v>
      </c>
    </row>
    <row r="884" spans="1:11" x14ac:dyDescent="0.25">
      <c r="A884" s="121" t="s">
        <v>1730</v>
      </c>
      <c r="B884" s="121" t="s">
        <v>1731</v>
      </c>
      <c r="C884" s="50">
        <v>124</v>
      </c>
      <c r="D884" s="121" t="s">
        <v>519</v>
      </c>
      <c r="F884" s="153" t="s">
        <v>95</v>
      </c>
      <c r="G884" s="71">
        <v>170</v>
      </c>
      <c r="H884" s="71">
        <f t="shared" si="43"/>
        <v>46</v>
      </c>
      <c r="J884" t="str">
        <f t="shared" si="44"/>
        <v>SS</v>
      </c>
      <c r="K884" t="str">
        <f t="shared" si="42"/>
        <v>CX</v>
      </c>
    </row>
    <row r="885" spans="1:11" x14ac:dyDescent="0.25">
      <c r="A885" s="121" t="s">
        <v>1732</v>
      </c>
      <c r="B885" s="121" t="s">
        <v>1733</v>
      </c>
      <c r="C885" s="50">
        <v>124</v>
      </c>
      <c r="D885" s="121" t="s">
        <v>519</v>
      </c>
      <c r="F885" s="153" t="s">
        <v>95</v>
      </c>
      <c r="G885" s="71">
        <v>170</v>
      </c>
      <c r="H885" s="71">
        <f t="shared" si="43"/>
        <v>46</v>
      </c>
      <c r="J885" t="str">
        <f t="shared" si="44"/>
        <v>SU</v>
      </c>
      <c r="K885" t="str">
        <f t="shared" si="42"/>
        <v>CX</v>
      </c>
    </row>
    <row r="886" spans="1:11" x14ac:dyDescent="0.25">
      <c r="A886" s="121" t="s">
        <v>1734</v>
      </c>
      <c r="B886" s="121" t="s">
        <v>1735</v>
      </c>
      <c r="C886" s="50">
        <v>103</v>
      </c>
      <c r="D886" s="121" t="s">
        <v>519</v>
      </c>
      <c r="F886" s="153" t="s">
        <v>95</v>
      </c>
      <c r="G886" s="71">
        <v>170</v>
      </c>
      <c r="H886" s="71">
        <f t="shared" si="43"/>
        <v>67</v>
      </c>
      <c r="J886" t="str">
        <f t="shared" si="44"/>
        <v>SS</v>
      </c>
      <c r="K886" t="str">
        <f t="shared" si="42"/>
        <v>OC</v>
      </c>
    </row>
    <row r="887" spans="1:11" x14ac:dyDescent="0.25">
      <c r="A887" s="121" t="s">
        <v>1736</v>
      </c>
      <c r="B887" s="121" t="s">
        <v>1737</v>
      </c>
      <c r="C887" s="50">
        <v>1430</v>
      </c>
      <c r="D887" s="121" t="s">
        <v>519</v>
      </c>
      <c r="F887" s="153" t="s">
        <v>95</v>
      </c>
      <c r="G887" s="71">
        <v>1885</v>
      </c>
      <c r="H887" s="71">
        <f t="shared" si="43"/>
        <v>455</v>
      </c>
      <c r="J887" t="str">
        <f t="shared" si="44"/>
        <v>9S</v>
      </c>
      <c r="K887" t="str">
        <f t="shared" si="42"/>
        <v>NN</v>
      </c>
    </row>
    <row r="888" spans="1:11" x14ac:dyDescent="0.25">
      <c r="A888" s="121" t="s">
        <v>1738</v>
      </c>
      <c r="B888" s="121" t="s">
        <v>1739</v>
      </c>
      <c r="C888" s="50">
        <v>124</v>
      </c>
      <c r="D888" s="121" t="s">
        <v>519</v>
      </c>
      <c r="F888" s="153" t="s">
        <v>95</v>
      </c>
      <c r="G888" s="71">
        <v>170</v>
      </c>
      <c r="H888" s="71">
        <f t="shared" si="43"/>
        <v>46</v>
      </c>
      <c r="J888" t="str">
        <f t="shared" si="44"/>
        <v>SS</v>
      </c>
      <c r="K888" t="str">
        <f t="shared" si="42"/>
        <v>OC</v>
      </c>
    </row>
    <row r="889" spans="1:11" x14ac:dyDescent="0.25">
      <c r="A889" s="121" t="s">
        <v>1740</v>
      </c>
      <c r="B889" s="121" t="s">
        <v>1741</v>
      </c>
      <c r="C889" s="50">
        <v>124</v>
      </c>
      <c r="D889" s="121" t="s">
        <v>519</v>
      </c>
      <c r="F889" s="153" t="s">
        <v>95</v>
      </c>
      <c r="G889" s="71">
        <v>170</v>
      </c>
      <c r="H889" s="71">
        <f t="shared" si="43"/>
        <v>46</v>
      </c>
      <c r="J889" t="str">
        <f t="shared" si="44"/>
        <v>SS</v>
      </c>
      <c r="K889" t="str">
        <f t="shared" si="42"/>
        <v>NN</v>
      </c>
    </row>
    <row r="890" spans="1:11" x14ac:dyDescent="0.25">
      <c r="A890" s="121" t="s">
        <v>1742</v>
      </c>
      <c r="B890" s="121" t="s">
        <v>1735</v>
      </c>
      <c r="C890" s="50">
        <v>103</v>
      </c>
      <c r="D890" s="121" t="s">
        <v>519</v>
      </c>
      <c r="F890" s="153" t="s">
        <v>95</v>
      </c>
      <c r="G890" s="71">
        <v>170</v>
      </c>
      <c r="H890" s="71">
        <f t="shared" si="43"/>
        <v>67</v>
      </c>
      <c r="J890" t="str">
        <f t="shared" si="44"/>
        <v>NN</v>
      </c>
      <c r="K890" t="str">
        <f t="shared" si="42"/>
        <v>NN</v>
      </c>
    </row>
    <row r="891" spans="1:11" x14ac:dyDescent="0.25">
      <c r="A891" s="121" t="s">
        <v>1743</v>
      </c>
      <c r="B891" s="121" t="s">
        <v>1744</v>
      </c>
      <c r="C891" s="50">
        <v>124</v>
      </c>
      <c r="D891" s="121" t="s">
        <v>519</v>
      </c>
      <c r="F891" s="153" t="s">
        <v>95</v>
      </c>
      <c r="G891" s="71">
        <v>170</v>
      </c>
      <c r="H891" s="71">
        <f t="shared" si="43"/>
        <v>46</v>
      </c>
      <c r="J891" t="str">
        <f t="shared" si="44"/>
        <v>NN</v>
      </c>
      <c r="K891" t="str">
        <f t="shared" si="42"/>
        <v>NN</v>
      </c>
    </row>
    <row r="892" spans="1:11" x14ac:dyDescent="0.25">
      <c r="A892" s="121" t="s">
        <v>1753</v>
      </c>
      <c r="B892" s="121" t="s">
        <v>1754</v>
      </c>
      <c r="C892" s="50">
        <v>1430</v>
      </c>
      <c r="D892" s="121" t="s">
        <v>519</v>
      </c>
      <c r="F892" s="153" t="s">
        <v>95</v>
      </c>
      <c r="G892" s="71">
        <v>1885</v>
      </c>
      <c r="H892" s="71">
        <f t="shared" si="43"/>
        <v>455</v>
      </c>
      <c r="J892" t="str">
        <f t="shared" si="44"/>
        <v>9S</v>
      </c>
      <c r="K892" t="str">
        <f t="shared" si="42"/>
        <v>NN</v>
      </c>
    </row>
    <row r="893" spans="1:11" x14ac:dyDescent="0.25">
      <c r="A893" s="121" t="s">
        <v>1755</v>
      </c>
      <c r="B893" s="121" t="s">
        <v>1756</v>
      </c>
      <c r="C893" s="50">
        <v>1442</v>
      </c>
      <c r="D893" s="121" t="s">
        <v>519</v>
      </c>
      <c r="F893" s="153" t="s">
        <v>95</v>
      </c>
      <c r="G893" s="71">
        <v>1880</v>
      </c>
      <c r="H893" s="71">
        <f t="shared" si="43"/>
        <v>438</v>
      </c>
      <c r="J893" t="str">
        <f t="shared" si="44"/>
        <v>9S</v>
      </c>
      <c r="K893" t="str">
        <f t="shared" si="42"/>
        <v>NN</v>
      </c>
    </row>
    <row r="894" spans="1:11" x14ac:dyDescent="0.25">
      <c r="A894" s="121" t="s">
        <v>1757</v>
      </c>
      <c r="B894" s="121" t="s">
        <v>1758</v>
      </c>
      <c r="C894" s="50">
        <v>115</v>
      </c>
      <c r="D894" s="121" t="s">
        <v>519</v>
      </c>
      <c r="F894" s="153" t="s">
        <v>54</v>
      </c>
      <c r="G894" s="71">
        <v>142</v>
      </c>
      <c r="H894" s="71">
        <f t="shared" si="43"/>
        <v>27</v>
      </c>
      <c r="I894" s="103" t="s">
        <v>4910</v>
      </c>
      <c r="J894" t="str">
        <f t="shared" si="44"/>
        <v>NN</v>
      </c>
      <c r="K894" t="str">
        <f t="shared" si="42"/>
        <v>KG</v>
      </c>
    </row>
    <row r="895" spans="1:11" x14ac:dyDescent="0.25">
      <c r="A895" s="121" t="s">
        <v>1759</v>
      </c>
      <c r="B895" s="121" t="s">
        <v>1689</v>
      </c>
      <c r="C895" s="50">
        <v>120</v>
      </c>
      <c r="D895" s="121" t="s">
        <v>519</v>
      </c>
      <c r="F895" s="153" t="s">
        <v>54</v>
      </c>
      <c r="G895" s="71">
        <v>142</v>
      </c>
      <c r="H895" s="71">
        <f t="shared" si="43"/>
        <v>22</v>
      </c>
      <c r="J895" t="str">
        <f t="shared" si="44"/>
        <v>NN</v>
      </c>
      <c r="K895" t="str">
        <f t="shared" ref="K895:K939" si="45">MID(A895,15,2)</f>
        <v>WN</v>
      </c>
    </row>
    <row r="896" spans="1:11" x14ac:dyDescent="0.25">
      <c r="A896" s="121" t="s">
        <v>1760</v>
      </c>
      <c r="B896" s="121" t="s">
        <v>1691</v>
      </c>
      <c r="C896" s="50">
        <v>235</v>
      </c>
      <c r="D896" s="121" t="s">
        <v>519</v>
      </c>
      <c r="F896" s="153" t="s">
        <v>54</v>
      </c>
      <c r="G896" s="71">
        <v>340</v>
      </c>
      <c r="H896" s="71">
        <f t="shared" si="43"/>
        <v>105</v>
      </c>
      <c r="J896" t="str">
        <f t="shared" si="44"/>
        <v>NN</v>
      </c>
      <c r="K896" t="str">
        <f t="shared" si="45"/>
        <v>KG</v>
      </c>
    </row>
    <row r="897" spans="1:11" x14ac:dyDescent="0.25">
      <c r="A897" s="121" t="s">
        <v>2074</v>
      </c>
      <c r="B897" s="121" t="s">
        <v>2075</v>
      </c>
      <c r="C897" s="50">
        <v>67</v>
      </c>
      <c r="D897" s="121" t="s">
        <v>519</v>
      </c>
      <c r="F897" s="153" t="s">
        <v>54</v>
      </c>
      <c r="G897" s="71">
        <v>74</v>
      </c>
      <c r="H897" s="71">
        <f t="shared" si="43"/>
        <v>7</v>
      </c>
      <c r="I897" s="103" t="s">
        <v>4910</v>
      </c>
      <c r="J897" t="str">
        <f t="shared" si="44"/>
        <v>PR</v>
      </c>
      <c r="K897" t="str">
        <f t="shared" si="45"/>
        <v>FS</v>
      </c>
    </row>
    <row r="898" spans="1:11" x14ac:dyDescent="0.25">
      <c r="A898" s="121" t="s">
        <v>2080</v>
      </c>
      <c r="B898" s="121" t="s">
        <v>2081</v>
      </c>
      <c r="C898" s="50">
        <v>1000</v>
      </c>
      <c r="D898" s="121" t="s">
        <v>519</v>
      </c>
      <c r="F898" s="153" t="s">
        <v>95</v>
      </c>
      <c r="G898" s="71">
        <v>1220</v>
      </c>
      <c r="H898" s="71">
        <f t="shared" si="43"/>
        <v>220</v>
      </c>
      <c r="J898" t="str">
        <f t="shared" si="44"/>
        <v>PP</v>
      </c>
      <c r="K898" t="str">
        <f t="shared" si="45"/>
        <v>S5</v>
      </c>
    </row>
    <row r="899" spans="1:11" x14ac:dyDescent="0.25">
      <c r="A899" s="121" t="s">
        <v>5045</v>
      </c>
      <c r="B899" s="121" t="s">
        <v>5046</v>
      </c>
      <c r="C899" s="50">
        <v>103</v>
      </c>
      <c r="D899" s="121" t="s">
        <v>519</v>
      </c>
      <c r="F899" s="153" t="s">
        <v>95</v>
      </c>
      <c r="G899" s="71">
        <v>170</v>
      </c>
      <c r="H899" s="71">
        <f t="shared" si="43"/>
        <v>67</v>
      </c>
      <c r="I899" s="103" t="s">
        <v>5008</v>
      </c>
      <c r="J899" t="str">
        <f t="shared" si="44"/>
        <v>NN</v>
      </c>
      <c r="K899" t="str">
        <f t="shared" si="45"/>
        <v>NN</v>
      </c>
    </row>
    <row r="900" spans="1:11" x14ac:dyDescent="0.25">
      <c r="A900" s="23" t="s">
        <v>5155</v>
      </c>
      <c r="B900" s="23" t="s">
        <v>5156</v>
      </c>
      <c r="C900" s="23">
        <v>120</v>
      </c>
      <c r="D900" s="23" t="s">
        <v>519</v>
      </c>
      <c r="F900" s="153" t="s">
        <v>4850</v>
      </c>
      <c r="G900" s="240">
        <v>185</v>
      </c>
      <c r="H900" s="71">
        <f t="shared" si="43"/>
        <v>65</v>
      </c>
      <c r="I900" s="103" t="s">
        <v>5210</v>
      </c>
      <c r="J900" t="str">
        <f t="shared" si="44"/>
        <v>NT</v>
      </c>
      <c r="K900" t="str">
        <f t="shared" si="45"/>
        <v>A7</v>
      </c>
    </row>
    <row r="901" spans="1:11" x14ac:dyDescent="0.25">
      <c r="A901" s="23" t="s">
        <v>5158</v>
      </c>
      <c r="B901" s="23" t="s">
        <v>5159</v>
      </c>
      <c r="C901" s="23">
        <v>129</v>
      </c>
      <c r="D901" s="23" t="s">
        <v>519</v>
      </c>
      <c r="F901" s="153" t="s">
        <v>4850</v>
      </c>
      <c r="G901" s="240">
        <v>200</v>
      </c>
      <c r="H901" s="71">
        <f t="shared" si="43"/>
        <v>71</v>
      </c>
      <c r="I901" s="103" t="s">
        <v>5210</v>
      </c>
      <c r="J901" t="str">
        <f t="shared" si="44"/>
        <v>NT</v>
      </c>
      <c r="K901" t="str">
        <f t="shared" si="45"/>
        <v>A8</v>
      </c>
    </row>
    <row r="902" spans="1:11" x14ac:dyDescent="0.25">
      <c r="A902" s="23" t="s">
        <v>5160</v>
      </c>
      <c r="B902" s="23" t="s">
        <v>5161</v>
      </c>
      <c r="C902" s="23">
        <v>315</v>
      </c>
      <c r="D902" s="23" t="s">
        <v>519</v>
      </c>
      <c r="F902" s="153" t="s">
        <v>4851</v>
      </c>
      <c r="G902" s="240">
        <v>425</v>
      </c>
      <c r="H902" s="71">
        <f t="shared" si="43"/>
        <v>110</v>
      </c>
      <c r="I902" s="103" t="s">
        <v>5210</v>
      </c>
      <c r="J902" t="str">
        <f t="shared" si="44"/>
        <v>NU</v>
      </c>
      <c r="K902" t="str">
        <f t="shared" si="45"/>
        <v>SI</v>
      </c>
    </row>
    <row r="903" spans="1:11" x14ac:dyDescent="0.25">
      <c r="A903" s="23" t="s">
        <v>5162</v>
      </c>
      <c r="B903" s="23" t="s">
        <v>5163</v>
      </c>
      <c r="C903" s="23">
        <v>75</v>
      </c>
      <c r="D903" s="23" t="s">
        <v>519</v>
      </c>
      <c r="F903" s="153" t="s">
        <v>4851</v>
      </c>
      <c r="G903" s="240">
        <v>95</v>
      </c>
      <c r="H903" s="71">
        <f t="shared" si="43"/>
        <v>20</v>
      </c>
      <c r="I903" s="103" t="s">
        <v>5210</v>
      </c>
      <c r="J903" t="str">
        <f t="shared" si="44"/>
        <v>LT</v>
      </c>
      <c r="K903" t="str">
        <f t="shared" si="45"/>
        <v>SI</v>
      </c>
    </row>
    <row r="904" spans="1:11" x14ac:dyDescent="0.25">
      <c r="A904" s="23" t="s">
        <v>5164</v>
      </c>
      <c r="B904" s="23" t="s">
        <v>5165</v>
      </c>
      <c r="C904" s="23">
        <v>325</v>
      </c>
      <c r="D904" s="23" t="s">
        <v>519</v>
      </c>
      <c r="F904" s="153" t="s">
        <v>4851</v>
      </c>
      <c r="G904" s="240">
        <v>425</v>
      </c>
      <c r="H904" s="71">
        <f t="shared" si="43"/>
        <v>100</v>
      </c>
      <c r="I904" s="103" t="s">
        <v>5210</v>
      </c>
      <c r="J904" t="str">
        <f t="shared" si="44"/>
        <v>NU</v>
      </c>
      <c r="K904" t="str">
        <f t="shared" si="45"/>
        <v>SI</v>
      </c>
    </row>
    <row r="905" spans="1:11" x14ac:dyDescent="0.25">
      <c r="A905" s="23" t="s">
        <v>5166</v>
      </c>
      <c r="B905" s="23" t="s">
        <v>5167</v>
      </c>
      <c r="C905" s="23">
        <v>1400</v>
      </c>
      <c r="D905" s="23" t="s">
        <v>519</v>
      </c>
      <c r="F905" s="153" t="s">
        <v>4849</v>
      </c>
      <c r="G905" s="240">
        <v>1705</v>
      </c>
      <c r="H905" s="71">
        <f t="shared" si="43"/>
        <v>305</v>
      </c>
      <c r="I905" s="103" t="s">
        <v>5210</v>
      </c>
      <c r="J905" t="str">
        <f t="shared" si="44"/>
        <v>9S</v>
      </c>
      <c r="K905" t="str">
        <f t="shared" si="45"/>
        <v>TJ</v>
      </c>
    </row>
    <row r="906" spans="1:11" x14ac:dyDescent="0.25">
      <c r="A906" s="23" t="s">
        <v>5168</v>
      </c>
      <c r="B906" s="23" t="s">
        <v>5169</v>
      </c>
      <c r="C906" s="23">
        <v>130</v>
      </c>
      <c r="D906" s="23" t="s">
        <v>519</v>
      </c>
      <c r="F906" s="153" t="s">
        <v>4849</v>
      </c>
      <c r="G906" s="240">
        <v>180</v>
      </c>
      <c r="H906" s="71">
        <f t="shared" si="43"/>
        <v>50</v>
      </c>
      <c r="I906" s="103" t="s">
        <v>5210</v>
      </c>
      <c r="J906" t="str">
        <f t="shared" si="44"/>
        <v>NA</v>
      </c>
      <c r="K906" t="str">
        <f t="shared" si="45"/>
        <v>TJ</v>
      </c>
    </row>
    <row r="907" spans="1:11" x14ac:dyDescent="0.25">
      <c r="A907" s="23" t="s">
        <v>5170</v>
      </c>
      <c r="B907" s="23" t="s">
        <v>5171</v>
      </c>
      <c r="C907" s="23">
        <v>106</v>
      </c>
      <c r="D907" s="23" t="s">
        <v>519</v>
      </c>
      <c r="F907" s="153" t="s">
        <v>4853</v>
      </c>
      <c r="G907" s="240">
        <v>160</v>
      </c>
      <c r="H907" s="71">
        <f t="shared" si="43"/>
        <v>54</v>
      </c>
      <c r="I907" s="103" t="s">
        <v>5210</v>
      </c>
      <c r="J907" t="str">
        <f t="shared" si="44"/>
        <v>N2</v>
      </c>
      <c r="K907" t="str">
        <f t="shared" si="45"/>
        <v>2D</v>
      </c>
    </row>
    <row r="908" spans="1:11" x14ac:dyDescent="0.25">
      <c r="A908" s="23" t="s">
        <v>5172</v>
      </c>
      <c r="B908" s="23" t="s">
        <v>5173</v>
      </c>
      <c r="C908" s="23">
        <v>110</v>
      </c>
      <c r="D908" s="23" t="s">
        <v>519</v>
      </c>
      <c r="F908" s="153" t="s">
        <v>4853</v>
      </c>
      <c r="G908" s="240">
        <v>160</v>
      </c>
      <c r="H908" s="71">
        <f t="shared" si="43"/>
        <v>50</v>
      </c>
      <c r="I908" s="103" t="s">
        <v>5210</v>
      </c>
      <c r="J908" t="str">
        <f t="shared" si="44"/>
        <v>N2</v>
      </c>
      <c r="K908" t="str">
        <f t="shared" si="45"/>
        <v>2D</v>
      </c>
    </row>
    <row r="909" spans="1:11" x14ac:dyDescent="0.25">
      <c r="A909" s="23" t="s">
        <v>5174</v>
      </c>
      <c r="B909" s="23" t="s">
        <v>5175</v>
      </c>
      <c r="C909" s="23">
        <v>232</v>
      </c>
      <c r="D909" s="23" t="s">
        <v>519</v>
      </c>
      <c r="F909" s="153" t="s">
        <v>4853</v>
      </c>
      <c r="G909" s="240">
        <v>340</v>
      </c>
      <c r="H909" s="71">
        <f t="shared" si="43"/>
        <v>108</v>
      </c>
      <c r="I909" s="103" t="s">
        <v>5210</v>
      </c>
      <c r="J909" t="str">
        <f t="shared" si="44"/>
        <v>NV</v>
      </c>
      <c r="K909" t="str">
        <f t="shared" si="45"/>
        <v>2D</v>
      </c>
    </row>
    <row r="910" spans="1:11" x14ac:dyDescent="0.25">
      <c r="A910" s="23" t="s">
        <v>5176</v>
      </c>
      <c r="B910" s="23" t="s">
        <v>5177</v>
      </c>
      <c r="C910" s="23">
        <v>238</v>
      </c>
      <c r="D910" s="23" t="s">
        <v>519</v>
      </c>
      <c r="F910" s="153" t="s">
        <v>4853</v>
      </c>
      <c r="G910" s="240">
        <v>340</v>
      </c>
      <c r="H910" s="71">
        <f t="shared" ref="H910:H927" si="46">G910-C910</f>
        <v>102</v>
      </c>
      <c r="I910" s="103" t="s">
        <v>5210</v>
      </c>
      <c r="J910" t="str">
        <f t="shared" si="44"/>
        <v>NV</v>
      </c>
      <c r="K910" t="str">
        <f t="shared" si="45"/>
        <v>2D</v>
      </c>
    </row>
    <row r="911" spans="1:11" x14ac:dyDescent="0.25">
      <c r="A911" s="23" t="s">
        <v>5178</v>
      </c>
      <c r="B911" s="23" t="s">
        <v>5179</v>
      </c>
      <c r="C911" s="23">
        <v>88</v>
      </c>
      <c r="D911" s="23" t="s">
        <v>519</v>
      </c>
      <c r="F911" s="153" t="s">
        <v>4853</v>
      </c>
      <c r="G911" s="240">
        <v>170</v>
      </c>
      <c r="H911" s="71">
        <f t="shared" si="46"/>
        <v>82</v>
      </c>
      <c r="I911" s="103" t="s">
        <v>5210</v>
      </c>
      <c r="J911" t="str">
        <f t="shared" si="44"/>
        <v>NN</v>
      </c>
      <c r="K911" t="str">
        <f t="shared" si="45"/>
        <v>2D</v>
      </c>
    </row>
    <row r="912" spans="1:11" x14ac:dyDescent="0.25">
      <c r="A912" s="23" t="s">
        <v>5180</v>
      </c>
      <c r="B912" s="23" t="s">
        <v>5181</v>
      </c>
      <c r="C912" s="23">
        <v>1310</v>
      </c>
      <c r="D912" s="23" t="s">
        <v>519</v>
      </c>
      <c r="F912" s="153" t="s">
        <v>4853</v>
      </c>
      <c r="G912" s="240">
        <v>1800</v>
      </c>
      <c r="H912" s="71">
        <f t="shared" si="46"/>
        <v>490</v>
      </c>
      <c r="I912" s="103" t="s">
        <v>5210</v>
      </c>
      <c r="J912" t="str">
        <f t="shared" si="44"/>
        <v>9S</v>
      </c>
      <c r="K912" t="str">
        <f t="shared" si="45"/>
        <v>2D</v>
      </c>
    </row>
    <row r="913" spans="1:11" x14ac:dyDescent="0.25">
      <c r="A913" s="23" t="s">
        <v>5182</v>
      </c>
      <c r="B913" s="23" t="s">
        <v>5183</v>
      </c>
      <c r="C913" s="23">
        <v>115</v>
      </c>
      <c r="D913" s="23" t="s">
        <v>519</v>
      </c>
      <c r="F913" s="153" t="s">
        <v>4853</v>
      </c>
      <c r="G913" s="240">
        <v>170</v>
      </c>
      <c r="H913" s="71">
        <f t="shared" si="46"/>
        <v>55</v>
      </c>
      <c r="I913" s="103" t="s">
        <v>5210</v>
      </c>
      <c r="J913" t="str">
        <f t="shared" si="44"/>
        <v>NN</v>
      </c>
      <c r="K913" t="str">
        <f t="shared" si="45"/>
        <v>NN</v>
      </c>
    </row>
    <row r="914" spans="1:11" x14ac:dyDescent="0.25">
      <c r="A914" s="23" t="s">
        <v>5184</v>
      </c>
      <c r="B914" s="23" t="s">
        <v>5185</v>
      </c>
      <c r="C914" s="23">
        <v>120</v>
      </c>
      <c r="D914" s="23" t="s">
        <v>519</v>
      </c>
      <c r="F914" s="153" t="s">
        <v>4853</v>
      </c>
      <c r="G914" s="240">
        <v>170</v>
      </c>
      <c r="H914" s="71">
        <f t="shared" si="46"/>
        <v>50</v>
      </c>
      <c r="I914" s="103" t="s">
        <v>5210</v>
      </c>
      <c r="J914" t="str">
        <f t="shared" si="44"/>
        <v>NN</v>
      </c>
      <c r="K914" t="str">
        <f t="shared" si="45"/>
        <v>NN</v>
      </c>
    </row>
    <row r="915" spans="1:11" x14ac:dyDescent="0.25">
      <c r="A915" s="23" t="s">
        <v>5186</v>
      </c>
      <c r="B915" s="23" t="s">
        <v>5187</v>
      </c>
      <c r="C915" s="23">
        <v>115</v>
      </c>
      <c r="D915" s="23" t="s">
        <v>519</v>
      </c>
      <c r="F915" s="153" t="s">
        <v>4853</v>
      </c>
      <c r="G915" s="240">
        <v>170</v>
      </c>
      <c r="H915" s="71">
        <f t="shared" si="46"/>
        <v>55</v>
      </c>
      <c r="I915" s="103" t="s">
        <v>5210</v>
      </c>
      <c r="J915" t="str">
        <f t="shared" si="44"/>
        <v>N5</v>
      </c>
      <c r="K915" t="str">
        <f t="shared" si="45"/>
        <v>NN</v>
      </c>
    </row>
    <row r="916" spans="1:11" x14ac:dyDescent="0.25">
      <c r="A916" s="23" t="s">
        <v>5188</v>
      </c>
      <c r="B916" s="23" t="s">
        <v>5189</v>
      </c>
      <c r="C916" s="23">
        <v>120</v>
      </c>
      <c r="D916" s="23" t="s">
        <v>519</v>
      </c>
      <c r="F916" s="153" t="s">
        <v>4853</v>
      </c>
      <c r="G916" s="240">
        <v>170</v>
      </c>
      <c r="H916" s="71">
        <f t="shared" si="46"/>
        <v>50</v>
      </c>
      <c r="I916" s="103" t="s">
        <v>5210</v>
      </c>
      <c r="J916" t="str">
        <f t="shared" si="44"/>
        <v>N5</v>
      </c>
      <c r="K916" t="str">
        <f t="shared" si="45"/>
        <v>NN</v>
      </c>
    </row>
    <row r="917" spans="1:11" x14ac:dyDescent="0.25">
      <c r="A917" s="23" t="s">
        <v>5190</v>
      </c>
      <c r="B917" s="23" t="s">
        <v>5191</v>
      </c>
      <c r="C917" s="23">
        <v>86</v>
      </c>
      <c r="D917" s="23" t="s">
        <v>519</v>
      </c>
      <c r="F917" s="153" t="s">
        <v>4853</v>
      </c>
      <c r="G917" s="240">
        <v>170</v>
      </c>
      <c r="H917" s="71">
        <f t="shared" si="46"/>
        <v>84</v>
      </c>
      <c r="I917" s="103" t="s">
        <v>5210</v>
      </c>
      <c r="J917" t="str">
        <f t="shared" si="44"/>
        <v>N5</v>
      </c>
      <c r="K917" t="str">
        <f t="shared" si="45"/>
        <v>NN</v>
      </c>
    </row>
    <row r="918" spans="1:11" x14ac:dyDescent="0.25">
      <c r="A918" s="23" t="s">
        <v>5192</v>
      </c>
      <c r="B918" s="23" t="s">
        <v>5193</v>
      </c>
      <c r="C918" s="23">
        <v>88</v>
      </c>
      <c r="D918" s="23" t="s">
        <v>519</v>
      </c>
      <c r="F918" s="153" t="s">
        <v>4853</v>
      </c>
      <c r="G918" s="240">
        <v>170</v>
      </c>
      <c r="H918" s="71">
        <f t="shared" si="46"/>
        <v>82</v>
      </c>
      <c r="I918" s="103" t="s">
        <v>5210</v>
      </c>
      <c r="J918" t="str">
        <f t="shared" si="44"/>
        <v>N5</v>
      </c>
      <c r="K918" t="str">
        <f t="shared" si="45"/>
        <v>NN</v>
      </c>
    </row>
    <row r="919" spans="1:11" x14ac:dyDescent="0.25">
      <c r="A919" s="23" t="s">
        <v>5194</v>
      </c>
      <c r="B919" s="23" t="s">
        <v>5183</v>
      </c>
      <c r="C919" s="23">
        <v>115</v>
      </c>
      <c r="D919" s="23" t="s">
        <v>519</v>
      </c>
      <c r="F919" s="153" t="s">
        <v>4853</v>
      </c>
      <c r="G919" s="240">
        <v>170</v>
      </c>
      <c r="H919" s="71">
        <f t="shared" si="46"/>
        <v>55</v>
      </c>
      <c r="I919" s="103" t="s">
        <v>5210</v>
      </c>
      <c r="J919" t="str">
        <f t="shared" si="44"/>
        <v>N5</v>
      </c>
      <c r="K919" t="str">
        <f t="shared" si="45"/>
        <v>NN</v>
      </c>
    </row>
    <row r="920" spans="1:11" x14ac:dyDescent="0.25">
      <c r="A920" s="23" t="s">
        <v>5195</v>
      </c>
      <c r="B920" s="23" t="s">
        <v>5185</v>
      </c>
      <c r="C920" s="23">
        <v>120</v>
      </c>
      <c r="D920" s="23" t="s">
        <v>519</v>
      </c>
      <c r="F920" s="153" t="s">
        <v>4853</v>
      </c>
      <c r="G920" s="240">
        <v>170</v>
      </c>
      <c r="H920" s="71">
        <f t="shared" si="46"/>
        <v>50</v>
      </c>
      <c r="I920" s="103" t="s">
        <v>5210</v>
      </c>
      <c r="J920" t="str">
        <f t="shared" si="44"/>
        <v>N5</v>
      </c>
      <c r="K920" t="str">
        <f t="shared" si="45"/>
        <v>NN</v>
      </c>
    </row>
    <row r="921" spans="1:11" x14ac:dyDescent="0.25">
      <c r="A921" s="23" t="s">
        <v>5196</v>
      </c>
      <c r="B921" s="23" t="s">
        <v>5191</v>
      </c>
      <c r="C921" s="23">
        <v>86</v>
      </c>
      <c r="D921" s="23" t="s">
        <v>519</v>
      </c>
      <c r="F921" s="153" t="s">
        <v>4853</v>
      </c>
      <c r="G921" s="240">
        <v>170</v>
      </c>
      <c r="H921" s="71">
        <f t="shared" si="46"/>
        <v>84</v>
      </c>
      <c r="I921" s="103" t="s">
        <v>5210</v>
      </c>
      <c r="J921" t="str">
        <f t="shared" si="44"/>
        <v>N5</v>
      </c>
      <c r="K921" t="str">
        <f t="shared" si="45"/>
        <v>NN</v>
      </c>
    </row>
    <row r="922" spans="1:11" x14ac:dyDescent="0.25">
      <c r="A922" s="23" t="s">
        <v>5197</v>
      </c>
      <c r="B922" s="23" t="s">
        <v>5198</v>
      </c>
      <c r="C922" s="23">
        <v>88</v>
      </c>
      <c r="D922" s="23" t="s">
        <v>519</v>
      </c>
      <c r="F922" s="153" t="s">
        <v>4853</v>
      </c>
      <c r="G922" s="240">
        <v>170</v>
      </c>
      <c r="H922" s="71">
        <f t="shared" si="46"/>
        <v>82</v>
      </c>
      <c r="I922" s="103" t="s">
        <v>5210</v>
      </c>
      <c r="J922" t="str">
        <f t="shared" si="44"/>
        <v>N5</v>
      </c>
      <c r="K922" t="str">
        <f t="shared" si="45"/>
        <v>NN</v>
      </c>
    </row>
    <row r="923" spans="1:11" x14ac:dyDescent="0.25">
      <c r="A923" s="23" t="s">
        <v>5199</v>
      </c>
      <c r="B923" s="23" t="s">
        <v>5200</v>
      </c>
      <c r="C923" s="23">
        <v>55</v>
      </c>
      <c r="D923" s="23" t="s">
        <v>519</v>
      </c>
      <c r="F923" s="153" t="s">
        <v>4852</v>
      </c>
      <c r="G923" s="240">
        <v>80</v>
      </c>
      <c r="H923" s="71">
        <f t="shared" si="46"/>
        <v>25</v>
      </c>
      <c r="I923" s="103" t="s">
        <v>5210</v>
      </c>
      <c r="J923" t="str">
        <f t="shared" si="44"/>
        <v>N5</v>
      </c>
      <c r="K923" t="str">
        <f t="shared" si="45"/>
        <v>NN</v>
      </c>
    </row>
    <row r="924" spans="1:11" x14ac:dyDescent="0.25">
      <c r="A924" s="23" t="s">
        <v>5203</v>
      </c>
      <c r="B924" s="23" t="s">
        <v>5062</v>
      </c>
      <c r="C924" s="23">
        <v>125</v>
      </c>
      <c r="D924" s="23" t="s">
        <v>519</v>
      </c>
      <c r="F924" s="153" t="s">
        <v>4848</v>
      </c>
      <c r="G924" s="240">
        <v>185</v>
      </c>
      <c r="H924" s="71">
        <f t="shared" si="46"/>
        <v>60</v>
      </c>
      <c r="I924" s="103" t="s">
        <v>5210</v>
      </c>
      <c r="J924" t="str">
        <f t="shared" si="44"/>
        <v>N5</v>
      </c>
      <c r="K924" t="str">
        <f t="shared" si="45"/>
        <v>UU</v>
      </c>
    </row>
    <row r="925" spans="1:11" x14ac:dyDescent="0.25">
      <c r="A925" s="23" t="s">
        <v>5204</v>
      </c>
      <c r="B925" s="23" t="s">
        <v>5205</v>
      </c>
      <c r="C925" s="23">
        <v>155</v>
      </c>
      <c r="D925" s="23" t="s">
        <v>519</v>
      </c>
      <c r="F925" s="153" t="s">
        <v>4848</v>
      </c>
      <c r="G925" s="240">
        <v>200</v>
      </c>
      <c r="H925" s="71">
        <f t="shared" si="46"/>
        <v>45</v>
      </c>
      <c r="I925" s="103" t="s">
        <v>5210</v>
      </c>
      <c r="J925" t="str">
        <f t="shared" si="44"/>
        <v>N5</v>
      </c>
      <c r="K925" t="str">
        <f t="shared" si="45"/>
        <v>UU</v>
      </c>
    </row>
    <row r="926" spans="1:11" x14ac:dyDescent="0.25">
      <c r="A926" s="23" t="s">
        <v>5206</v>
      </c>
      <c r="B926" s="23" t="s">
        <v>5207</v>
      </c>
      <c r="C926" s="23">
        <v>3020</v>
      </c>
      <c r="D926" s="23" t="s">
        <v>519</v>
      </c>
      <c r="F926" s="153" t="s">
        <v>4848</v>
      </c>
      <c r="G926" s="240">
        <v>3000</v>
      </c>
      <c r="H926" s="71">
        <f t="shared" si="46"/>
        <v>-20</v>
      </c>
      <c r="I926" s="103" t="s">
        <v>5210</v>
      </c>
      <c r="J926" t="str">
        <f t="shared" si="44"/>
        <v>PP</v>
      </c>
      <c r="K926" t="str">
        <f t="shared" si="45"/>
        <v>UA</v>
      </c>
    </row>
    <row r="927" spans="1:11" x14ac:dyDescent="0.25">
      <c r="A927" s="23" t="s">
        <v>5208</v>
      </c>
      <c r="B927" s="23" t="s">
        <v>5209</v>
      </c>
      <c r="C927" s="23">
        <v>3030</v>
      </c>
      <c r="D927" s="23" t="s">
        <v>519</v>
      </c>
      <c r="F927" s="153" t="s">
        <v>4848</v>
      </c>
      <c r="G927" s="240">
        <v>3000</v>
      </c>
      <c r="H927" s="71">
        <f t="shared" si="46"/>
        <v>-30</v>
      </c>
      <c r="I927" s="103" t="s">
        <v>5210</v>
      </c>
      <c r="J927" t="str">
        <f t="shared" si="44"/>
        <v>PP</v>
      </c>
      <c r="K927" t="str">
        <f t="shared" si="45"/>
        <v>UA</v>
      </c>
    </row>
    <row r="928" spans="1:11" x14ac:dyDescent="0.25">
      <c r="A928" s="121" t="s">
        <v>1777</v>
      </c>
      <c r="B928" s="121" t="s">
        <v>1778</v>
      </c>
      <c r="C928" s="50">
        <v>108</v>
      </c>
      <c r="D928" s="121" t="s">
        <v>519</v>
      </c>
      <c r="E928" s="199" t="s">
        <v>4848</v>
      </c>
      <c r="F928" s="153" t="s">
        <v>4848</v>
      </c>
      <c r="G928" s="240">
        <v>150</v>
      </c>
      <c r="H928" s="71">
        <v>42</v>
      </c>
      <c r="I928" s="22" t="s">
        <v>4464</v>
      </c>
      <c r="J928" t="str">
        <f t="shared" si="44"/>
        <v>N5</v>
      </c>
      <c r="K928" t="str">
        <f t="shared" si="45"/>
        <v>UA</v>
      </c>
    </row>
    <row r="929" spans="1:11" x14ac:dyDescent="0.25">
      <c r="A929" s="121" t="s">
        <v>1779</v>
      </c>
      <c r="B929" s="121" t="s">
        <v>1780</v>
      </c>
      <c r="C929" s="50">
        <v>105</v>
      </c>
      <c r="D929" s="121" t="s">
        <v>519</v>
      </c>
      <c r="E929" s="199" t="s">
        <v>4848</v>
      </c>
      <c r="F929" s="153" t="s">
        <v>4848</v>
      </c>
      <c r="G929" s="240">
        <v>150</v>
      </c>
      <c r="H929" s="71">
        <v>45</v>
      </c>
      <c r="I929" s="22" t="s">
        <v>4464</v>
      </c>
      <c r="J929" t="str">
        <f t="shared" si="44"/>
        <v>N5</v>
      </c>
      <c r="K929" t="str">
        <f t="shared" si="45"/>
        <v>UA</v>
      </c>
    </row>
    <row r="930" spans="1:11" x14ac:dyDescent="0.25">
      <c r="A930" s="49" t="s">
        <v>1794</v>
      </c>
      <c r="B930" s="49" t="s">
        <v>1795</v>
      </c>
      <c r="C930" s="50">
        <v>126</v>
      </c>
      <c r="D930" s="49" t="s">
        <v>519</v>
      </c>
      <c r="E930" s="199" t="s">
        <v>4850</v>
      </c>
      <c r="F930" s="153" t="s">
        <v>4850</v>
      </c>
      <c r="G930" s="240">
        <v>170</v>
      </c>
      <c r="H930" s="71">
        <v>44</v>
      </c>
      <c r="I930" s="22" t="s">
        <v>4464</v>
      </c>
      <c r="J930" t="str">
        <f t="shared" si="44"/>
        <v>L5</v>
      </c>
      <c r="K930" t="str">
        <f t="shared" si="45"/>
        <v>JW</v>
      </c>
    </row>
    <row r="931" spans="1:11" x14ac:dyDescent="0.25">
      <c r="A931" s="49" t="s">
        <v>1808</v>
      </c>
      <c r="B931" s="49" t="s">
        <v>1809</v>
      </c>
      <c r="C931" s="50">
        <v>155</v>
      </c>
      <c r="D931" s="49" t="s">
        <v>519</v>
      </c>
      <c r="E931" s="199" t="s">
        <v>4852</v>
      </c>
      <c r="F931" s="153" t="s">
        <v>4848</v>
      </c>
      <c r="G931" s="240">
        <v>200</v>
      </c>
      <c r="H931" s="71">
        <v>45</v>
      </c>
      <c r="I931" s="22" t="s">
        <v>4464</v>
      </c>
      <c r="J931" t="str">
        <f t="shared" si="44"/>
        <v>N5</v>
      </c>
      <c r="K931" t="str">
        <f t="shared" si="45"/>
        <v>UU</v>
      </c>
    </row>
    <row r="932" spans="1:11" x14ac:dyDescent="0.25">
      <c r="A932" s="49" t="s">
        <v>1814</v>
      </c>
      <c r="B932" s="49" t="s">
        <v>1815</v>
      </c>
      <c r="C932" s="50">
        <v>123</v>
      </c>
      <c r="D932" s="49" t="s">
        <v>519</v>
      </c>
      <c r="E932" s="199" t="s">
        <v>4850</v>
      </c>
      <c r="F932" s="153" t="s">
        <v>4850</v>
      </c>
      <c r="G932" s="240">
        <v>170</v>
      </c>
      <c r="H932" s="71">
        <v>47</v>
      </c>
      <c r="I932" s="22" t="s">
        <v>4464</v>
      </c>
      <c r="J932" t="str">
        <f t="shared" si="44"/>
        <v>L5</v>
      </c>
      <c r="K932" t="str">
        <f t="shared" si="45"/>
        <v>JW</v>
      </c>
    </row>
    <row r="933" spans="1:11" x14ac:dyDescent="0.25">
      <c r="A933" s="121" t="s">
        <v>1818</v>
      </c>
      <c r="B933" s="121" t="s">
        <v>1782</v>
      </c>
      <c r="C933" s="50">
        <v>80</v>
      </c>
      <c r="D933" s="49" t="s">
        <v>519</v>
      </c>
      <c r="E933" s="199" t="s">
        <v>4852</v>
      </c>
      <c r="F933" s="153" t="s">
        <v>4848</v>
      </c>
      <c r="G933" s="240">
        <v>100</v>
      </c>
      <c r="H933" s="71">
        <v>20</v>
      </c>
      <c r="I933" s="22" t="s">
        <v>4464</v>
      </c>
      <c r="J933" t="str">
        <f t="shared" si="44"/>
        <v>N5</v>
      </c>
      <c r="K933" t="str">
        <f t="shared" si="45"/>
        <v>UU</v>
      </c>
    </row>
    <row r="934" spans="1:11" x14ac:dyDescent="0.25">
      <c r="A934" s="121" t="s">
        <v>1823</v>
      </c>
      <c r="B934" s="121" t="s">
        <v>1824</v>
      </c>
      <c r="C934" s="50">
        <v>310</v>
      </c>
      <c r="D934" s="49" t="s">
        <v>519</v>
      </c>
      <c r="E934" s="199" t="s">
        <v>4852</v>
      </c>
      <c r="F934" s="153" t="s">
        <v>4848</v>
      </c>
      <c r="G934" s="240">
        <v>370</v>
      </c>
      <c r="H934" s="71">
        <v>60</v>
      </c>
      <c r="I934" s="22" t="s">
        <v>4464</v>
      </c>
      <c r="J934" t="str">
        <f t="shared" si="44"/>
        <v>NV</v>
      </c>
      <c r="K934" t="str">
        <f t="shared" si="45"/>
        <v>UU</v>
      </c>
    </row>
    <row r="935" spans="1:11" x14ac:dyDescent="0.25">
      <c r="A935" s="121" t="s">
        <v>1834</v>
      </c>
      <c r="B935" s="121" t="s">
        <v>1835</v>
      </c>
      <c r="C935" s="50">
        <v>150</v>
      </c>
      <c r="D935" s="49" t="s">
        <v>519</v>
      </c>
      <c r="E935" s="199" t="s">
        <v>4848</v>
      </c>
      <c r="F935" s="153" t="s">
        <v>4848</v>
      </c>
      <c r="G935" s="240">
        <v>200</v>
      </c>
      <c r="H935" s="71">
        <v>50</v>
      </c>
      <c r="I935" s="22" t="s">
        <v>4464</v>
      </c>
      <c r="J935" t="str">
        <f t="shared" si="44"/>
        <v>N5</v>
      </c>
      <c r="K935" t="str">
        <f t="shared" si="45"/>
        <v>UU</v>
      </c>
    </row>
    <row r="936" spans="1:11" x14ac:dyDescent="0.25">
      <c r="A936" s="121" t="s">
        <v>1836</v>
      </c>
      <c r="B936" s="121" t="s">
        <v>1837</v>
      </c>
      <c r="C936" s="50">
        <v>75</v>
      </c>
      <c r="D936" s="49" t="s">
        <v>519</v>
      </c>
      <c r="E936" s="199" t="s">
        <v>4848</v>
      </c>
      <c r="F936" s="153" t="s">
        <v>4848</v>
      </c>
      <c r="G936" s="240">
        <v>95</v>
      </c>
      <c r="H936" s="71">
        <v>20</v>
      </c>
      <c r="I936" s="22" t="s">
        <v>4464</v>
      </c>
      <c r="J936" t="str">
        <f t="shared" si="44"/>
        <v>N5</v>
      </c>
      <c r="K936" t="str">
        <f t="shared" si="45"/>
        <v>UU</v>
      </c>
    </row>
    <row r="937" spans="1:11" x14ac:dyDescent="0.25">
      <c r="A937" s="121" t="s">
        <v>1781</v>
      </c>
      <c r="B937" s="121" t="s">
        <v>1782</v>
      </c>
      <c r="C937" s="50">
        <v>80</v>
      </c>
      <c r="D937" s="49" t="s">
        <v>519</v>
      </c>
      <c r="E937" s="199" t="s">
        <v>4852</v>
      </c>
      <c r="F937" s="153" t="s">
        <v>4848</v>
      </c>
      <c r="G937" s="240">
        <v>100</v>
      </c>
      <c r="H937" s="71">
        <v>20</v>
      </c>
      <c r="I937" s="22" t="s">
        <v>4464</v>
      </c>
      <c r="J937" t="str">
        <f t="shared" si="44"/>
        <v>N5</v>
      </c>
      <c r="K937" t="str">
        <f t="shared" si="45"/>
        <v>UU</v>
      </c>
    </row>
    <row r="938" spans="1:11" x14ac:dyDescent="0.25">
      <c r="A938" s="121" t="s">
        <v>1802</v>
      </c>
      <c r="B938" s="121" t="s">
        <v>1803</v>
      </c>
      <c r="C938" s="50">
        <v>112</v>
      </c>
      <c r="D938" s="49" t="s">
        <v>519</v>
      </c>
      <c r="E938" s="199" t="s">
        <v>4848</v>
      </c>
      <c r="F938" s="153" t="s">
        <v>4848</v>
      </c>
      <c r="G938" s="240">
        <v>160</v>
      </c>
      <c r="H938" s="71">
        <v>48</v>
      </c>
      <c r="I938" s="22" t="s">
        <v>4464</v>
      </c>
      <c r="J938" t="str">
        <f t="shared" si="44"/>
        <v>N5</v>
      </c>
      <c r="K938" t="str">
        <f t="shared" si="45"/>
        <v>UU</v>
      </c>
    </row>
    <row r="939" spans="1:11" x14ac:dyDescent="0.25">
      <c r="A939" s="121" t="s">
        <v>1806</v>
      </c>
      <c r="B939" s="121" t="s">
        <v>1807</v>
      </c>
      <c r="C939" s="50">
        <v>112</v>
      </c>
      <c r="D939" s="49" t="s">
        <v>519</v>
      </c>
      <c r="E939" s="199" t="s">
        <v>4848</v>
      </c>
      <c r="F939" s="153" t="s">
        <v>4848</v>
      </c>
      <c r="G939" s="240">
        <v>160</v>
      </c>
      <c r="H939" s="71">
        <v>48</v>
      </c>
      <c r="I939" s="22" t="s">
        <v>4464</v>
      </c>
      <c r="J939" t="str">
        <f t="shared" si="44"/>
        <v>N5</v>
      </c>
      <c r="K939" t="str">
        <f t="shared" si="45"/>
        <v>UU</v>
      </c>
    </row>
    <row r="940" spans="1:11" x14ac:dyDescent="0.25">
      <c r="A940" s="23" t="s">
        <v>5201</v>
      </c>
      <c r="B940" s="23" t="s">
        <v>5202</v>
      </c>
      <c r="C940" s="81">
        <v>79</v>
      </c>
      <c r="D940" s="23" t="s">
        <v>519</v>
      </c>
      <c r="F940" s="153" t="s">
        <v>4852</v>
      </c>
      <c r="G940" s="240">
        <v>150</v>
      </c>
      <c r="H940" s="71">
        <f>G940-C940</f>
        <v>71</v>
      </c>
      <c r="I940" s="103" t="s">
        <v>6244</v>
      </c>
      <c r="J940" t="str">
        <f>MID(A940,12,2)</f>
        <v>N5</v>
      </c>
      <c r="K940" t="str">
        <f>MID(A940,15,2)</f>
        <v>NN</v>
      </c>
    </row>
    <row r="941" spans="1:11" x14ac:dyDescent="0.25">
      <c r="A941" s="121" t="s">
        <v>6238</v>
      </c>
      <c r="B941" s="121" t="s">
        <v>6239</v>
      </c>
      <c r="C941" s="50">
        <v>122</v>
      </c>
      <c r="D941" s="121" t="s">
        <v>519</v>
      </c>
      <c r="F941" s="153" t="s">
        <v>95</v>
      </c>
      <c r="G941" s="71">
        <v>170</v>
      </c>
      <c r="H941" s="71">
        <v>48</v>
      </c>
      <c r="I941" s="103" t="s">
        <v>6244</v>
      </c>
      <c r="J941" t="str">
        <f t="shared" ref="J941:J943" si="47">MID(A941,12,2)</f>
        <v>SS</v>
      </c>
      <c r="K941" t="str">
        <f t="shared" ref="K941:K943" si="48">MID(A941,15,2)</f>
        <v>OC</v>
      </c>
    </row>
    <row r="942" spans="1:11" x14ac:dyDescent="0.25">
      <c r="A942" s="121" t="s">
        <v>6240</v>
      </c>
      <c r="B942" s="121" t="s">
        <v>6241</v>
      </c>
      <c r="C942" s="50">
        <v>103</v>
      </c>
      <c r="D942" s="121" t="s">
        <v>519</v>
      </c>
      <c r="F942" s="153" t="s">
        <v>95</v>
      </c>
      <c r="G942" s="71">
        <v>170</v>
      </c>
      <c r="H942" s="71">
        <v>67</v>
      </c>
      <c r="I942" s="103" t="s">
        <v>6244</v>
      </c>
      <c r="J942" t="str">
        <f t="shared" si="47"/>
        <v>SS</v>
      </c>
      <c r="K942" t="str">
        <f t="shared" si="48"/>
        <v>OC</v>
      </c>
    </row>
    <row r="943" spans="1:11" x14ac:dyDescent="0.25">
      <c r="A943" s="121" t="s">
        <v>6242</v>
      </c>
      <c r="B943" s="121" t="s">
        <v>6243</v>
      </c>
      <c r="C943" s="50">
        <v>230</v>
      </c>
      <c r="D943" s="121" t="s">
        <v>519</v>
      </c>
      <c r="F943" s="153" t="s">
        <v>54</v>
      </c>
      <c r="G943" s="71">
        <v>340</v>
      </c>
      <c r="H943" s="71">
        <v>110</v>
      </c>
      <c r="I943" s="103" t="s">
        <v>6244</v>
      </c>
      <c r="J943" t="str">
        <f t="shared" si="47"/>
        <v>NN</v>
      </c>
      <c r="K943" t="str">
        <f t="shared" si="48"/>
        <v>WN</v>
      </c>
    </row>
    <row r="944" spans="1:11" x14ac:dyDescent="0.25">
      <c r="A944" s="121" t="s">
        <v>6276</v>
      </c>
      <c r="B944" s="121" t="s">
        <v>6277</v>
      </c>
      <c r="C944" s="50">
        <v>1075</v>
      </c>
      <c r="D944" s="121" t="s">
        <v>519</v>
      </c>
      <c r="F944" s="153" t="s">
        <v>4851</v>
      </c>
      <c r="G944" s="71">
        <v>1220</v>
      </c>
      <c r="H944" s="71">
        <v>145</v>
      </c>
      <c r="I944" s="103" t="s">
        <v>6278</v>
      </c>
      <c r="J944" t="str">
        <f t="shared" ref="J944" si="49">MID(A944,12,2)</f>
        <v>PR</v>
      </c>
      <c r="K944" t="str">
        <f t="shared" ref="K944" si="50">MID(A944,15,2)</f>
        <v>TW</v>
      </c>
    </row>
    <row r="945" spans="1:11" x14ac:dyDescent="0.25">
      <c r="A945" s="23" t="s">
        <v>6284</v>
      </c>
      <c r="B945" s="23" t="s">
        <v>5157</v>
      </c>
      <c r="C945" s="81">
        <v>115</v>
      </c>
      <c r="D945" s="23" t="s">
        <v>519</v>
      </c>
      <c r="F945" s="153" t="s">
        <v>4850</v>
      </c>
      <c r="G945" s="240">
        <v>170</v>
      </c>
      <c r="H945" s="71">
        <f>G945-C945</f>
        <v>55</v>
      </c>
      <c r="I945" s="113" t="s">
        <v>6283</v>
      </c>
      <c r="J945" s="23" t="str">
        <f>MID(A945,12,2)</f>
        <v>NT</v>
      </c>
      <c r="K945" s="23" t="str">
        <f>MID(A945,15,2)</f>
        <v>A8</v>
      </c>
    </row>
    <row r="946" spans="1:11" x14ac:dyDescent="0.25">
      <c r="A946" s="23" t="s">
        <v>1008</v>
      </c>
      <c r="B946" s="23" t="s">
        <v>1009</v>
      </c>
      <c r="C946" s="81">
        <v>1215</v>
      </c>
      <c r="D946" s="23" t="s">
        <v>519</v>
      </c>
      <c r="F946" s="153" t="s">
        <v>4849</v>
      </c>
      <c r="G946" s="240">
        <v>1705</v>
      </c>
      <c r="H946" s="71">
        <f>G946-C946</f>
        <v>490</v>
      </c>
      <c r="I946" s="113" t="s">
        <v>6283</v>
      </c>
      <c r="J946" s="23" t="str">
        <f>MID(A946,12,2)</f>
        <v>9S</v>
      </c>
      <c r="K946" s="23" t="str">
        <f>MID(A946,15,2)</f>
        <v>TJ</v>
      </c>
    </row>
    <row r="947" spans="1:11" x14ac:dyDescent="0.25">
      <c r="A947" s="23" t="s">
        <v>1190</v>
      </c>
      <c r="B947" s="23" t="s">
        <v>1189</v>
      </c>
      <c r="C947" s="81">
        <v>103</v>
      </c>
      <c r="D947" s="23" t="s">
        <v>519</v>
      </c>
      <c r="F947" s="153" t="s">
        <v>4855</v>
      </c>
      <c r="G947" s="240">
        <v>170</v>
      </c>
      <c r="H947" s="71">
        <f>G947-C947</f>
        <v>67</v>
      </c>
      <c r="I947" s="113" t="s">
        <v>6283</v>
      </c>
      <c r="J947" s="23" t="str">
        <f>MID(A947,12,2)</f>
        <v>NN</v>
      </c>
      <c r="K947" s="23" t="str">
        <f>MID(A947,15,2)</f>
        <v>NN</v>
      </c>
    </row>
    <row r="948" spans="1:11" x14ac:dyDescent="0.25">
      <c r="A948" s="23" t="s">
        <v>6286</v>
      </c>
      <c r="B948" s="23" t="s">
        <v>6287</v>
      </c>
      <c r="C948" s="81">
        <v>115</v>
      </c>
      <c r="D948" s="23" t="s">
        <v>519</v>
      </c>
      <c r="F948" s="153" t="s">
        <v>4850</v>
      </c>
      <c r="G948" s="240">
        <v>185</v>
      </c>
      <c r="H948" s="71">
        <v>70</v>
      </c>
      <c r="I948" s="113" t="s">
        <v>6283</v>
      </c>
      <c r="J948" s="23" t="str">
        <f t="shared" ref="J948:J951" si="51">MID(A948,12,2)</f>
        <v>NT</v>
      </c>
      <c r="K948" s="23" t="str">
        <f t="shared" ref="K948:K951" si="52">MID(A948,15,2)</f>
        <v>A8</v>
      </c>
    </row>
    <row r="949" spans="1:11" x14ac:dyDescent="0.25">
      <c r="A949" s="23" t="s">
        <v>6288</v>
      </c>
      <c r="B949" s="23" t="s">
        <v>6289</v>
      </c>
      <c r="C949" s="81">
        <v>100</v>
      </c>
      <c r="D949" s="23" t="s">
        <v>519</v>
      </c>
      <c r="F949" s="153" t="s">
        <v>4850</v>
      </c>
      <c r="G949" s="240">
        <v>160</v>
      </c>
      <c r="H949" s="71">
        <v>60</v>
      </c>
      <c r="I949" s="113" t="s">
        <v>6283</v>
      </c>
      <c r="J949" s="23" t="str">
        <f t="shared" si="51"/>
        <v>U5</v>
      </c>
      <c r="K949" s="23" t="str">
        <f t="shared" si="52"/>
        <v>2M</v>
      </c>
    </row>
    <row r="950" spans="1:11" x14ac:dyDescent="0.25">
      <c r="A950" s="23" t="s">
        <v>6290</v>
      </c>
      <c r="B950" s="23" t="s">
        <v>6291</v>
      </c>
      <c r="C950" s="81">
        <v>98</v>
      </c>
      <c r="D950" s="23" t="s">
        <v>519</v>
      </c>
      <c r="F950" s="153" t="s">
        <v>4850</v>
      </c>
      <c r="G950" s="240">
        <v>140</v>
      </c>
      <c r="H950" s="71">
        <v>42</v>
      </c>
      <c r="I950" s="113" t="s">
        <v>6283</v>
      </c>
      <c r="J950" s="23" t="str">
        <f t="shared" si="51"/>
        <v>N5</v>
      </c>
      <c r="K950" s="23" t="str">
        <f t="shared" si="52"/>
        <v>SK</v>
      </c>
    </row>
    <row r="951" spans="1:11" x14ac:dyDescent="0.25">
      <c r="A951" s="23" t="s">
        <v>6292</v>
      </c>
      <c r="B951" s="23" t="s">
        <v>6293</v>
      </c>
      <c r="C951" s="81">
        <v>148</v>
      </c>
      <c r="D951" s="23" t="s">
        <v>519</v>
      </c>
      <c r="F951" s="153" t="s">
        <v>4850</v>
      </c>
      <c r="G951" s="240">
        <v>200</v>
      </c>
      <c r="H951" s="71">
        <v>52</v>
      </c>
      <c r="I951" s="113" t="s">
        <v>6283</v>
      </c>
      <c r="J951" s="23" t="str">
        <f t="shared" si="51"/>
        <v>U5</v>
      </c>
      <c r="K951" s="23" t="str">
        <f t="shared" si="52"/>
        <v>2T</v>
      </c>
    </row>
    <row r="952" spans="1:11" x14ac:dyDescent="0.25">
      <c r="A952" s="121" t="s">
        <v>6313</v>
      </c>
      <c r="B952" s="121" t="s">
        <v>6314</v>
      </c>
      <c r="C952" s="50">
        <v>112</v>
      </c>
      <c r="D952" s="121" t="s">
        <v>519</v>
      </c>
      <c r="F952" s="153" t="s">
        <v>4850</v>
      </c>
      <c r="G952" s="71">
        <v>170</v>
      </c>
      <c r="H952" s="71">
        <v>58</v>
      </c>
      <c r="I952" s="113" t="s">
        <v>6326</v>
      </c>
      <c r="J952" s="23" t="str">
        <f t="shared" ref="J952:J958" si="53">MID(A952,12,2)</f>
        <v>NT</v>
      </c>
      <c r="K952" s="23" t="str">
        <f t="shared" ref="K952:K958" si="54">MID(A952,15,2)</f>
        <v>A8</v>
      </c>
    </row>
    <row r="953" spans="1:11" x14ac:dyDescent="0.25">
      <c r="A953" s="121" t="s">
        <v>6315</v>
      </c>
      <c r="B953" s="121" t="s">
        <v>5018</v>
      </c>
      <c r="C953" s="50">
        <v>1260</v>
      </c>
      <c r="D953" s="121" t="s">
        <v>519</v>
      </c>
      <c r="F953" s="153" t="s">
        <v>4848</v>
      </c>
      <c r="G953" s="71">
        <v>1705</v>
      </c>
      <c r="H953" s="71">
        <v>445</v>
      </c>
      <c r="I953" s="113" t="s">
        <v>6326</v>
      </c>
      <c r="J953" s="23" t="str">
        <f t="shared" si="53"/>
        <v>9S</v>
      </c>
      <c r="K953" s="23" t="str">
        <f t="shared" si="54"/>
        <v>UU</v>
      </c>
    </row>
    <row r="954" spans="1:11" x14ac:dyDescent="0.25">
      <c r="A954" s="121" t="s">
        <v>6316</v>
      </c>
      <c r="B954" s="121" t="s">
        <v>6317</v>
      </c>
      <c r="C954" s="50">
        <v>100</v>
      </c>
      <c r="D954" s="121" t="s">
        <v>519</v>
      </c>
      <c r="F954" s="153" t="s">
        <v>4855</v>
      </c>
      <c r="G954" s="71">
        <v>170</v>
      </c>
      <c r="H954" s="71">
        <v>70</v>
      </c>
      <c r="I954" s="113" t="s">
        <v>6326</v>
      </c>
      <c r="J954" s="23" t="str">
        <f t="shared" si="53"/>
        <v>N5</v>
      </c>
      <c r="K954" s="23" t="str">
        <f t="shared" si="54"/>
        <v>NN</v>
      </c>
    </row>
    <row r="955" spans="1:11" x14ac:dyDescent="0.25">
      <c r="A955" s="121" t="s">
        <v>6318</v>
      </c>
      <c r="B955" s="121" t="s">
        <v>6319</v>
      </c>
      <c r="C955" s="50">
        <v>103</v>
      </c>
      <c r="D955" s="121" t="s">
        <v>519</v>
      </c>
      <c r="F955" s="153" t="s">
        <v>4850</v>
      </c>
      <c r="G955" s="71">
        <v>160</v>
      </c>
      <c r="H955" s="71">
        <v>57</v>
      </c>
      <c r="I955" s="113" t="s">
        <v>6326</v>
      </c>
      <c r="J955" s="23" t="str">
        <f t="shared" si="53"/>
        <v>U5</v>
      </c>
      <c r="K955" s="23" t="str">
        <f t="shared" si="54"/>
        <v>NN</v>
      </c>
    </row>
    <row r="956" spans="1:11" x14ac:dyDescent="0.25">
      <c r="A956" s="121" t="s">
        <v>6320</v>
      </c>
      <c r="B956" s="121" t="s">
        <v>6321</v>
      </c>
      <c r="C956" s="50">
        <v>93</v>
      </c>
      <c r="D956" s="121" t="s">
        <v>519</v>
      </c>
      <c r="F956" s="153" t="s">
        <v>4850</v>
      </c>
      <c r="G956" s="71">
        <v>160</v>
      </c>
      <c r="H956" s="71">
        <v>67</v>
      </c>
      <c r="I956" s="113" t="s">
        <v>6326</v>
      </c>
      <c r="J956" s="23" t="str">
        <f t="shared" si="53"/>
        <v>U5</v>
      </c>
      <c r="K956" s="23" t="str">
        <f t="shared" si="54"/>
        <v>NN</v>
      </c>
    </row>
    <row r="957" spans="1:11" x14ac:dyDescent="0.25">
      <c r="A957" s="121" t="s">
        <v>6322</v>
      </c>
      <c r="B957" s="121" t="s">
        <v>6323</v>
      </c>
      <c r="C957" s="50">
        <v>115</v>
      </c>
      <c r="D957" s="121" t="s">
        <v>519</v>
      </c>
      <c r="F957" s="153" t="s">
        <v>4850</v>
      </c>
      <c r="G957" s="71">
        <v>185</v>
      </c>
      <c r="H957" s="71">
        <v>70</v>
      </c>
      <c r="I957" s="113" t="s">
        <v>6326</v>
      </c>
      <c r="J957" s="23" t="str">
        <f t="shared" si="53"/>
        <v>U5</v>
      </c>
      <c r="K957" s="23" t="str">
        <f t="shared" si="54"/>
        <v>2S</v>
      </c>
    </row>
    <row r="958" spans="1:11" x14ac:dyDescent="0.25">
      <c r="A958" s="121" t="s">
        <v>6324</v>
      </c>
      <c r="B958" s="121" t="s">
        <v>6325</v>
      </c>
      <c r="C958" s="50">
        <v>108</v>
      </c>
      <c r="D958" s="121" t="s">
        <v>519</v>
      </c>
      <c r="F958" s="153" t="s">
        <v>4850</v>
      </c>
      <c r="G958" s="71">
        <v>170</v>
      </c>
      <c r="H958" s="71">
        <v>62</v>
      </c>
      <c r="I958" s="113" t="s">
        <v>6326</v>
      </c>
      <c r="J958" s="23" t="str">
        <f t="shared" si="53"/>
        <v>N5</v>
      </c>
      <c r="K958" s="23" t="str">
        <f t="shared" si="54"/>
        <v>GF</v>
      </c>
    </row>
    <row r="959" spans="1:11" x14ac:dyDescent="0.25">
      <c r="A959" s="121" t="s">
        <v>6353</v>
      </c>
      <c r="B959" s="121" t="s">
        <v>6354</v>
      </c>
      <c r="C959" s="50">
        <v>109</v>
      </c>
      <c r="D959" s="121" t="s">
        <v>519</v>
      </c>
      <c r="F959" s="153" t="s">
        <v>4850</v>
      </c>
      <c r="G959" s="71">
        <v>160</v>
      </c>
      <c r="H959" s="71">
        <v>51</v>
      </c>
      <c r="I959" s="113" t="s">
        <v>6359</v>
      </c>
      <c r="J959" s="23" t="str">
        <f t="shared" ref="J959:J961" si="55">MID(A959,12,2)</f>
        <v>U5</v>
      </c>
      <c r="K959" s="23" t="str">
        <f t="shared" ref="K959:K961" si="56">MID(A959,15,2)</f>
        <v>JA</v>
      </c>
    </row>
    <row r="960" spans="1:11" x14ac:dyDescent="0.25">
      <c r="A960" s="121" t="s">
        <v>6355</v>
      </c>
      <c r="B960" s="121" t="s">
        <v>6356</v>
      </c>
      <c r="C960" s="50">
        <v>62</v>
      </c>
      <c r="D960" s="121" t="s">
        <v>519</v>
      </c>
      <c r="F960" s="153" t="s">
        <v>4850</v>
      </c>
      <c r="G960" s="71">
        <v>90</v>
      </c>
      <c r="H960" s="71">
        <v>28</v>
      </c>
      <c r="I960" s="113" t="s">
        <v>6359</v>
      </c>
      <c r="J960" s="23" t="str">
        <f t="shared" si="55"/>
        <v>U5</v>
      </c>
      <c r="K960" s="23" t="str">
        <f t="shared" si="56"/>
        <v>JA</v>
      </c>
    </row>
    <row r="961" spans="1:11" x14ac:dyDescent="0.25">
      <c r="A961" s="121" t="s">
        <v>6357</v>
      </c>
      <c r="B961" s="121" t="s">
        <v>6358</v>
      </c>
      <c r="C961" s="50">
        <v>280</v>
      </c>
      <c r="D961" s="121" t="s">
        <v>519</v>
      </c>
      <c r="F961" s="153" t="s">
        <v>4849</v>
      </c>
      <c r="G961" s="71">
        <v>400</v>
      </c>
      <c r="H961" s="71">
        <v>120</v>
      </c>
      <c r="I961" s="113" t="s">
        <v>6359</v>
      </c>
      <c r="J961" s="23" t="str">
        <f t="shared" si="55"/>
        <v>NV</v>
      </c>
      <c r="K961" s="23" t="str">
        <f t="shared" si="56"/>
        <v>WC</v>
      </c>
    </row>
    <row r="962" spans="1:11" x14ac:dyDescent="0.25">
      <c r="A962" s="121" t="s">
        <v>6474</v>
      </c>
      <c r="B962" s="121" t="s">
        <v>6475</v>
      </c>
      <c r="C962" s="50">
        <v>140</v>
      </c>
      <c r="D962" s="121" t="s">
        <v>519</v>
      </c>
      <c r="F962" s="153" t="s">
        <v>4849</v>
      </c>
      <c r="G962" s="71">
        <v>185</v>
      </c>
      <c r="H962" s="71">
        <v>45</v>
      </c>
      <c r="I962" s="113" t="s">
        <v>6552</v>
      </c>
      <c r="J962" s="23" t="str">
        <f t="shared" ref="J962" si="57">MID(A962,12,2)</f>
        <v>NA</v>
      </c>
      <c r="K962" s="23" t="str">
        <f t="shared" ref="K962" si="58">MID(A962,15,2)</f>
        <v>PH</v>
      </c>
    </row>
    <row r="963" spans="1:11" x14ac:dyDescent="0.25">
      <c r="A963" s="121" t="s">
        <v>6476</v>
      </c>
      <c r="B963" s="121" t="s">
        <v>6477</v>
      </c>
      <c r="C963" s="50">
        <v>115</v>
      </c>
      <c r="D963" s="121" t="s">
        <v>519</v>
      </c>
      <c r="F963" s="153" t="s">
        <v>4849</v>
      </c>
      <c r="G963" s="71">
        <v>160</v>
      </c>
      <c r="H963" s="71">
        <v>45</v>
      </c>
      <c r="I963" s="113" t="s">
        <v>6552</v>
      </c>
      <c r="J963" s="23" t="str">
        <f t="shared" ref="J963:J1000" si="59">MID(A963,12,2)</f>
        <v>N5</v>
      </c>
      <c r="K963" s="23" t="str">
        <f t="shared" ref="K963:K1000" si="60">MID(A963,15,2)</f>
        <v>JS</v>
      </c>
    </row>
    <row r="964" spans="1:11" x14ac:dyDescent="0.25">
      <c r="A964" s="121" t="s">
        <v>6478</v>
      </c>
      <c r="B964" s="121" t="s">
        <v>6479</v>
      </c>
      <c r="C964" s="50">
        <v>106</v>
      </c>
      <c r="D964" s="121" t="s">
        <v>519</v>
      </c>
      <c r="F964" s="153" t="s">
        <v>4849</v>
      </c>
      <c r="G964" s="71">
        <v>160</v>
      </c>
      <c r="H964" s="71">
        <v>54</v>
      </c>
      <c r="I964" s="113" t="s">
        <v>6552</v>
      </c>
      <c r="J964" s="23" t="str">
        <f t="shared" si="59"/>
        <v>N5</v>
      </c>
      <c r="K964" s="23" t="str">
        <f t="shared" si="60"/>
        <v>JS</v>
      </c>
    </row>
    <row r="965" spans="1:11" x14ac:dyDescent="0.25">
      <c r="A965" s="121" t="s">
        <v>6480</v>
      </c>
      <c r="B965" s="121" t="s">
        <v>6481</v>
      </c>
      <c r="C965" s="50">
        <v>121</v>
      </c>
      <c r="D965" s="121" t="s">
        <v>519</v>
      </c>
      <c r="F965" s="153" t="s">
        <v>4852</v>
      </c>
      <c r="G965" s="71">
        <v>185</v>
      </c>
      <c r="H965" s="71">
        <v>64</v>
      </c>
      <c r="I965" s="113" t="s">
        <v>6552</v>
      </c>
      <c r="J965" s="23" t="str">
        <f t="shared" si="59"/>
        <v>N5</v>
      </c>
      <c r="K965" s="23" t="str">
        <f t="shared" si="60"/>
        <v>NN</v>
      </c>
    </row>
    <row r="966" spans="1:11" x14ac:dyDescent="0.25">
      <c r="A966" s="121" t="s">
        <v>6482</v>
      </c>
      <c r="B966" s="121" t="s">
        <v>6483</v>
      </c>
      <c r="C966" s="50">
        <v>102</v>
      </c>
      <c r="D966" s="121" t="s">
        <v>519</v>
      </c>
      <c r="F966" s="153" t="s">
        <v>4848</v>
      </c>
      <c r="G966" s="71">
        <v>150</v>
      </c>
      <c r="H966" s="71">
        <v>48</v>
      </c>
      <c r="I966" s="113" t="s">
        <v>6552</v>
      </c>
      <c r="J966" s="23" t="str">
        <f t="shared" si="59"/>
        <v>N5</v>
      </c>
      <c r="K966" s="23" t="str">
        <f t="shared" si="60"/>
        <v>NN</v>
      </c>
    </row>
    <row r="967" spans="1:11" x14ac:dyDescent="0.25">
      <c r="A967" s="121" t="s">
        <v>6484</v>
      </c>
      <c r="B967" s="121" t="s">
        <v>6485</v>
      </c>
      <c r="C967" s="50">
        <v>102</v>
      </c>
      <c r="D967" s="121" t="s">
        <v>519</v>
      </c>
      <c r="F967" s="153" t="s">
        <v>4848</v>
      </c>
      <c r="G967" s="71">
        <v>150</v>
      </c>
      <c r="H967" s="71">
        <v>48</v>
      </c>
      <c r="I967" s="113" t="s">
        <v>6552</v>
      </c>
      <c r="J967" s="23" t="str">
        <f t="shared" si="59"/>
        <v>N5</v>
      </c>
      <c r="K967" s="23" t="str">
        <f t="shared" si="60"/>
        <v>NN</v>
      </c>
    </row>
    <row r="968" spans="1:11" x14ac:dyDescent="0.25">
      <c r="A968" s="121" t="s">
        <v>6486</v>
      </c>
      <c r="B968" s="121" t="s">
        <v>6487</v>
      </c>
      <c r="C968" s="50">
        <v>78</v>
      </c>
      <c r="D968" s="121" t="s">
        <v>519</v>
      </c>
      <c r="F968" s="153" t="s">
        <v>4848</v>
      </c>
      <c r="G968" s="71">
        <v>150</v>
      </c>
      <c r="H968" s="71">
        <v>72</v>
      </c>
      <c r="I968" s="113" t="s">
        <v>6552</v>
      </c>
      <c r="J968" s="23" t="str">
        <f t="shared" si="59"/>
        <v>N5</v>
      </c>
      <c r="K968" s="23" t="str">
        <f t="shared" si="60"/>
        <v>NN</v>
      </c>
    </row>
    <row r="969" spans="1:11" x14ac:dyDescent="0.25">
      <c r="A969" s="121" t="s">
        <v>6488</v>
      </c>
      <c r="B969" s="121" t="s">
        <v>6489</v>
      </c>
      <c r="C969" s="50">
        <v>700</v>
      </c>
      <c r="D969" s="121" t="s">
        <v>519</v>
      </c>
      <c r="F969" s="153" t="s">
        <v>4848</v>
      </c>
      <c r="G969" s="71">
        <v>1000</v>
      </c>
      <c r="H969" s="71">
        <v>300</v>
      </c>
      <c r="I969" s="113" t="s">
        <v>6552</v>
      </c>
      <c r="J969" s="23" t="str">
        <f t="shared" si="59"/>
        <v>NN</v>
      </c>
      <c r="K969" s="23" t="str">
        <f t="shared" si="60"/>
        <v>NN</v>
      </c>
    </row>
    <row r="970" spans="1:11" x14ac:dyDescent="0.25">
      <c r="A970" s="121" t="s">
        <v>6490</v>
      </c>
      <c r="B970" s="121" t="s">
        <v>6491</v>
      </c>
      <c r="C970" s="50">
        <v>700</v>
      </c>
      <c r="D970" s="121" t="s">
        <v>519</v>
      </c>
      <c r="F970" s="153" t="s">
        <v>4848</v>
      </c>
      <c r="G970" s="71">
        <v>1000</v>
      </c>
      <c r="H970" s="71">
        <v>300</v>
      </c>
      <c r="I970" s="113" t="s">
        <v>6552</v>
      </c>
      <c r="J970" s="23" t="str">
        <f t="shared" si="59"/>
        <v>NN</v>
      </c>
      <c r="K970" s="23" t="str">
        <f t="shared" si="60"/>
        <v>NN</v>
      </c>
    </row>
    <row r="971" spans="1:11" x14ac:dyDescent="0.25">
      <c r="A971" s="121" t="s">
        <v>6492</v>
      </c>
      <c r="B971" s="121" t="s">
        <v>6493</v>
      </c>
      <c r="C971" s="50">
        <v>636</v>
      </c>
      <c r="D971" s="121" t="s">
        <v>519</v>
      </c>
      <c r="F971" s="153" t="s">
        <v>4848</v>
      </c>
      <c r="G971" s="71">
        <v>1000</v>
      </c>
      <c r="H971" s="71">
        <v>364</v>
      </c>
      <c r="I971" s="113" t="s">
        <v>6552</v>
      </c>
      <c r="J971" s="23" t="str">
        <f t="shared" si="59"/>
        <v>NN</v>
      </c>
      <c r="K971" s="23" t="str">
        <f t="shared" si="60"/>
        <v>NN</v>
      </c>
    </row>
    <row r="972" spans="1:11" x14ac:dyDescent="0.25">
      <c r="A972" s="121" t="s">
        <v>6494</v>
      </c>
      <c r="B972" s="121" t="s">
        <v>6495</v>
      </c>
      <c r="C972" s="50">
        <v>583</v>
      </c>
      <c r="D972" s="121" t="s">
        <v>519</v>
      </c>
      <c r="F972" s="153" t="s">
        <v>4848</v>
      </c>
      <c r="G972" s="71">
        <v>1000</v>
      </c>
      <c r="H972" s="71">
        <v>417</v>
      </c>
      <c r="I972" s="113" t="s">
        <v>6552</v>
      </c>
      <c r="J972" s="23" t="str">
        <f t="shared" si="59"/>
        <v>NN</v>
      </c>
      <c r="K972" s="23" t="str">
        <f t="shared" si="60"/>
        <v>NN</v>
      </c>
    </row>
    <row r="973" spans="1:11" x14ac:dyDescent="0.25">
      <c r="A973" s="121" t="s">
        <v>6496</v>
      </c>
      <c r="B973" s="121" t="s">
        <v>6497</v>
      </c>
      <c r="C973" s="50">
        <v>583</v>
      </c>
      <c r="D973" s="121" t="s">
        <v>519</v>
      </c>
      <c r="F973" s="153" t="s">
        <v>4848</v>
      </c>
      <c r="G973" s="71">
        <v>1000</v>
      </c>
      <c r="H973" s="71">
        <v>417</v>
      </c>
      <c r="I973" s="113" t="s">
        <v>6552</v>
      </c>
      <c r="J973" s="23" t="str">
        <f t="shared" si="59"/>
        <v>NN</v>
      </c>
      <c r="K973" s="23" t="str">
        <f t="shared" si="60"/>
        <v>NN</v>
      </c>
    </row>
    <row r="974" spans="1:11" x14ac:dyDescent="0.25">
      <c r="A974" s="121" t="s">
        <v>6498</v>
      </c>
      <c r="B974" s="121" t="s">
        <v>6499</v>
      </c>
      <c r="C974" s="50">
        <v>96</v>
      </c>
      <c r="D974" s="121" t="s">
        <v>519</v>
      </c>
      <c r="F974" s="153" t="s">
        <v>4848</v>
      </c>
      <c r="G974" s="71">
        <v>185</v>
      </c>
      <c r="H974" s="71">
        <v>89</v>
      </c>
      <c r="I974" s="113" t="s">
        <v>6552</v>
      </c>
      <c r="J974" s="23" t="str">
        <f t="shared" si="59"/>
        <v>N5</v>
      </c>
      <c r="K974" s="23" t="str">
        <f t="shared" si="60"/>
        <v>NN</v>
      </c>
    </row>
    <row r="975" spans="1:11" x14ac:dyDescent="0.25">
      <c r="A975" s="121" t="s">
        <v>6500</v>
      </c>
      <c r="B975" s="121" t="s">
        <v>6501</v>
      </c>
      <c r="C975" s="50">
        <v>89</v>
      </c>
      <c r="D975" s="121" t="s">
        <v>519</v>
      </c>
      <c r="F975" s="153" t="s">
        <v>4848</v>
      </c>
      <c r="G975" s="71">
        <v>185</v>
      </c>
      <c r="H975" s="71">
        <v>96</v>
      </c>
      <c r="I975" s="113" t="s">
        <v>6552</v>
      </c>
      <c r="J975" s="23" t="str">
        <f t="shared" si="59"/>
        <v>N5</v>
      </c>
      <c r="K975" s="23" t="str">
        <f t="shared" si="60"/>
        <v>NN</v>
      </c>
    </row>
    <row r="976" spans="1:11" x14ac:dyDescent="0.25">
      <c r="A976" s="121" t="s">
        <v>6502</v>
      </c>
      <c r="B976" s="121" t="s">
        <v>6503</v>
      </c>
      <c r="C976" s="50">
        <v>1200</v>
      </c>
      <c r="D976" s="121" t="s">
        <v>519</v>
      </c>
      <c r="F976" s="153" t="s">
        <v>4848</v>
      </c>
      <c r="G976" s="71">
        <v>1700</v>
      </c>
      <c r="H976" s="71">
        <v>500</v>
      </c>
      <c r="I976" s="113" t="s">
        <v>6552</v>
      </c>
      <c r="J976" s="23" t="str">
        <f t="shared" si="59"/>
        <v>NN</v>
      </c>
      <c r="K976" s="23" t="str">
        <f t="shared" si="60"/>
        <v>NN</v>
      </c>
    </row>
    <row r="977" spans="1:11" x14ac:dyDescent="0.25">
      <c r="A977" s="121" t="s">
        <v>6504</v>
      </c>
      <c r="B977" s="121" t="s">
        <v>6505</v>
      </c>
      <c r="C977" s="50">
        <v>1200</v>
      </c>
      <c r="D977" s="121" t="s">
        <v>519</v>
      </c>
      <c r="F977" s="153" t="s">
        <v>4848</v>
      </c>
      <c r="G977" s="71">
        <v>1700</v>
      </c>
      <c r="H977" s="71">
        <v>500</v>
      </c>
      <c r="I977" s="113" t="s">
        <v>6552</v>
      </c>
      <c r="J977" s="23" t="str">
        <f t="shared" si="59"/>
        <v>NN</v>
      </c>
      <c r="K977" s="23" t="str">
        <f t="shared" si="60"/>
        <v>NN</v>
      </c>
    </row>
    <row r="978" spans="1:11" x14ac:dyDescent="0.25">
      <c r="A978" s="121" t="s">
        <v>6506</v>
      </c>
      <c r="B978" s="121" t="s">
        <v>6507</v>
      </c>
      <c r="C978" s="50">
        <v>120</v>
      </c>
      <c r="D978" s="121" t="s">
        <v>519</v>
      </c>
      <c r="F978" s="153" t="s">
        <v>4848</v>
      </c>
      <c r="G978" s="71">
        <v>170</v>
      </c>
      <c r="H978" s="71">
        <v>50</v>
      </c>
      <c r="I978" s="113" t="s">
        <v>6552</v>
      </c>
      <c r="J978" s="23" t="str">
        <f t="shared" si="59"/>
        <v>N5</v>
      </c>
      <c r="K978" s="23" t="str">
        <f t="shared" si="60"/>
        <v>NN</v>
      </c>
    </row>
    <row r="979" spans="1:11" x14ac:dyDescent="0.25">
      <c r="A979" s="336" t="s">
        <v>6508</v>
      </c>
      <c r="B979" s="336" t="s">
        <v>6509</v>
      </c>
      <c r="C979" s="335">
        <v>112</v>
      </c>
      <c r="D979" s="336" t="s">
        <v>519</v>
      </c>
      <c r="F979" s="153" t="s">
        <v>4848</v>
      </c>
      <c r="G979" s="71">
        <v>170</v>
      </c>
      <c r="H979" s="71">
        <f>(G979-C979)</f>
        <v>58</v>
      </c>
      <c r="I979" s="113" t="s">
        <v>6552</v>
      </c>
      <c r="J979" s="23" t="str">
        <f t="shared" si="59"/>
        <v>N5</v>
      </c>
      <c r="K979" s="23" t="str">
        <f t="shared" si="60"/>
        <v>NN</v>
      </c>
    </row>
    <row r="980" spans="1:11" x14ac:dyDescent="0.25">
      <c r="A980" s="121" t="s">
        <v>6510</v>
      </c>
      <c r="B980" s="121" t="s">
        <v>6511</v>
      </c>
      <c r="C980" s="50">
        <v>585</v>
      </c>
      <c r="D980" s="121" t="s">
        <v>519</v>
      </c>
      <c r="F980" s="153" t="s">
        <v>4848</v>
      </c>
      <c r="G980" s="71">
        <v>800</v>
      </c>
      <c r="H980" s="71">
        <v>215</v>
      </c>
      <c r="I980" s="113" t="s">
        <v>6552</v>
      </c>
      <c r="J980" s="23" t="str">
        <f t="shared" si="59"/>
        <v>NN</v>
      </c>
      <c r="K980" s="23" t="str">
        <f t="shared" si="60"/>
        <v>UU</v>
      </c>
    </row>
    <row r="981" spans="1:11" x14ac:dyDescent="0.25">
      <c r="A981" s="121" t="s">
        <v>6512</v>
      </c>
      <c r="B981" s="121" t="s">
        <v>6513</v>
      </c>
      <c r="C981" s="50">
        <v>1229</v>
      </c>
      <c r="D981" s="121" t="s">
        <v>519</v>
      </c>
      <c r="F981" s="153" t="s">
        <v>4848</v>
      </c>
      <c r="G981" s="71">
        <v>1705</v>
      </c>
      <c r="H981" s="71">
        <v>476</v>
      </c>
      <c r="I981" s="113" t="s">
        <v>6552</v>
      </c>
      <c r="J981" s="23" t="str">
        <f t="shared" si="59"/>
        <v>NN</v>
      </c>
      <c r="K981" s="23" t="str">
        <f t="shared" si="60"/>
        <v>UU</v>
      </c>
    </row>
    <row r="982" spans="1:11" x14ac:dyDescent="0.25">
      <c r="A982" s="121" t="s">
        <v>6514</v>
      </c>
      <c r="B982" s="121" t="s">
        <v>6515</v>
      </c>
      <c r="C982" s="50">
        <v>1050</v>
      </c>
      <c r="D982" s="121" t="s">
        <v>519</v>
      </c>
      <c r="F982" s="153" t="s">
        <v>4848</v>
      </c>
      <c r="G982" s="71">
        <v>1705</v>
      </c>
      <c r="H982" s="71">
        <v>655</v>
      </c>
      <c r="I982" s="113" t="s">
        <v>6552</v>
      </c>
      <c r="J982" s="23" t="str">
        <f t="shared" si="59"/>
        <v>NN</v>
      </c>
      <c r="K982" s="23" t="str">
        <f t="shared" si="60"/>
        <v>UU</v>
      </c>
    </row>
    <row r="983" spans="1:11" x14ac:dyDescent="0.25">
      <c r="A983" s="121" t="s">
        <v>6516</v>
      </c>
      <c r="B983" s="121" t="s">
        <v>6517</v>
      </c>
      <c r="C983" s="50">
        <v>1333</v>
      </c>
      <c r="D983" s="121" t="s">
        <v>519</v>
      </c>
      <c r="F983" s="153" t="s">
        <v>4848</v>
      </c>
      <c r="G983" s="71">
        <v>1850</v>
      </c>
      <c r="H983" s="71">
        <v>517</v>
      </c>
      <c r="I983" s="113" t="s">
        <v>6552</v>
      </c>
      <c r="J983" s="23" t="str">
        <f t="shared" si="59"/>
        <v>NN</v>
      </c>
      <c r="K983" s="23" t="str">
        <f t="shared" si="60"/>
        <v>UU</v>
      </c>
    </row>
    <row r="984" spans="1:11" x14ac:dyDescent="0.25">
      <c r="A984" s="121" t="s">
        <v>6518</v>
      </c>
      <c r="B984" s="121" t="s">
        <v>6519</v>
      </c>
      <c r="C984" s="50">
        <v>1292</v>
      </c>
      <c r="D984" s="121" t="s">
        <v>519</v>
      </c>
      <c r="F984" s="153" t="s">
        <v>4848</v>
      </c>
      <c r="G984" s="71">
        <v>1730</v>
      </c>
      <c r="H984" s="71">
        <v>438</v>
      </c>
      <c r="I984" s="113" t="s">
        <v>6552</v>
      </c>
      <c r="J984" s="23" t="str">
        <f t="shared" si="59"/>
        <v>NN</v>
      </c>
      <c r="K984" s="23" t="str">
        <f t="shared" si="60"/>
        <v>UU</v>
      </c>
    </row>
    <row r="985" spans="1:11" x14ac:dyDescent="0.25">
      <c r="A985" s="121" t="s">
        <v>6520</v>
      </c>
      <c r="B985" s="121" t="s">
        <v>6521</v>
      </c>
      <c r="C985" s="50">
        <v>703</v>
      </c>
      <c r="D985" s="121" t="s">
        <v>519</v>
      </c>
      <c r="F985" s="153" t="s">
        <v>4848</v>
      </c>
      <c r="G985" s="71">
        <v>900</v>
      </c>
      <c r="H985" s="71">
        <v>197</v>
      </c>
      <c r="I985" s="113" t="s">
        <v>6552</v>
      </c>
      <c r="J985" s="23" t="str">
        <f t="shared" si="59"/>
        <v>NN</v>
      </c>
      <c r="K985" s="23" t="str">
        <f t="shared" si="60"/>
        <v>UU</v>
      </c>
    </row>
    <row r="986" spans="1:11" x14ac:dyDescent="0.25">
      <c r="A986" s="121" t="s">
        <v>6522</v>
      </c>
      <c r="B986" s="121" t="s">
        <v>6523</v>
      </c>
      <c r="C986" s="50">
        <v>667</v>
      </c>
      <c r="D986" s="121" t="s">
        <v>519</v>
      </c>
      <c r="F986" s="153" t="s">
        <v>4848</v>
      </c>
      <c r="G986" s="71">
        <v>900</v>
      </c>
      <c r="H986" s="71">
        <v>233</v>
      </c>
      <c r="I986" s="113" t="s">
        <v>6552</v>
      </c>
      <c r="J986" s="23" t="str">
        <f t="shared" si="59"/>
        <v>NN</v>
      </c>
      <c r="K986" s="23" t="str">
        <f t="shared" si="60"/>
        <v>UU</v>
      </c>
    </row>
    <row r="987" spans="1:11" x14ac:dyDescent="0.25">
      <c r="A987" s="121" t="s">
        <v>6524</v>
      </c>
      <c r="B987" s="121" t="s">
        <v>6525</v>
      </c>
      <c r="C987" s="50">
        <v>1385</v>
      </c>
      <c r="D987" s="121" t="s">
        <v>519</v>
      </c>
      <c r="F987" s="153" t="s">
        <v>4848</v>
      </c>
      <c r="G987" s="71">
        <v>1885</v>
      </c>
      <c r="H987" s="71">
        <v>500</v>
      </c>
      <c r="I987" s="113" t="s">
        <v>6552</v>
      </c>
      <c r="J987" s="23" t="str">
        <f t="shared" si="59"/>
        <v>NN</v>
      </c>
      <c r="K987" s="23" t="str">
        <f t="shared" si="60"/>
        <v>UU</v>
      </c>
    </row>
    <row r="988" spans="1:11" x14ac:dyDescent="0.25">
      <c r="A988" s="121" t="s">
        <v>6526</v>
      </c>
      <c r="B988" s="121" t="s">
        <v>6527</v>
      </c>
      <c r="C988" s="50">
        <v>104</v>
      </c>
      <c r="D988" s="121" t="s">
        <v>519</v>
      </c>
      <c r="F988" s="153" t="s">
        <v>4848</v>
      </c>
      <c r="G988" s="71">
        <v>160</v>
      </c>
      <c r="H988" s="71">
        <v>56</v>
      </c>
      <c r="I988" s="113" t="s">
        <v>6552</v>
      </c>
      <c r="J988" s="23" t="str">
        <f t="shared" si="59"/>
        <v>N5</v>
      </c>
      <c r="K988" s="23" t="str">
        <f t="shared" si="60"/>
        <v>UU</v>
      </c>
    </row>
    <row r="989" spans="1:11" x14ac:dyDescent="0.25">
      <c r="A989" s="121" t="s">
        <v>6528</v>
      </c>
      <c r="B989" s="121" t="s">
        <v>6529</v>
      </c>
      <c r="C989" s="50">
        <v>132</v>
      </c>
      <c r="D989" s="121" t="s">
        <v>519</v>
      </c>
      <c r="F989" s="153" t="s">
        <v>4848</v>
      </c>
      <c r="G989" s="71">
        <v>185</v>
      </c>
      <c r="H989" s="71">
        <v>53</v>
      </c>
      <c r="I989" s="113" t="s">
        <v>6552</v>
      </c>
      <c r="J989" s="23" t="str">
        <f t="shared" si="59"/>
        <v>N5</v>
      </c>
      <c r="K989" s="23" t="str">
        <f t="shared" si="60"/>
        <v>UU</v>
      </c>
    </row>
    <row r="990" spans="1:11" x14ac:dyDescent="0.25">
      <c r="A990" s="121" t="s">
        <v>6530</v>
      </c>
      <c r="B990" s="121" t="s">
        <v>6531</v>
      </c>
      <c r="C990" s="50">
        <v>1145</v>
      </c>
      <c r="D990" s="121" t="s">
        <v>519</v>
      </c>
      <c r="F990" s="153" t="s">
        <v>4848</v>
      </c>
      <c r="G990" s="71">
        <v>1705</v>
      </c>
      <c r="H990" s="71">
        <v>560</v>
      </c>
      <c r="I990" s="113" t="s">
        <v>6552</v>
      </c>
      <c r="J990" s="23" t="str">
        <f t="shared" si="59"/>
        <v>NN</v>
      </c>
      <c r="K990" s="23" t="str">
        <f t="shared" si="60"/>
        <v>UU</v>
      </c>
    </row>
    <row r="991" spans="1:11" x14ac:dyDescent="0.25">
      <c r="A991" s="121" t="s">
        <v>6532</v>
      </c>
      <c r="B991" s="121" t="s">
        <v>6533</v>
      </c>
      <c r="C991" s="50">
        <v>667</v>
      </c>
      <c r="D991" s="121" t="s">
        <v>519</v>
      </c>
      <c r="F991" s="153" t="s">
        <v>4848</v>
      </c>
      <c r="G991" s="71">
        <v>800</v>
      </c>
      <c r="H991" s="71">
        <v>133</v>
      </c>
      <c r="I991" s="113" t="s">
        <v>6552</v>
      </c>
      <c r="J991" s="23" t="str">
        <f t="shared" si="59"/>
        <v>NN</v>
      </c>
      <c r="K991" s="23" t="str">
        <f t="shared" si="60"/>
        <v>UU</v>
      </c>
    </row>
    <row r="992" spans="1:11" x14ac:dyDescent="0.25">
      <c r="A992" s="121" t="s">
        <v>6534</v>
      </c>
      <c r="B992" s="121" t="s">
        <v>6535</v>
      </c>
      <c r="C992" s="50">
        <v>55</v>
      </c>
      <c r="D992" s="121" t="s">
        <v>519</v>
      </c>
      <c r="F992" s="153" t="s">
        <v>4848</v>
      </c>
      <c r="G992" s="71">
        <v>80</v>
      </c>
      <c r="H992" s="71">
        <v>25</v>
      </c>
      <c r="I992" s="113" t="s">
        <v>6552</v>
      </c>
      <c r="J992" s="23" t="str">
        <f t="shared" si="59"/>
        <v>N5</v>
      </c>
      <c r="K992" s="23" t="str">
        <f t="shared" si="60"/>
        <v>UU</v>
      </c>
    </row>
    <row r="993" spans="1:11" x14ac:dyDescent="0.25">
      <c r="A993" s="121" t="s">
        <v>6536</v>
      </c>
      <c r="B993" s="121" t="s">
        <v>6537</v>
      </c>
      <c r="C993" s="50">
        <v>55</v>
      </c>
      <c r="D993" s="121" t="s">
        <v>519</v>
      </c>
      <c r="F993" s="153" t="s">
        <v>4848</v>
      </c>
      <c r="G993" s="71">
        <v>80</v>
      </c>
      <c r="H993" s="71">
        <v>25</v>
      </c>
      <c r="I993" s="113" t="s">
        <v>6552</v>
      </c>
      <c r="J993" s="23" t="str">
        <f t="shared" si="59"/>
        <v>N5</v>
      </c>
      <c r="K993" s="23" t="str">
        <f t="shared" si="60"/>
        <v>UU</v>
      </c>
    </row>
    <row r="994" spans="1:11" x14ac:dyDescent="0.25">
      <c r="A994" s="121" t="s">
        <v>6538</v>
      </c>
      <c r="B994" s="121" t="s">
        <v>6539</v>
      </c>
      <c r="C994" s="50">
        <v>1292</v>
      </c>
      <c r="D994" s="121" t="s">
        <v>519</v>
      </c>
      <c r="F994" s="153" t="s">
        <v>4848</v>
      </c>
      <c r="G994" s="71">
        <v>1705</v>
      </c>
      <c r="H994" s="71">
        <v>413</v>
      </c>
      <c r="I994" s="113" t="s">
        <v>6552</v>
      </c>
      <c r="J994" s="23" t="str">
        <f t="shared" si="59"/>
        <v>NN</v>
      </c>
      <c r="K994" s="23" t="str">
        <f t="shared" si="60"/>
        <v>UU</v>
      </c>
    </row>
    <row r="995" spans="1:11" x14ac:dyDescent="0.25">
      <c r="A995" s="121" t="s">
        <v>6540</v>
      </c>
      <c r="B995" s="121" t="s">
        <v>6541</v>
      </c>
      <c r="C995" s="50">
        <v>1260</v>
      </c>
      <c r="D995" s="121" t="s">
        <v>519</v>
      </c>
      <c r="F995" s="153" t="s">
        <v>4848</v>
      </c>
      <c r="G995" s="71">
        <v>1705</v>
      </c>
      <c r="H995" s="71">
        <v>445</v>
      </c>
      <c r="I995" s="113" t="s">
        <v>6552</v>
      </c>
      <c r="J995" s="23" t="str">
        <f t="shared" si="59"/>
        <v>NN</v>
      </c>
      <c r="K995" s="23" t="str">
        <f t="shared" si="60"/>
        <v>UU</v>
      </c>
    </row>
    <row r="996" spans="1:11" x14ac:dyDescent="0.25">
      <c r="A996" s="121" t="s">
        <v>6542</v>
      </c>
      <c r="B996" s="121" t="s">
        <v>6543</v>
      </c>
      <c r="C996" s="50">
        <v>132</v>
      </c>
      <c r="D996" s="121" t="s">
        <v>519</v>
      </c>
      <c r="F996" s="153" t="s">
        <v>4848</v>
      </c>
      <c r="G996" s="71">
        <v>185</v>
      </c>
      <c r="H996" s="71">
        <v>53</v>
      </c>
      <c r="I996" s="113" t="s">
        <v>6552</v>
      </c>
      <c r="J996" s="23" t="str">
        <f t="shared" si="59"/>
        <v>N5</v>
      </c>
      <c r="K996" s="23" t="str">
        <f t="shared" si="60"/>
        <v>UU</v>
      </c>
    </row>
    <row r="997" spans="1:11" x14ac:dyDescent="0.25">
      <c r="A997" s="121" t="s">
        <v>6544</v>
      </c>
      <c r="B997" s="121" t="s">
        <v>6545</v>
      </c>
      <c r="C997" s="50">
        <v>70</v>
      </c>
      <c r="D997" s="121" t="s">
        <v>519</v>
      </c>
      <c r="F997" s="153" t="s">
        <v>4848</v>
      </c>
      <c r="G997" s="71">
        <v>100</v>
      </c>
      <c r="H997" s="71">
        <v>30</v>
      </c>
      <c r="I997" s="113" t="s">
        <v>6552</v>
      </c>
      <c r="J997" s="23" t="str">
        <f t="shared" si="59"/>
        <v>N5</v>
      </c>
      <c r="K997" s="23" t="str">
        <f t="shared" si="60"/>
        <v>UU</v>
      </c>
    </row>
    <row r="998" spans="1:11" x14ac:dyDescent="0.25">
      <c r="A998" s="121" t="s">
        <v>6546</v>
      </c>
      <c r="B998" s="121" t="s">
        <v>6547</v>
      </c>
      <c r="C998" s="50">
        <v>68</v>
      </c>
      <c r="D998" s="121" t="s">
        <v>519</v>
      </c>
      <c r="F998" s="153" t="s">
        <v>4848</v>
      </c>
      <c r="G998" s="71">
        <v>100</v>
      </c>
      <c r="H998" s="71">
        <v>32</v>
      </c>
      <c r="I998" s="113" t="s">
        <v>6552</v>
      </c>
      <c r="J998" s="23" t="str">
        <f t="shared" si="59"/>
        <v>N5</v>
      </c>
      <c r="K998" s="23" t="str">
        <f t="shared" si="60"/>
        <v>UU</v>
      </c>
    </row>
    <row r="999" spans="1:11" x14ac:dyDescent="0.25">
      <c r="A999" s="121" t="s">
        <v>6548</v>
      </c>
      <c r="B999" s="121" t="s">
        <v>6549</v>
      </c>
      <c r="C999" s="50">
        <v>130</v>
      </c>
      <c r="D999" s="121" t="s">
        <v>519</v>
      </c>
      <c r="F999" s="153" t="s">
        <v>4848</v>
      </c>
      <c r="G999" s="71">
        <v>185</v>
      </c>
      <c r="H999" s="71">
        <v>55</v>
      </c>
      <c r="I999" s="113" t="s">
        <v>6552</v>
      </c>
      <c r="J999" s="23" t="str">
        <f t="shared" si="59"/>
        <v>N5</v>
      </c>
      <c r="K999" s="23" t="str">
        <f t="shared" si="60"/>
        <v>UU</v>
      </c>
    </row>
    <row r="1000" spans="1:11" x14ac:dyDescent="0.25">
      <c r="A1000" s="121" t="s">
        <v>6550</v>
      </c>
      <c r="B1000" s="121" t="s">
        <v>6551</v>
      </c>
      <c r="C1000" s="50">
        <v>125</v>
      </c>
      <c r="D1000" s="121" t="s">
        <v>519</v>
      </c>
      <c r="F1000" s="153" t="s">
        <v>4848</v>
      </c>
      <c r="G1000" s="71">
        <v>185</v>
      </c>
      <c r="H1000" s="71">
        <v>60</v>
      </c>
      <c r="I1000" s="113" t="s">
        <v>6552</v>
      </c>
      <c r="J1000" s="23" t="str">
        <f t="shared" si="59"/>
        <v>N5</v>
      </c>
      <c r="K1000" s="23" t="str">
        <f t="shared" si="60"/>
        <v>UU</v>
      </c>
    </row>
    <row r="1001" spans="1:11" x14ac:dyDescent="0.25">
      <c r="A1001" s="23" t="s">
        <v>6697</v>
      </c>
      <c r="B1001" s="23" t="s">
        <v>6698</v>
      </c>
      <c r="C1001" s="81">
        <v>109</v>
      </c>
      <c r="D1001" s="23" t="s">
        <v>519</v>
      </c>
      <c r="F1001" s="153" t="s">
        <v>4848</v>
      </c>
      <c r="G1001" s="71">
        <v>160</v>
      </c>
      <c r="H1001" s="71">
        <v>51</v>
      </c>
      <c r="I1001" s="113" t="s">
        <v>6707</v>
      </c>
      <c r="J1001" s="23" t="str">
        <f t="shared" ref="J1001" si="61">MID(A1001,12,2)</f>
        <v>N5</v>
      </c>
      <c r="K1001" s="23" t="str">
        <f t="shared" ref="K1001" si="62">MID(A1001,15,2)</f>
        <v>NN</v>
      </c>
    </row>
    <row r="1002" spans="1:11" x14ac:dyDescent="0.25">
      <c r="A1002" s="23" t="s">
        <v>6700</v>
      </c>
      <c r="B1002" s="23" t="s">
        <v>6727</v>
      </c>
      <c r="C1002" s="81">
        <v>55</v>
      </c>
      <c r="D1002" s="23" t="s">
        <v>519</v>
      </c>
      <c r="F1002" s="153" t="s">
        <v>4848</v>
      </c>
      <c r="G1002" s="71">
        <v>80</v>
      </c>
      <c r="H1002" s="71">
        <v>25</v>
      </c>
      <c r="I1002" s="113" t="s">
        <v>6707</v>
      </c>
      <c r="J1002" s="23" t="str">
        <f t="shared" ref="J1002:J1006" si="63">MID(A1002,12,2)</f>
        <v>N5</v>
      </c>
      <c r="K1002" s="23" t="str">
        <f t="shared" ref="K1002:K1006" si="64">MID(A1002,15,2)</f>
        <v>NN</v>
      </c>
    </row>
    <row r="1003" spans="1:11" x14ac:dyDescent="0.25">
      <c r="A1003" s="23" t="s">
        <v>6701</v>
      </c>
      <c r="B1003" s="23" t="s">
        <v>6728</v>
      </c>
      <c r="C1003" s="81">
        <v>55</v>
      </c>
      <c r="D1003" s="23" t="s">
        <v>519</v>
      </c>
      <c r="F1003" s="153" t="s">
        <v>4848</v>
      </c>
      <c r="G1003" s="71">
        <v>80</v>
      </c>
      <c r="H1003" s="71">
        <v>25</v>
      </c>
      <c r="I1003" s="113" t="s">
        <v>6707</v>
      </c>
      <c r="J1003" s="23" t="str">
        <f t="shared" si="63"/>
        <v>N5</v>
      </c>
      <c r="K1003" s="23" t="str">
        <f t="shared" si="64"/>
        <v>NN</v>
      </c>
    </row>
    <row r="1004" spans="1:11" x14ac:dyDescent="0.25">
      <c r="A1004" s="23" t="s">
        <v>6702</v>
      </c>
      <c r="B1004" s="23" t="s">
        <v>6729</v>
      </c>
      <c r="C1004" s="81">
        <v>45</v>
      </c>
      <c r="D1004" s="23" t="s">
        <v>519</v>
      </c>
      <c r="F1004" s="153" t="s">
        <v>4848</v>
      </c>
      <c r="G1004" s="71">
        <v>80</v>
      </c>
      <c r="H1004" s="71">
        <v>35</v>
      </c>
      <c r="I1004" s="113" t="s">
        <v>6707</v>
      </c>
      <c r="J1004" s="23" t="str">
        <f t="shared" si="63"/>
        <v>N5</v>
      </c>
      <c r="K1004" s="23" t="str">
        <f t="shared" si="64"/>
        <v>NN</v>
      </c>
    </row>
    <row r="1005" spans="1:11" x14ac:dyDescent="0.25">
      <c r="A1005" s="23" t="s">
        <v>6703</v>
      </c>
      <c r="B1005" s="23" t="s">
        <v>6730</v>
      </c>
      <c r="C1005" s="81">
        <v>42</v>
      </c>
      <c r="D1005" s="23" t="s">
        <v>519</v>
      </c>
      <c r="F1005" s="153" t="s">
        <v>4848</v>
      </c>
      <c r="G1005" s="71">
        <v>80</v>
      </c>
      <c r="H1005" s="71">
        <v>38</v>
      </c>
      <c r="I1005" s="113" t="s">
        <v>6707</v>
      </c>
      <c r="J1005" s="23" t="str">
        <f t="shared" si="63"/>
        <v>N5</v>
      </c>
      <c r="K1005" s="23" t="str">
        <f t="shared" si="64"/>
        <v>NN</v>
      </c>
    </row>
    <row r="1006" spans="1:11" x14ac:dyDescent="0.25">
      <c r="A1006" s="23" t="s">
        <v>6704</v>
      </c>
      <c r="B1006" s="23" t="s">
        <v>6725</v>
      </c>
      <c r="C1006" s="81">
        <v>130</v>
      </c>
      <c r="D1006" s="23" t="s">
        <v>519</v>
      </c>
      <c r="F1006" s="153" t="s">
        <v>4848</v>
      </c>
      <c r="G1006" s="71">
        <v>185</v>
      </c>
      <c r="H1006" s="71">
        <v>55</v>
      </c>
      <c r="I1006" s="113" t="s">
        <v>6707</v>
      </c>
      <c r="J1006" s="23" t="str">
        <f t="shared" si="63"/>
        <v>N5</v>
      </c>
      <c r="K1006" s="23" t="str">
        <f t="shared" si="64"/>
        <v>TK</v>
      </c>
    </row>
    <row r="1007" spans="1:11" x14ac:dyDescent="0.25">
      <c r="A1007" s="121" t="s">
        <v>6722</v>
      </c>
      <c r="B1007" s="121" t="s">
        <v>6723</v>
      </c>
      <c r="C1007" s="50">
        <v>115</v>
      </c>
      <c r="D1007" s="121" t="s">
        <v>519</v>
      </c>
      <c r="F1007" s="153" t="s">
        <v>4848</v>
      </c>
      <c r="G1007" s="71">
        <v>170</v>
      </c>
      <c r="H1007" s="71">
        <v>55</v>
      </c>
      <c r="I1007" s="113" t="s">
        <v>6707</v>
      </c>
      <c r="J1007" s="23" t="str">
        <f t="shared" ref="J1007" si="65">MID(A1007,12,2)</f>
        <v>N5</v>
      </c>
      <c r="K1007" s="23" t="str">
        <f t="shared" ref="K1007" si="66">MID(A1007,15,2)</f>
        <v>NN</v>
      </c>
    </row>
    <row r="1008" spans="1:11" x14ac:dyDescent="0.25">
      <c r="A1008" s="121" t="s">
        <v>6731</v>
      </c>
      <c r="B1008" s="121" t="s">
        <v>6732</v>
      </c>
      <c r="C1008" s="50">
        <v>63</v>
      </c>
      <c r="D1008" s="121" t="s">
        <v>519</v>
      </c>
      <c r="F1008" s="153" t="s">
        <v>4850</v>
      </c>
      <c r="G1008" s="71">
        <v>90</v>
      </c>
      <c r="H1008" s="71">
        <v>27</v>
      </c>
      <c r="I1008" s="113" t="s">
        <v>6742</v>
      </c>
      <c r="J1008" s="23" t="str">
        <f t="shared" ref="J1008:J1012" si="67">MID(A1008,12,2)</f>
        <v>N5</v>
      </c>
      <c r="K1008" s="23" t="str">
        <f t="shared" ref="K1008:K1012" si="68">MID(A1008,15,2)</f>
        <v>NN</v>
      </c>
    </row>
    <row r="1009" spans="1:11" x14ac:dyDescent="0.25">
      <c r="A1009" s="121" t="s">
        <v>6733</v>
      </c>
      <c r="B1009" s="121" t="s">
        <v>6734</v>
      </c>
      <c r="C1009" s="50">
        <v>130</v>
      </c>
      <c r="D1009" s="121" t="s">
        <v>519</v>
      </c>
      <c r="F1009" s="153" t="s">
        <v>4850</v>
      </c>
      <c r="G1009" s="71">
        <v>185</v>
      </c>
      <c r="H1009" s="71">
        <v>55</v>
      </c>
      <c r="I1009" s="113" t="s">
        <v>6742</v>
      </c>
      <c r="J1009" s="23" t="str">
        <f t="shared" si="67"/>
        <v>NA</v>
      </c>
      <c r="K1009" s="23" t="str">
        <f t="shared" si="68"/>
        <v>NN</v>
      </c>
    </row>
    <row r="1010" spans="1:11" x14ac:dyDescent="0.25">
      <c r="A1010" s="121" t="s">
        <v>6736</v>
      </c>
      <c r="B1010" s="121" t="s">
        <v>6737</v>
      </c>
      <c r="C1010" s="50">
        <v>103</v>
      </c>
      <c r="D1010" s="121" t="s">
        <v>519</v>
      </c>
      <c r="F1010" s="153" t="s">
        <v>4855</v>
      </c>
      <c r="G1010" s="71">
        <v>170</v>
      </c>
      <c r="H1010" s="71">
        <v>67</v>
      </c>
      <c r="I1010" s="113" t="s">
        <v>6742</v>
      </c>
      <c r="J1010" s="23" t="str">
        <f t="shared" si="67"/>
        <v>N5</v>
      </c>
      <c r="K1010" s="23" t="str">
        <f t="shared" si="68"/>
        <v>NN</v>
      </c>
    </row>
    <row r="1011" spans="1:11" x14ac:dyDescent="0.25">
      <c r="A1011" s="121" t="s">
        <v>6738</v>
      </c>
      <c r="B1011" s="121" t="s">
        <v>6739</v>
      </c>
      <c r="C1011" s="50">
        <v>120</v>
      </c>
      <c r="D1011" s="121" t="s">
        <v>519</v>
      </c>
      <c r="F1011" s="153" t="s">
        <v>4855</v>
      </c>
      <c r="G1011" s="71">
        <v>142</v>
      </c>
      <c r="H1011" s="71">
        <v>22</v>
      </c>
      <c r="I1011" s="113" t="s">
        <v>6742</v>
      </c>
      <c r="J1011" s="23" t="str">
        <f t="shared" si="67"/>
        <v>NN</v>
      </c>
      <c r="K1011" s="23" t="str">
        <f t="shared" si="68"/>
        <v>NN</v>
      </c>
    </row>
    <row r="1012" spans="1:11" x14ac:dyDescent="0.25">
      <c r="A1012" s="121" t="s">
        <v>6740</v>
      </c>
      <c r="B1012" s="121" t="s">
        <v>6741</v>
      </c>
      <c r="C1012" s="50">
        <v>1135</v>
      </c>
      <c r="D1012" s="121" t="s">
        <v>519</v>
      </c>
      <c r="F1012" s="153" t="s">
        <v>4855</v>
      </c>
      <c r="G1012" s="71">
        <v>1885</v>
      </c>
      <c r="H1012" s="71">
        <v>750</v>
      </c>
      <c r="I1012" s="113" t="s">
        <v>6742</v>
      </c>
      <c r="J1012" s="23" t="str">
        <f t="shared" si="67"/>
        <v>9S</v>
      </c>
      <c r="K1012" s="23" t="str">
        <f t="shared" si="68"/>
        <v>NN</v>
      </c>
    </row>
    <row r="1013" spans="1:11" x14ac:dyDescent="0.25">
      <c r="A1013" s="51" t="s">
        <v>6764</v>
      </c>
      <c r="B1013" s="51" t="s">
        <v>6765</v>
      </c>
      <c r="C1013" s="52">
        <v>150</v>
      </c>
      <c r="D1013" s="51" t="s">
        <v>519</v>
      </c>
      <c r="F1013" s="153" t="s">
        <v>4850</v>
      </c>
      <c r="G1013" s="71">
        <v>185</v>
      </c>
      <c r="H1013" s="71">
        <v>35</v>
      </c>
      <c r="I1013" s="22" t="s">
        <v>6768</v>
      </c>
      <c r="J1013" s="23" t="str">
        <f t="shared" ref="J1013:J1014" si="69">MID(A1013,12,2)</f>
        <v>U5</v>
      </c>
      <c r="K1013" s="23" t="str">
        <f t="shared" ref="K1013:K1014" si="70">MID(A1013,15,2)</f>
        <v>UL</v>
      </c>
    </row>
    <row r="1014" spans="1:11" x14ac:dyDescent="0.25">
      <c r="A1014" s="51" t="s">
        <v>6766</v>
      </c>
      <c r="B1014" s="51" t="s">
        <v>6767</v>
      </c>
      <c r="C1014" s="52">
        <v>150</v>
      </c>
      <c r="D1014" s="51" t="s">
        <v>519</v>
      </c>
      <c r="F1014" s="153" t="s">
        <v>4850</v>
      </c>
      <c r="G1014" s="71">
        <v>185</v>
      </c>
      <c r="H1014" s="71">
        <v>35</v>
      </c>
      <c r="I1014" s="22" t="s">
        <v>6768</v>
      </c>
      <c r="J1014" s="23" t="str">
        <f t="shared" si="69"/>
        <v>U5</v>
      </c>
      <c r="K1014" s="23" t="str">
        <f t="shared" si="70"/>
        <v>UL</v>
      </c>
    </row>
  </sheetData>
  <autoFilter ref="A3:K1012" xr:uid="{60EB0B21-1144-47ED-A76A-49533C7CDFBC}"/>
  <mergeCells count="1">
    <mergeCell ref="A2:D2"/>
  </mergeCells>
  <pageMargins left="0.7" right="0.7" top="0.75" bottom="0.75" header="0.3" footer="0.3"/>
  <pageSetup orientation="portrait" r:id="rId1"/>
  <customProperties>
    <customPr name="_pios_id" r:id="rId2"/>
  </customProperties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51233-868B-45FD-A3B6-AA343EE6EB64}">
  <dimension ref="A1:G2"/>
  <sheetViews>
    <sheetView workbookViewId="0">
      <selection activeCell="B10" sqref="B10"/>
    </sheetView>
  </sheetViews>
  <sheetFormatPr defaultRowHeight="15" x14ac:dyDescent="0.25"/>
  <cols>
    <col min="1" max="1" width="23" customWidth="1"/>
    <col min="2" max="2" width="32.5703125" customWidth="1"/>
    <col min="3" max="3" width="12.140625" customWidth="1"/>
    <col min="5" max="5" width="10.85546875" customWidth="1"/>
    <col min="6" max="6" width="14.28515625" customWidth="1"/>
    <col min="7" max="7" width="10.85546875" customWidth="1"/>
  </cols>
  <sheetData>
    <row r="1" spans="1:7" x14ac:dyDescent="0.25">
      <c r="A1" s="380" t="s">
        <v>3880</v>
      </c>
      <c r="B1" s="381"/>
      <c r="C1" s="381"/>
      <c r="D1" s="381"/>
      <c r="E1" s="381"/>
      <c r="F1" s="381"/>
      <c r="G1" s="381"/>
    </row>
    <row r="2" spans="1:7" x14ac:dyDescent="0.25">
      <c r="A2" s="17" t="s">
        <v>131</v>
      </c>
      <c r="B2" s="17" t="s">
        <v>62</v>
      </c>
      <c r="C2" s="17" t="s">
        <v>3862</v>
      </c>
      <c r="D2" s="56" t="s">
        <v>3881</v>
      </c>
      <c r="E2" s="57" t="s">
        <v>129</v>
      </c>
      <c r="F2" s="17" t="s">
        <v>3876</v>
      </c>
      <c r="G2" s="17" t="s">
        <v>3877</v>
      </c>
    </row>
  </sheetData>
  <mergeCells count="1">
    <mergeCell ref="A1:G1"/>
  </mergeCells>
  <pageMargins left="0.7" right="0.7" top="0.75" bottom="0.75" header="0.3" footer="0.3"/>
  <customProperties>
    <customPr name="_pios_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E8CF4-1A59-4737-AE19-30A895F86FD7}">
  <dimension ref="A1:K15"/>
  <sheetViews>
    <sheetView workbookViewId="0">
      <selection activeCell="I13" sqref="I13"/>
    </sheetView>
  </sheetViews>
  <sheetFormatPr defaultRowHeight="15" x14ac:dyDescent="0.25"/>
  <cols>
    <col min="1" max="1" width="23.140625" bestFit="1" customWidth="1"/>
    <col min="2" max="2" width="40.85546875" bestFit="1" customWidth="1"/>
    <col min="3" max="3" width="16.140625" bestFit="1" customWidth="1"/>
    <col min="4" max="4" width="9.42578125" bestFit="1" customWidth="1"/>
    <col min="5" max="5" width="9.140625" customWidth="1"/>
    <col min="6" max="6" width="12.42578125" customWidth="1"/>
  </cols>
  <sheetData>
    <row r="1" spans="1:11" x14ac:dyDescent="0.25">
      <c r="G1" t="s">
        <v>4460</v>
      </c>
    </row>
    <row r="2" spans="1:11" x14ac:dyDescent="0.25">
      <c r="A2" s="382" t="s">
        <v>4462</v>
      </c>
      <c r="B2" s="382"/>
      <c r="C2" s="382"/>
      <c r="D2" s="382"/>
      <c r="G2" s="111" t="s">
        <v>4465</v>
      </c>
    </row>
    <row r="3" spans="1:11" x14ac:dyDescent="0.25">
      <c r="A3" s="47" t="s">
        <v>3874</v>
      </c>
      <c r="B3" s="47" t="s">
        <v>3875</v>
      </c>
      <c r="C3" s="48" t="s">
        <v>3876</v>
      </c>
      <c r="D3" s="47" t="s">
        <v>3877</v>
      </c>
      <c r="E3" s="191" t="s">
        <v>4541</v>
      </c>
      <c r="F3" s="192" t="s">
        <v>4937</v>
      </c>
      <c r="G3" s="192" t="s">
        <v>4938</v>
      </c>
    </row>
    <row r="4" spans="1:11" x14ac:dyDescent="0.25">
      <c r="A4" s="49" t="s">
        <v>1777</v>
      </c>
      <c r="B4" s="49" t="s">
        <v>1778</v>
      </c>
      <c r="C4" s="50">
        <v>108</v>
      </c>
      <c r="D4" s="49" t="s">
        <v>519</v>
      </c>
      <c r="E4" s="58" t="s">
        <v>4848</v>
      </c>
      <c r="F4" s="54">
        <v>150</v>
      </c>
      <c r="G4" s="54">
        <f>F4-C4</f>
        <v>42</v>
      </c>
      <c r="K4" t="str">
        <f t="shared" ref="K4" si="0">MID(A4,12,2)</f>
        <v>N5</v>
      </c>
    </row>
    <row r="5" spans="1:11" x14ac:dyDescent="0.25">
      <c r="A5" s="49" t="s">
        <v>1779</v>
      </c>
      <c r="B5" s="49" t="s">
        <v>1780</v>
      </c>
      <c r="C5" s="50">
        <v>105</v>
      </c>
      <c r="D5" s="49" t="s">
        <v>519</v>
      </c>
      <c r="E5" s="58" t="s">
        <v>4848</v>
      </c>
      <c r="F5" s="54">
        <v>150</v>
      </c>
      <c r="G5" s="54">
        <f t="shared" ref="G5:G15" si="1">F5-C5</f>
        <v>45</v>
      </c>
      <c r="K5" t="str">
        <f>MID(A5,12,2)</f>
        <v>N5</v>
      </c>
    </row>
    <row r="6" spans="1:11" x14ac:dyDescent="0.25">
      <c r="A6" s="49" t="s">
        <v>1794</v>
      </c>
      <c r="B6" s="49" t="s">
        <v>1795</v>
      </c>
      <c r="C6" s="50">
        <v>126</v>
      </c>
      <c r="D6" s="49" t="s">
        <v>519</v>
      </c>
      <c r="E6" s="58" t="s">
        <v>4850</v>
      </c>
      <c r="F6" s="54">
        <v>170</v>
      </c>
      <c r="G6" s="54">
        <f t="shared" si="1"/>
        <v>44</v>
      </c>
      <c r="K6" t="str">
        <f t="shared" ref="K6:K15" si="2">MID(A6,12,2)</f>
        <v>L5</v>
      </c>
    </row>
    <row r="7" spans="1:11" x14ac:dyDescent="0.25">
      <c r="A7" s="49" t="s">
        <v>1808</v>
      </c>
      <c r="B7" s="49" t="s">
        <v>1809</v>
      </c>
      <c r="C7" s="50">
        <v>155</v>
      </c>
      <c r="D7" s="49" t="s">
        <v>519</v>
      </c>
      <c r="E7" s="58" t="s">
        <v>4852</v>
      </c>
      <c r="F7" s="54">
        <v>200</v>
      </c>
      <c r="G7" s="54">
        <f t="shared" si="1"/>
        <v>45</v>
      </c>
      <c r="K7" t="str">
        <f t="shared" si="2"/>
        <v>N5</v>
      </c>
    </row>
    <row r="8" spans="1:11" x14ac:dyDescent="0.25">
      <c r="A8" s="49" t="s">
        <v>1814</v>
      </c>
      <c r="B8" s="49" t="s">
        <v>1815</v>
      </c>
      <c r="C8" s="50">
        <v>123</v>
      </c>
      <c r="D8" s="49" t="s">
        <v>519</v>
      </c>
      <c r="E8" s="58" t="s">
        <v>4850</v>
      </c>
      <c r="F8" s="54">
        <v>170</v>
      </c>
      <c r="G8" s="54">
        <f t="shared" si="1"/>
        <v>47</v>
      </c>
      <c r="K8" t="str">
        <f t="shared" si="2"/>
        <v>L5</v>
      </c>
    </row>
    <row r="9" spans="1:11" x14ac:dyDescent="0.25">
      <c r="A9" s="49" t="s">
        <v>1818</v>
      </c>
      <c r="B9" s="49" t="s">
        <v>1782</v>
      </c>
      <c r="C9" s="50">
        <v>80</v>
      </c>
      <c r="D9" s="49" t="s">
        <v>519</v>
      </c>
      <c r="E9" s="58" t="s">
        <v>4852</v>
      </c>
      <c r="F9" s="54">
        <v>100</v>
      </c>
      <c r="G9" s="54">
        <f t="shared" si="1"/>
        <v>20</v>
      </c>
      <c r="K9" t="str">
        <f t="shared" si="2"/>
        <v>N5</v>
      </c>
    </row>
    <row r="10" spans="1:11" x14ac:dyDescent="0.25">
      <c r="A10" s="49" t="s">
        <v>1823</v>
      </c>
      <c r="B10" s="49" t="s">
        <v>1824</v>
      </c>
      <c r="C10" s="50">
        <v>310</v>
      </c>
      <c r="D10" s="49" t="s">
        <v>519</v>
      </c>
      <c r="E10" s="58" t="s">
        <v>4852</v>
      </c>
      <c r="F10" s="54">
        <v>370</v>
      </c>
      <c r="G10" s="54">
        <f t="shared" si="1"/>
        <v>60</v>
      </c>
      <c r="K10" t="str">
        <f t="shared" si="2"/>
        <v>NV</v>
      </c>
    </row>
    <row r="11" spans="1:11" x14ac:dyDescent="0.25">
      <c r="A11" s="49" t="s">
        <v>1834</v>
      </c>
      <c r="B11" s="49" t="s">
        <v>1835</v>
      </c>
      <c r="C11" s="50">
        <v>150</v>
      </c>
      <c r="D11" s="49" t="s">
        <v>519</v>
      </c>
      <c r="E11" s="58" t="s">
        <v>4848</v>
      </c>
      <c r="F11" s="54">
        <v>200</v>
      </c>
      <c r="G11" s="54">
        <f t="shared" si="1"/>
        <v>50</v>
      </c>
      <c r="K11" t="str">
        <f t="shared" si="2"/>
        <v>N5</v>
      </c>
    </row>
    <row r="12" spans="1:11" x14ac:dyDescent="0.25">
      <c r="A12" s="49" t="s">
        <v>1836</v>
      </c>
      <c r="B12" s="49" t="s">
        <v>1837</v>
      </c>
      <c r="C12" s="50">
        <v>75</v>
      </c>
      <c r="D12" s="49" t="s">
        <v>519</v>
      </c>
      <c r="E12" s="58" t="s">
        <v>4848</v>
      </c>
      <c r="F12" s="54">
        <v>95</v>
      </c>
      <c r="G12" s="54">
        <f t="shared" si="1"/>
        <v>20</v>
      </c>
      <c r="K12" t="str">
        <f t="shared" si="2"/>
        <v>N5</v>
      </c>
    </row>
    <row r="13" spans="1:11" x14ac:dyDescent="0.25">
      <c r="A13" s="51" t="s">
        <v>1781</v>
      </c>
      <c r="B13" s="51" t="s">
        <v>1782</v>
      </c>
      <c r="C13" s="52">
        <v>80</v>
      </c>
      <c r="D13" s="49" t="s">
        <v>519</v>
      </c>
      <c r="E13" s="58" t="s">
        <v>4852</v>
      </c>
      <c r="F13" s="54">
        <v>100</v>
      </c>
      <c r="G13" s="54">
        <f t="shared" si="1"/>
        <v>20</v>
      </c>
      <c r="K13" t="str">
        <f t="shared" si="2"/>
        <v>N5</v>
      </c>
    </row>
    <row r="14" spans="1:11" x14ac:dyDescent="0.25">
      <c r="A14" s="51" t="s">
        <v>1802</v>
      </c>
      <c r="B14" s="51" t="s">
        <v>1803</v>
      </c>
      <c r="C14" s="52">
        <v>112</v>
      </c>
      <c r="D14" s="49" t="s">
        <v>519</v>
      </c>
      <c r="E14" s="58" t="s">
        <v>4848</v>
      </c>
      <c r="F14" s="54">
        <v>160</v>
      </c>
      <c r="G14" s="54">
        <f t="shared" si="1"/>
        <v>48</v>
      </c>
      <c r="K14" t="str">
        <f t="shared" si="2"/>
        <v>N5</v>
      </c>
    </row>
    <row r="15" spans="1:11" x14ac:dyDescent="0.25">
      <c r="A15" s="51" t="s">
        <v>1806</v>
      </c>
      <c r="B15" s="51" t="s">
        <v>1807</v>
      </c>
      <c r="C15" s="52">
        <v>112</v>
      </c>
      <c r="D15" s="49" t="s">
        <v>519</v>
      </c>
      <c r="E15" s="58" t="s">
        <v>4848</v>
      </c>
      <c r="F15" s="54">
        <v>160</v>
      </c>
      <c r="G15" s="54">
        <f t="shared" si="1"/>
        <v>48</v>
      </c>
      <c r="K15" t="str">
        <f t="shared" si="2"/>
        <v>N5</v>
      </c>
    </row>
  </sheetData>
  <autoFilter ref="A3:E15" xr:uid="{17D2201E-4DDE-4AC5-B631-07562F538AA7}"/>
  <mergeCells count="1">
    <mergeCell ref="A2:D2"/>
  </mergeCells>
  <pageMargins left="0.7" right="0.7" top="0.75" bottom="0.75" header="0.3" footer="0.3"/>
  <pageSetup paperSize="9" orientation="portrait" r:id="rId1"/>
  <customProperties>
    <customPr name="_pios_id" r:id="rId2"/>
  </customProperties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1474-9EB1-4F06-A35C-EE742F11B9B9}">
  <dimension ref="A2:Q44"/>
  <sheetViews>
    <sheetView zoomScale="85" zoomScaleNormal="85" workbookViewId="0">
      <selection activeCell="C12" sqref="C12"/>
    </sheetView>
  </sheetViews>
  <sheetFormatPr defaultRowHeight="15" x14ac:dyDescent="0.25"/>
  <cols>
    <col min="1" max="1" width="21.85546875" bestFit="1" customWidth="1"/>
    <col min="2" max="2" width="41.28515625" bestFit="1" customWidth="1"/>
    <col min="3" max="3" width="14.5703125" bestFit="1" customWidth="1"/>
    <col min="4" max="4" width="8.85546875" bestFit="1" customWidth="1"/>
    <col min="5" max="5" width="13.42578125" style="34" customWidth="1"/>
    <col min="6" max="6" width="1.42578125" style="198" customWidth="1"/>
    <col min="7" max="7" width="7.85546875" customWidth="1"/>
    <col min="8" max="8" width="10.140625" style="64" customWidth="1"/>
    <col min="9" max="9" width="8.85546875" style="34" customWidth="1"/>
    <col min="10" max="10" width="10.28515625" style="103" customWidth="1"/>
    <col min="13" max="13" width="13.5703125" customWidth="1"/>
    <col min="14" max="14" width="51" customWidth="1"/>
  </cols>
  <sheetData>
    <row r="2" spans="1:11" x14ac:dyDescent="0.25">
      <c r="A2" s="383" t="s">
        <v>4495</v>
      </c>
      <c r="B2" s="384"/>
      <c r="C2" s="384"/>
      <c r="D2" s="384"/>
      <c r="E2" s="384"/>
      <c r="F2" s="200"/>
    </row>
    <row r="3" spans="1:11" x14ac:dyDescent="0.25">
      <c r="A3" s="47" t="s">
        <v>3874</v>
      </c>
      <c r="B3" s="47" t="s">
        <v>3875</v>
      </c>
      <c r="C3" s="48" t="s">
        <v>3876</v>
      </c>
      <c r="D3" s="47" t="s">
        <v>3877</v>
      </c>
      <c r="E3" s="120" t="s">
        <v>3862</v>
      </c>
      <c r="F3" s="202"/>
      <c r="G3" s="126" t="s">
        <v>4541</v>
      </c>
      <c r="H3" s="182" t="s">
        <v>4937</v>
      </c>
      <c r="I3" s="182" t="s">
        <v>4938</v>
      </c>
      <c r="J3" s="103" t="s">
        <v>4909</v>
      </c>
      <c r="K3" t="s">
        <v>5072</v>
      </c>
    </row>
    <row r="4" spans="1:11" x14ac:dyDescent="0.25">
      <c r="F4" s="197"/>
      <c r="G4" s="58"/>
      <c r="I4" s="185"/>
      <c r="K4" t="str">
        <f>MID(A4,3,2)</f>
        <v/>
      </c>
    </row>
    <row r="5" spans="1:11" x14ac:dyDescent="0.25">
      <c r="F5" s="197"/>
      <c r="G5" s="58"/>
      <c r="I5" s="185"/>
      <c r="K5" t="str">
        <f t="shared" ref="K5:K25" si="0">MID(A5,3,2)</f>
        <v/>
      </c>
    </row>
    <row r="6" spans="1:11" x14ac:dyDescent="0.25">
      <c r="F6" s="197"/>
      <c r="G6" s="58"/>
      <c r="I6" s="185"/>
      <c r="K6" t="str">
        <f t="shared" si="0"/>
        <v/>
      </c>
    </row>
    <row r="7" spans="1:11" x14ac:dyDescent="0.25">
      <c r="F7" s="197"/>
      <c r="G7" s="58"/>
      <c r="I7" s="185"/>
      <c r="K7" t="str">
        <f t="shared" si="0"/>
        <v/>
      </c>
    </row>
    <row r="8" spans="1:11" x14ac:dyDescent="0.25">
      <c r="F8" s="197"/>
      <c r="G8" s="58"/>
      <c r="I8" s="185"/>
      <c r="K8" t="str">
        <f t="shared" si="0"/>
        <v/>
      </c>
    </row>
    <row r="9" spans="1:11" x14ac:dyDescent="0.25">
      <c r="F9" s="197"/>
      <c r="G9" s="58"/>
      <c r="I9" s="185"/>
      <c r="K9" t="str">
        <f t="shared" si="0"/>
        <v/>
      </c>
    </row>
    <row r="10" spans="1:11" x14ac:dyDescent="0.25">
      <c r="F10" s="197"/>
      <c r="G10" s="58"/>
      <c r="I10" s="185"/>
      <c r="K10" t="str">
        <f t="shared" si="0"/>
        <v/>
      </c>
    </row>
    <row r="11" spans="1:11" x14ac:dyDescent="0.25">
      <c r="F11" s="197"/>
      <c r="G11" s="58"/>
      <c r="I11" s="185"/>
      <c r="K11" t="str">
        <f t="shared" si="0"/>
        <v/>
      </c>
    </row>
    <row r="12" spans="1:11" x14ac:dyDescent="0.25">
      <c r="F12" s="197"/>
      <c r="G12" s="58"/>
      <c r="I12" s="185"/>
      <c r="K12" t="str">
        <f t="shared" si="0"/>
        <v/>
      </c>
    </row>
    <row r="13" spans="1:11" x14ac:dyDescent="0.25">
      <c r="F13" s="197"/>
      <c r="G13" s="58"/>
      <c r="I13" s="185"/>
      <c r="K13" t="str">
        <f t="shared" si="0"/>
        <v/>
      </c>
    </row>
    <row r="14" spans="1:11" x14ac:dyDescent="0.25">
      <c r="F14" s="197"/>
      <c r="G14" s="58"/>
      <c r="I14" s="185"/>
      <c r="K14" t="str">
        <f t="shared" si="0"/>
        <v/>
      </c>
    </row>
    <row r="15" spans="1:11" x14ac:dyDescent="0.25">
      <c r="F15" s="197"/>
      <c r="G15" s="58"/>
      <c r="I15" s="185"/>
      <c r="K15" t="str">
        <f t="shared" si="0"/>
        <v/>
      </c>
    </row>
    <row r="16" spans="1:11" x14ac:dyDescent="0.25">
      <c r="F16" s="197"/>
      <c r="G16" s="58"/>
      <c r="I16" s="185"/>
      <c r="K16" t="str">
        <f t="shared" si="0"/>
        <v/>
      </c>
    </row>
    <row r="17" spans="6:11" x14ac:dyDescent="0.25">
      <c r="F17" s="197"/>
      <c r="G17" s="58"/>
      <c r="I17" s="185"/>
      <c r="K17" t="str">
        <f t="shared" si="0"/>
        <v/>
      </c>
    </row>
    <row r="18" spans="6:11" x14ac:dyDescent="0.25">
      <c r="F18" s="197"/>
      <c r="G18" s="58"/>
      <c r="I18" s="185"/>
      <c r="K18" t="str">
        <f t="shared" si="0"/>
        <v/>
      </c>
    </row>
    <row r="19" spans="6:11" x14ac:dyDescent="0.25">
      <c r="F19" s="197"/>
      <c r="G19" s="58"/>
      <c r="I19" s="185"/>
      <c r="K19" t="str">
        <f t="shared" si="0"/>
        <v/>
      </c>
    </row>
    <row r="20" spans="6:11" x14ac:dyDescent="0.25">
      <c r="F20" s="197"/>
      <c r="G20" s="58"/>
      <c r="I20" s="185"/>
      <c r="K20" t="str">
        <f t="shared" si="0"/>
        <v/>
      </c>
    </row>
    <row r="21" spans="6:11" x14ac:dyDescent="0.25">
      <c r="F21" s="197"/>
      <c r="G21" s="58"/>
      <c r="I21" s="185"/>
      <c r="K21" t="str">
        <f t="shared" si="0"/>
        <v/>
      </c>
    </row>
    <row r="22" spans="6:11" x14ac:dyDescent="0.25">
      <c r="F22" s="197"/>
      <c r="G22" s="58"/>
      <c r="I22" s="185"/>
      <c r="K22" t="str">
        <f t="shared" si="0"/>
        <v/>
      </c>
    </row>
    <row r="23" spans="6:11" x14ac:dyDescent="0.25">
      <c r="F23" s="197"/>
      <c r="G23" s="58"/>
      <c r="I23" s="185"/>
      <c r="K23" t="str">
        <f t="shared" si="0"/>
        <v/>
      </c>
    </row>
    <row r="24" spans="6:11" x14ac:dyDescent="0.25">
      <c r="F24" s="197"/>
      <c r="G24" s="58"/>
      <c r="I24" s="185"/>
      <c r="K24" t="str">
        <f t="shared" si="0"/>
        <v/>
      </c>
    </row>
    <row r="25" spans="6:11" x14ac:dyDescent="0.25">
      <c r="G25" s="58"/>
      <c r="I25" s="185"/>
      <c r="K25" t="str">
        <f t="shared" si="0"/>
        <v/>
      </c>
    </row>
    <row r="32" spans="6:11" ht="15.75" thickBot="1" x14ac:dyDescent="0.3"/>
    <row r="33" spans="13:17" ht="15.75" thickBot="1" x14ac:dyDescent="0.3">
      <c r="M33" s="219" t="s">
        <v>3860</v>
      </c>
      <c r="N33" s="220" t="s">
        <v>3861</v>
      </c>
      <c r="O33" s="220" t="s">
        <v>3862</v>
      </c>
      <c r="P33" s="220" t="s">
        <v>5145</v>
      </c>
      <c r="Q33" s="234" t="s">
        <v>5146</v>
      </c>
    </row>
    <row r="34" spans="13:17" ht="15.75" thickBot="1" x14ac:dyDescent="0.3">
      <c r="M34" s="221" t="s">
        <v>440</v>
      </c>
      <c r="N34" s="222" t="s">
        <v>5147</v>
      </c>
      <c r="O34" s="232" t="s">
        <v>442</v>
      </c>
      <c r="P34" s="232" t="s">
        <v>5148</v>
      </c>
      <c r="Q34" s="233">
        <v>0.51</v>
      </c>
    </row>
    <row r="35" spans="13:17" ht="15.75" thickBot="1" x14ac:dyDescent="0.3">
      <c r="M35" s="221" t="s">
        <v>443</v>
      </c>
      <c r="N35" s="222" t="s">
        <v>444</v>
      </c>
      <c r="O35" s="223" t="s">
        <v>445</v>
      </c>
      <c r="P35" s="226" t="s">
        <v>5149</v>
      </c>
      <c r="Q35" s="227">
        <v>0.54</v>
      </c>
    </row>
    <row r="36" spans="13:17" ht="15.75" thickBot="1" x14ac:dyDescent="0.3">
      <c r="M36" s="221" t="s">
        <v>446</v>
      </c>
      <c r="N36" s="222" t="s">
        <v>447</v>
      </c>
      <c r="O36" s="223" t="s">
        <v>448</v>
      </c>
      <c r="P36" s="226" t="s">
        <v>5149</v>
      </c>
      <c r="Q36" s="227">
        <v>0.54</v>
      </c>
    </row>
    <row r="37" spans="13:17" ht="15.75" thickBot="1" x14ac:dyDescent="0.3">
      <c r="M37" s="221" t="s">
        <v>449</v>
      </c>
      <c r="N37" s="222" t="s">
        <v>450</v>
      </c>
      <c r="O37" s="223" t="s">
        <v>4492</v>
      </c>
      <c r="P37" s="226" t="s">
        <v>5149</v>
      </c>
      <c r="Q37" s="227">
        <v>0.54</v>
      </c>
    </row>
    <row r="38" spans="13:17" ht="15.75" thickBot="1" x14ac:dyDescent="0.3">
      <c r="M38" s="221" t="s">
        <v>451</v>
      </c>
      <c r="N38" s="222" t="s">
        <v>452</v>
      </c>
      <c r="O38" s="223" t="s">
        <v>445</v>
      </c>
      <c r="P38" s="226" t="s">
        <v>5149</v>
      </c>
      <c r="Q38" s="227">
        <v>0.54</v>
      </c>
    </row>
    <row r="39" spans="13:17" ht="15.75" thickBot="1" x14ac:dyDescent="0.3">
      <c r="M39" s="221" t="s">
        <v>453</v>
      </c>
      <c r="N39" s="222" t="s">
        <v>5150</v>
      </c>
      <c r="O39" s="230" t="s">
        <v>459</v>
      </c>
      <c r="P39" s="230" t="s">
        <v>5149</v>
      </c>
      <c r="Q39" s="231">
        <v>0.54</v>
      </c>
    </row>
    <row r="40" spans="13:17" ht="15.75" thickBot="1" x14ac:dyDescent="0.3">
      <c r="M40" s="221" t="s">
        <v>455</v>
      </c>
      <c r="N40" s="222" t="s">
        <v>456</v>
      </c>
      <c r="O40" s="223" t="s">
        <v>445</v>
      </c>
      <c r="P40" s="226" t="s">
        <v>5149</v>
      </c>
      <c r="Q40" s="227">
        <v>0.54</v>
      </c>
    </row>
    <row r="41" spans="13:17" ht="15.75" thickBot="1" x14ac:dyDescent="0.3">
      <c r="M41" s="221" t="s">
        <v>457</v>
      </c>
      <c r="N41" s="222" t="s">
        <v>5151</v>
      </c>
      <c r="O41" s="223" t="s">
        <v>459</v>
      </c>
      <c r="P41" s="226" t="s">
        <v>5149</v>
      </c>
      <c r="Q41" s="227">
        <v>0.54</v>
      </c>
    </row>
    <row r="42" spans="13:17" ht="15.75" thickBot="1" x14ac:dyDescent="0.3">
      <c r="M42" s="221" t="s">
        <v>313</v>
      </c>
      <c r="N42" s="222" t="s">
        <v>5152</v>
      </c>
      <c r="O42" s="223" t="s">
        <v>459</v>
      </c>
      <c r="P42" s="226" t="s">
        <v>5149</v>
      </c>
      <c r="Q42" s="227">
        <v>0.54</v>
      </c>
    </row>
    <row r="43" spans="13:17" ht="15.75" thickBot="1" x14ac:dyDescent="0.3">
      <c r="M43" s="221" t="s">
        <v>461</v>
      </c>
      <c r="N43" s="222" t="s">
        <v>462</v>
      </c>
      <c r="O43" s="223" t="s">
        <v>445</v>
      </c>
      <c r="P43" s="226" t="s">
        <v>5149</v>
      </c>
      <c r="Q43" s="227">
        <v>0.54</v>
      </c>
    </row>
    <row r="44" spans="13:17" ht="15.75" thickBot="1" x14ac:dyDescent="0.3">
      <c r="M44" s="221" t="s">
        <v>463</v>
      </c>
      <c r="N44" s="222" t="s">
        <v>5153</v>
      </c>
      <c r="O44" s="232" t="s">
        <v>465</v>
      </c>
      <c r="P44" s="224" t="s">
        <v>5148</v>
      </c>
      <c r="Q44" s="225">
        <v>0.51</v>
      </c>
    </row>
  </sheetData>
  <autoFilter ref="A3:K25" xr:uid="{EEA81474-9EB1-4F06-A35C-EE742F11B9B9}"/>
  <mergeCells count="1">
    <mergeCell ref="A2:E2"/>
  </mergeCells>
  <pageMargins left="0.7" right="0.7" top="0.75" bottom="0.75" header="0.3" footer="0.3"/>
  <pageSetup orientation="portrait" r:id="rId1"/>
  <customProperties>
    <customPr name="_pios_id" r:id="rId2"/>
  </customProperties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5FE55-DAA7-4613-9CF6-21542E9B7846}">
  <sheetPr>
    <tabColor rgb="FFFFFF00"/>
  </sheetPr>
  <dimension ref="A2:T1035"/>
  <sheetViews>
    <sheetView zoomScaleNormal="100" workbookViewId="0">
      <pane ySplit="3" topLeftCell="A1021" activePane="bottomLeft" state="frozen"/>
      <selection pane="bottomLeft" activeCell="M1039" sqref="A1038:M1039"/>
    </sheetView>
  </sheetViews>
  <sheetFormatPr defaultRowHeight="15" x14ac:dyDescent="0.25"/>
  <cols>
    <col min="1" max="1" width="23.85546875" bestFit="1" customWidth="1"/>
    <col min="2" max="2" width="42" bestFit="1" customWidth="1"/>
    <col min="3" max="3" width="11.42578125" customWidth="1"/>
    <col min="4" max="4" width="18.5703125" customWidth="1"/>
    <col min="5" max="5" width="16.7109375" customWidth="1"/>
    <col min="6" max="6" width="23.42578125" customWidth="1"/>
    <col min="7" max="7" width="15.5703125" customWidth="1"/>
    <col min="8" max="8" width="8.42578125" customWidth="1"/>
    <col min="9" max="9" width="0.85546875" style="198" customWidth="1"/>
    <col min="10" max="10" width="13.140625" style="54" customWidth="1"/>
    <col min="11" max="13" width="15.7109375" customWidth="1"/>
    <col min="14" max="14" width="67" bestFit="1" customWidth="1"/>
    <col min="15" max="15" width="13.5703125" customWidth="1"/>
    <col min="16" max="18" width="13.5703125" style="23" customWidth="1"/>
    <col min="19" max="19" width="22.42578125" bestFit="1" customWidth="1"/>
    <col min="20" max="20" width="24.7109375" bestFit="1" customWidth="1"/>
  </cols>
  <sheetData>
    <row r="2" spans="1:20" x14ac:dyDescent="0.25">
      <c r="A2" s="376" t="s">
        <v>77</v>
      </c>
      <c r="B2" s="376"/>
      <c r="C2" s="376"/>
      <c r="D2" s="376"/>
      <c r="E2" s="376"/>
      <c r="F2" s="376"/>
      <c r="G2" s="376"/>
      <c r="H2" s="376"/>
      <c r="I2" s="196"/>
      <c r="J2" s="54">
        <f>185-124</f>
        <v>61</v>
      </c>
      <c r="K2" s="164">
        <f>J2*70%</f>
        <v>42.699999999999996</v>
      </c>
      <c r="N2" s="7" t="e">
        <f>VLOOKUP(M2,'[3]20'!$B:$F,2,0)</f>
        <v>#N/A</v>
      </c>
    </row>
    <row r="3" spans="1:20" x14ac:dyDescent="0.25">
      <c r="A3" s="17" t="s">
        <v>3874</v>
      </c>
      <c r="B3" s="17" t="s">
        <v>3875</v>
      </c>
      <c r="C3" s="17" t="s">
        <v>60</v>
      </c>
      <c r="D3" s="17" t="s">
        <v>3882</v>
      </c>
      <c r="E3" s="17" t="s">
        <v>61</v>
      </c>
      <c r="F3" s="17" t="s">
        <v>62</v>
      </c>
      <c r="G3" s="59" t="s">
        <v>3883</v>
      </c>
      <c r="H3" s="17" t="s">
        <v>3877</v>
      </c>
      <c r="I3" s="196"/>
      <c r="J3" s="187" t="s">
        <v>4939</v>
      </c>
      <c r="K3" s="188" t="s">
        <v>4940</v>
      </c>
      <c r="L3" s="189" t="s">
        <v>4941</v>
      </c>
      <c r="M3" s="189" t="s">
        <v>4942</v>
      </c>
      <c r="N3" s="189" t="s">
        <v>4943</v>
      </c>
      <c r="O3" s="189" t="s">
        <v>5073</v>
      </c>
      <c r="P3" s="295" t="s">
        <v>6236</v>
      </c>
      <c r="Q3" s="216" t="s">
        <v>4909</v>
      </c>
      <c r="R3" s="204"/>
      <c r="S3" s="60" t="s">
        <v>3885</v>
      </c>
      <c r="T3" t="s">
        <v>4539</v>
      </c>
    </row>
    <row r="4" spans="1:20" x14ac:dyDescent="0.25">
      <c r="A4" t="s">
        <v>378</v>
      </c>
      <c r="B4" t="s">
        <v>379</v>
      </c>
      <c r="C4" s="103" t="s">
        <v>40</v>
      </c>
      <c r="D4" s="103" t="s">
        <v>87</v>
      </c>
      <c r="E4" s="103">
        <v>4200020</v>
      </c>
      <c r="F4" t="s">
        <v>2089</v>
      </c>
      <c r="G4" s="81">
        <v>162</v>
      </c>
      <c r="H4" s="103" t="s">
        <v>81</v>
      </c>
      <c r="I4" s="197"/>
      <c r="J4" s="54">
        <f>VLOOKUP(A4,'M005'!$A:$H,8,0)</f>
        <v>270</v>
      </c>
      <c r="K4" s="184">
        <v>0.6</v>
      </c>
      <c r="L4" s="184" t="s">
        <v>9</v>
      </c>
      <c r="M4" s="184" t="str">
        <f>MID(A4,6,3)</f>
        <v>O2E</v>
      </c>
      <c r="N4" t="s">
        <v>4944</v>
      </c>
      <c r="O4" s="164">
        <f>J4*K4-G4</f>
        <v>0</v>
      </c>
      <c r="P4" s="205" t="str">
        <f>MID(A4,15,2)</f>
        <v>NN</v>
      </c>
      <c r="S4" s="5" t="s">
        <v>524</v>
      </c>
      <c r="T4" s="61">
        <v>1</v>
      </c>
    </row>
    <row r="5" spans="1:20" x14ac:dyDescent="0.25">
      <c r="A5" s="31" t="s">
        <v>524</v>
      </c>
      <c r="B5" s="31" t="s">
        <v>525</v>
      </c>
      <c r="C5" s="103" t="s">
        <v>40</v>
      </c>
      <c r="D5" s="103" t="s">
        <v>87</v>
      </c>
      <c r="E5" s="103">
        <v>4200001</v>
      </c>
      <c r="F5" s="5" t="s">
        <v>2088</v>
      </c>
      <c r="G5" s="81">
        <v>33</v>
      </c>
      <c r="H5" s="103" t="s">
        <v>81</v>
      </c>
      <c r="I5" s="197"/>
      <c r="J5" s="54">
        <f>VLOOKUP(A5,'M005'!$A:$H,8,0)</f>
        <v>55</v>
      </c>
      <c r="K5" s="184">
        <v>0.6</v>
      </c>
      <c r="L5" s="184" t="s">
        <v>9</v>
      </c>
      <c r="M5" s="184" t="str">
        <f t="shared" ref="M5:M66" si="0">MID(A5,6,3)</f>
        <v>N2C</v>
      </c>
      <c r="N5" t="s">
        <v>4945</v>
      </c>
      <c r="O5" s="164">
        <f t="shared" ref="O5:O66" si="1">J5*K5-G5</f>
        <v>0</v>
      </c>
      <c r="P5" s="205" t="str">
        <f t="shared" ref="P5:P66" si="2">MID(A5,15,2)</f>
        <v>PE</v>
      </c>
      <c r="S5" s="5" t="s">
        <v>540</v>
      </c>
      <c r="T5" s="61">
        <v>1</v>
      </c>
    </row>
    <row r="6" spans="1:20" x14ac:dyDescent="0.25">
      <c r="A6" t="s">
        <v>540</v>
      </c>
      <c r="B6" t="s">
        <v>541</v>
      </c>
      <c r="C6" s="103" t="s">
        <v>40</v>
      </c>
      <c r="D6" s="103" t="s">
        <v>87</v>
      </c>
      <c r="E6" s="103">
        <v>4200001</v>
      </c>
      <c r="F6" s="5" t="s">
        <v>2088</v>
      </c>
      <c r="G6" s="81">
        <v>35</v>
      </c>
      <c r="H6" s="103" t="s">
        <v>81</v>
      </c>
      <c r="I6" s="197"/>
      <c r="J6" s="54">
        <f>VLOOKUP(A6,'M005'!$A:$H,8,0)</f>
        <v>50</v>
      </c>
      <c r="K6" s="184">
        <v>0.7</v>
      </c>
      <c r="L6" s="184" t="s">
        <v>9</v>
      </c>
      <c r="M6" s="184" t="str">
        <f t="shared" si="0"/>
        <v>N2N</v>
      </c>
      <c r="N6" t="s">
        <v>4946</v>
      </c>
      <c r="O6" s="164">
        <f t="shared" si="1"/>
        <v>0</v>
      </c>
      <c r="P6" s="205" t="str">
        <f t="shared" si="2"/>
        <v>UA</v>
      </c>
      <c r="S6" s="5" t="s">
        <v>542</v>
      </c>
      <c r="T6" s="61">
        <v>1</v>
      </c>
    </row>
    <row r="7" spans="1:20" x14ac:dyDescent="0.25">
      <c r="A7" t="s">
        <v>542</v>
      </c>
      <c r="B7" t="s">
        <v>525</v>
      </c>
      <c r="C7" s="103" t="s">
        <v>40</v>
      </c>
      <c r="D7" s="103" t="s">
        <v>87</v>
      </c>
      <c r="E7" s="103">
        <v>4200001</v>
      </c>
      <c r="F7" s="5" t="s">
        <v>2088</v>
      </c>
      <c r="G7" s="81">
        <v>42</v>
      </c>
      <c r="H7" s="103" t="s">
        <v>81</v>
      </c>
      <c r="I7" s="197"/>
      <c r="J7" s="54">
        <f>VLOOKUP(A7,'M005'!$A:$H,8,0)</f>
        <v>60</v>
      </c>
      <c r="K7" s="184">
        <v>0.7</v>
      </c>
      <c r="L7" s="184" t="s">
        <v>9</v>
      </c>
      <c r="M7" s="184" t="str">
        <f t="shared" si="0"/>
        <v>N2N</v>
      </c>
      <c r="N7" t="s">
        <v>4946</v>
      </c>
      <c r="O7" s="164">
        <f t="shared" si="1"/>
        <v>0</v>
      </c>
      <c r="P7" s="205" t="str">
        <f t="shared" si="2"/>
        <v>TK</v>
      </c>
      <c r="S7" s="5" t="s">
        <v>543</v>
      </c>
      <c r="T7" s="61">
        <v>1</v>
      </c>
    </row>
    <row r="8" spans="1:20" x14ac:dyDescent="0.25">
      <c r="A8" t="s">
        <v>543</v>
      </c>
      <c r="B8" t="s">
        <v>544</v>
      </c>
      <c r="C8" s="103" t="s">
        <v>40</v>
      </c>
      <c r="D8" s="103" t="s">
        <v>87</v>
      </c>
      <c r="E8" s="103">
        <v>4200001</v>
      </c>
      <c r="F8" s="5" t="s">
        <v>2088</v>
      </c>
      <c r="G8" s="81">
        <v>35</v>
      </c>
      <c r="H8" s="103" t="s">
        <v>81</v>
      </c>
      <c r="I8" s="197"/>
      <c r="J8" s="54">
        <f>VLOOKUP(A8,'M005'!$A:$H,8,0)</f>
        <v>50</v>
      </c>
      <c r="K8" s="184">
        <v>0.7</v>
      </c>
      <c r="L8" s="184" t="s">
        <v>9</v>
      </c>
      <c r="M8" s="184" t="str">
        <f t="shared" si="0"/>
        <v>N2N</v>
      </c>
      <c r="N8" t="s">
        <v>4946</v>
      </c>
      <c r="O8" s="164">
        <f t="shared" si="1"/>
        <v>0</v>
      </c>
      <c r="P8" s="205" t="str">
        <f t="shared" si="2"/>
        <v>UA</v>
      </c>
      <c r="S8" s="5" t="s">
        <v>545</v>
      </c>
      <c r="T8" s="61">
        <v>1</v>
      </c>
    </row>
    <row r="9" spans="1:20" x14ac:dyDescent="0.25">
      <c r="A9" t="s">
        <v>545</v>
      </c>
      <c r="B9" t="s">
        <v>546</v>
      </c>
      <c r="C9" s="103" t="s">
        <v>40</v>
      </c>
      <c r="D9" s="103" t="s">
        <v>87</v>
      </c>
      <c r="E9" s="103">
        <v>4200001</v>
      </c>
      <c r="F9" s="5" t="s">
        <v>2088</v>
      </c>
      <c r="G9" s="81">
        <v>37.099999999999994</v>
      </c>
      <c r="H9" s="103" t="s">
        <v>81</v>
      </c>
      <c r="I9" s="197"/>
      <c r="J9" s="54">
        <f>VLOOKUP(A9,'M005'!$A:$H,8,0)</f>
        <v>53</v>
      </c>
      <c r="K9" s="184">
        <v>0.69999999999999984</v>
      </c>
      <c r="L9" s="184" t="s">
        <v>9</v>
      </c>
      <c r="M9" s="184" t="str">
        <f t="shared" si="0"/>
        <v>N2N</v>
      </c>
      <c r="N9" t="s">
        <v>4946</v>
      </c>
      <c r="O9" s="164">
        <f t="shared" si="1"/>
        <v>0</v>
      </c>
      <c r="P9" s="205" t="str">
        <f t="shared" si="2"/>
        <v>UA</v>
      </c>
      <c r="S9" s="5" t="s">
        <v>547</v>
      </c>
      <c r="T9" s="61">
        <v>1</v>
      </c>
    </row>
    <row r="10" spans="1:20" x14ac:dyDescent="0.25">
      <c r="A10" t="s">
        <v>547</v>
      </c>
      <c r="B10" t="s">
        <v>548</v>
      </c>
      <c r="C10" s="103" t="s">
        <v>40</v>
      </c>
      <c r="D10" s="103" t="s">
        <v>87</v>
      </c>
      <c r="E10" s="103">
        <v>4200001</v>
      </c>
      <c r="F10" s="5" t="s">
        <v>2088</v>
      </c>
      <c r="G10" s="81">
        <v>374.5</v>
      </c>
      <c r="H10" s="103" t="s">
        <v>81</v>
      </c>
      <c r="I10" s="197"/>
      <c r="J10" s="54">
        <f>VLOOKUP(A10,'M005'!$A:$H,8,0)</f>
        <v>535</v>
      </c>
      <c r="K10" s="184">
        <v>0.7</v>
      </c>
      <c r="L10" s="184" t="s">
        <v>9</v>
      </c>
      <c r="M10" s="184" t="str">
        <f t="shared" si="0"/>
        <v>N2N</v>
      </c>
      <c r="N10" t="s">
        <v>4946</v>
      </c>
      <c r="O10" s="164">
        <f t="shared" si="1"/>
        <v>0</v>
      </c>
      <c r="P10" s="205" t="str">
        <f t="shared" si="2"/>
        <v>UA</v>
      </c>
      <c r="S10" s="5" t="s">
        <v>549</v>
      </c>
      <c r="T10" s="61">
        <v>1</v>
      </c>
    </row>
    <row r="11" spans="1:20" x14ac:dyDescent="0.25">
      <c r="A11" t="s">
        <v>549</v>
      </c>
      <c r="B11" t="s">
        <v>550</v>
      </c>
      <c r="C11" s="103" t="s">
        <v>40</v>
      </c>
      <c r="D11" s="103" t="s">
        <v>87</v>
      </c>
      <c r="E11" s="103">
        <v>4200001</v>
      </c>
      <c r="F11" s="5" t="s">
        <v>2088</v>
      </c>
      <c r="G11" s="81">
        <v>318.5</v>
      </c>
      <c r="H11" s="103" t="s">
        <v>81</v>
      </c>
      <c r="I11" s="197"/>
      <c r="J11" s="54">
        <f>VLOOKUP(A11,'M005'!$A:$H,8,0)</f>
        <v>455</v>
      </c>
      <c r="K11" s="184">
        <v>0.7</v>
      </c>
      <c r="L11" s="184" t="s">
        <v>9</v>
      </c>
      <c r="M11" s="184" t="str">
        <f t="shared" si="0"/>
        <v>N2N</v>
      </c>
      <c r="N11" t="s">
        <v>4946</v>
      </c>
      <c r="O11" s="164">
        <f t="shared" si="1"/>
        <v>0</v>
      </c>
      <c r="P11" s="205" t="str">
        <f t="shared" si="2"/>
        <v>UA</v>
      </c>
      <c r="S11" s="5" t="s">
        <v>4498</v>
      </c>
      <c r="T11" s="61">
        <v>1</v>
      </c>
    </row>
    <row r="12" spans="1:20" x14ac:dyDescent="0.25">
      <c r="A12" t="s">
        <v>564</v>
      </c>
      <c r="B12" t="s">
        <v>565</v>
      </c>
      <c r="C12" s="103" t="s">
        <v>40</v>
      </c>
      <c r="D12" s="103" t="s">
        <v>87</v>
      </c>
      <c r="E12" s="103">
        <v>4200001</v>
      </c>
      <c r="F12" s="5" t="s">
        <v>2088</v>
      </c>
      <c r="G12" s="81">
        <v>32.199999999999996</v>
      </c>
      <c r="H12" s="103" t="s">
        <v>81</v>
      </c>
      <c r="I12" s="197"/>
      <c r="J12" s="54">
        <f>VLOOKUP(A12,'M005'!$A:$H,8,0)</f>
        <v>46</v>
      </c>
      <c r="K12" s="184">
        <v>0.7</v>
      </c>
      <c r="L12" s="184" t="s">
        <v>9</v>
      </c>
      <c r="M12" s="184" t="str">
        <f t="shared" si="0"/>
        <v>N2N</v>
      </c>
      <c r="N12" t="s">
        <v>4946</v>
      </c>
      <c r="O12" s="164">
        <f t="shared" si="1"/>
        <v>0</v>
      </c>
      <c r="P12" s="205" t="str">
        <f t="shared" si="2"/>
        <v>C9</v>
      </c>
      <c r="S12" s="5" t="s">
        <v>562</v>
      </c>
      <c r="T12" s="61">
        <v>1</v>
      </c>
    </row>
    <row r="13" spans="1:20" x14ac:dyDescent="0.25">
      <c r="A13" t="s">
        <v>566</v>
      </c>
      <c r="B13" t="s">
        <v>565</v>
      </c>
      <c r="C13" s="103" t="s">
        <v>40</v>
      </c>
      <c r="D13" s="103" t="s">
        <v>87</v>
      </c>
      <c r="E13" s="103">
        <v>4200001</v>
      </c>
      <c r="F13" s="5" t="s">
        <v>2088</v>
      </c>
      <c r="G13" s="81">
        <v>32.199999999999996</v>
      </c>
      <c r="H13" s="103" t="s">
        <v>81</v>
      </c>
      <c r="I13" s="197"/>
      <c r="J13" s="54">
        <f>VLOOKUP(A13,'M005'!$A:$H,8,0)</f>
        <v>46</v>
      </c>
      <c r="K13" s="184">
        <v>0.7</v>
      </c>
      <c r="L13" s="184" t="s">
        <v>9</v>
      </c>
      <c r="M13" s="184" t="str">
        <f t="shared" si="0"/>
        <v>N2N</v>
      </c>
      <c r="N13" t="s">
        <v>4946</v>
      </c>
      <c r="O13" s="164">
        <f t="shared" si="1"/>
        <v>0</v>
      </c>
      <c r="P13" s="205" t="str">
        <f t="shared" si="2"/>
        <v>CI</v>
      </c>
      <c r="S13" s="5" t="s">
        <v>564</v>
      </c>
      <c r="T13" s="61">
        <v>1</v>
      </c>
    </row>
    <row r="14" spans="1:20" x14ac:dyDescent="0.25">
      <c r="A14" t="s">
        <v>567</v>
      </c>
      <c r="B14" t="s">
        <v>565</v>
      </c>
      <c r="C14" s="103" t="s">
        <v>40</v>
      </c>
      <c r="D14" s="103" t="s">
        <v>87</v>
      </c>
      <c r="E14" s="103">
        <v>4200001</v>
      </c>
      <c r="F14" s="5" t="s">
        <v>2088</v>
      </c>
      <c r="G14" s="81">
        <v>32.199999999999996</v>
      </c>
      <c r="H14" s="103" t="s">
        <v>81</v>
      </c>
      <c r="I14" s="197"/>
      <c r="J14" s="54">
        <f>VLOOKUP(A14,'M005'!$A:$H,8,0)</f>
        <v>46</v>
      </c>
      <c r="K14" s="184">
        <v>0.7</v>
      </c>
      <c r="L14" s="184" t="s">
        <v>9</v>
      </c>
      <c r="M14" s="184" t="str">
        <f t="shared" si="0"/>
        <v>N2N</v>
      </c>
      <c r="N14" t="s">
        <v>4946</v>
      </c>
      <c r="O14" s="164">
        <f t="shared" si="1"/>
        <v>0</v>
      </c>
      <c r="P14" s="205" t="str">
        <f t="shared" si="2"/>
        <v>CO</v>
      </c>
      <c r="S14" s="5" t="s">
        <v>566</v>
      </c>
      <c r="T14" s="61">
        <v>1</v>
      </c>
    </row>
    <row r="15" spans="1:20" x14ac:dyDescent="0.25">
      <c r="A15" t="s">
        <v>584</v>
      </c>
      <c r="B15" t="s">
        <v>367</v>
      </c>
      <c r="C15" s="103" t="s">
        <v>40</v>
      </c>
      <c r="D15" s="103" t="s">
        <v>87</v>
      </c>
      <c r="E15" s="103">
        <v>4200001</v>
      </c>
      <c r="F15" s="5" t="s">
        <v>2088</v>
      </c>
      <c r="G15" s="81">
        <v>17.5</v>
      </c>
      <c r="H15" s="103" t="s">
        <v>81</v>
      </c>
      <c r="I15" s="197"/>
      <c r="J15" s="54">
        <f>VLOOKUP(A15,'M005'!$A:$H,8,0)</f>
        <v>25</v>
      </c>
      <c r="K15" s="184">
        <v>0.7</v>
      </c>
      <c r="L15" s="184" t="s">
        <v>9</v>
      </c>
      <c r="M15" s="184" t="str">
        <f t="shared" si="0"/>
        <v>N2N</v>
      </c>
      <c r="N15" t="s">
        <v>4946</v>
      </c>
      <c r="O15" s="164">
        <f t="shared" si="1"/>
        <v>0</v>
      </c>
      <c r="P15" s="205" t="str">
        <f t="shared" si="2"/>
        <v>OK</v>
      </c>
      <c r="S15" s="5" t="s">
        <v>567</v>
      </c>
      <c r="T15" s="61">
        <v>1</v>
      </c>
    </row>
    <row r="16" spans="1:20" x14ac:dyDescent="0.25">
      <c r="A16" t="s">
        <v>593</v>
      </c>
      <c r="B16" t="s">
        <v>594</v>
      </c>
      <c r="C16" s="103" t="s">
        <v>40</v>
      </c>
      <c r="D16" s="103" t="s">
        <v>87</v>
      </c>
      <c r="E16" s="103">
        <v>4200001</v>
      </c>
      <c r="F16" s="5" t="s">
        <v>2088</v>
      </c>
      <c r="G16" s="81">
        <v>30</v>
      </c>
      <c r="H16" s="103" t="s">
        <v>81</v>
      </c>
      <c r="I16" s="197"/>
      <c r="J16" s="54">
        <f>VLOOKUP(A16,'M005'!$A:$H,8,0)</f>
        <v>50</v>
      </c>
      <c r="K16" s="184">
        <v>0.6</v>
      </c>
      <c r="L16" s="184" t="s">
        <v>9</v>
      </c>
      <c r="M16" s="184" t="str">
        <f t="shared" si="0"/>
        <v>N2C</v>
      </c>
      <c r="N16" t="s">
        <v>4945</v>
      </c>
      <c r="O16" s="164">
        <f t="shared" si="1"/>
        <v>0</v>
      </c>
      <c r="P16" s="205" t="str">
        <f t="shared" si="2"/>
        <v>UU</v>
      </c>
      <c r="S16" s="5" t="s">
        <v>578</v>
      </c>
      <c r="T16" s="61">
        <v>1</v>
      </c>
    </row>
    <row r="17" spans="1:20" x14ac:dyDescent="0.25">
      <c r="A17" t="s">
        <v>595</v>
      </c>
      <c r="B17" t="s">
        <v>596</v>
      </c>
      <c r="C17" s="103" t="s">
        <v>40</v>
      </c>
      <c r="D17" s="103" t="s">
        <v>87</v>
      </c>
      <c r="E17" s="103">
        <v>4100951</v>
      </c>
      <c r="F17" t="s">
        <v>2091</v>
      </c>
      <c r="G17" s="81">
        <v>48</v>
      </c>
      <c r="H17" s="103" t="s">
        <v>81</v>
      </c>
      <c r="I17" s="197"/>
      <c r="J17" s="54">
        <f>VLOOKUP(A17,'M005'!$A:$H,8,0)</f>
        <v>48</v>
      </c>
      <c r="K17" s="184">
        <v>1</v>
      </c>
      <c r="L17" s="184" t="s">
        <v>9</v>
      </c>
      <c r="M17" s="184" t="str">
        <f t="shared" si="0"/>
        <v>S2S</v>
      </c>
      <c r="N17" t="s">
        <v>4947</v>
      </c>
      <c r="O17" s="164">
        <f t="shared" si="1"/>
        <v>0</v>
      </c>
      <c r="P17" s="205" t="str">
        <f t="shared" si="2"/>
        <v>UU</v>
      </c>
      <c r="S17" s="5" t="s">
        <v>580</v>
      </c>
      <c r="T17" s="61">
        <v>1</v>
      </c>
    </row>
    <row r="18" spans="1:20" x14ac:dyDescent="0.25">
      <c r="A18" t="s">
        <v>599</v>
      </c>
      <c r="B18" t="s">
        <v>600</v>
      </c>
      <c r="C18" s="103" t="s">
        <v>40</v>
      </c>
      <c r="D18" s="103" t="s">
        <v>87</v>
      </c>
      <c r="E18" s="103">
        <v>4200001</v>
      </c>
      <c r="F18" s="5" t="s">
        <v>2088</v>
      </c>
      <c r="G18" s="81">
        <v>49</v>
      </c>
      <c r="H18" s="103" t="s">
        <v>81</v>
      </c>
      <c r="I18" s="197"/>
      <c r="J18" s="54">
        <f>VLOOKUP(A18,'M005'!$A:$H,8,0)</f>
        <v>70</v>
      </c>
      <c r="K18" s="184">
        <v>0.7</v>
      </c>
      <c r="L18" s="184" t="s">
        <v>9</v>
      </c>
      <c r="M18" s="184" t="str">
        <f t="shared" si="0"/>
        <v>N2N</v>
      </c>
      <c r="N18" t="s">
        <v>4946</v>
      </c>
      <c r="O18" s="164">
        <f t="shared" si="1"/>
        <v>0</v>
      </c>
      <c r="P18" s="205" t="str">
        <f t="shared" si="2"/>
        <v>NN</v>
      </c>
      <c r="S18" s="5" t="s">
        <v>582</v>
      </c>
      <c r="T18" s="61">
        <v>1</v>
      </c>
    </row>
    <row r="19" spans="1:20" x14ac:dyDescent="0.25">
      <c r="A19" t="s">
        <v>605</v>
      </c>
      <c r="B19" t="s">
        <v>606</v>
      </c>
      <c r="C19" s="103" t="s">
        <v>40</v>
      </c>
      <c r="D19" s="103" t="s">
        <v>87</v>
      </c>
      <c r="E19" s="103">
        <v>4200010</v>
      </c>
      <c r="F19" t="s">
        <v>2090</v>
      </c>
      <c r="G19" s="81">
        <v>19.200000000000003</v>
      </c>
      <c r="H19" s="103" t="s">
        <v>81</v>
      </c>
      <c r="I19" s="197"/>
      <c r="J19" s="54">
        <f>VLOOKUP(A19,'M005'!$A:$H,8,0)</f>
        <v>24</v>
      </c>
      <c r="K19" s="190">
        <v>0.80000000000000016</v>
      </c>
      <c r="L19" s="184" t="s">
        <v>9</v>
      </c>
      <c r="M19" s="184" t="str">
        <f t="shared" si="0"/>
        <v>M3C</v>
      </c>
      <c r="N19" t="s">
        <v>4948</v>
      </c>
      <c r="O19" s="164">
        <f t="shared" si="1"/>
        <v>0</v>
      </c>
      <c r="P19" s="205" t="str">
        <f t="shared" si="2"/>
        <v>ED</v>
      </c>
      <c r="S19" s="5" t="s">
        <v>584</v>
      </c>
      <c r="T19" s="61">
        <v>1</v>
      </c>
    </row>
    <row r="20" spans="1:20" x14ac:dyDescent="0.25">
      <c r="A20" t="s">
        <v>629</v>
      </c>
      <c r="B20" t="s">
        <v>630</v>
      </c>
      <c r="C20" s="103" t="s">
        <v>40</v>
      </c>
      <c r="D20" s="103" t="s">
        <v>87</v>
      </c>
      <c r="E20" s="103">
        <v>4200010</v>
      </c>
      <c r="F20" t="s">
        <v>2090</v>
      </c>
      <c r="G20" s="81">
        <v>30.099999999999998</v>
      </c>
      <c r="H20" s="103" t="s">
        <v>81</v>
      </c>
      <c r="I20" s="197"/>
      <c r="J20" s="54">
        <f>VLOOKUP(A20,'M005'!$A:$H,8,0)</f>
        <v>43</v>
      </c>
      <c r="K20" s="184">
        <v>0.7</v>
      </c>
      <c r="L20" s="184" t="s">
        <v>9</v>
      </c>
      <c r="M20" s="184" t="str">
        <f t="shared" si="0"/>
        <v>M3C</v>
      </c>
      <c r="N20" t="s">
        <v>4948</v>
      </c>
      <c r="O20" s="164">
        <f t="shared" si="1"/>
        <v>0</v>
      </c>
      <c r="P20" s="205" t="str">
        <f t="shared" si="2"/>
        <v>JW</v>
      </c>
      <c r="S20" s="5" t="s">
        <v>593</v>
      </c>
      <c r="T20" s="61">
        <v>1</v>
      </c>
    </row>
    <row r="21" spans="1:20" x14ac:dyDescent="0.25">
      <c r="A21" t="s">
        <v>633</v>
      </c>
      <c r="B21" t="s">
        <v>634</v>
      </c>
      <c r="C21" s="103" t="s">
        <v>40</v>
      </c>
      <c r="D21" s="103" t="s">
        <v>87</v>
      </c>
      <c r="E21" s="103">
        <v>4200022</v>
      </c>
      <c r="F21" t="s">
        <v>2092</v>
      </c>
      <c r="G21" s="81">
        <v>27</v>
      </c>
      <c r="H21" s="103" t="s">
        <v>81</v>
      </c>
      <c r="I21" s="197"/>
      <c r="J21" s="54">
        <f>VLOOKUP(A21,'M005'!$A:$H,8,0)</f>
        <v>45</v>
      </c>
      <c r="K21" s="184">
        <v>0.6</v>
      </c>
      <c r="L21" s="184" t="s">
        <v>9</v>
      </c>
      <c r="M21" s="184" t="str">
        <f t="shared" si="0"/>
        <v>M3K</v>
      </c>
      <c r="N21" t="s">
        <v>4949</v>
      </c>
      <c r="O21" s="164">
        <f t="shared" si="1"/>
        <v>0</v>
      </c>
      <c r="P21" s="205" t="str">
        <f t="shared" si="2"/>
        <v>CO</v>
      </c>
      <c r="S21" s="5" t="s">
        <v>595</v>
      </c>
      <c r="T21" s="61">
        <v>1</v>
      </c>
    </row>
    <row r="22" spans="1:20" x14ac:dyDescent="0.25">
      <c r="A22" t="s">
        <v>635</v>
      </c>
      <c r="B22" t="s">
        <v>636</v>
      </c>
      <c r="C22" s="103" t="s">
        <v>40</v>
      </c>
      <c r="D22" s="103" t="s">
        <v>87</v>
      </c>
      <c r="E22" s="103">
        <v>4200010</v>
      </c>
      <c r="F22" t="s">
        <v>2090</v>
      </c>
      <c r="G22" s="81">
        <v>14</v>
      </c>
      <c r="H22" s="103" t="s">
        <v>81</v>
      </c>
      <c r="I22" s="197"/>
      <c r="J22" s="54">
        <f>VLOOKUP(A22,'M005'!$A:$H,8,0)</f>
        <v>20</v>
      </c>
      <c r="K22" s="184">
        <v>0.7</v>
      </c>
      <c r="L22" s="184" t="s">
        <v>9</v>
      </c>
      <c r="M22" s="184" t="str">
        <f t="shared" si="0"/>
        <v>M4D</v>
      </c>
      <c r="N22" t="s">
        <v>4950</v>
      </c>
      <c r="O22" s="164">
        <f t="shared" si="1"/>
        <v>0</v>
      </c>
      <c r="P22" s="205" t="str">
        <f t="shared" si="2"/>
        <v>OC</v>
      </c>
      <c r="S22" s="5" t="s">
        <v>599</v>
      </c>
      <c r="T22" s="61">
        <v>1</v>
      </c>
    </row>
    <row r="23" spans="1:20" x14ac:dyDescent="0.25">
      <c r="A23" t="s">
        <v>637</v>
      </c>
      <c r="B23" t="s">
        <v>581</v>
      </c>
      <c r="C23" s="103" t="s">
        <v>40</v>
      </c>
      <c r="D23" s="103" t="s">
        <v>87</v>
      </c>
      <c r="E23" s="103">
        <v>4200001</v>
      </c>
      <c r="F23" s="5" t="s">
        <v>2088</v>
      </c>
      <c r="G23" s="81">
        <v>27</v>
      </c>
      <c r="H23" s="103" t="s">
        <v>81</v>
      </c>
      <c r="I23" s="197"/>
      <c r="J23" s="54">
        <f>VLOOKUP(A23,'M005'!$A:$H,8,0)</f>
        <v>45</v>
      </c>
      <c r="K23" s="184">
        <v>0.6</v>
      </c>
      <c r="L23" s="184" t="s">
        <v>9</v>
      </c>
      <c r="M23" s="184" t="str">
        <f t="shared" si="0"/>
        <v>N2C</v>
      </c>
      <c r="N23" t="s">
        <v>4945</v>
      </c>
      <c r="O23" s="164">
        <f t="shared" si="1"/>
        <v>0</v>
      </c>
      <c r="P23" s="205" t="str">
        <f t="shared" si="2"/>
        <v>UU</v>
      </c>
      <c r="S23" s="5" t="s">
        <v>605</v>
      </c>
      <c r="T23" s="61">
        <v>1</v>
      </c>
    </row>
    <row r="24" spans="1:20" x14ac:dyDescent="0.25">
      <c r="A24" t="s">
        <v>638</v>
      </c>
      <c r="B24" t="s">
        <v>639</v>
      </c>
      <c r="C24" s="103" t="s">
        <v>40</v>
      </c>
      <c r="D24" s="103" t="s">
        <v>87</v>
      </c>
      <c r="E24" s="103">
        <v>4200001</v>
      </c>
      <c r="F24" s="5" t="s">
        <v>2088</v>
      </c>
      <c r="G24" s="81">
        <v>27</v>
      </c>
      <c r="H24" s="103" t="s">
        <v>81</v>
      </c>
      <c r="I24" s="197"/>
      <c r="J24" s="54">
        <f>VLOOKUP(A24,'M005'!$A:$H,8,0)</f>
        <v>45</v>
      </c>
      <c r="K24" s="184">
        <v>0.6</v>
      </c>
      <c r="L24" s="184" t="s">
        <v>9</v>
      </c>
      <c r="M24" s="184" t="str">
        <f t="shared" si="0"/>
        <v>N2C</v>
      </c>
      <c r="N24" t="s">
        <v>4945</v>
      </c>
      <c r="O24" s="164">
        <f t="shared" si="1"/>
        <v>0</v>
      </c>
      <c r="P24" s="205" t="str">
        <f t="shared" si="2"/>
        <v>UU</v>
      </c>
      <c r="S24" s="5" t="s">
        <v>607</v>
      </c>
      <c r="T24" s="61">
        <v>1</v>
      </c>
    </row>
    <row r="25" spans="1:20" x14ac:dyDescent="0.25">
      <c r="A25" t="s">
        <v>640</v>
      </c>
      <c r="B25" t="s">
        <v>641</v>
      </c>
      <c r="C25" s="103" t="s">
        <v>40</v>
      </c>
      <c r="D25" s="103" t="s">
        <v>87</v>
      </c>
      <c r="E25" s="103">
        <v>4200001</v>
      </c>
      <c r="F25" s="5" t="s">
        <v>2088</v>
      </c>
      <c r="G25" s="81">
        <v>12</v>
      </c>
      <c r="H25" s="103" t="s">
        <v>81</v>
      </c>
      <c r="I25" s="197"/>
      <c r="J25" s="54">
        <f>VLOOKUP(A25,'M005'!$A:$H,8,0)</f>
        <v>20</v>
      </c>
      <c r="K25" s="184">
        <v>0.6</v>
      </c>
      <c r="L25" s="184" t="s">
        <v>9</v>
      </c>
      <c r="M25" s="184" t="str">
        <f t="shared" si="0"/>
        <v>N2C</v>
      </c>
      <c r="N25" t="s">
        <v>4945</v>
      </c>
      <c r="O25" s="164">
        <f t="shared" si="1"/>
        <v>0</v>
      </c>
      <c r="P25" s="205" t="str">
        <f t="shared" si="2"/>
        <v>UU</v>
      </c>
      <c r="S25" s="5" t="s">
        <v>609</v>
      </c>
      <c r="T25" s="61">
        <v>1</v>
      </c>
    </row>
    <row r="26" spans="1:20" x14ac:dyDescent="0.25">
      <c r="A26" t="s">
        <v>642</v>
      </c>
      <c r="B26" t="s">
        <v>643</v>
      </c>
      <c r="C26" s="103" t="s">
        <v>40</v>
      </c>
      <c r="D26" s="103" t="s">
        <v>87</v>
      </c>
      <c r="E26" s="103">
        <v>4200001</v>
      </c>
      <c r="F26" s="5" t="s">
        <v>2088</v>
      </c>
      <c r="G26" s="81">
        <v>45</v>
      </c>
      <c r="H26" s="103" t="s">
        <v>81</v>
      </c>
      <c r="I26" s="197"/>
      <c r="J26" s="54">
        <f>VLOOKUP(A26,'M005'!$A:$H,8,0)</f>
        <v>75</v>
      </c>
      <c r="K26" s="184">
        <v>0.6</v>
      </c>
      <c r="L26" s="184" t="s">
        <v>9</v>
      </c>
      <c r="M26" s="184" t="str">
        <f t="shared" si="0"/>
        <v>N2C</v>
      </c>
      <c r="N26" t="s">
        <v>4945</v>
      </c>
      <c r="O26" s="164">
        <f t="shared" si="1"/>
        <v>0</v>
      </c>
      <c r="P26" s="205" t="str">
        <f t="shared" si="2"/>
        <v>UU</v>
      </c>
      <c r="S26" s="5" t="s">
        <v>629</v>
      </c>
      <c r="T26" s="61">
        <v>1</v>
      </c>
    </row>
    <row r="27" spans="1:20" x14ac:dyDescent="0.25">
      <c r="A27" t="s">
        <v>644</v>
      </c>
      <c r="B27" t="s">
        <v>645</v>
      </c>
      <c r="C27" s="103" t="s">
        <v>40</v>
      </c>
      <c r="D27" s="103" t="s">
        <v>87</v>
      </c>
      <c r="E27" s="103">
        <v>4200001</v>
      </c>
      <c r="F27" s="5" t="s">
        <v>2088</v>
      </c>
      <c r="G27" s="81">
        <v>33.599999999999994</v>
      </c>
      <c r="H27" s="103" t="s">
        <v>81</v>
      </c>
      <c r="I27" s="197"/>
      <c r="J27" s="54">
        <f>VLOOKUP(A27,'M005'!$A:$H,8,0)</f>
        <v>48</v>
      </c>
      <c r="K27" s="184">
        <v>0.69999999999999984</v>
      </c>
      <c r="L27" s="184" t="s">
        <v>9</v>
      </c>
      <c r="M27" s="184" t="str">
        <f t="shared" si="0"/>
        <v>N2N</v>
      </c>
      <c r="N27" t="s">
        <v>4946</v>
      </c>
      <c r="O27" s="164">
        <f t="shared" si="1"/>
        <v>0</v>
      </c>
      <c r="P27" s="205" t="str">
        <f t="shared" si="2"/>
        <v>UU</v>
      </c>
      <c r="S27" s="5" t="s">
        <v>631</v>
      </c>
      <c r="T27" s="61">
        <v>1</v>
      </c>
    </row>
    <row r="28" spans="1:20" x14ac:dyDescent="0.25">
      <c r="A28" t="s">
        <v>646</v>
      </c>
      <c r="B28" t="s">
        <v>647</v>
      </c>
      <c r="C28" s="103" t="s">
        <v>40</v>
      </c>
      <c r="D28" s="103" t="s">
        <v>87</v>
      </c>
      <c r="E28" s="103">
        <v>4200001</v>
      </c>
      <c r="F28" s="5" t="s">
        <v>2088</v>
      </c>
      <c r="G28" s="81">
        <v>35</v>
      </c>
      <c r="H28" s="103" t="s">
        <v>81</v>
      </c>
      <c r="I28" s="197"/>
      <c r="J28" s="54">
        <f>VLOOKUP(A28,'M005'!$A:$H,8,0)</f>
        <v>50</v>
      </c>
      <c r="K28" s="184">
        <v>0.7</v>
      </c>
      <c r="L28" s="184" t="s">
        <v>9</v>
      </c>
      <c r="M28" s="184" t="str">
        <f t="shared" si="0"/>
        <v>N2N</v>
      </c>
      <c r="N28" t="s">
        <v>4946</v>
      </c>
      <c r="O28" s="164">
        <f t="shared" si="1"/>
        <v>0</v>
      </c>
      <c r="P28" s="205" t="str">
        <f t="shared" si="2"/>
        <v>UA</v>
      </c>
      <c r="S28" s="5" t="s">
        <v>633</v>
      </c>
      <c r="T28" s="61">
        <v>1</v>
      </c>
    </row>
    <row r="29" spans="1:20" x14ac:dyDescent="0.25">
      <c r="A29" t="s">
        <v>648</v>
      </c>
      <c r="B29" t="s">
        <v>583</v>
      </c>
      <c r="C29" s="103" t="s">
        <v>40</v>
      </c>
      <c r="D29" s="103" t="s">
        <v>87</v>
      </c>
      <c r="E29" s="103">
        <v>4200001</v>
      </c>
      <c r="F29" s="5" t="s">
        <v>2088</v>
      </c>
      <c r="G29" s="81">
        <v>35</v>
      </c>
      <c r="H29" s="103" t="s">
        <v>81</v>
      </c>
      <c r="I29" s="197"/>
      <c r="J29" s="54">
        <f>VLOOKUP(A29,'M005'!$A:$H,8,0)</f>
        <v>50</v>
      </c>
      <c r="K29" s="184">
        <v>0.7</v>
      </c>
      <c r="L29" s="184" t="s">
        <v>9</v>
      </c>
      <c r="M29" s="184" t="str">
        <f t="shared" si="0"/>
        <v>N2N</v>
      </c>
      <c r="N29" t="s">
        <v>4946</v>
      </c>
      <c r="O29" s="164">
        <f t="shared" si="1"/>
        <v>0</v>
      </c>
      <c r="P29" s="205" t="str">
        <f t="shared" si="2"/>
        <v>AB</v>
      </c>
      <c r="S29" s="5" t="s">
        <v>635</v>
      </c>
      <c r="T29" s="61">
        <v>1</v>
      </c>
    </row>
    <row r="30" spans="1:20" x14ac:dyDescent="0.25">
      <c r="A30" t="s">
        <v>649</v>
      </c>
      <c r="B30" t="s">
        <v>650</v>
      </c>
      <c r="C30" s="103" t="s">
        <v>40</v>
      </c>
      <c r="D30" s="103" t="s">
        <v>87</v>
      </c>
      <c r="E30" s="103">
        <v>4200001</v>
      </c>
      <c r="F30" s="5" t="s">
        <v>2088</v>
      </c>
      <c r="G30" s="81">
        <v>17.5</v>
      </c>
      <c r="H30" s="103" t="s">
        <v>81</v>
      </c>
      <c r="I30" s="197"/>
      <c r="J30" s="54">
        <f>VLOOKUP(A30,'M005'!$A:$H,8,0)</f>
        <v>25</v>
      </c>
      <c r="K30" s="184">
        <v>0.7</v>
      </c>
      <c r="L30" s="184" t="s">
        <v>9</v>
      </c>
      <c r="M30" s="184" t="str">
        <f t="shared" si="0"/>
        <v>N2N</v>
      </c>
      <c r="N30" t="s">
        <v>4946</v>
      </c>
      <c r="O30" s="164">
        <f t="shared" si="1"/>
        <v>0</v>
      </c>
      <c r="P30" s="205" t="str">
        <f t="shared" si="2"/>
        <v>UA</v>
      </c>
      <c r="S30" s="5" t="s">
        <v>637</v>
      </c>
      <c r="T30" s="61">
        <v>1</v>
      </c>
    </row>
    <row r="31" spans="1:20" x14ac:dyDescent="0.25">
      <c r="A31" t="s">
        <v>651</v>
      </c>
      <c r="B31" t="s">
        <v>652</v>
      </c>
      <c r="C31" s="103" t="s">
        <v>40</v>
      </c>
      <c r="D31" s="103" t="s">
        <v>87</v>
      </c>
      <c r="E31" s="103">
        <v>4200020</v>
      </c>
      <c r="F31" t="s">
        <v>2089</v>
      </c>
      <c r="G31" s="81">
        <v>27</v>
      </c>
      <c r="H31" s="103" t="s">
        <v>81</v>
      </c>
      <c r="I31" s="197"/>
      <c r="J31" s="54">
        <f>VLOOKUP(A31,'M005'!$A:$H,8,0)</f>
        <v>45</v>
      </c>
      <c r="K31" s="184">
        <v>0.6</v>
      </c>
      <c r="L31" s="184" t="s">
        <v>9</v>
      </c>
      <c r="M31" s="184" t="str">
        <f t="shared" si="0"/>
        <v>O2E</v>
      </c>
      <c r="N31" t="s">
        <v>4944</v>
      </c>
      <c r="O31" s="164">
        <f t="shared" si="1"/>
        <v>0</v>
      </c>
      <c r="P31" s="205" t="str">
        <f t="shared" si="2"/>
        <v>MG</v>
      </c>
      <c r="S31" s="5" t="s">
        <v>638</v>
      </c>
      <c r="T31" s="61">
        <v>1</v>
      </c>
    </row>
    <row r="32" spans="1:20" x14ac:dyDescent="0.25">
      <c r="A32" t="s">
        <v>653</v>
      </c>
      <c r="B32" t="s">
        <v>654</v>
      </c>
      <c r="C32" s="103" t="s">
        <v>40</v>
      </c>
      <c r="D32" s="103" t="s">
        <v>87</v>
      </c>
      <c r="E32" s="103">
        <v>4200020</v>
      </c>
      <c r="F32" t="s">
        <v>2089</v>
      </c>
      <c r="G32" s="81">
        <v>12</v>
      </c>
      <c r="H32" s="103" t="s">
        <v>81</v>
      </c>
      <c r="I32" s="197"/>
      <c r="J32" s="54">
        <f>VLOOKUP(A32,'M005'!$A:$H,8,0)</f>
        <v>20</v>
      </c>
      <c r="K32" s="184">
        <v>0.6</v>
      </c>
      <c r="L32" s="184" t="s">
        <v>9</v>
      </c>
      <c r="M32" s="184" t="str">
        <f t="shared" si="0"/>
        <v>O2E</v>
      </c>
      <c r="N32" t="s">
        <v>4944</v>
      </c>
      <c r="O32" s="164">
        <f t="shared" si="1"/>
        <v>0</v>
      </c>
      <c r="P32" s="205" t="str">
        <f t="shared" si="2"/>
        <v>MG</v>
      </c>
      <c r="S32" s="5" t="s">
        <v>640</v>
      </c>
      <c r="T32" s="61">
        <v>1</v>
      </c>
    </row>
    <row r="33" spans="1:20" x14ac:dyDescent="0.25">
      <c r="A33" t="s">
        <v>655</v>
      </c>
      <c r="B33" t="s">
        <v>656</v>
      </c>
      <c r="C33" s="103" t="s">
        <v>40</v>
      </c>
      <c r="D33" s="103" t="s">
        <v>87</v>
      </c>
      <c r="E33" s="103">
        <v>4200020</v>
      </c>
      <c r="F33" t="s">
        <v>2089</v>
      </c>
      <c r="G33" s="81">
        <v>45</v>
      </c>
      <c r="H33" s="103" t="s">
        <v>81</v>
      </c>
      <c r="I33" s="197"/>
      <c r="J33" s="54">
        <f>VLOOKUP(A33,'M005'!$A:$H,8,0)</f>
        <v>75</v>
      </c>
      <c r="K33" s="184">
        <v>0.6</v>
      </c>
      <c r="L33" s="184" t="s">
        <v>9</v>
      </c>
      <c r="M33" s="184" t="str">
        <f t="shared" si="0"/>
        <v>O2E</v>
      </c>
      <c r="N33" t="s">
        <v>4944</v>
      </c>
      <c r="O33" s="164">
        <f t="shared" si="1"/>
        <v>0</v>
      </c>
      <c r="P33" s="205" t="str">
        <f t="shared" si="2"/>
        <v>MG</v>
      </c>
      <c r="S33" s="5" t="s">
        <v>642</v>
      </c>
      <c r="T33" s="61">
        <v>1</v>
      </c>
    </row>
    <row r="34" spans="1:20" x14ac:dyDescent="0.25">
      <c r="A34" t="s">
        <v>672</v>
      </c>
      <c r="B34" t="s">
        <v>673</v>
      </c>
      <c r="C34" s="103" t="s">
        <v>40</v>
      </c>
      <c r="D34" s="103" t="s">
        <v>87</v>
      </c>
      <c r="E34" s="103">
        <v>4200001</v>
      </c>
      <c r="F34" s="5" t="s">
        <v>2088</v>
      </c>
      <c r="G34" s="81">
        <v>37.799999999999997</v>
      </c>
      <c r="H34" s="103" t="s">
        <v>81</v>
      </c>
      <c r="I34" s="197"/>
      <c r="J34" s="54">
        <f>VLOOKUP(A34,'M005'!$A:$H,8,0)</f>
        <v>54</v>
      </c>
      <c r="K34" s="184">
        <v>0.7</v>
      </c>
      <c r="L34" s="184" t="s">
        <v>9</v>
      </c>
      <c r="M34" s="184" t="str">
        <f t="shared" si="0"/>
        <v>N2N</v>
      </c>
      <c r="N34" t="s">
        <v>4946</v>
      </c>
      <c r="O34" s="164">
        <f t="shared" si="1"/>
        <v>0</v>
      </c>
      <c r="P34" s="205" t="str">
        <f t="shared" si="2"/>
        <v>JS</v>
      </c>
      <c r="S34" s="5" t="s">
        <v>644</v>
      </c>
      <c r="T34" s="61">
        <v>1</v>
      </c>
    </row>
    <row r="35" spans="1:20" x14ac:dyDescent="0.25">
      <c r="A35" t="s">
        <v>676</v>
      </c>
      <c r="B35" t="s">
        <v>677</v>
      </c>
      <c r="C35" s="103" t="s">
        <v>40</v>
      </c>
      <c r="D35" s="103" t="s">
        <v>87</v>
      </c>
      <c r="E35" s="103">
        <v>4200001</v>
      </c>
      <c r="F35" s="5" t="s">
        <v>2088</v>
      </c>
      <c r="G35" s="81">
        <v>283.5</v>
      </c>
      <c r="H35" s="103" t="s">
        <v>81</v>
      </c>
      <c r="I35" s="197"/>
      <c r="J35" s="54">
        <f>VLOOKUP(A35,'M005'!$A:$H,8,0)</f>
        <v>405</v>
      </c>
      <c r="K35" s="184">
        <v>0.7</v>
      </c>
      <c r="L35" s="184" t="s">
        <v>9</v>
      </c>
      <c r="M35" s="184" t="str">
        <f t="shared" si="0"/>
        <v>N2N</v>
      </c>
      <c r="N35" t="s">
        <v>4946</v>
      </c>
      <c r="O35" s="164">
        <f t="shared" si="1"/>
        <v>0</v>
      </c>
      <c r="P35" s="205" t="str">
        <f t="shared" si="2"/>
        <v>JS</v>
      </c>
      <c r="S35" s="5" t="s">
        <v>646</v>
      </c>
      <c r="T35" s="61">
        <v>1</v>
      </c>
    </row>
    <row r="36" spans="1:20" x14ac:dyDescent="0.25">
      <c r="A36" t="s">
        <v>690</v>
      </c>
      <c r="B36" t="s">
        <v>691</v>
      </c>
      <c r="C36" s="103" t="s">
        <v>40</v>
      </c>
      <c r="D36" s="103" t="s">
        <v>87</v>
      </c>
      <c r="E36" s="103">
        <v>4200010</v>
      </c>
      <c r="F36" t="s">
        <v>2090</v>
      </c>
      <c r="G36" s="81">
        <v>17.5</v>
      </c>
      <c r="H36" s="103" t="s">
        <v>81</v>
      </c>
      <c r="I36" s="197"/>
      <c r="J36" s="54">
        <f>VLOOKUP(A36,'M005'!$A:$H,8,0)</f>
        <v>25</v>
      </c>
      <c r="K36" s="184">
        <v>0.7</v>
      </c>
      <c r="L36" s="184" t="s">
        <v>9</v>
      </c>
      <c r="M36" s="184" t="str">
        <f t="shared" si="0"/>
        <v>M4D</v>
      </c>
      <c r="N36" t="s">
        <v>4950</v>
      </c>
      <c r="O36" s="164">
        <f t="shared" si="1"/>
        <v>0</v>
      </c>
      <c r="P36" s="205" t="str">
        <f t="shared" si="2"/>
        <v>OC</v>
      </c>
      <c r="S36" s="5" t="s">
        <v>648</v>
      </c>
      <c r="T36" s="61">
        <v>1</v>
      </c>
    </row>
    <row r="37" spans="1:20" x14ac:dyDescent="0.25">
      <c r="A37" t="s">
        <v>692</v>
      </c>
      <c r="B37" t="s">
        <v>693</v>
      </c>
      <c r="C37" s="103" t="s">
        <v>40</v>
      </c>
      <c r="D37" s="103" t="s">
        <v>87</v>
      </c>
      <c r="E37" s="103">
        <v>4200001</v>
      </c>
      <c r="F37" s="5" t="s">
        <v>2088</v>
      </c>
      <c r="G37" s="81">
        <v>3.5</v>
      </c>
      <c r="H37" s="103" t="s">
        <v>81</v>
      </c>
      <c r="I37" s="197"/>
      <c r="J37" s="54">
        <f>VLOOKUP(A37,'M005'!$A:$H,8,0)</f>
        <v>5</v>
      </c>
      <c r="K37" s="184">
        <v>0.7</v>
      </c>
      <c r="L37" s="184" t="s">
        <v>9</v>
      </c>
      <c r="M37" s="184" t="str">
        <f t="shared" si="0"/>
        <v>N2N</v>
      </c>
      <c r="N37" t="s">
        <v>4946</v>
      </c>
      <c r="O37" s="164">
        <f t="shared" si="1"/>
        <v>0</v>
      </c>
      <c r="P37" s="205" t="str">
        <f t="shared" si="2"/>
        <v>OC</v>
      </c>
      <c r="S37" s="5" t="s">
        <v>649</v>
      </c>
      <c r="T37" s="61">
        <v>1</v>
      </c>
    </row>
    <row r="38" spans="1:20" x14ac:dyDescent="0.25">
      <c r="A38" t="s">
        <v>696</v>
      </c>
      <c r="B38" t="s">
        <v>697</v>
      </c>
      <c r="C38" s="103" t="s">
        <v>40</v>
      </c>
      <c r="D38" s="103" t="s">
        <v>87</v>
      </c>
      <c r="E38" s="103">
        <v>4200022</v>
      </c>
      <c r="F38" t="s">
        <v>2092</v>
      </c>
      <c r="G38" s="81">
        <v>21</v>
      </c>
      <c r="H38" s="103" t="s">
        <v>81</v>
      </c>
      <c r="I38" s="197"/>
      <c r="J38" s="54">
        <f>VLOOKUP(A38,'M005'!$A:$H,8,0)</f>
        <v>30</v>
      </c>
      <c r="K38" s="184">
        <v>0.7</v>
      </c>
      <c r="L38" s="184" t="s">
        <v>9</v>
      </c>
      <c r="M38" s="184" t="str">
        <f t="shared" si="0"/>
        <v>M2M</v>
      </c>
      <c r="N38" t="s">
        <v>4951</v>
      </c>
      <c r="O38" s="164">
        <f t="shared" si="1"/>
        <v>0</v>
      </c>
      <c r="P38" s="205" t="str">
        <f t="shared" si="2"/>
        <v>NN</v>
      </c>
      <c r="S38" s="5" t="s">
        <v>651</v>
      </c>
      <c r="T38" s="61">
        <v>1</v>
      </c>
    </row>
    <row r="39" spans="1:20" x14ac:dyDescent="0.25">
      <c r="A39" t="s">
        <v>698</v>
      </c>
      <c r="B39" t="s">
        <v>641</v>
      </c>
      <c r="C39" s="103" t="s">
        <v>40</v>
      </c>
      <c r="D39" s="103" t="s">
        <v>87</v>
      </c>
      <c r="E39" s="103">
        <v>4200001</v>
      </c>
      <c r="F39" s="5" t="s">
        <v>2088</v>
      </c>
      <c r="G39" s="81">
        <v>12</v>
      </c>
      <c r="H39" s="103" t="s">
        <v>81</v>
      </c>
      <c r="I39" s="197"/>
      <c r="J39" s="54">
        <f>VLOOKUP(A39,'M005'!$A:$H,8,0)</f>
        <v>20</v>
      </c>
      <c r="K39" s="184">
        <v>0.6</v>
      </c>
      <c r="L39" s="184" t="s">
        <v>9</v>
      </c>
      <c r="M39" s="184" t="str">
        <f t="shared" si="0"/>
        <v>N2C</v>
      </c>
      <c r="N39" t="s">
        <v>4945</v>
      </c>
      <c r="O39" s="164">
        <f t="shared" si="1"/>
        <v>0</v>
      </c>
      <c r="P39" s="205" t="str">
        <f t="shared" si="2"/>
        <v>UU</v>
      </c>
      <c r="S39" s="5" t="s">
        <v>653</v>
      </c>
      <c r="T39" s="61">
        <v>1</v>
      </c>
    </row>
    <row r="40" spans="1:20" x14ac:dyDescent="0.25">
      <c r="A40" t="s">
        <v>699</v>
      </c>
      <c r="B40" t="s">
        <v>700</v>
      </c>
      <c r="C40" s="103" t="s">
        <v>40</v>
      </c>
      <c r="D40" s="103" t="s">
        <v>87</v>
      </c>
      <c r="E40" s="103">
        <v>4200020</v>
      </c>
      <c r="F40" t="s">
        <v>2089</v>
      </c>
      <c r="G40" s="81">
        <v>43.4</v>
      </c>
      <c r="H40" s="103" t="s">
        <v>81</v>
      </c>
      <c r="I40" s="197"/>
      <c r="J40" s="54">
        <f>VLOOKUP(A40,'M005'!$A:$H,8,0)</f>
        <v>62</v>
      </c>
      <c r="K40" s="184">
        <v>0.7</v>
      </c>
      <c r="L40" s="184" t="s">
        <v>9</v>
      </c>
      <c r="M40" s="184" t="str">
        <f t="shared" si="0"/>
        <v>O2O</v>
      </c>
      <c r="N40" t="s">
        <v>4952</v>
      </c>
      <c r="O40" s="164">
        <f t="shared" si="1"/>
        <v>0</v>
      </c>
      <c r="P40" s="205" t="str">
        <f t="shared" si="2"/>
        <v>NN</v>
      </c>
      <c r="S40" s="5" t="s">
        <v>655</v>
      </c>
      <c r="T40" s="61">
        <v>1</v>
      </c>
    </row>
    <row r="41" spans="1:20" x14ac:dyDescent="0.25">
      <c r="A41" t="s">
        <v>701</v>
      </c>
      <c r="B41" t="s">
        <v>702</v>
      </c>
      <c r="C41" s="103" t="s">
        <v>40</v>
      </c>
      <c r="D41" s="103" t="s">
        <v>87</v>
      </c>
      <c r="E41" s="103">
        <v>4200020</v>
      </c>
      <c r="F41" t="s">
        <v>2089</v>
      </c>
      <c r="G41" s="81">
        <v>33</v>
      </c>
      <c r="H41" s="103" t="s">
        <v>81</v>
      </c>
      <c r="I41" s="197"/>
      <c r="J41" s="54">
        <f>VLOOKUP(A41,'M005'!$A:$H,8,0)</f>
        <v>55</v>
      </c>
      <c r="K41" s="184">
        <v>0.6</v>
      </c>
      <c r="L41" s="184" t="s">
        <v>9</v>
      </c>
      <c r="M41" s="184" t="str">
        <f t="shared" si="0"/>
        <v>O2E</v>
      </c>
      <c r="N41" t="s">
        <v>4944</v>
      </c>
      <c r="O41" s="164">
        <f t="shared" si="1"/>
        <v>0</v>
      </c>
      <c r="P41" s="205" t="str">
        <f t="shared" si="2"/>
        <v>L7</v>
      </c>
      <c r="S41" s="5" t="s">
        <v>672</v>
      </c>
      <c r="T41" s="61">
        <v>1</v>
      </c>
    </row>
    <row r="42" spans="1:20" x14ac:dyDescent="0.25">
      <c r="A42" t="s">
        <v>703</v>
      </c>
      <c r="B42" t="s">
        <v>704</v>
      </c>
      <c r="C42" s="103" t="s">
        <v>40</v>
      </c>
      <c r="D42" s="103" t="s">
        <v>87</v>
      </c>
      <c r="E42" s="103">
        <v>4200020</v>
      </c>
      <c r="F42" t="s">
        <v>2089</v>
      </c>
      <c r="G42" s="81">
        <v>33</v>
      </c>
      <c r="H42" s="103" t="s">
        <v>81</v>
      </c>
      <c r="I42" s="197"/>
      <c r="J42" s="54">
        <f>VLOOKUP(A42,'M005'!$A:$H,8,0)</f>
        <v>55</v>
      </c>
      <c r="K42" s="184">
        <v>0.6</v>
      </c>
      <c r="L42" s="184" t="s">
        <v>9</v>
      </c>
      <c r="M42" s="184" t="str">
        <f t="shared" si="0"/>
        <v>O2E</v>
      </c>
      <c r="N42" t="s">
        <v>4944</v>
      </c>
      <c r="O42" s="164">
        <f t="shared" si="1"/>
        <v>0</v>
      </c>
      <c r="P42" s="205" t="str">
        <f t="shared" si="2"/>
        <v>LA</v>
      </c>
      <c r="S42" s="5" t="s">
        <v>674</v>
      </c>
      <c r="T42" s="61">
        <v>1</v>
      </c>
    </row>
    <row r="43" spans="1:20" x14ac:dyDescent="0.25">
      <c r="A43" t="s">
        <v>705</v>
      </c>
      <c r="B43" t="s">
        <v>706</v>
      </c>
      <c r="C43" s="103" t="s">
        <v>40</v>
      </c>
      <c r="D43" s="103" t="s">
        <v>87</v>
      </c>
      <c r="E43" s="103">
        <v>4200020</v>
      </c>
      <c r="F43" t="s">
        <v>2089</v>
      </c>
      <c r="G43" s="81">
        <v>32.4</v>
      </c>
      <c r="H43" s="103" t="s">
        <v>81</v>
      </c>
      <c r="I43" s="197"/>
      <c r="J43" s="54">
        <f>VLOOKUP(A43,'M005'!$A:$H,8,0)</f>
        <v>54</v>
      </c>
      <c r="K43" s="184">
        <v>0.6</v>
      </c>
      <c r="L43" s="184" t="s">
        <v>9</v>
      </c>
      <c r="M43" s="184" t="str">
        <f t="shared" si="0"/>
        <v>O2E</v>
      </c>
      <c r="N43" t="s">
        <v>4944</v>
      </c>
      <c r="O43" s="164">
        <f t="shared" si="1"/>
        <v>0</v>
      </c>
      <c r="P43" s="205" t="str">
        <f t="shared" si="2"/>
        <v>LA</v>
      </c>
      <c r="S43" s="5" t="s">
        <v>676</v>
      </c>
      <c r="T43" s="61">
        <v>1</v>
      </c>
    </row>
    <row r="44" spans="1:20" x14ac:dyDescent="0.25">
      <c r="A44" t="s">
        <v>707</v>
      </c>
      <c r="B44" t="s">
        <v>708</v>
      </c>
      <c r="C44" s="103" t="s">
        <v>40</v>
      </c>
      <c r="D44" s="103" t="s">
        <v>87</v>
      </c>
      <c r="E44" s="103">
        <v>4200020</v>
      </c>
      <c r="F44" t="s">
        <v>2089</v>
      </c>
      <c r="G44" s="81">
        <v>29.4</v>
      </c>
      <c r="H44" s="103" t="s">
        <v>81</v>
      </c>
      <c r="I44" s="197"/>
      <c r="J44" s="54">
        <f>VLOOKUP(A44,'M005'!$A:$H,8,0)</f>
        <v>49</v>
      </c>
      <c r="K44" s="184">
        <v>0.6</v>
      </c>
      <c r="L44" s="184" t="s">
        <v>9</v>
      </c>
      <c r="M44" s="184" t="str">
        <f t="shared" si="0"/>
        <v>O2E</v>
      </c>
      <c r="N44" t="s">
        <v>4944</v>
      </c>
      <c r="O44" s="164">
        <f t="shared" si="1"/>
        <v>0</v>
      </c>
      <c r="P44" s="205" t="str">
        <f t="shared" si="2"/>
        <v>LA</v>
      </c>
      <c r="S44" s="5" t="s">
        <v>678</v>
      </c>
      <c r="T44" s="61">
        <v>1</v>
      </c>
    </row>
    <row r="45" spans="1:20" x14ac:dyDescent="0.25">
      <c r="A45" t="s">
        <v>711</v>
      </c>
      <c r="B45" t="s">
        <v>712</v>
      </c>
      <c r="C45" s="103" t="s">
        <v>40</v>
      </c>
      <c r="D45" s="103" t="s">
        <v>87</v>
      </c>
      <c r="E45" s="103">
        <v>4200026</v>
      </c>
      <c r="F45" t="s">
        <v>2093</v>
      </c>
      <c r="G45" s="81">
        <v>48.000000000000007</v>
      </c>
      <c r="H45" s="103" t="s">
        <v>81</v>
      </c>
      <c r="I45" s="197"/>
      <c r="J45" s="54">
        <f>VLOOKUP(A45,'M005'!$A:$H,8,0)</f>
        <v>60</v>
      </c>
      <c r="K45" s="184">
        <v>0.80000000000000016</v>
      </c>
      <c r="L45" s="184" t="s">
        <v>9</v>
      </c>
      <c r="M45" s="184" t="str">
        <f t="shared" si="0"/>
        <v>8AL</v>
      </c>
      <c r="N45" t="s">
        <v>4953</v>
      </c>
      <c r="O45" s="164">
        <f t="shared" si="1"/>
        <v>0</v>
      </c>
      <c r="P45" s="205" t="str">
        <f t="shared" si="2"/>
        <v>SK</v>
      </c>
      <c r="S45" s="5" t="s">
        <v>690</v>
      </c>
      <c r="T45" s="61">
        <v>1</v>
      </c>
    </row>
    <row r="46" spans="1:20" x14ac:dyDescent="0.25">
      <c r="A46" t="s">
        <v>713</v>
      </c>
      <c r="B46" t="s">
        <v>714</v>
      </c>
      <c r="C46" s="103" t="s">
        <v>40</v>
      </c>
      <c r="D46" s="103" t="s">
        <v>87</v>
      </c>
      <c r="E46" s="103">
        <v>4200026</v>
      </c>
      <c r="F46" t="s">
        <v>2093</v>
      </c>
      <c r="G46" s="81">
        <v>38.400000000000006</v>
      </c>
      <c r="H46" s="103" t="s">
        <v>81</v>
      </c>
      <c r="I46" s="197"/>
      <c r="J46" s="54">
        <f>VLOOKUP(A46,'M005'!$A:$H,8,0)</f>
        <v>48</v>
      </c>
      <c r="K46" s="184">
        <v>0.80000000000000016</v>
      </c>
      <c r="L46" s="184" t="s">
        <v>9</v>
      </c>
      <c r="M46" s="184" t="str">
        <f t="shared" si="0"/>
        <v>8AL</v>
      </c>
      <c r="N46" t="s">
        <v>4953</v>
      </c>
      <c r="O46" s="164">
        <f t="shared" si="1"/>
        <v>0</v>
      </c>
      <c r="P46" s="205" t="str">
        <f t="shared" si="2"/>
        <v>NN</v>
      </c>
      <c r="S46" s="5" t="s">
        <v>692</v>
      </c>
      <c r="T46" s="61">
        <v>1</v>
      </c>
    </row>
    <row r="47" spans="1:20" x14ac:dyDescent="0.25">
      <c r="A47" t="s">
        <v>715</v>
      </c>
      <c r="B47" t="s">
        <v>716</v>
      </c>
      <c r="C47" s="103" t="s">
        <v>40</v>
      </c>
      <c r="D47" s="103" t="s">
        <v>87</v>
      </c>
      <c r="E47" s="103">
        <v>4200026</v>
      </c>
      <c r="F47" t="s">
        <v>2093</v>
      </c>
      <c r="G47" s="81">
        <v>38.400000000000006</v>
      </c>
      <c r="H47" s="103" t="s">
        <v>81</v>
      </c>
      <c r="I47" s="197"/>
      <c r="J47" s="54">
        <f>VLOOKUP(A47,'M005'!$A:$H,8,0)</f>
        <v>48</v>
      </c>
      <c r="K47" s="184">
        <v>0.80000000000000016</v>
      </c>
      <c r="L47" s="184" t="s">
        <v>9</v>
      </c>
      <c r="M47" s="184" t="str">
        <f t="shared" si="0"/>
        <v>8AL</v>
      </c>
      <c r="N47" t="s">
        <v>4953</v>
      </c>
      <c r="O47" s="164">
        <f t="shared" si="1"/>
        <v>0</v>
      </c>
      <c r="P47" s="205" t="str">
        <f t="shared" si="2"/>
        <v>SK</v>
      </c>
      <c r="S47" s="5" t="s">
        <v>696</v>
      </c>
      <c r="T47" s="61">
        <v>1</v>
      </c>
    </row>
    <row r="48" spans="1:20" x14ac:dyDescent="0.25">
      <c r="A48" t="s">
        <v>830</v>
      </c>
      <c r="B48" t="s">
        <v>831</v>
      </c>
      <c r="C48" s="103" t="s">
        <v>40</v>
      </c>
      <c r="D48" s="103" t="s">
        <v>87</v>
      </c>
      <c r="E48" s="103">
        <v>4200010</v>
      </c>
      <c r="F48" t="s">
        <v>2090</v>
      </c>
      <c r="G48" s="81">
        <v>38.400000000000006</v>
      </c>
      <c r="H48" s="103" t="s">
        <v>81</v>
      </c>
      <c r="I48" s="197"/>
      <c r="J48" s="54">
        <f>VLOOKUP(A48,'M005'!$A:$H,8,0)</f>
        <v>48</v>
      </c>
      <c r="K48" s="184">
        <v>0.80000000000000016</v>
      </c>
      <c r="L48" s="184" t="s">
        <v>9</v>
      </c>
      <c r="M48" s="184" t="str">
        <f t="shared" si="0"/>
        <v>M2W</v>
      </c>
      <c r="N48" t="s">
        <v>4954</v>
      </c>
      <c r="O48" s="164">
        <f t="shared" si="1"/>
        <v>0</v>
      </c>
      <c r="P48" s="205" t="str">
        <f t="shared" si="2"/>
        <v>NN</v>
      </c>
      <c r="S48" s="5" t="s">
        <v>698</v>
      </c>
      <c r="T48" s="61">
        <v>1</v>
      </c>
    </row>
    <row r="49" spans="1:20" x14ac:dyDescent="0.25">
      <c r="A49" t="s">
        <v>832</v>
      </c>
      <c r="B49" t="s">
        <v>833</v>
      </c>
      <c r="C49" s="103" t="s">
        <v>40</v>
      </c>
      <c r="D49" s="103" t="s">
        <v>87</v>
      </c>
      <c r="E49" s="103">
        <v>4200010</v>
      </c>
      <c r="F49" t="s">
        <v>2090</v>
      </c>
      <c r="G49" s="81">
        <v>36</v>
      </c>
      <c r="H49" s="103" t="s">
        <v>81</v>
      </c>
      <c r="I49" s="197"/>
      <c r="J49" s="54">
        <f>VLOOKUP(A49,'M005'!$A:$H,8,0)</f>
        <v>60</v>
      </c>
      <c r="K49" s="184">
        <v>0.6</v>
      </c>
      <c r="L49" s="184" t="s">
        <v>9</v>
      </c>
      <c r="M49" s="184" t="str">
        <f t="shared" si="0"/>
        <v>M32</v>
      </c>
      <c r="N49" t="s">
        <v>4955</v>
      </c>
      <c r="O49" s="164">
        <f t="shared" si="1"/>
        <v>0</v>
      </c>
      <c r="P49" s="205" t="str">
        <f t="shared" si="2"/>
        <v>NN</v>
      </c>
      <c r="S49" s="5" t="s">
        <v>699</v>
      </c>
      <c r="T49" s="61">
        <v>1</v>
      </c>
    </row>
    <row r="50" spans="1:20" x14ac:dyDescent="0.25">
      <c r="A50" t="s">
        <v>834</v>
      </c>
      <c r="B50" t="s">
        <v>835</v>
      </c>
      <c r="C50" s="103" t="s">
        <v>40</v>
      </c>
      <c r="D50" s="103" t="s">
        <v>87</v>
      </c>
      <c r="E50" s="103">
        <v>4200010</v>
      </c>
      <c r="F50" t="s">
        <v>2090</v>
      </c>
      <c r="G50" s="81">
        <v>37.199999999999996</v>
      </c>
      <c r="H50" s="103" t="s">
        <v>81</v>
      </c>
      <c r="I50" s="197"/>
      <c r="J50" s="54">
        <f>VLOOKUP(A50,'M005'!$A:$H,8,0)</f>
        <v>62</v>
      </c>
      <c r="K50" s="184">
        <v>0.6</v>
      </c>
      <c r="L50" s="184" t="s">
        <v>9</v>
      </c>
      <c r="M50" s="184" t="str">
        <f t="shared" si="0"/>
        <v>M32</v>
      </c>
      <c r="N50" t="s">
        <v>4955</v>
      </c>
      <c r="O50" s="164">
        <f t="shared" si="1"/>
        <v>0</v>
      </c>
      <c r="P50" s="205" t="str">
        <f t="shared" si="2"/>
        <v>NN</v>
      </c>
      <c r="S50" s="5" t="s">
        <v>701</v>
      </c>
      <c r="T50" s="61">
        <v>1</v>
      </c>
    </row>
    <row r="51" spans="1:20" x14ac:dyDescent="0.25">
      <c r="A51" t="s">
        <v>842</v>
      </c>
      <c r="B51" t="s">
        <v>843</v>
      </c>
      <c r="C51" s="103" t="s">
        <v>40</v>
      </c>
      <c r="D51" s="103" t="s">
        <v>87</v>
      </c>
      <c r="E51" s="103">
        <v>4200010</v>
      </c>
      <c r="F51" t="s">
        <v>2090</v>
      </c>
      <c r="G51" s="81">
        <v>33.6</v>
      </c>
      <c r="H51" s="103" t="s">
        <v>81</v>
      </c>
      <c r="I51" s="197"/>
      <c r="J51" s="54">
        <f>VLOOKUP(A51,'M005'!$A:$H,8,0)</f>
        <v>56</v>
      </c>
      <c r="K51" s="184">
        <v>0.6</v>
      </c>
      <c r="L51" s="184" t="s">
        <v>9</v>
      </c>
      <c r="M51" s="184" t="str">
        <f t="shared" si="0"/>
        <v>M3B</v>
      </c>
      <c r="N51" t="s">
        <v>4956</v>
      </c>
      <c r="O51" s="164">
        <f t="shared" si="1"/>
        <v>0</v>
      </c>
      <c r="P51" s="205" t="str">
        <f t="shared" si="2"/>
        <v>NN</v>
      </c>
      <c r="S51" s="5" t="s">
        <v>703</v>
      </c>
      <c r="T51" s="61">
        <v>1</v>
      </c>
    </row>
    <row r="52" spans="1:20" x14ac:dyDescent="0.25">
      <c r="A52" t="s">
        <v>848</v>
      </c>
      <c r="B52" t="s">
        <v>849</v>
      </c>
      <c r="C52" s="103" t="s">
        <v>40</v>
      </c>
      <c r="D52" s="103" t="s">
        <v>87</v>
      </c>
      <c r="E52" s="103">
        <v>4200010</v>
      </c>
      <c r="F52" t="s">
        <v>2090</v>
      </c>
      <c r="G52" s="81">
        <v>15</v>
      </c>
      <c r="H52" s="103" t="s">
        <v>81</v>
      </c>
      <c r="I52" s="197"/>
      <c r="J52" s="54">
        <f>VLOOKUP(A52,'M005'!$A:$H,8,0)</f>
        <v>25</v>
      </c>
      <c r="K52" s="184">
        <v>0.6</v>
      </c>
      <c r="L52" s="184" t="s">
        <v>9</v>
      </c>
      <c r="M52" s="184" t="str">
        <f t="shared" si="0"/>
        <v>M3B</v>
      </c>
      <c r="N52" t="s">
        <v>4956</v>
      </c>
      <c r="O52" s="164">
        <f t="shared" si="1"/>
        <v>0</v>
      </c>
      <c r="P52" s="205" t="str">
        <f t="shared" si="2"/>
        <v>AV</v>
      </c>
      <c r="S52" s="5" t="s">
        <v>705</v>
      </c>
      <c r="T52" s="61">
        <v>1</v>
      </c>
    </row>
    <row r="53" spans="1:20" x14ac:dyDescent="0.25">
      <c r="A53" t="s">
        <v>850</v>
      </c>
      <c r="B53" t="s">
        <v>851</v>
      </c>
      <c r="C53" s="103" t="s">
        <v>40</v>
      </c>
      <c r="D53" s="103" t="s">
        <v>87</v>
      </c>
      <c r="E53" s="103">
        <v>4200010</v>
      </c>
      <c r="F53" t="s">
        <v>2090</v>
      </c>
      <c r="G53" s="81">
        <v>42</v>
      </c>
      <c r="H53" s="103" t="s">
        <v>81</v>
      </c>
      <c r="I53" s="197"/>
      <c r="J53" s="54">
        <f>VLOOKUP(A53,'M005'!$A:$H,8,0)</f>
        <v>60</v>
      </c>
      <c r="K53" s="184">
        <v>0.7</v>
      </c>
      <c r="L53" s="184" t="s">
        <v>9</v>
      </c>
      <c r="M53" s="184" t="str">
        <f t="shared" si="0"/>
        <v>M3C</v>
      </c>
      <c r="N53" t="s">
        <v>4948</v>
      </c>
      <c r="O53" s="164">
        <f t="shared" si="1"/>
        <v>0</v>
      </c>
      <c r="P53" s="205" t="str">
        <f t="shared" si="2"/>
        <v>JW</v>
      </c>
      <c r="S53" s="5" t="s">
        <v>707</v>
      </c>
      <c r="T53" s="61">
        <v>1</v>
      </c>
    </row>
    <row r="54" spans="1:20" x14ac:dyDescent="0.25">
      <c r="A54" t="s">
        <v>852</v>
      </c>
      <c r="B54" t="s">
        <v>853</v>
      </c>
      <c r="C54" s="103" t="s">
        <v>40</v>
      </c>
      <c r="D54" s="103" t="s">
        <v>87</v>
      </c>
      <c r="E54" s="103">
        <v>4200010</v>
      </c>
      <c r="F54" t="s">
        <v>2090</v>
      </c>
      <c r="G54" s="81">
        <v>42</v>
      </c>
      <c r="H54" s="103" t="s">
        <v>81</v>
      </c>
      <c r="I54" s="197"/>
      <c r="J54" s="54">
        <f>VLOOKUP(A54,'M005'!$A:$H,8,0)</f>
        <v>60</v>
      </c>
      <c r="K54" s="184">
        <v>0.7</v>
      </c>
      <c r="L54" s="184" t="s">
        <v>9</v>
      </c>
      <c r="M54" s="184" t="str">
        <f t="shared" si="0"/>
        <v>M3C</v>
      </c>
      <c r="N54" t="s">
        <v>4948</v>
      </c>
      <c r="O54" s="164">
        <f t="shared" si="1"/>
        <v>0</v>
      </c>
      <c r="P54" s="205" t="str">
        <f t="shared" si="2"/>
        <v>2M</v>
      </c>
      <c r="S54" s="5" t="s">
        <v>709</v>
      </c>
      <c r="T54" s="61">
        <v>1</v>
      </c>
    </row>
    <row r="55" spans="1:20" x14ac:dyDescent="0.25">
      <c r="A55" t="s">
        <v>858</v>
      </c>
      <c r="B55" t="s">
        <v>859</v>
      </c>
      <c r="C55" s="103" t="s">
        <v>40</v>
      </c>
      <c r="D55" s="103" t="s">
        <v>87</v>
      </c>
      <c r="E55" s="103">
        <v>4200001</v>
      </c>
      <c r="F55" s="5" t="s">
        <v>2088</v>
      </c>
      <c r="G55" s="81">
        <v>247.5</v>
      </c>
      <c r="H55" s="103" t="s">
        <v>81</v>
      </c>
      <c r="I55" s="197"/>
      <c r="J55" s="54">
        <f>VLOOKUP(A55,'M005'!$A:$H,8,0)</f>
        <v>495</v>
      </c>
      <c r="K55" s="184">
        <v>0.5</v>
      </c>
      <c r="L55" s="184" t="s">
        <v>9</v>
      </c>
      <c r="M55" s="184" t="str">
        <f t="shared" si="0"/>
        <v>N2A</v>
      </c>
      <c r="N55" t="s">
        <v>4957</v>
      </c>
      <c r="O55" s="164">
        <f t="shared" si="1"/>
        <v>0</v>
      </c>
      <c r="P55" s="205" t="str">
        <f t="shared" si="2"/>
        <v>NN</v>
      </c>
      <c r="S55" s="5" t="s">
        <v>711</v>
      </c>
      <c r="T55" s="61">
        <v>1</v>
      </c>
    </row>
    <row r="56" spans="1:20" x14ac:dyDescent="0.25">
      <c r="A56" t="s">
        <v>860</v>
      </c>
      <c r="B56" t="s">
        <v>861</v>
      </c>
      <c r="C56" s="103" t="s">
        <v>40</v>
      </c>
      <c r="D56" s="103" t="s">
        <v>87</v>
      </c>
      <c r="E56" s="103">
        <v>4200001</v>
      </c>
      <c r="F56" s="5" t="s">
        <v>2088</v>
      </c>
      <c r="G56" s="81">
        <v>267.5</v>
      </c>
      <c r="H56" s="103" t="s">
        <v>81</v>
      </c>
      <c r="I56" s="197"/>
      <c r="J56" s="54">
        <f>VLOOKUP(A56,'M005'!$A:$H,8,0)</f>
        <v>535</v>
      </c>
      <c r="K56" s="184">
        <v>0.5</v>
      </c>
      <c r="L56" s="184" t="s">
        <v>9</v>
      </c>
      <c r="M56" s="184" t="str">
        <f t="shared" si="0"/>
        <v>N2A</v>
      </c>
      <c r="N56" t="s">
        <v>4957</v>
      </c>
      <c r="O56" s="164">
        <f t="shared" si="1"/>
        <v>0</v>
      </c>
      <c r="P56" s="205" t="str">
        <f t="shared" si="2"/>
        <v>NN</v>
      </c>
      <c r="S56" s="5" t="s">
        <v>713</v>
      </c>
      <c r="T56" s="61">
        <v>1</v>
      </c>
    </row>
    <row r="57" spans="1:20" x14ac:dyDescent="0.25">
      <c r="A57" t="s">
        <v>868</v>
      </c>
      <c r="B57" t="s">
        <v>869</v>
      </c>
      <c r="C57" s="103" t="s">
        <v>40</v>
      </c>
      <c r="D57" s="103" t="s">
        <v>87</v>
      </c>
      <c r="E57" s="103">
        <v>4200001</v>
      </c>
      <c r="F57" s="5" t="s">
        <v>2088</v>
      </c>
      <c r="G57" s="81">
        <v>36</v>
      </c>
      <c r="H57" s="103" t="s">
        <v>81</v>
      </c>
      <c r="I57" s="197"/>
      <c r="J57" s="54">
        <f>VLOOKUP(A57,'M005'!$A:$H,8,0)</f>
        <v>60</v>
      </c>
      <c r="K57" s="184">
        <v>0.6</v>
      </c>
      <c r="L57" s="184" t="s">
        <v>9</v>
      </c>
      <c r="M57" s="184" t="str">
        <f t="shared" si="0"/>
        <v>N2C</v>
      </c>
      <c r="N57" t="s">
        <v>4945</v>
      </c>
      <c r="O57" s="164">
        <f t="shared" si="1"/>
        <v>0</v>
      </c>
      <c r="P57" s="205" t="str">
        <f t="shared" si="2"/>
        <v>NN</v>
      </c>
      <c r="S57" s="5" t="s">
        <v>715</v>
      </c>
      <c r="T57" s="61">
        <v>1</v>
      </c>
    </row>
    <row r="58" spans="1:20" x14ac:dyDescent="0.25">
      <c r="A58" t="s">
        <v>872</v>
      </c>
      <c r="B58" t="s">
        <v>873</v>
      </c>
      <c r="C58" s="103" t="s">
        <v>40</v>
      </c>
      <c r="D58" s="103" t="s">
        <v>87</v>
      </c>
      <c r="E58" s="103">
        <v>4200001</v>
      </c>
      <c r="F58" s="5" t="s">
        <v>2088</v>
      </c>
      <c r="G58" s="81">
        <v>18</v>
      </c>
      <c r="H58" s="103" t="s">
        <v>81</v>
      </c>
      <c r="I58" s="197"/>
      <c r="J58" s="54">
        <f>VLOOKUP(A58,'M005'!$A:$H,8,0)</f>
        <v>30</v>
      </c>
      <c r="K58" s="184">
        <v>0.6</v>
      </c>
      <c r="L58" s="184" t="s">
        <v>9</v>
      </c>
      <c r="M58" s="184" t="str">
        <f t="shared" si="0"/>
        <v>N2C</v>
      </c>
      <c r="N58" t="s">
        <v>4945</v>
      </c>
      <c r="O58" s="164">
        <f t="shared" si="1"/>
        <v>0</v>
      </c>
      <c r="P58" s="205" t="str">
        <f t="shared" si="2"/>
        <v>UU</v>
      </c>
      <c r="S58" s="5" t="s">
        <v>828</v>
      </c>
      <c r="T58" s="61">
        <v>1</v>
      </c>
    </row>
    <row r="59" spans="1:20" x14ac:dyDescent="0.25">
      <c r="A59" t="s">
        <v>875</v>
      </c>
      <c r="B59" t="s">
        <v>876</v>
      </c>
      <c r="C59" s="103" t="s">
        <v>40</v>
      </c>
      <c r="D59" s="103" t="s">
        <v>87</v>
      </c>
      <c r="E59" s="103">
        <v>4200001</v>
      </c>
      <c r="F59" s="5" t="s">
        <v>2088</v>
      </c>
      <c r="G59" s="81">
        <v>42</v>
      </c>
      <c r="H59" s="103" t="s">
        <v>81</v>
      </c>
      <c r="I59" s="197"/>
      <c r="J59" s="54">
        <f>VLOOKUP(A59,'M005'!$A:$H,8,0)</f>
        <v>70</v>
      </c>
      <c r="K59" s="184">
        <v>0.6</v>
      </c>
      <c r="L59" s="184" t="s">
        <v>9</v>
      </c>
      <c r="M59" s="184" t="str">
        <f t="shared" si="0"/>
        <v>N2C</v>
      </c>
      <c r="N59" t="s">
        <v>4945</v>
      </c>
      <c r="O59" s="164">
        <f t="shared" si="1"/>
        <v>0</v>
      </c>
      <c r="P59" s="205" t="str">
        <f t="shared" si="2"/>
        <v>NN</v>
      </c>
      <c r="S59" s="5" t="s">
        <v>830</v>
      </c>
      <c r="T59" s="61">
        <v>1</v>
      </c>
    </row>
    <row r="60" spans="1:20" x14ac:dyDescent="0.25">
      <c r="A60" t="s">
        <v>877</v>
      </c>
      <c r="B60" t="s">
        <v>878</v>
      </c>
      <c r="C60" s="103" t="s">
        <v>40</v>
      </c>
      <c r="D60" s="103" t="s">
        <v>87</v>
      </c>
      <c r="E60" s="103">
        <v>4200001</v>
      </c>
      <c r="F60" s="5" t="s">
        <v>2088</v>
      </c>
      <c r="G60" s="81">
        <v>18</v>
      </c>
      <c r="H60" s="103" t="s">
        <v>81</v>
      </c>
      <c r="I60" s="197"/>
      <c r="J60" s="54">
        <f>VLOOKUP(A60,'M005'!$A:$H,8,0)</f>
        <v>30</v>
      </c>
      <c r="K60" s="184">
        <v>0.6</v>
      </c>
      <c r="L60" s="184" t="s">
        <v>9</v>
      </c>
      <c r="M60" s="184" t="str">
        <f t="shared" si="0"/>
        <v>N2C</v>
      </c>
      <c r="N60" t="s">
        <v>4945</v>
      </c>
      <c r="O60" s="164">
        <f t="shared" si="1"/>
        <v>0</v>
      </c>
      <c r="P60" s="205" t="str">
        <f t="shared" si="2"/>
        <v>NN</v>
      </c>
      <c r="S60" s="5" t="s">
        <v>832</v>
      </c>
      <c r="T60" s="61">
        <v>1</v>
      </c>
    </row>
    <row r="61" spans="1:20" x14ac:dyDescent="0.25">
      <c r="A61" t="s">
        <v>879</v>
      </c>
      <c r="B61" t="s">
        <v>880</v>
      </c>
      <c r="C61" s="103" t="s">
        <v>40</v>
      </c>
      <c r="D61" s="103" t="s">
        <v>87</v>
      </c>
      <c r="E61" s="103">
        <v>4200001</v>
      </c>
      <c r="F61" s="5" t="s">
        <v>2088</v>
      </c>
      <c r="G61" s="81">
        <v>17.399999999999999</v>
      </c>
      <c r="H61" s="103" t="s">
        <v>81</v>
      </c>
      <c r="I61" s="197"/>
      <c r="J61" s="54">
        <f>VLOOKUP(A61,'M005'!$A:$H,8,0)</f>
        <v>29</v>
      </c>
      <c r="K61" s="184">
        <v>0.6</v>
      </c>
      <c r="L61" s="184" t="s">
        <v>9</v>
      </c>
      <c r="M61" s="184" t="str">
        <f t="shared" si="0"/>
        <v>N2C</v>
      </c>
      <c r="N61" t="s">
        <v>4945</v>
      </c>
      <c r="O61" s="164">
        <f t="shared" si="1"/>
        <v>0</v>
      </c>
      <c r="P61" s="205" t="str">
        <f t="shared" si="2"/>
        <v>NN</v>
      </c>
      <c r="S61" s="5" t="s">
        <v>834</v>
      </c>
      <c r="T61" s="61">
        <v>1</v>
      </c>
    </row>
    <row r="62" spans="1:20" x14ac:dyDescent="0.25">
      <c r="A62" t="s">
        <v>881</v>
      </c>
      <c r="B62" t="s">
        <v>882</v>
      </c>
      <c r="C62" s="103" t="s">
        <v>40</v>
      </c>
      <c r="D62" s="103" t="s">
        <v>87</v>
      </c>
      <c r="E62" s="103">
        <v>4200001</v>
      </c>
      <c r="F62" s="5" t="s">
        <v>2088</v>
      </c>
      <c r="G62" s="81">
        <v>18</v>
      </c>
      <c r="H62" s="103" t="s">
        <v>81</v>
      </c>
      <c r="I62" s="197"/>
      <c r="J62" s="54">
        <f>VLOOKUP(A62,'M005'!$A:$H,8,0)</f>
        <v>30</v>
      </c>
      <c r="K62" s="184">
        <v>0.6</v>
      </c>
      <c r="L62" s="184" t="s">
        <v>9</v>
      </c>
      <c r="M62" s="184" t="str">
        <f t="shared" si="0"/>
        <v>N2C</v>
      </c>
      <c r="N62" t="s">
        <v>4945</v>
      </c>
      <c r="O62" s="164">
        <f t="shared" si="1"/>
        <v>0</v>
      </c>
      <c r="P62" s="205" t="str">
        <f t="shared" si="2"/>
        <v>NN</v>
      </c>
      <c r="S62" s="5" t="s">
        <v>836</v>
      </c>
      <c r="T62" s="61">
        <v>1</v>
      </c>
    </row>
    <row r="63" spans="1:20" x14ac:dyDescent="0.25">
      <c r="A63" t="s">
        <v>883</v>
      </c>
      <c r="B63" t="s">
        <v>859</v>
      </c>
      <c r="C63" s="103" t="s">
        <v>40</v>
      </c>
      <c r="D63" s="103" t="s">
        <v>87</v>
      </c>
      <c r="E63" s="103">
        <v>4200001</v>
      </c>
      <c r="F63" s="5" t="s">
        <v>2088</v>
      </c>
      <c r="G63" s="81">
        <v>297</v>
      </c>
      <c r="H63" s="103" t="s">
        <v>81</v>
      </c>
      <c r="I63" s="197"/>
      <c r="J63" s="54">
        <f>VLOOKUP(A63,'M005'!$A:$H,8,0)</f>
        <v>495</v>
      </c>
      <c r="K63" s="184">
        <v>0.6</v>
      </c>
      <c r="L63" s="184" t="s">
        <v>9</v>
      </c>
      <c r="M63" s="184" t="str">
        <f t="shared" si="0"/>
        <v>N2C</v>
      </c>
      <c r="N63" t="s">
        <v>4945</v>
      </c>
      <c r="O63" s="164">
        <f t="shared" si="1"/>
        <v>0</v>
      </c>
      <c r="P63" s="205" t="str">
        <f t="shared" si="2"/>
        <v>NN</v>
      </c>
      <c r="S63" s="5" t="s">
        <v>838</v>
      </c>
      <c r="T63" s="61">
        <v>1</v>
      </c>
    </row>
    <row r="64" spans="1:20" x14ac:dyDescent="0.25">
      <c r="A64" t="s">
        <v>886</v>
      </c>
      <c r="B64" t="s">
        <v>887</v>
      </c>
      <c r="C64" s="103" t="s">
        <v>40</v>
      </c>
      <c r="D64" s="103" t="s">
        <v>87</v>
      </c>
      <c r="E64" s="103">
        <v>4200001</v>
      </c>
      <c r="F64" s="5" t="s">
        <v>2088</v>
      </c>
      <c r="G64" s="81">
        <v>285</v>
      </c>
      <c r="H64" s="103" t="s">
        <v>81</v>
      </c>
      <c r="I64" s="197"/>
      <c r="J64" s="54">
        <f>VLOOKUP(A64,'M005'!$A:$H,8,0)</f>
        <v>475</v>
      </c>
      <c r="K64" s="184">
        <v>0.6</v>
      </c>
      <c r="L64" s="184" t="s">
        <v>9</v>
      </c>
      <c r="M64" s="184" t="str">
        <f t="shared" si="0"/>
        <v>N2C</v>
      </c>
      <c r="N64" t="s">
        <v>4945</v>
      </c>
      <c r="O64" s="164">
        <f t="shared" si="1"/>
        <v>0</v>
      </c>
      <c r="P64" s="205" t="str">
        <f t="shared" si="2"/>
        <v>NN</v>
      </c>
      <c r="S64" s="5" t="s">
        <v>840</v>
      </c>
      <c r="T64" s="61">
        <v>1</v>
      </c>
    </row>
    <row r="65" spans="1:20" x14ac:dyDescent="0.25">
      <c r="A65" t="s">
        <v>888</v>
      </c>
      <c r="B65" t="s">
        <v>887</v>
      </c>
      <c r="C65" s="103" t="s">
        <v>40</v>
      </c>
      <c r="D65" s="103" t="s">
        <v>87</v>
      </c>
      <c r="E65" s="103">
        <v>4200001</v>
      </c>
      <c r="F65" s="5" t="s">
        <v>2088</v>
      </c>
      <c r="G65" s="81">
        <v>300</v>
      </c>
      <c r="H65" s="103" t="s">
        <v>81</v>
      </c>
      <c r="I65" s="197"/>
      <c r="J65" s="54">
        <f>VLOOKUP(A65,'M005'!$A:$H,8,0)</f>
        <v>500</v>
      </c>
      <c r="K65" s="184">
        <v>0.6</v>
      </c>
      <c r="L65" s="184" t="s">
        <v>9</v>
      </c>
      <c r="M65" s="184" t="str">
        <f t="shared" si="0"/>
        <v>N2C</v>
      </c>
      <c r="N65" t="s">
        <v>4945</v>
      </c>
      <c r="O65" s="164">
        <f t="shared" si="1"/>
        <v>0</v>
      </c>
      <c r="P65" s="205" t="str">
        <f t="shared" si="2"/>
        <v>NN</v>
      </c>
      <c r="S65" s="5" t="s">
        <v>842</v>
      </c>
      <c r="T65" s="61">
        <v>1</v>
      </c>
    </row>
    <row r="66" spans="1:20" x14ac:dyDescent="0.25">
      <c r="A66" t="s">
        <v>890</v>
      </c>
      <c r="B66" t="s">
        <v>891</v>
      </c>
      <c r="C66" s="103" t="s">
        <v>40</v>
      </c>
      <c r="D66" s="103" t="s">
        <v>87</v>
      </c>
      <c r="E66" s="103">
        <v>4200001</v>
      </c>
      <c r="F66" s="5" t="s">
        <v>2088</v>
      </c>
      <c r="G66" s="81">
        <v>288</v>
      </c>
      <c r="H66" s="103" t="s">
        <v>81</v>
      </c>
      <c r="I66" s="197"/>
      <c r="J66" s="54">
        <f>VLOOKUP(A66,'M005'!$A:$H,8,0)</f>
        <v>480</v>
      </c>
      <c r="K66" s="184">
        <v>0.6</v>
      </c>
      <c r="L66" s="184" t="s">
        <v>9</v>
      </c>
      <c r="M66" s="184" t="str">
        <f t="shared" si="0"/>
        <v>N2C</v>
      </c>
      <c r="N66" t="s">
        <v>4945</v>
      </c>
      <c r="O66" s="164">
        <f t="shared" si="1"/>
        <v>0</v>
      </c>
      <c r="P66" s="205" t="str">
        <f t="shared" si="2"/>
        <v>UU</v>
      </c>
      <c r="S66" s="5" t="s">
        <v>844</v>
      </c>
      <c r="T66" s="61">
        <v>1</v>
      </c>
    </row>
    <row r="67" spans="1:20" x14ac:dyDescent="0.25">
      <c r="A67" t="s">
        <v>896</v>
      </c>
      <c r="B67" t="s">
        <v>897</v>
      </c>
      <c r="C67" s="103" t="s">
        <v>40</v>
      </c>
      <c r="D67" s="103" t="s">
        <v>87</v>
      </c>
      <c r="E67" s="103">
        <v>4200001</v>
      </c>
      <c r="F67" s="5" t="s">
        <v>2088</v>
      </c>
      <c r="G67" s="81">
        <v>38.5</v>
      </c>
      <c r="H67" s="103" t="s">
        <v>81</v>
      </c>
      <c r="I67" s="197"/>
      <c r="J67" s="54">
        <f>VLOOKUP(A67,'M005'!$A:$H,8,0)</f>
        <v>55</v>
      </c>
      <c r="K67" s="184">
        <v>0.7</v>
      </c>
      <c r="L67" s="184" t="s">
        <v>9</v>
      </c>
      <c r="M67" s="184" t="str">
        <f t="shared" ref="M67:M130" si="3">MID(A67,6,3)</f>
        <v>N2N</v>
      </c>
      <c r="N67" t="s">
        <v>4946</v>
      </c>
      <c r="O67" s="164">
        <f t="shared" ref="O67:O130" si="4">J67*K67-G67</f>
        <v>0</v>
      </c>
      <c r="P67" s="205" t="str">
        <f t="shared" ref="P67:P130" si="5">MID(A67,15,2)</f>
        <v>UU</v>
      </c>
      <c r="S67" s="5" t="s">
        <v>846</v>
      </c>
      <c r="T67" s="61">
        <v>1</v>
      </c>
    </row>
    <row r="68" spans="1:20" x14ac:dyDescent="0.25">
      <c r="A68" t="s">
        <v>898</v>
      </c>
      <c r="B68" t="s">
        <v>899</v>
      </c>
      <c r="C68" s="103" t="s">
        <v>40</v>
      </c>
      <c r="D68" s="103" t="s">
        <v>87</v>
      </c>
      <c r="E68" s="103">
        <v>4200001</v>
      </c>
      <c r="F68" s="5" t="s">
        <v>2088</v>
      </c>
      <c r="G68" s="81">
        <v>39.9</v>
      </c>
      <c r="H68" s="103" t="s">
        <v>81</v>
      </c>
      <c r="I68" s="197"/>
      <c r="J68" s="54">
        <f>VLOOKUP(A68,'M005'!$A:$H,8,0)</f>
        <v>57</v>
      </c>
      <c r="K68" s="184">
        <v>0.7</v>
      </c>
      <c r="L68" s="184" t="s">
        <v>9</v>
      </c>
      <c r="M68" s="184" t="str">
        <f t="shared" si="3"/>
        <v>N2N</v>
      </c>
      <c r="N68" t="s">
        <v>4946</v>
      </c>
      <c r="O68" s="164">
        <f t="shared" si="4"/>
        <v>0</v>
      </c>
      <c r="P68" s="205" t="str">
        <f t="shared" si="5"/>
        <v>JW</v>
      </c>
      <c r="S68" s="5" t="s">
        <v>848</v>
      </c>
      <c r="T68" s="61">
        <v>1</v>
      </c>
    </row>
    <row r="69" spans="1:20" x14ac:dyDescent="0.25">
      <c r="A69" t="s">
        <v>900</v>
      </c>
      <c r="B69" t="s">
        <v>901</v>
      </c>
      <c r="C69" s="103" t="s">
        <v>40</v>
      </c>
      <c r="D69" s="103" t="s">
        <v>87</v>
      </c>
      <c r="E69" s="103">
        <v>4200001</v>
      </c>
      <c r="F69" s="5" t="s">
        <v>2088</v>
      </c>
      <c r="G69" s="81">
        <v>36.4</v>
      </c>
      <c r="H69" s="103" t="s">
        <v>81</v>
      </c>
      <c r="I69" s="197"/>
      <c r="J69" s="54">
        <f>VLOOKUP(A69,'M005'!$A:$H,8,0)</f>
        <v>52</v>
      </c>
      <c r="K69" s="184">
        <v>0.7</v>
      </c>
      <c r="L69" s="184" t="s">
        <v>9</v>
      </c>
      <c r="M69" s="184" t="str">
        <f t="shared" si="3"/>
        <v>N2N</v>
      </c>
      <c r="N69" t="s">
        <v>4946</v>
      </c>
      <c r="O69" s="164">
        <f t="shared" si="4"/>
        <v>0</v>
      </c>
      <c r="P69" s="205" t="str">
        <f t="shared" si="5"/>
        <v>NN</v>
      </c>
      <c r="S69" s="5" t="s">
        <v>850</v>
      </c>
      <c r="T69" s="61">
        <v>1</v>
      </c>
    </row>
    <row r="70" spans="1:20" x14ac:dyDescent="0.25">
      <c r="A70" t="s">
        <v>904</v>
      </c>
      <c r="B70" t="s">
        <v>901</v>
      </c>
      <c r="C70" s="103" t="s">
        <v>40</v>
      </c>
      <c r="D70" s="103" t="s">
        <v>87</v>
      </c>
      <c r="E70" s="103">
        <v>4200001</v>
      </c>
      <c r="F70" s="5" t="s">
        <v>2088</v>
      </c>
      <c r="G70" s="81">
        <v>36.4</v>
      </c>
      <c r="H70" s="103" t="s">
        <v>81</v>
      </c>
      <c r="I70" s="197"/>
      <c r="J70" s="54">
        <f>VLOOKUP(A70,'M005'!$A:$H,8,0)</f>
        <v>52</v>
      </c>
      <c r="K70" s="184">
        <v>0.7</v>
      </c>
      <c r="L70" s="184" t="s">
        <v>9</v>
      </c>
      <c r="M70" s="184" t="str">
        <f t="shared" si="3"/>
        <v>N2N</v>
      </c>
      <c r="N70" t="s">
        <v>4946</v>
      </c>
      <c r="O70" s="164">
        <f t="shared" si="4"/>
        <v>0</v>
      </c>
      <c r="P70" s="205" t="str">
        <f t="shared" si="5"/>
        <v>UU</v>
      </c>
      <c r="S70" s="5" t="s">
        <v>852</v>
      </c>
      <c r="T70" s="61">
        <v>1</v>
      </c>
    </row>
    <row r="71" spans="1:20" x14ac:dyDescent="0.25">
      <c r="A71" t="s">
        <v>905</v>
      </c>
      <c r="B71" t="s">
        <v>906</v>
      </c>
      <c r="C71" s="103" t="s">
        <v>40</v>
      </c>
      <c r="D71" s="103" t="s">
        <v>87</v>
      </c>
      <c r="E71" s="103">
        <v>4200001</v>
      </c>
      <c r="F71" s="5" t="s">
        <v>2088</v>
      </c>
      <c r="G71" s="81">
        <v>39.9</v>
      </c>
      <c r="H71" s="103" t="s">
        <v>81</v>
      </c>
      <c r="I71" s="197"/>
      <c r="J71" s="54">
        <f>VLOOKUP(A71,'M005'!$A:$H,8,0)</f>
        <v>57</v>
      </c>
      <c r="K71" s="184">
        <v>0.7</v>
      </c>
      <c r="L71" s="184" t="s">
        <v>9</v>
      </c>
      <c r="M71" s="184" t="str">
        <f t="shared" si="3"/>
        <v>N2N</v>
      </c>
      <c r="N71" t="s">
        <v>4946</v>
      </c>
      <c r="O71" s="164">
        <f t="shared" si="4"/>
        <v>0</v>
      </c>
      <c r="P71" s="205" t="str">
        <f t="shared" si="5"/>
        <v>2M</v>
      </c>
      <c r="S71" s="5" t="s">
        <v>854</v>
      </c>
      <c r="T71" s="61">
        <v>1</v>
      </c>
    </row>
    <row r="72" spans="1:20" x14ac:dyDescent="0.25">
      <c r="A72" t="s">
        <v>907</v>
      </c>
      <c r="B72" t="s">
        <v>908</v>
      </c>
      <c r="C72" s="103" t="s">
        <v>40</v>
      </c>
      <c r="D72" s="103" t="s">
        <v>87</v>
      </c>
      <c r="E72" s="103">
        <v>4200001</v>
      </c>
      <c r="F72" s="5" t="s">
        <v>2088</v>
      </c>
      <c r="G72" s="81">
        <v>77.020999999999972</v>
      </c>
      <c r="H72" s="103" t="s">
        <v>81</v>
      </c>
      <c r="I72" s="197"/>
      <c r="J72" s="54">
        <f>VLOOKUP(A72,'M005'!$A:$H,8,0)</f>
        <v>110.02999999999997</v>
      </c>
      <c r="K72" s="184">
        <v>0.7</v>
      </c>
      <c r="L72" s="184" t="s">
        <v>9</v>
      </c>
      <c r="M72" s="184" t="str">
        <f t="shared" si="3"/>
        <v>N2N</v>
      </c>
      <c r="N72" t="s">
        <v>4946</v>
      </c>
      <c r="O72" s="164">
        <f t="shared" si="4"/>
        <v>0</v>
      </c>
      <c r="P72" s="205" t="str">
        <f t="shared" si="5"/>
        <v>NN</v>
      </c>
      <c r="S72" s="5" t="s">
        <v>856</v>
      </c>
      <c r="T72" s="61">
        <v>1</v>
      </c>
    </row>
    <row r="73" spans="1:20" x14ac:dyDescent="0.25">
      <c r="A73" t="s">
        <v>909</v>
      </c>
      <c r="B73" t="s">
        <v>910</v>
      </c>
      <c r="C73" s="103" t="s">
        <v>40</v>
      </c>
      <c r="D73" s="103" t="s">
        <v>87</v>
      </c>
      <c r="E73" s="103">
        <v>4200001</v>
      </c>
      <c r="F73" s="5" t="s">
        <v>2088</v>
      </c>
      <c r="G73" s="81">
        <v>83.426000000000002</v>
      </c>
      <c r="H73" s="103" t="s">
        <v>81</v>
      </c>
      <c r="I73" s="197"/>
      <c r="J73" s="54">
        <f>VLOOKUP(A73,'M005'!$A:$H,8,0)</f>
        <v>119.18</v>
      </c>
      <c r="K73" s="184">
        <v>0.7</v>
      </c>
      <c r="L73" s="184" t="s">
        <v>9</v>
      </c>
      <c r="M73" s="184" t="str">
        <f t="shared" si="3"/>
        <v>N2N</v>
      </c>
      <c r="N73" t="s">
        <v>4946</v>
      </c>
      <c r="O73" s="164">
        <f t="shared" si="4"/>
        <v>0</v>
      </c>
      <c r="P73" s="205" t="str">
        <f t="shared" si="5"/>
        <v>NN</v>
      </c>
      <c r="S73" s="5" t="s">
        <v>858</v>
      </c>
      <c r="T73" s="61">
        <v>1</v>
      </c>
    </row>
    <row r="74" spans="1:20" x14ac:dyDescent="0.25">
      <c r="A74" t="s">
        <v>911</v>
      </c>
      <c r="B74" t="s">
        <v>912</v>
      </c>
      <c r="C74" s="103" t="s">
        <v>40</v>
      </c>
      <c r="D74" s="103" t="s">
        <v>87</v>
      </c>
      <c r="E74" s="103">
        <v>4200001</v>
      </c>
      <c r="F74" s="5" t="s">
        <v>2088</v>
      </c>
      <c r="G74" s="81">
        <v>115.49999999999999</v>
      </c>
      <c r="H74" s="103" t="s">
        <v>81</v>
      </c>
      <c r="I74" s="197"/>
      <c r="J74" s="54">
        <f>VLOOKUP(A74,'M005'!$A:$H,8,0)</f>
        <v>165</v>
      </c>
      <c r="K74" s="184">
        <v>0.7</v>
      </c>
      <c r="L74" s="184" t="s">
        <v>9</v>
      </c>
      <c r="M74" s="184" t="str">
        <f t="shared" si="3"/>
        <v>N2N</v>
      </c>
      <c r="N74" t="s">
        <v>4946</v>
      </c>
      <c r="O74" s="164">
        <f t="shared" si="4"/>
        <v>0</v>
      </c>
      <c r="P74" s="205" t="str">
        <f t="shared" si="5"/>
        <v>NN</v>
      </c>
      <c r="S74" s="5" t="s">
        <v>860</v>
      </c>
      <c r="T74" s="61">
        <v>1</v>
      </c>
    </row>
    <row r="75" spans="1:20" x14ac:dyDescent="0.25">
      <c r="A75" t="s">
        <v>913</v>
      </c>
      <c r="B75" t="s">
        <v>914</v>
      </c>
      <c r="C75" s="103" t="s">
        <v>40</v>
      </c>
      <c r="D75" s="103" t="s">
        <v>87</v>
      </c>
      <c r="E75" s="103">
        <v>4200001</v>
      </c>
      <c r="F75" s="5" t="s">
        <v>2088</v>
      </c>
      <c r="G75" s="81">
        <v>15.399999999999999</v>
      </c>
      <c r="H75" s="103" t="s">
        <v>81</v>
      </c>
      <c r="I75" s="197"/>
      <c r="J75" s="54">
        <f>VLOOKUP(A75,'M005'!$A:$H,8,0)</f>
        <v>22</v>
      </c>
      <c r="K75" s="184">
        <v>0.7</v>
      </c>
      <c r="L75" s="184" t="s">
        <v>9</v>
      </c>
      <c r="M75" s="184" t="str">
        <f t="shared" si="3"/>
        <v>N2N</v>
      </c>
      <c r="N75" t="s">
        <v>4946</v>
      </c>
      <c r="O75" s="164">
        <f t="shared" si="4"/>
        <v>0</v>
      </c>
      <c r="P75" s="205" t="str">
        <f t="shared" si="5"/>
        <v>NN</v>
      </c>
      <c r="S75" s="5" t="s">
        <v>862</v>
      </c>
      <c r="T75" s="61">
        <v>1</v>
      </c>
    </row>
    <row r="76" spans="1:20" x14ac:dyDescent="0.25">
      <c r="A76" t="s">
        <v>915</v>
      </c>
      <c r="B76" t="s">
        <v>541</v>
      </c>
      <c r="C76" s="103" t="s">
        <v>40</v>
      </c>
      <c r="D76" s="103" t="s">
        <v>87</v>
      </c>
      <c r="E76" s="103">
        <v>4200001</v>
      </c>
      <c r="F76" s="5" t="s">
        <v>2088</v>
      </c>
      <c r="G76" s="81">
        <v>33.599999999999994</v>
      </c>
      <c r="H76" s="103" t="s">
        <v>81</v>
      </c>
      <c r="I76" s="197"/>
      <c r="J76" s="54">
        <f>VLOOKUP(A76,'M005'!$A:$H,8,0)</f>
        <v>48</v>
      </c>
      <c r="K76" s="184">
        <v>0.69999999999999984</v>
      </c>
      <c r="L76" s="184" t="s">
        <v>9</v>
      </c>
      <c r="M76" s="184" t="str">
        <f t="shared" si="3"/>
        <v>N2N</v>
      </c>
      <c r="N76" t="s">
        <v>4946</v>
      </c>
      <c r="O76" s="164">
        <f t="shared" si="4"/>
        <v>0</v>
      </c>
      <c r="P76" s="205" t="str">
        <f t="shared" si="5"/>
        <v>NN</v>
      </c>
      <c r="S76" s="5" t="s">
        <v>864</v>
      </c>
      <c r="T76" s="61">
        <v>1</v>
      </c>
    </row>
    <row r="77" spans="1:20" x14ac:dyDescent="0.25">
      <c r="A77" t="s">
        <v>916</v>
      </c>
      <c r="B77" t="s">
        <v>541</v>
      </c>
      <c r="C77" s="103" t="s">
        <v>40</v>
      </c>
      <c r="D77" s="103" t="s">
        <v>87</v>
      </c>
      <c r="E77" s="103">
        <v>4200001</v>
      </c>
      <c r="F77" s="5" t="s">
        <v>2088</v>
      </c>
      <c r="G77" s="81">
        <v>35</v>
      </c>
      <c r="H77" s="103" t="s">
        <v>81</v>
      </c>
      <c r="I77" s="197"/>
      <c r="J77" s="54">
        <f>VLOOKUP(A77,'M005'!$A:$H,8,0)</f>
        <v>50</v>
      </c>
      <c r="K77" s="184">
        <v>0.7</v>
      </c>
      <c r="L77" s="184" t="s">
        <v>9</v>
      </c>
      <c r="M77" s="184" t="str">
        <f t="shared" si="3"/>
        <v>N2N</v>
      </c>
      <c r="N77" t="s">
        <v>4946</v>
      </c>
      <c r="O77" s="164">
        <f t="shared" si="4"/>
        <v>0</v>
      </c>
      <c r="P77" s="205" t="str">
        <f t="shared" si="5"/>
        <v>UU</v>
      </c>
      <c r="S77" s="5" t="s">
        <v>866</v>
      </c>
      <c r="T77" s="61">
        <v>1</v>
      </c>
    </row>
    <row r="78" spans="1:20" x14ac:dyDescent="0.25">
      <c r="A78" t="s">
        <v>917</v>
      </c>
      <c r="B78" t="s">
        <v>525</v>
      </c>
      <c r="C78" s="103" t="s">
        <v>40</v>
      </c>
      <c r="D78" s="103" t="s">
        <v>87</v>
      </c>
      <c r="E78" s="103">
        <v>4200001</v>
      </c>
      <c r="F78" s="5" t="s">
        <v>2088</v>
      </c>
      <c r="G78" s="81">
        <v>42.699999999999996</v>
      </c>
      <c r="H78" s="103" t="s">
        <v>81</v>
      </c>
      <c r="I78" s="197"/>
      <c r="J78" s="54">
        <f>VLOOKUP(A78,'M005'!$A:$H,8,0)</f>
        <v>61</v>
      </c>
      <c r="K78" s="184">
        <v>0.7</v>
      </c>
      <c r="L78" s="184" t="s">
        <v>9</v>
      </c>
      <c r="M78" s="184" t="str">
        <f t="shared" si="3"/>
        <v>N2N</v>
      </c>
      <c r="N78" t="s">
        <v>4946</v>
      </c>
      <c r="O78" s="164">
        <f t="shared" si="4"/>
        <v>0</v>
      </c>
      <c r="P78" s="205" t="str">
        <f t="shared" si="5"/>
        <v>MC</v>
      </c>
      <c r="S78" s="5" t="s">
        <v>868</v>
      </c>
      <c r="T78" s="61">
        <v>1</v>
      </c>
    </row>
    <row r="79" spans="1:20" x14ac:dyDescent="0.25">
      <c r="A79" t="s">
        <v>918</v>
      </c>
      <c r="B79" t="s">
        <v>919</v>
      </c>
      <c r="C79" s="103" t="s">
        <v>40</v>
      </c>
      <c r="D79" s="103" t="s">
        <v>87</v>
      </c>
      <c r="E79" s="103">
        <v>4200001</v>
      </c>
      <c r="F79" s="5" t="s">
        <v>2088</v>
      </c>
      <c r="G79" s="81">
        <v>45.5</v>
      </c>
      <c r="H79" s="103" t="s">
        <v>81</v>
      </c>
      <c r="I79" s="197"/>
      <c r="J79" s="54">
        <f>VLOOKUP(A79,'M005'!$A:$H,8,0)</f>
        <v>65</v>
      </c>
      <c r="K79" s="184">
        <v>0.7</v>
      </c>
      <c r="L79" s="184" t="s">
        <v>9</v>
      </c>
      <c r="M79" s="184" t="str">
        <f t="shared" si="3"/>
        <v>N2N</v>
      </c>
      <c r="N79" t="s">
        <v>4946</v>
      </c>
      <c r="O79" s="164">
        <f t="shared" si="4"/>
        <v>0</v>
      </c>
      <c r="P79" s="205" t="str">
        <f t="shared" si="5"/>
        <v>JW</v>
      </c>
      <c r="S79" s="5" t="s">
        <v>870</v>
      </c>
      <c r="T79" s="61">
        <v>1</v>
      </c>
    </row>
    <row r="80" spans="1:20" x14ac:dyDescent="0.25">
      <c r="A80" t="s">
        <v>920</v>
      </c>
      <c r="B80" t="s">
        <v>919</v>
      </c>
      <c r="C80" s="103" t="s">
        <v>40</v>
      </c>
      <c r="D80" s="103" t="s">
        <v>87</v>
      </c>
      <c r="E80" s="103">
        <v>4200001</v>
      </c>
      <c r="F80" s="5" t="s">
        <v>2088</v>
      </c>
      <c r="G80" s="81">
        <v>47.599999999999994</v>
      </c>
      <c r="H80" s="103" t="s">
        <v>81</v>
      </c>
      <c r="I80" s="197"/>
      <c r="J80" s="54">
        <f>VLOOKUP(A80,'M005'!$A:$H,8,0)</f>
        <v>68</v>
      </c>
      <c r="K80" s="184">
        <v>0.7</v>
      </c>
      <c r="L80" s="184" t="s">
        <v>9</v>
      </c>
      <c r="M80" s="184" t="str">
        <f t="shared" si="3"/>
        <v>N2N</v>
      </c>
      <c r="N80" t="s">
        <v>4946</v>
      </c>
      <c r="O80" s="164">
        <f t="shared" si="4"/>
        <v>0</v>
      </c>
      <c r="P80" s="205" t="str">
        <f t="shared" si="5"/>
        <v>NN</v>
      </c>
      <c r="S80" s="5" t="s">
        <v>872</v>
      </c>
      <c r="T80" s="61">
        <v>1</v>
      </c>
    </row>
    <row r="81" spans="1:20" x14ac:dyDescent="0.25">
      <c r="A81" t="s">
        <v>921</v>
      </c>
      <c r="B81" t="s">
        <v>922</v>
      </c>
      <c r="C81" s="103" t="s">
        <v>40</v>
      </c>
      <c r="D81" s="103" t="s">
        <v>87</v>
      </c>
      <c r="E81" s="103">
        <v>4200001</v>
      </c>
      <c r="F81" s="5" t="s">
        <v>2088</v>
      </c>
      <c r="G81" s="81">
        <v>35</v>
      </c>
      <c r="H81" s="103" t="s">
        <v>81</v>
      </c>
      <c r="I81" s="197"/>
      <c r="J81" s="54">
        <f>VLOOKUP(A81,'M005'!$A:$H,8,0)</f>
        <v>50</v>
      </c>
      <c r="K81" s="184">
        <v>0.7</v>
      </c>
      <c r="L81" s="184" t="s">
        <v>9</v>
      </c>
      <c r="M81" s="184" t="str">
        <f t="shared" si="3"/>
        <v>N2N</v>
      </c>
      <c r="N81" t="s">
        <v>4946</v>
      </c>
      <c r="O81" s="164">
        <f t="shared" si="4"/>
        <v>0</v>
      </c>
      <c r="P81" s="205" t="str">
        <f t="shared" si="5"/>
        <v>UU</v>
      </c>
      <c r="S81" s="5" t="s">
        <v>874</v>
      </c>
      <c r="T81" s="61">
        <v>1</v>
      </c>
    </row>
    <row r="82" spans="1:20" x14ac:dyDescent="0.25">
      <c r="A82" t="s">
        <v>923</v>
      </c>
      <c r="B82" t="s">
        <v>546</v>
      </c>
      <c r="C82" s="103" t="s">
        <v>40</v>
      </c>
      <c r="D82" s="103" t="s">
        <v>87</v>
      </c>
      <c r="E82" s="103">
        <v>4200001</v>
      </c>
      <c r="F82" s="5" t="s">
        <v>2088</v>
      </c>
      <c r="G82" s="81">
        <v>36.4</v>
      </c>
      <c r="H82" s="103" t="s">
        <v>81</v>
      </c>
      <c r="I82" s="197"/>
      <c r="J82" s="54">
        <f>VLOOKUP(A82,'M005'!$A:$H,8,0)</f>
        <v>52</v>
      </c>
      <c r="K82" s="184">
        <v>0.7</v>
      </c>
      <c r="L82" s="184" t="s">
        <v>9</v>
      </c>
      <c r="M82" s="184" t="str">
        <f t="shared" si="3"/>
        <v>N2N</v>
      </c>
      <c r="N82" t="s">
        <v>4946</v>
      </c>
      <c r="O82" s="164">
        <f t="shared" si="4"/>
        <v>0</v>
      </c>
      <c r="P82" s="205" t="str">
        <f t="shared" si="5"/>
        <v>JW</v>
      </c>
      <c r="S82" s="5" t="s">
        <v>875</v>
      </c>
      <c r="T82" s="61">
        <v>1</v>
      </c>
    </row>
    <row r="83" spans="1:20" x14ac:dyDescent="0.25">
      <c r="A83" t="s">
        <v>925</v>
      </c>
      <c r="B83" t="s">
        <v>546</v>
      </c>
      <c r="C83" s="103" t="s">
        <v>40</v>
      </c>
      <c r="D83" s="103" t="s">
        <v>87</v>
      </c>
      <c r="E83" s="103">
        <v>4200001</v>
      </c>
      <c r="F83" s="5" t="s">
        <v>2088</v>
      </c>
      <c r="G83" s="81">
        <v>38.5</v>
      </c>
      <c r="H83" s="103" t="s">
        <v>81</v>
      </c>
      <c r="I83" s="197"/>
      <c r="J83" s="54">
        <f>VLOOKUP(A83,'M005'!$A:$H,8,0)</f>
        <v>55</v>
      </c>
      <c r="K83" s="184">
        <v>0.7</v>
      </c>
      <c r="L83" s="184" t="s">
        <v>9</v>
      </c>
      <c r="M83" s="184" t="str">
        <f t="shared" si="3"/>
        <v>N2N</v>
      </c>
      <c r="N83" t="s">
        <v>4946</v>
      </c>
      <c r="O83" s="164">
        <f t="shared" si="4"/>
        <v>0</v>
      </c>
      <c r="P83" s="205" t="str">
        <f t="shared" si="5"/>
        <v>AR</v>
      </c>
      <c r="S83" s="5" t="s">
        <v>877</v>
      </c>
      <c r="T83" s="61">
        <v>1</v>
      </c>
    </row>
    <row r="84" spans="1:20" x14ac:dyDescent="0.25">
      <c r="A84" t="s">
        <v>926</v>
      </c>
      <c r="B84" t="s">
        <v>546</v>
      </c>
      <c r="C84" s="103" t="s">
        <v>40</v>
      </c>
      <c r="D84" s="103" t="s">
        <v>87</v>
      </c>
      <c r="E84" s="103">
        <v>4200001</v>
      </c>
      <c r="F84" s="5" t="s">
        <v>2088</v>
      </c>
      <c r="G84" s="81">
        <v>38.5</v>
      </c>
      <c r="H84" s="103" t="s">
        <v>81</v>
      </c>
      <c r="I84" s="197"/>
      <c r="J84" s="54">
        <f>VLOOKUP(A84,'M005'!$A:$H,8,0)</f>
        <v>55</v>
      </c>
      <c r="K84" s="184">
        <v>0.7</v>
      </c>
      <c r="L84" s="184" t="s">
        <v>9</v>
      </c>
      <c r="M84" s="184" t="str">
        <f t="shared" si="3"/>
        <v>N2N</v>
      </c>
      <c r="N84" t="s">
        <v>4946</v>
      </c>
      <c r="O84" s="164">
        <f t="shared" si="4"/>
        <v>0</v>
      </c>
      <c r="P84" s="205" t="str">
        <f t="shared" si="5"/>
        <v>NN</v>
      </c>
      <c r="S84" s="5" t="s">
        <v>879</v>
      </c>
      <c r="T84" s="61">
        <v>1</v>
      </c>
    </row>
    <row r="85" spans="1:20" x14ac:dyDescent="0.25">
      <c r="A85" t="s">
        <v>931</v>
      </c>
      <c r="B85" t="s">
        <v>546</v>
      </c>
      <c r="C85" s="103" t="s">
        <v>40</v>
      </c>
      <c r="D85" s="103" t="s">
        <v>87</v>
      </c>
      <c r="E85" s="103">
        <v>4200001</v>
      </c>
      <c r="F85" s="5" t="s">
        <v>2088</v>
      </c>
      <c r="G85" s="81">
        <v>38.219999999999992</v>
      </c>
      <c r="H85" s="103" t="s">
        <v>81</v>
      </c>
      <c r="I85" s="197"/>
      <c r="J85" s="54">
        <f>VLOOKUP(A85,'M005'!$A:$H,8,0)</f>
        <v>54.599999999999994</v>
      </c>
      <c r="K85" s="184">
        <v>0.7</v>
      </c>
      <c r="L85" s="184" t="s">
        <v>9</v>
      </c>
      <c r="M85" s="184" t="str">
        <f t="shared" si="3"/>
        <v>N2N</v>
      </c>
      <c r="N85" t="s">
        <v>4946</v>
      </c>
      <c r="O85" s="164">
        <f t="shared" si="4"/>
        <v>0</v>
      </c>
      <c r="P85" s="205" t="str">
        <f t="shared" si="5"/>
        <v>NN</v>
      </c>
      <c r="S85" s="5" t="s">
        <v>881</v>
      </c>
      <c r="T85" s="61">
        <v>1</v>
      </c>
    </row>
    <row r="86" spans="1:20" x14ac:dyDescent="0.25">
      <c r="A86" t="s">
        <v>932</v>
      </c>
      <c r="B86" t="s">
        <v>933</v>
      </c>
      <c r="C86" s="103" t="s">
        <v>40</v>
      </c>
      <c r="D86" s="103" t="s">
        <v>87</v>
      </c>
      <c r="E86" s="103">
        <v>4200001</v>
      </c>
      <c r="F86" s="5" t="s">
        <v>2088</v>
      </c>
      <c r="G86" s="81">
        <v>40.599999999999994</v>
      </c>
      <c r="H86" s="103" t="s">
        <v>81</v>
      </c>
      <c r="I86" s="197"/>
      <c r="J86" s="54">
        <f>VLOOKUP(A86,'M005'!$A:$H,8,0)</f>
        <v>58</v>
      </c>
      <c r="K86" s="184">
        <v>0.7</v>
      </c>
      <c r="L86" s="184" t="s">
        <v>9</v>
      </c>
      <c r="M86" s="184" t="str">
        <f t="shared" si="3"/>
        <v>N2N</v>
      </c>
      <c r="N86" t="s">
        <v>4946</v>
      </c>
      <c r="O86" s="164">
        <f t="shared" si="4"/>
        <v>0</v>
      </c>
      <c r="P86" s="205" t="str">
        <f t="shared" si="5"/>
        <v>UU</v>
      </c>
      <c r="S86" s="5" t="s">
        <v>883</v>
      </c>
      <c r="T86" s="61">
        <v>1</v>
      </c>
    </row>
    <row r="87" spans="1:20" x14ac:dyDescent="0.25">
      <c r="A87" t="s">
        <v>934</v>
      </c>
      <c r="B87" t="s">
        <v>878</v>
      </c>
      <c r="C87" s="103" t="s">
        <v>40</v>
      </c>
      <c r="D87" s="103" t="s">
        <v>87</v>
      </c>
      <c r="E87" s="103">
        <v>4200001</v>
      </c>
      <c r="F87" s="5" t="s">
        <v>2088</v>
      </c>
      <c r="G87" s="81">
        <v>18.899999999999999</v>
      </c>
      <c r="H87" s="103" t="s">
        <v>81</v>
      </c>
      <c r="I87" s="197"/>
      <c r="J87" s="54">
        <f>VLOOKUP(A87,'M005'!$A:$H,8,0)</f>
        <v>27</v>
      </c>
      <c r="K87" s="184">
        <v>0.7</v>
      </c>
      <c r="L87" s="184" t="s">
        <v>9</v>
      </c>
      <c r="M87" s="184" t="str">
        <f t="shared" si="3"/>
        <v>N2N</v>
      </c>
      <c r="N87" t="s">
        <v>4946</v>
      </c>
      <c r="O87" s="164">
        <f t="shared" si="4"/>
        <v>0</v>
      </c>
      <c r="P87" s="205" t="str">
        <f t="shared" si="5"/>
        <v>NN</v>
      </c>
      <c r="S87" s="5" t="s">
        <v>884</v>
      </c>
      <c r="T87" s="61">
        <v>1</v>
      </c>
    </row>
    <row r="88" spans="1:20" x14ac:dyDescent="0.25">
      <c r="A88" t="s">
        <v>935</v>
      </c>
      <c r="B88" t="s">
        <v>878</v>
      </c>
      <c r="C88" s="103" t="s">
        <v>40</v>
      </c>
      <c r="D88" s="103" t="s">
        <v>87</v>
      </c>
      <c r="E88" s="103">
        <v>4200001</v>
      </c>
      <c r="F88" s="5" t="s">
        <v>2088</v>
      </c>
      <c r="G88" s="81">
        <v>19.599999999999998</v>
      </c>
      <c r="H88" s="103" t="s">
        <v>81</v>
      </c>
      <c r="I88" s="197"/>
      <c r="J88" s="54">
        <f>VLOOKUP(A88,'M005'!$A:$H,8,0)</f>
        <v>28</v>
      </c>
      <c r="K88" s="184">
        <v>0.7</v>
      </c>
      <c r="L88" s="184" t="s">
        <v>9</v>
      </c>
      <c r="M88" s="184" t="str">
        <f t="shared" si="3"/>
        <v>N2N</v>
      </c>
      <c r="N88" t="s">
        <v>4946</v>
      </c>
      <c r="O88" s="164">
        <f t="shared" si="4"/>
        <v>0</v>
      </c>
      <c r="P88" s="205" t="str">
        <f t="shared" si="5"/>
        <v>UU</v>
      </c>
      <c r="S88" s="5" t="s">
        <v>886</v>
      </c>
      <c r="T88" s="61">
        <v>1</v>
      </c>
    </row>
    <row r="89" spans="1:20" x14ac:dyDescent="0.25">
      <c r="A89" t="s">
        <v>936</v>
      </c>
      <c r="B89" t="s">
        <v>878</v>
      </c>
      <c r="C89" s="103" t="s">
        <v>40</v>
      </c>
      <c r="D89" s="103" t="s">
        <v>87</v>
      </c>
      <c r="E89" s="103">
        <v>4200001</v>
      </c>
      <c r="F89" s="5" t="s">
        <v>2088</v>
      </c>
      <c r="G89" s="81">
        <v>18.332999999999998</v>
      </c>
      <c r="H89" s="103" t="s">
        <v>81</v>
      </c>
      <c r="I89" s="197"/>
      <c r="J89" s="54">
        <f>VLOOKUP(A89,'M005'!$A:$H,8,0)</f>
        <v>26.189999999999998</v>
      </c>
      <c r="K89" s="184">
        <v>0.7</v>
      </c>
      <c r="L89" s="184" t="s">
        <v>9</v>
      </c>
      <c r="M89" s="184" t="str">
        <f t="shared" si="3"/>
        <v>N2N</v>
      </c>
      <c r="N89" t="s">
        <v>4946</v>
      </c>
      <c r="O89" s="164">
        <f t="shared" si="4"/>
        <v>0</v>
      </c>
      <c r="P89" s="205" t="str">
        <f t="shared" si="5"/>
        <v>NN</v>
      </c>
      <c r="S89" s="5" t="s">
        <v>888</v>
      </c>
      <c r="T89" s="61">
        <v>1</v>
      </c>
    </row>
    <row r="90" spans="1:20" x14ac:dyDescent="0.25">
      <c r="A90" t="s">
        <v>937</v>
      </c>
      <c r="B90" t="s">
        <v>938</v>
      </c>
      <c r="C90" s="103" t="s">
        <v>40</v>
      </c>
      <c r="D90" s="103" t="s">
        <v>87</v>
      </c>
      <c r="E90" s="103">
        <v>4200001</v>
      </c>
      <c r="F90" s="5" t="s">
        <v>2088</v>
      </c>
      <c r="G90" s="81">
        <v>24.5</v>
      </c>
      <c r="H90" s="103" t="s">
        <v>81</v>
      </c>
      <c r="I90" s="197"/>
      <c r="J90" s="54">
        <f>VLOOKUP(A90,'M005'!$A:$H,8,0)</f>
        <v>35</v>
      </c>
      <c r="K90" s="184">
        <v>0.7</v>
      </c>
      <c r="L90" s="184" t="s">
        <v>9</v>
      </c>
      <c r="M90" s="184" t="str">
        <f t="shared" si="3"/>
        <v>N2N</v>
      </c>
      <c r="N90" t="s">
        <v>4946</v>
      </c>
      <c r="O90" s="164">
        <f t="shared" si="4"/>
        <v>0</v>
      </c>
      <c r="P90" s="205" t="str">
        <f t="shared" si="5"/>
        <v>NN</v>
      </c>
      <c r="S90" s="5" t="s">
        <v>889</v>
      </c>
      <c r="T90" s="61">
        <v>1</v>
      </c>
    </row>
    <row r="91" spans="1:20" x14ac:dyDescent="0.25">
      <c r="A91" t="s">
        <v>939</v>
      </c>
      <c r="B91" t="s">
        <v>940</v>
      </c>
      <c r="C91" s="103" t="s">
        <v>40</v>
      </c>
      <c r="D91" s="103" t="s">
        <v>87</v>
      </c>
      <c r="E91" s="103">
        <v>4200001</v>
      </c>
      <c r="F91" s="5" t="s">
        <v>2088</v>
      </c>
      <c r="G91" s="81">
        <v>203.7</v>
      </c>
      <c r="H91" s="103" t="s">
        <v>81</v>
      </c>
      <c r="I91" s="197"/>
      <c r="J91" s="54">
        <f>VLOOKUP(A91,'M005'!$A:$H,8,0)</f>
        <v>291</v>
      </c>
      <c r="K91" s="184">
        <v>0.7</v>
      </c>
      <c r="L91" s="184" t="s">
        <v>9</v>
      </c>
      <c r="M91" s="184" t="str">
        <f t="shared" si="3"/>
        <v>N2N</v>
      </c>
      <c r="N91" t="s">
        <v>4946</v>
      </c>
      <c r="O91" s="164">
        <f t="shared" si="4"/>
        <v>0</v>
      </c>
      <c r="P91" s="205" t="str">
        <f t="shared" si="5"/>
        <v>NN</v>
      </c>
      <c r="S91" s="5" t="s">
        <v>890</v>
      </c>
      <c r="T91" s="61">
        <v>1</v>
      </c>
    </row>
    <row r="92" spans="1:20" x14ac:dyDescent="0.25">
      <c r="A92" t="s">
        <v>941</v>
      </c>
      <c r="B92" t="s">
        <v>859</v>
      </c>
      <c r="C92" s="103" t="s">
        <v>40</v>
      </c>
      <c r="D92" s="103" t="s">
        <v>87</v>
      </c>
      <c r="E92" s="103">
        <v>4200001</v>
      </c>
      <c r="F92" s="5" t="s">
        <v>2088</v>
      </c>
      <c r="G92" s="81">
        <v>346.5</v>
      </c>
      <c r="H92" s="103" t="s">
        <v>81</v>
      </c>
      <c r="I92" s="197"/>
      <c r="J92" s="54">
        <f>VLOOKUP(A92,'M005'!$A:$H,8,0)</f>
        <v>495</v>
      </c>
      <c r="K92" s="184">
        <v>0.7</v>
      </c>
      <c r="L92" s="184" t="s">
        <v>9</v>
      </c>
      <c r="M92" s="184" t="str">
        <f t="shared" si="3"/>
        <v>N2N</v>
      </c>
      <c r="N92" t="s">
        <v>4946</v>
      </c>
      <c r="O92" s="164">
        <f t="shared" si="4"/>
        <v>0</v>
      </c>
      <c r="P92" s="205" t="str">
        <f t="shared" si="5"/>
        <v>NN</v>
      </c>
      <c r="S92" s="5" t="s">
        <v>892</v>
      </c>
      <c r="T92" s="61">
        <v>1</v>
      </c>
    </row>
    <row r="93" spans="1:20" x14ac:dyDescent="0.25">
      <c r="A93" t="s">
        <v>942</v>
      </c>
      <c r="B93" t="s">
        <v>943</v>
      </c>
      <c r="C93" s="103" t="s">
        <v>40</v>
      </c>
      <c r="D93" s="103" t="s">
        <v>87</v>
      </c>
      <c r="E93" s="103">
        <v>4200001</v>
      </c>
      <c r="F93" s="5" t="s">
        <v>2088</v>
      </c>
      <c r="G93" s="81">
        <v>354.2</v>
      </c>
      <c r="H93" s="103" t="s">
        <v>81</v>
      </c>
      <c r="I93" s="197"/>
      <c r="J93" s="54">
        <f>VLOOKUP(A93,'M005'!$A:$H,8,0)</f>
        <v>506</v>
      </c>
      <c r="K93" s="184">
        <v>0.7</v>
      </c>
      <c r="L93" s="184" t="s">
        <v>9</v>
      </c>
      <c r="M93" s="184" t="str">
        <f t="shared" si="3"/>
        <v>N2N</v>
      </c>
      <c r="N93" t="s">
        <v>4946</v>
      </c>
      <c r="O93" s="164">
        <f t="shared" si="4"/>
        <v>0</v>
      </c>
      <c r="P93" s="205" t="str">
        <f t="shared" si="5"/>
        <v>UU</v>
      </c>
      <c r="S93" s="5" t="s">
        <v>894</v>
      </c>
      <c r="T93" s="61">
        <v>1</v>
      </c>
    </row>
    <row r="94" spans="1:20" x14ac:dyDescent="0.25">
      <c r="A94" t="s">
        <v>946</v>
      </c>
      <c r="B94" t="s">
        <v>947</v>
      </c>
      <c r="C94" s="103" t="s">
        <v>40</v>
      </c>
      <c r="D94" s="103" t="s">
        <v>87</v>
      </c>
      <c r="E94" s="103">
        <v>4200001</v>
      </c>
      <c r="F94" s="5" t="s">
        <v>2088</v>
      </c>
      <c r="G94" s="81">
        <v>38.5</v>
      </c>
      <c r="H94" s="103" t="s">
        <v>81</v>
      </c>
      <c r="I94" s="197"/>
      <c r="J94" s="54">
        <f>VLOOKUP(A94,'M005'!$A:$H,8,0)</f>
        <v>55</v>
      </c>
      <c r="K94" s="184">
        <v>0.7</v>
      </c>
      <c r="L94" s="184" t="s">
        <v>9</v>
      </c>
      <c r="M94" s="184" t="str">
        <f t="shared" si="3"/>
        <v>N2T</v>
      </c>
      <c r="N94" t="s">
        <v>4958</v>
      </c>
      <c r="O94" s="164">
        <f t="shared" si="4"/>
        <v>0</v>
      </c>
      <c r="P94" s="205" t="str">
        <f t="shared" si="5"/>
        <v>UA</v>
      </c>
      <c r="S94" s="5" t="s">
        <v>896</v>
      </c>
      <c r="T94" s="61">
        <v>1</v>
      </c>
    </row>
    <row r="95" spans="1:20" x14ac:dyDescent="0.25">
      <c r="A95" t="s">
        <v>948</v>
      </c>
      <c r="B95" t="s">
        <v>949</v>
      </c>
      <c r="C95" s="103" t="s">
        <v>40</v>
      </c>
      <c r="D95" s="103" t="s">
        <v>87</v>
      </c>
      <c r="E95" s="103">
        <v>4200001</v>
      </c>
      <c r="F95" s="5" t="s">
        <v>2088</v>
      </c>
      <c r="G95" s="81">
        <v>21</v>
      </c>
      <c r="H95" s="103" t="s">
        <v>81</v>
      </c>
      <c r="I95" s="197"/>
      <c r="J95" s="54">
        <f>VLOOKUP(A95,'M005'!$A:$H,8,0)</f>
        <v>30</v>
      </c>
      <c r="K95" s="184">
        <v>0.7</v>
      </c>
      <c r="L95" s="184" t="s">
        <v>9</v>
      </c>
      <c r="M95" s="184" t="str">
        <f t="shared" si="3"/>
        <v>N2T</v>
      </c>
      <c r="N95" t="s">
        <v>4958</v>
      </c>
      <c r="O95" s="164">
        <f t="shared" si="4"/>
        <v>0</v>
      </c>
      <c r="P95" s="205" t="str">
        <f t="shared" si="5"/>
        <v>NN</v>
      </c>
      <c r="S95" s="5" t="s">
        <v>898</v>
      </c>
      <c r="T95" s="61">
        <v>1</v>
      </c>
    </row>
    <row r="96" spans="1:20" x14ac:dyDescent="0.25">
      <c r="A96" t="s">
        <v>950</v>
      </c>
      <c r="B96" t="s">
        <v>951</v>
      </c>
      <c r="C96" s="103" t="s">
        <v>40</v>
      </c>
      <c r="D96" s="103" t="s">
        <v>87</v>
      </c>
      <c r="E96" s="103">
        <v>4200001</v>
      </c>
      <c r="F96" s="5" t="s">
        <v>2088</v>
      </c>
      <c r="G96" s="81">
        <v>28.799999999999997</v>
      </c>
      <c r="H96" s="103" t="s">
        <v>81</v>
      </c>
      <c r="I96" s="197"/>
      <c r="J96" s="54">
        <f>VLOOKUP(A96,'M005'!$A:$H,8,0)</f>
        <v>48</v>
      </c>
      <c r="K96" s="184">
        <v>0.6</v>
      </c>
      <c r="L96" s="184" t="s">
        <v>9</v>
      </c>
      <c r="M96" s="184" t="str">
        <f t="shared" si="3"/>
        <v>N3D</v>
      </c>
      <c r="N96" t="s">
        <v>4959</v>
      </c>
      <c r="O96" s="164">
        <f t="shared" si="4"/>
        <v>0</v>
      </c>
      <c r="P96" s="205" t="str">
        <f t="shared" si="5"/>
        <v>NN</v>
      </c>
      <c r="S96" s="5" t="s">
        <v>900</v>
      </c>
      <c r="T96" s="61">
        <v>1</v>
      </c>
    </row>
    <row r="97" spans="1:20" x14ac:dyDescent="0.25">
      <c r="A97" t="s">
        <v>954</v>
      </c>
      <c r="B97" t="s">
        <v>901</v>
      </c>
      <c r="C97" s="103" t="s">
        <v>40</v>
      </c>
      <c r="D97" s="103" t="s">
        <v>87</v>
      </c>
      <c r="E97" s="103">
        <v>4200001</v>
      </c>
      <c r="F97" s="5" t="s">
        <v>2088</v>
      </c>
      <c r="G97" s="81">
        <v>36</v>
      </c>
      <c r="H97" s="103" t="s">
        <v>81</v>
      </c>
      <c r="I97" s="197"/>
      <c r="J97" s="54">
        <f>VLOOKUP(A97,'M005'!$A:$H,8,0)</f>
        <v>60</v>
      </c>
      <c r="K97" s="184">
        <v>0.6</v>
      </c>
      <c r="L97" s="184" t="s">
        <v>9</v>
      </c>
      <c r="M97" s="184" t="str">
        <f t="shared" si="3"/>
        <v>N3F</v>
      </c>
      <c r="N97" t="s">
        <v>4960</v>
      </c>
      <c r="O97" s="164">
        <f t="shared" si="4"/>
        <v>0</v>
      </c>
      <c r="P97" s="205" t="str">
        <f t="shared" si="5"/>
        <v>NN</v>
      </c>
      <c r="S97" s="5" t="s">
        <v>902</v>
      </c>
      <c r="T97" s="61">
        <v>1</v>
      </c>
    </row>
    <row r="98" spans="1:20" x14ac:dyDescent="0.25">
      <c r="A98" t="s">
        <v>955</v>
      </c>
      <c r="B98" t="s">
        <v>956</v>
      </c>
      <c r="C98" s="103" t="s">
        <v>40</v>
      </c>
      <c r="D98" s="103" t="s">
        <v>87</v>
      </c>
      <c r="E98" s="103">
        <v>4200001</v>
      </c>
      <c r="F98" s="5" t="s">
        <v>2088</v>
      </c>
      <c r="G98" s="81">
        <v>36</v>
      </c>
      <c r="H98" s="103" t="s">
        <v>81</v>
      </c>
      <c r="I98" s="197"/>
      <c r="J98" s="54">
        <f>VLOOKUP(A98,'M005'!$A:$H,8,0)</f>
        <v>60</v>
      </c>
      <c r="K98" s="184">
        <v>0.6</v>
      </c>
      <c r="L98" s="184" t="s">
        <v>9</v>
      </c>
      <c r="M98" s="184" t="str">
        <f t="shared" si="3"/>
        <v>N3F</v>
      </c>
      <c r="N98" t="s">
        <v>4960</v>
      </c>
      <c r="O98" s="164">
        <f t="shared" si="4"/>
        <v>0</v>
      </c>
      <c r="P98" s="205" t="str">
        <f t="shared" si="5"/>
        <v>2J</v>
      </c>
      <c r="S98" s="5" t="s">
        <v>904</v>
      </c>
      <c r="T98" s="61">
        <v>1</v>
      </c>
    </row>
    <row r="99" spans="1:20" x14ac:dyDescent="0.25">
      <c r="A99" t="s">
        <v>957</v>
      </c>
      <c r="B99" t="s">
        <v>958</v>
      </c>
      <c r="C99" s="103" t="s">
        <v>40</v>
      </c>
      <c r="D99" s="103" t="s">
        <v>87</v>
      </c>
      <c r="E99" s="103">
        <v>4200001</v>
      </c>
      <c r="F99" s="5" t="s">
        <v>2088</v>
      </c>
      <c r="G99" s="81">
        <v>78</v>
      </c>
      <c r="H99" s="103" t="s">
        <v>81</v>
      </c>
      <c r="I99" s="197"/>
      <c r="J99" s="54">
        <f>VLOOKUP(A99,'M005'!$A:$H,8,0)</f>
        <v>130</v>
      </c>
      <c r="K99" s="184">
        <v>0.6</v>
      </c>
      <c r="L99" s="184" t="s">
        <v>9</v>
      </c>
      <c r="M99" s="184" t="str">
        <f t="shared" si="3"/>
        <v>N3F</v>
      </c>
      <c r="N99" t="s">
        <v>4960</v>
      </c>
      <c r="O99" s="164">
        <f t="shared" si="4"/>
        <v>0</v>
      </c>
      <c r="P99" s="205" t="str">
        <f t="shared" si="5"/>
        <v>NN</v>
      </c>
      <c r="S99" s="5" t="s">
        <v>905</v>
      </c>
      <c r="T99" s="61">
        <v>1</v>
      </c>
    </row>
    <row r="100" spans="1:20" x14ac:dyDescent="0.25">
      <c r="A100" t="s">
        <v>964</v>
      </c>
      <c r="B100" t="s">
        <v>965</v>
      </c>
      <c r="C100" s="103" t="s">
        <v>40</v>
      </c>
      <c r="D100" s="103" t="s">
        <v>87</v>
      </c>
      <c r="E100" s="103">
        <v>4200001</v>
      </c>
      <c r="F100" s="5" t="s">
        <v>2088</v>
      </c>
      <c r="G100" s="81">
        <v>150</v>
      </c>
      <c r="H100" s="103" t="s">
        <v>81</v>
      </c>
      <c r="I100" s="197"/>
      <c r="J100" s="54">
        <f>VLOOKUP(A100,'M005'!$A:$H,8,0)</f>
        <v>250</v>
      </c>
      <c r="K100" s="184">
        <v>0.6</v>
      </c>
      <c r="L100" s="184" t="s">
        <v>9</v>
      </c>
      <c r="M100" s="184" t="str">
        <f t="shared" si="3"/>
        <v>N3F</v>
      </c>
      <c r="N100" t="s">
        <v>4960</v>
      </c>
      <c r="O100" s="164">
        <f t="shared" si="4"/>
        <v>0</v>
      </c>
      <c r="P100" s="205" t="str">
        <f t="shared" si="5"/>
        <v>NN</v>
      </c>
      <c r="S100" s="5" t="s">
        <v>907</v>
      </c>
      <c r="T100" s="61">
        <v>1</v>
      </c>
    </row>
    <row r="101" spans="1:20" x14ac:dyDescent="0.25">
      <c r="A101" t="s">
        <v>966</v>
      </c>
      <c r="B101" t="s">
        <v>967</v>
      </c>
      <c r="C101" s="103" t="s">
        <v>40</v>
      </c>
      <c r="D101" s="103" t="s">
        <v>87</v>
      </c>
      <c r="E101" s="103">
        <v>4200001</v>
      </c>
      <c r="F101" s="5" t="s">
        <v>2088</v>
      </c>
      <c r="G101" s="81">
        <v>42</v>
      </c>
      <c r="H101" s="103" t="s">
        <v>81</v>
      </c>
      <c r="I101" s="197"/>
      <c r="J101" s="54">
        <f>VLOOKUP(A101,'M005'!$A:$H,8,0)</f>
        <v>60</v>
      </c>
      <c r="K101" s="184">
        <v>0.7</v>
      </c>
      <c r="L101" s="184" t="s">
        <v>9</v>
      </c>
      <c r="M101" s="184" t="str">
        <f t="shared" si="3"/>
        <v>N3G</v>
      </c>
      <c r="N101" t="s">
        <v>4961</v>
      </c>
      <c r="O101" s="164">
        <f t="shared" si="4"/>
        <v>0</v>
      </c>
      <c r="P101" s="205" t="str">
        <f t="shared" si="5"/>
        <v>NN</v>
      </c>
      <c r="S101" s="5" t="s">
        <v>909</v>
      </c>
      <c r="T101" s="61">
        <v>1</v>
      </c>
    </row>
    <row r="102" spans="1:20" x14ac:dyDescent="0.25">
      <c r="A102" t="s">
        <v>972</v>
      </c>
      <c r="B102" t="s">
        <v>525</v>
      </c>
      <c r="C102" s="103" t="s">
        <v>40</v>
      </c>
      <c r="D102" s="103" t="s">
        <v>87</v>
      </c>
      <c r="E102" s="103">
        <v>4200001</v>
      </c>
      <c r="F102" s="5" t="s">
        <v>2088</v>
      </c>
      <c r="G102" s="81">
        <v>35</v>
      </c>
      <c r="H102" s="103" t="s">
        <v>81</v>
      </c>
      <c r="I102" s="197"/>
      <c r="J102" s="54">
        <f>VLOOKUP(A102,'M005'!$A:$H,8,0)</f>
        <v>70</v>
      </c>
      <c r="K102" s="184">
        <v>0.5</v>
      </c>
      <c r="L102" s="184" t="s">
        <v>9</v>
      </c>
      <c r="M102" s="184" t="str">
        <f t="shared" si="3"/>
        <v>N3S</v>
      </c>
      <c r="N102" t="s">
        <v>4962</v>
      </c>
      <c r="O102" s="164">
        <f t="shared" si="4"/>
        <v>0</v>
      </c>
      <c r="P102" s="205" t="str">
        <f t="shared" si="5"/>
        <v>NN</v>
      </c>
      <c r="S102" s="5" t="s">
        <v>911</v>
      </c>
      <c r="T102" s="61">
        <v>1</v>
      </c>
    </row>
    <row r="103" spans="1:20" s="7" customFormat="1" x14ac:dyDescent="0.25">
      <c r="A103" t="s">
        <v>977</v>
      </c>
      <c r="B103" t="s">
        <v>978</v>
      </c>
      <c r="C103" s="103" t="s">
        <v>40</v>
      </c>
      <c r="D103" s="103" t="s">
        <v>87</v>
      </c>
      <c r="E103" s="103">
        <v>4200020</v>
      </c>
      <c r="F103" t="s">
        <v>2089</v>
      </c>
      <c r="G103" s="81">
        <v>60</v>
      </c>
      <c r="H103" s="103" t="s">
        <v>81</v>
      </c>
      <c r="I103" s="197"/>
      <c r="J103" s="54">
        <f>VLOOKUP(A103,'M005'!$A:$H,8,0)</f>
        <v>120</v>
      </c>
      <c r="K103" s="184">
        <v>0.5</v>
      </c>
      <c r="L103" s="184" t="s">
        <v>9</v>
      </c>
      <c r="M103" s="184" t="str">
        <f t="shared" si="3"/>
        <v>O27</v>
      </c>
      <c r="N103" t="s">
        <v>4963</v>
      </c>
      <c r="O103" s="164">
        <f t="shared" si="4"/>
        <v>0</v>
      </c>
      <c r="P103" s="205" t="str">
        <f t="shared" si="5"/>
        <v>NN</v>
      </c>
      <c r="Q103" s="23"/>
      <c r="R103" s="23"/>
      <c r="S103" s="5" t="s">
        <v>913</v>
      </c>
      <c r="T103" s="61">
        <v>1</v>
      </c>
    </row>
    <row r="104" spans="1:20" x14ac:dyDescent="0.25">
      <c r="A104" t="s">
        <v>979</v>
      </c>
      <c r="B104" t="s">
        <v>980</v>
      </c>
      <c r="C104" s="103" t="s">
        <v>40</v>
      </c>
      <c r="D104" s="103" t="s">
        <v>87</v>
      </c>
      <c r="E104" s="103">
        <v>4200020</v>
      </c>
      <c r="F104" t="s">
        <v>2089</v>
      </c>
      <c r="G104" s="81">
        <v>14.994999999999997</v>
      </c>
      <c r="H104" s="103" t="s">
        <v>81</v>
      </c>
      <c r="I104" s="197"/>
      <c r="J104" s="54">
        <f>VLOOKUP(A104,'M005'!$A:$H,8,0)</f>
        <v>29.989999999999995</v>
      </c>
      <c r="K104" s="184">
        <v>0.5</v>
      </c>
      <c r="L104" s="184" t="s">
        <v>9</v>
      </c>
      <c r="M104" s="184" t="str">
        <f t="shared" si="3"/>
        <v>O27</v>
      </c>
      <c r="N104" t="s">
        <v>4963</v>
      </c>
      <c r="O104" s="164">
        <f t="shared" si="4"/>
        <v>0</v>
      </c>
      <c r="P104" s="205" t="str">
        <f t="shared" si="5"/>
        <v>NN</v>
      </c>
      <c r="S104" s="5" t="s">
        <v>915</v>
      </c>
      <c r="T104" s="61">
        <v>1</v>
      </c>
    </row>
    <row r="105" spans="1:20" x14ac:dyDescent="0.25">
      <c r="A105" t="s">
        <v>981</v>
      </c>
      <c r="B105" t="s">
        <v>982</v>
      </c>
      <c r="C105" s="103" t="s">
        <v>40</v>
      </c>
      <c r="D105" s="103" t="s">
        <v>87</v>
      </c>
      <c r="E105" s="103">
        <v>4200020</v>
      </c>
      <c r="F105" t="s">
        <v>2089</v>
      </c>
      <c r="G105" s="81">
        <v>247.5</v>
      </c>
      <c r="H105" s="103" t="s">
        <v>81</v>
      </c>
      <c r="I105" s="197"/>
      <c r="J105" s="54">
        <f>VLOOKUP(A105,'M005'!$A:$H,8,0)</f>
        <v>495</v>
      </c>
      <c r="K105" s="184">
        <v>0.5</v>
      </c>
      <c r="L105" s="184" t="s">
        <v>9</v>
      </c>
      <c r="M105" s="184" t="str">
        <f t="shared" si="3"/>
        <v>O27</v>
      </c>
      <c r="N105" t="s">
        <v>4963</v>
      </c>
      <c r="O105" s="164">
        <f t="shared" si="4"/>
        <v>0</v>
      </c>
      <c r="P105" s="205" t="str">
        <f t="shared" si="5"/>
        <v>NN</v>
      </c>
      <c r="S105" s="5" t="s">
        <v>916</v>
      </c>
      <c r="T105" s="61">
        <v>1</v>
      </c>
    </row>
    <row r="106" spans="1:20" x14ac:dyDescent="0.25">
      <c r="A106" t="s">
        <v>983</v>
      </c>
      <c r="B106" t="s">
        <v>984</v>
      </c>
      <c r="C106" s="103" t="s">
        <v>40</v>
      </c>
      <c r="D106" s="103" t="s">
        <v>87</v>
      </c>
      <c r="E106" s="103">
        <v>4200020</v>
      </c>
      <c r="F106" t="s">
        <v>2089</v>
      </c>
      <c r="G106" s="81">
        <v>27</v>
      </c>
      <c r="H106" s="103" t="s">
        <v>81</v>
      </c>
      <c r="I106" s="197"/>
      <c r="J106" s="54">
        <f>VLOOKUP(A106,'M005'!$A:$H,8,0)</f>
        <v>45</v>
      </c>
      <c r="K106" s="184">
        <v>0.6</v>
      </c>
      <c r="L106" s="184" t="s">
        <v>9</v>
      </c>
      <c r="M106" s="184" t="str">
        <f t="shared" si="3"/>
        <v>O2E</v>
      </c>
      <c r="N106" t="s">
        <v>4944</v>
      </c>
      <c r="O106" s="164">
        <f t="shared" si="4"/>
        <v>0</v>
      </c>
      <c r="P106" s="205" t="str">
        <f t="shared" si="5"/>
        <v>PU</v>
      </c>
      <c r="S106" s="5" t="s">
        <v>917</v>
      </c>
      <c r="T106" s="61">
        <v>1</v>
      </c>
    </row>
    <row r="107" spans="1:20" x14ac:dyDescent="0.25">
      <c r="A107" t="s">
        <v>985</v>
      </c>
      <c r="B107" t="s">
        <v>986</v>
      </c>
      <c r="C107" s="103" t="s">
        <v>40</v>
      </c>
      <c r="D107" s="103" t="s">
        <v>87</v>
      </c>
      <c r="E107" s="103">
        <v>4200020</v>
      </c>
      <c r="F107" t="s">
        <v>2089</v>
      </c>
      <c r="G107" s="81">
        <v>31.799999999999997</v>
      </c>
      <c r="H107" s="103" t="s">
        <v>81</v>
      </c>
      <c r="I107" s="197"/>
      <c r="J107" s="54">
        <f>VLOOKUP(A107,'M005'!$A:$H,8,0)</f>
        <v>53</v>
      </c>
      <c r="K107" s="184">
        <v>0.6</v>
      </c>
      <c r="L107" s="184" t="s">
        <v>9</v>
      </c>
      <c r="M107" s="184" t="str">
        <f t="shared" si="3"/>
        <v>O2E</v>
      </c>
      <c r="N107" t="s">
        <v>4944</v>
      </c>
      <c r="O107" s="164">
        <f t="shared" si="4"/>
        <v>0</v>
      </c>
      <c r="P107" s="205" t="str">
        <f t="shared" si="5"/>
        <v>PU</v>
      </c>
      <c r="S107" s="5" t="s">
        <v>918</v>
      </c>
      <c r="T107" s="61">
        <v>1</v>
      </c>
    </row>
    <row r="108" spans="1:20" x14ac:dyDescent="0.25">
      <c r="A108" t="s">
        <v>987</v>
      </c>
      <c r="B108" t="s">
        <v>988</v>
      </c>
      <c r="C108" s="103" t="s">
        <v>40</v>
      </c>
      <c r="D108" s="103" t="s">
        <v>87</v>
      </c>
      <c r="E108" s="103">
        <v>4200020</v>
      </c>
      <c r="F108" t="s">
        <v>2089</v>
      </c>
      <c r="G108" s="81">
        <v>32.76</v>
      </c>
      <c r="H108" s="103" t="s">
        <v>81</v>
      </c>
      <c r="I108" s="197"/>
      <c r="J108" s="54">
        <f>VLOOKUP(A108,'M005'!$A:$H,8,0)</f>
        <v>54.599999999999994</v>
      </c>
      <c r="K108" s="184">
        <v>0.6</v>
      </c>
      <c r="L108" s="184" t="s">
        <v>9</v>
      </c>
      <c r="M108" s="184" t="str">
        <f t="shared" si="3"/>
        <v>O2E</v>
      </c>
      <c r="N108" t="s">
        <v>4944</v>
      </c>
      <c r="O108" s="164">
        <f t="shared" si="4"/>
        <v>0</v>
      </c>
      <c r="P108" s="205" t="str">
        <f t="shared" si="5"/>
        <v>NN</v>
      </c>
      <c r="S108" s="5" t="s">
        <v>920</v>
      </c>
      <c r="T108" s="61">
        <v>1</v>
      </c>
    </row>
    <row r="109" spans="1:20" x14ac:dyDescent="0.25">
      <c r="A109" t="s">
        <v>989</v>
      </c>
      <c r="B109" t="s">
        <v>990</v>
      </c>
      <c r="C109" s="103" t="s">
        <v>40</v>
      </c>
      <c r="D109" s="103" t="s">
        <v>87</v>
      </c>
      <c r="E109" s="103">
        <v>4200020</v>
      </c>
      <c r="F109" t="s">
        <v>2089</v>
      </c>
      <c r="G109" s="81">
        <v>34.199999999999996</v>
      </c>
      <c r="H109" s="103" t="s">
        <v>81</v>
      </c>
      <c r="I109" s="197"/>
      <c r="J109" s="54">
        <f>VLOOKUP(A109,'M005'!$A:$H,8,0)</f>
        <v>57</v>
      </c>
      <c r="K109" s="184">
        <v>0.6</v>
      </c>
      <c r="L109" s="184" t="s">
        <v>9</v>
      </c>
      <c r="M109" s="184" t="str">
        <f t="shared" si="3"/>
        <v>O2E</v>
      </c>
      <c r="N109" t="s">
        <v>4944</v>
      </c>
      <c r="O109" s="164">
        <f t="shared" si="4"/>
        <v>0</v>
      </c>
      <c r="P109" s="205" t="str">
        <f t="shared" si="5"/>
        <v>NN</v>
      </c>
      <c r="S109" s="5" t="s">
        <v>921</v>
      </c>
      <c r="T109" s="61">
        <v>1</v>
      </c>
    </row>
    <row r="110" spans="1:20" x14ac:dyDescent="0.25">
      <c r="A110" t="s">
        <v>992</v>
      </c>
      <c r="B110" t="s">
        <v>993</v>
      </c>
      <c r="C110" s="103" t="s">
        <v>40</v>
      </c>
      <c r="D110" s="103" t="s">
        <v>87</v>
      </c>
      <c r="E110" s="103">
        <v>4200020</v>
      </c>
      <c r="F110" t="s">
        <v>2089</v>
      </c>
      <c r="G110" s="81">
        <v>33</v>
      </c>
      <c r="H110" s="103" t="s">
        <v>81</v>
      </c>
      <c r="I110" s="197"/>
      <c r="J110" s="54">
        <f>VLOOKUP(A110,'M005'!$A:$H,8,0)</f>
        <v>55</v>
      </c>
      <c r="K110" s="184">
        <v>0.6</v>
      </c>
      <c r="L110" s="184" t="s">
        <v>9</v>
      </c>
      <c r="M110" s="184" t="str">
        <f t="shared" si="3"/>
        <v>O2E</v>
      </c>
      <c r="N110" t="s">
        <v>4944</v>
      </c>
      <c r="O110" s="164">
        <f t="shared" si="4"/>
        <v>0</v>
      </c>
      <c r="P110" s="205" t="str">
        <f t="shared" si="5"/>
        <v>LA</v>
      </c>
      <c r="S110" s="5" t="s">
        <v>923</v>
      </c>
      <c r="T110" s="61">
        <v>1</v>
      </c>
    </row>
    <row r="111" spans="1:20" x14ac:dyDescent="0.25">
      <c r="A111" t="s">
        <v>994</v>
      </c>
      <c r="B111" t="s">
        <v>993</v>
      </c>
      <c r="C111" s="103" t="s">
        <v>40</v>
      </c>
      <c r="D111" s="103" t="s">
        <v>87</v>
      </c>
      <c r="E111" s="103">
        <v>4200020</v>
      </c>
      <c r="F111" t="s">
        <v>2089</v>
      </c>
      <c r="G111" s="81">
        <v>31.799999999999997</v>
      </c>
      <c r="H111" s="103" t="s">
        <v>81</v>
      </c>
      <c r="I111" s="197"/>
      <c r="J111" s="54">
        <f>VLOOKUP(A111,'M005'!$A:$H,8,0)</f>
        <v>53</v>
      </c>
      <c r="K111" s="184">
        <v>0.6</v>
      </c>
      <c r="L111" s="184" t="s">
        <v>9</v>
      </c>
      <c r="M111" s="184" t="str">
        <f t="shared" si="3"/>
        <v>O2E</v>
      </c>
      <c r="N111" t="s">
        <v>4944</v>
      </c>
      <c r="O111" s="164">
        <f t="shared" si="4"/>
        <v>0</v>
      </c>
      <c r="P111" s="205" t="str">
        <f t="shared" si="5"/>
        <v>IM</v>
      </c>
      <c r="S111" s="5" t="s">
        <v>924</v>
      </c>
      <c r="T111" s="61">
        <v>1</v>
      </c>
    </row>
    <row r="112" spans="1:20" x14ac:dyDescent="0.25">
      <c r="A112" t="s">
        <v>999</v>
      </c>
      <c r="B112" t="s">
        <v>1000</v>
      </c>
      <c r="C112" s="103" t="s">
        <v>40</v>
      </c>
      <c r="D112" s="103" t="s">
        <v>87</v>
      </c>
      <c r="E112" s="103">
        <v>4200020</v>
      </c>
      <c r="F112" t="s">
        <v>2089</v>
      </c>
      <c r="G112" s="81">
        <v>36</v>
      </c>
      <c r="H112" s="103" t="s">
        <v>81</v>
      </c>
      <c r="I112" s="197"/>
      <c r="J112" s="54">
        <f>VLOOKUP(A112,'M005'!$A:$H,8,0)</f>
        <v>60</v>
      </c>
      <c r="K112" s="184">
        <v>0.6</v>
      </c>
      <c r="L112" s="184" t="s">
        <v>9</v>
      </c>
      <c r="M112" s="184" t="str">
        <f t="shared" si="3"/>
        <v>O2E</v>
      </c>
      <c r="N112" t="s">
        <v>4944</v>
      </c>
      <c r="O112" s="164">
        <f t="shared" si="4"/>
        <v>0</v>
      </c>
      <c r="P112" s="205" t="str">
        <f t="shared" si="5"/>
        <v>NN</v>
      </c>
      <c r="S112" s="5" t="s">
        <v>925</v>
      </c>
      <c r="T112" s="61">
        <v>1</v>
      </c>
    </row>
    <row r="113" spans="1:20" x14ac:dyDescent="0.25">
      <c r="A113" t="s">
        <v>1001</v>
      </c>
      <c r="B113" t="s">
        <v>1002</v>
      </c>
      <c r="C113" s="103" t="s">
        <v>40</v>
      </c>
      <c r="D113" s="103" t="s">
        <v>87</v>
      </c>
      <c r="E113" s="103">
        <v>4200020</v>
      </c>
      <c r="F113" t="s">
        <v>2089</v>
      </c>
      <c r="G113" s="81">
        <v>17.399999999999999</v>
      </c>
      <c r="H113" s="103" t="s">
        <v>81</v>
      </c>
      <c r="I113" s="197"/>
      <c r="J113" s="54">
        <f>VLOOKUP(A113,'M005'!$A:$H,8,0)</f>
        <v>29</v>
      </c>
      <c r="K113" s="184">
        <v>0.6</v>
      </c>
      <c r="L113" s="184" t="s">
        <v>9</v>
      </c>
      <c r="M113" s="184" t="str">
        <f t="shared" si="3"/>
        <v>O2E</v>
      </c>
      <c r="N113" t="s">
        <v>4944</v>
      </c>
      <c r="O113" s="164">
        <f t="shared" si="4"/>
        <v>0</v>
      </c>
      <c r="P113" s="205" t="str">
        <f t="shared" si="5"/>
        <v>NN</v>
      </c>
      <c r="S113" s="5" t="s">
        <v>926</v>
      </c>
      <c r="T113" s="61">
        <v>1</v>
      </c>
    </row>
    <row r="114" spans="1:20" x14ac:dyDescent="0.25">
      <c r="A114" t="s">
        <v>1003</v>
      </c>
      <c r="B114" t="s">
        <v>1004</v>
      </c>
      <c r="C114" s="103" t="s">
        <v>40</v>
      </c>
      <c r="D114" s="103" t="s">
        <v>87</v>
      </c>
      <c r="E114" s="103">
        <v>4200020</v>
      </c>
      <c r="F114" t="s">
        <v>2089</v>
      </c>
      <c r="G114" s="81">
        <v>21</v>
      </c>
      <c r="H114" s="103" t="s">
        <v>81</v>
      </c>
      <c r="I114" s="197"/>
      <c r="J114" s="54">
        <f>VLOOKUP(A114,'M005'!$A:$H,8,0)</f>
        <v>35</v>
      </c>
      <c r="K114" s="184">
        <v>0.6</v>
      </c>
      <c r="L114" s="184" t="s">
        <v>9</v>
      </c>
      <c r="M114" s="184" t="str">
        <f t="shared" si="3"/>
        <v>O2E</v>
      </c>
      <c r="N114" t="s">
        <v>4944</v>
      </c>
      <c r="O114" s="164">
        <f t="shared" si="4"/>
        <v>0</v>
      </c>
      <c r="P114" s="205" t="str">
        <f t="shared" si="5"/>
        <v>NN</v>
      </c>
      <c r="S114" s="5" t="s">
        <v>927</v>
      </c>
      <c r="T114" s="61">
        <v>1</v>
      </c>
    </row>
    <row r="115" spans="1:20" x14ac:dyDescent="0.25">
      <c r="A115" t="s">
        <v>1006</v>
      </c>
      <c r="B115" t="s">
        <v>1007</v>
      </c>
      <c r="C115" s="103" t="s">
        <v>40</v>
      </c>
      <c r="D115" s="103" t="s">
        <v>87</v>
      </c>
      <c r="E115" s="103">
        <v>4200020</v>
      </c>
      <c r="F115" t="s">
        <v>2089</v>
      </c>
      <c r="G115" s="81">
        <v>300</v>
      </c>
      <c r="H115" s="103" t="s">
        <v>81</v>
      </c>
      <c r="I115" s="197"/>
      <c r="J115" s="54">
        <f>VLOOKUP(A115,'M005'!$A:$H,8,0)</f>
        <v>500</v>
      </c>
      <c r="K115" s="184">
        <v>0.6</v>
      </c>
      <c r="L115" s="184" t="s">
        <v>9</v>
      </c>
      <c r="M115" s="184" t="str">
        <f t="shared" si="3"/>
        <v>O2E</v>
      </c>
      <c r="N115" t="s">
        <v>4944</v>
      </c>
      <c r="O115" s="164">
        <f t="shared" si="4"/>
        <v>0</v>
      </c>
      <c r="P115" s="205" t="str">
        <f t="shared" si="5"/>
        <v>NN</v>
      </c>
      <c r="S115" s="5" t="s">
        <v>929</v>
      </c>
      <c r="T115" s="61">
        <v>1</v>
      </c>
    </row>
    <row r="116" spans="1:20" x14ac:dyDescent="0.25">
      <c r="A116" t="s">
        <v>1010</v>
      </c>
      <c r="B116" t="s">
        <v>1011</v>
      </c>
      <c r="C116" s="103" t="s">
        <v>40</v>
      </c>
      <c r="D116" s="103" t="s">
        <v>87</v>
      </c>
      <c r="E116" s="103">
        <v>4200020</v>
      </c>
      <c r="F116" t="s">
        <v>2089</v>
      </c>
      <c r="G116" s="81">
        <v>35</v>
      </c>
      <c r="H116" s="103" t="s">
        <v>81</v>
      </c>
      <c r="I116" s="197"/>
      <c r="J116" s="54">
        <f>VLOOKUP(A116,'M005'!$A:$H,8,0)</f>
        <v>50</v>
      </c>
      <c r="K116" s="184">
        <v>0.7</v>
      </c>
      <c r="L116" s="184" t="s">
        <v>9</v>
      </c>
      <c r="M116" s="184" t="str">
        <f t="shared" si="3"/>
        <v>O2O</v>
      </c>
      <c r="N116" t="s">
        <v>4952</v>
      </c>
      <c r="O116" s="164">
        <f t="shared" si="4"/>
        <v>0</v>
      </c>
      <c r="P116" s="205" t="str">
        <f t="shared" si="5"/>
        <v>NN</v>
      </c>
      <c r="S116" s="5" t="s">
        <v>931</v>
      </c>
      <c r="T116" s="61">
        <v>1</v>
      </c>
    </row>
    <row r="117" spans="1:20" x14ac:dyDescent="0.25">
      <c r="A117" t="s">
        <v>1012</v>
      </c>
      <c r="B117" t="s">
        <v>1013</v>
      </c>
      <c r="C117" s="103" t="s">
        <v>40</v>
      </c>
      <c r="D117" s="103" t="s">
        <v>87</v>
      </c>
      <c r="E117" s="103">
        <v>4200020</v>
      </c>
      <c r="F117" t="s">
        <v>2089</v>
      </c>
      <c r="G117" s="81">
        <v>38.5</v>
      </c>
      <c r="H117" s="103" t="s">
        <v>81</v>
      </c>
      <c r="I117" s="197"/>
      <c r="J117" s="54">
        <f>VLOOKUP(A117,'M005'!$A:$H,8,0)</f>
        <v>55</v>
      </c>
      <c r="K117" s="184">
        <v>0.7</v>
      </c>
      <c r="L117" s="184" t="s">
        <v>9</v>
      </c>
      <c r="M117" s="184" t="str">
        <f t="shared" si="3"/>
        <v>O2O</v>
      </c>
      <c r="N117" t="s">
        <v>4952</v>
      </c>
      <c r="O117" s="164">
        <f t="shared" si="4"/>
        <v>0</v>
      </c>
      <c r="P117" s="205" t="str">
        <f t="shared" si="5"/>
        <v>NN</v>
      </c>
      <c r="S117" s="5" t="s">
        <v>932</v>
      </c>
      <c r="T117" s="61">
        <v>1</v>
      </c>
    </row>
    <row r="118" spans="1:20" x14ac:dyDescent="0.25">
      <c r="A118" t="s">
        <v>1014</v>
      </c>
      <c r="B118" t="s">
        <v>1015</v>
      </c>
      <c r="C118" s="103" t="s">
        <v>40</v>
      </c>
      <c r="D118" s="103" t="s">
        <v>87</v>
      </c>
      <c r="E118" s="103">
        <v>4200020</v>
      </c>
      <c r="F118" t="s">
        <v>2089</v>
      </c>
      <c r="G118" s="81">
        <v>30.799999999999997</v>
      </c>
      <c r="H118" s="103" t="s">
        <v>81</v>
      </c>
      <c r="I118" s="197"/>
      <c r="J118" s="54">
        <f>VLOOKUP(A118,'M005'!$A:$H,8,0)</f>
        <v>44</v>
      </c>
      <c r="K118" s="184">
        <v>0.7</v>
      </c>
      <c r="L118" s="184" t="s">
        <v>9</v>
      </c>
      <c r="M118" s="184" t="str">
        <f t="shared" si="3"/>
        <v>O2O</v>
      </c>
      <c r="N118" t="s">
        <v>4952</v>
      </c>
      <c r="O118" s="164">
        <f t="shared" si="4"/>
        <v>0</v>
      </c>
      <c r="P118" s="205" t="str">
        <f t="shared" si="5"/>
        <v>NN</v>
      </c>
      <c r="S118" s="5" t="s">
        <v>934</v>
      </c>
      <c r="T118" s="61">
        <v>1</v>
      </c>
    </row>
    <row r="119" spans="1:20" x14ac:dyDescent="0.25">
      <c r="A119" t="s">
        <v>1016</v>
      </c>
      <c r="B119" t="s">
        <v>1015</v>
      </c>
      <c r="C119" s="103" t="s">
        <v>40</v>
      </c>
      <c r="D119" s="103" t="s">
        <v>87</v>
      </c>
      <c r="E119" s="103">
        <v>4200020</v>
      </c>
      <c r="F119" t="s">
        <v>2089</v>
      </c>
      <c r="G119" s="81">
        <v>30.799999999999997</v>
      </c>
      <c r="H119" s="103" t="s">
        <v>81</v>
      </c>
      <c r="I119" s="197"/>
      <c r="J119" s="54">
        <f>VLOOKUP(A119,'M005'!$A:$H,8,0)</f>
        <v>44</v>
      </c>
      <c r="K119" s="184">
        <v>0.7</v>
      </c>
      <c r="L119" s="184" t="s">
        <v>9</v>
      </c>
      <c r="M119" s="184" t="str">
        <f t="shared" si="3"/>
        <v>O2O</v>
      </c>
      <c r="N119" t="s">
        <v>4952</v>
      </c>
      <c r="O119" s="164">
        <f t="shared" si="4"/>
        <v>0</v>
      </c>
      <c r="P119" s="205" t="str">
        <f t="shared" si="5"/>
        <v>NN</v>
      </c>
      <c r="S119" s="5" t="s">
        <v>935</v>
      </c>
      <c r="T119" s="61">
        <v>1</v>
      </c>
    </row>
    <row r="120" spans="1:20" x14ac:dyDescent="0.25">
      <c r="A120" t="s">
        <v>1017</v>
      </c>
      <c r="B120" t="s">
        <v>1018</v>
      </c>
      <c r="C120" s="103" t="s">
        <v>40</v>
      </c>
      <c r="D120" s="103" t="s">
        <v>87</v>
      </c>
      <c r="E120" s="103">
        <v>4200020</v>
      </c>
      <c r="F120" t="s">
        <v>2089</v>
      </c>
      <c r="G120" s="81">
        <v>102.19999999999999</v>
      </c>
      <c r="H120" s="103" t="s">
        <v>81</v>
      </c>
      <c r="I120" s="197"/>
      <c r="J120" s="54">
        <f>VLOOKUP(A120,'M005'!$A:$H,8,0)</f>
        <v>146</v>
      </c>
      <c r="K120" s="184">
        <v>0.7</v>
      </c>
      <c r="L120" s="184" t="s">
        <v>9</v>
      </c>
      <c r="M120" s="184" t="str">
        <f t="shared" si="3"/>
        <v>O2O</v>
      </c>
      <c r="N120" t="s">
        <v>4952</v>
      </c>
      <c r="O120" s="164">
        <f t="shared" si="4"/>
        <v>0</v>
      </c>
      <c r="P120" s="205" t="str">
        <f t="shared" si="5"/>
        <v>PH</v>
      </c>
      <c r="S120" s="5" t="s">
        <v>936</v>
      </c>
      <c r="T120" s="61">
        <v>1</v>
      </c>
    </row>
    <row r="121" spans="1:20" x14ac:dyDescent="0.25">
      <c r="A121" t="s">
        <v>1019</v>
      </c>
      <c r="B121" t="s">
        <v>1020</v>
      </c>
      <c r="C121" s="103" t="s">
        <v>40</v>
      </c>
      <c r="D121" s="103" t="s">
        <v>87</v>
      </c>
      <c r="E121" s="103">
        <v>4200020</v>
      </c>
      <c r="F121" t="s">
        <v>2089</v>
      </c>
      <c r="G121" s="81">
        <v>89.803000000000011</v>
      </c>
      <c r="H121" s="103" t="s">
        <v>81</v>
      </c>
      <c r="I121" s="197"/>
      <c r="J121" s="54">
        <f>VLOOKUP(A121,'M005'!$A:$H,8,0)</f>
        <v>128.29000000000002</v>
      </c>
      <c r="K121" s="184">
        <v>0.7</v>
      </c>
      <c r="L121" s="184" t="s">
        <v>9</v>
      </c>
      <c r="M121" s="184" t="str">
        <f t="shared" si="3"/>
        <v>O2O</v>
      </c>
      <c r="N121" t="s">
        <v>4952</v>
      </c>
      <c r="O121" s="164">
        <f t="shared" si="4"/>
        <v>0</v>
      </c>
      <c r="P121" s="205" t="str">
        <f t="shared" si="5"/>
        <v>NN</v>
      </c>
      <c r="S121" s="5" t="s">
        <v>937</v>
      </c>
      <c r="T121" s="61">
        <v>1</v>
      </c>
    </row>
    <row r="122" spans="1:20" x14ac:dyDescent="0.25">
      <c r="A122" t="s">
        <v>1021</v>
      </c>
      <c r="B122" t="s">
        <v>1022</v>
      </c>
      <c r="C122" s="103" t="s">
        <v>40</v>
      </c>
      <c r="D122" s="103" t="s">
        <v>87</v>
      </c>
      <c r="E122" s="103">
        <v>4200020</v>
      </c>
      <c r="F122" t="s">
        <v>2089</v>
      </c>
      <c r="G122" s="81">
        <v>101.5</v>
      </c>
      <c r="H122" s="103" t="s">
        <v>81</v>
      </c>
      <c r="I122" s="197"/>
      <c r="J122" s="54">
        <f>VLOOKUP(A122,'M005'!$A:$H,8,0)</f>
        <v>145</v>
      </c>
      <c r="K122" s="184">
        <v>0.7</v>
      </c>
      <c r="L122" s="184" t="s">
        <v>9</v>
      </c>
      <c r="M122" s="184" t="str">
        <f t="shared" si="3"/>
        <v>O2O</v>
      </c>
      <c r="N122" t="s">
        <v>4952</v>
      </c>
      <c r="O122" s="164">
        <f t="shared" si="4"/>
        <v>0</v>
      </c>
      <c r="P122" s="205" t="str">
        <f t="shared" si="5"/>
        <v>NN</v>
      </c>
      <c r="S122" s="5" t="s">
        <v>939</v>
      </c>
      <c r="T122" s="61">
        <v>1</v>
      </c>
    </row>
    <row r="123" spans="1:20" x14ac:dyDescent="0.25">
      <c r="A123" t="s">
        <v>1023</v>
      </c>
      <c r="B123" t="s">
        <v>1018</v>
      </c>
      <c r="C123" s="103" t="s">
        <v>40</v>
      </c>
      <c r="D123" s="103" t="s">
        <v>87</v>
      </c>
      <c r="E123" s="103">
        <v>4200020</v>
      </c>
      <c r="F123" t="s">
        <v>2089</v>
      </c>
      <c r="G123" s="81">
        <v>108.5</v>
      </c>
      <c r="H123" s="103" t="s">
        <v>81</v>
      </c>
      <c r="I123" s="197"/>
      <c r="J123" s="54">
        <f>VLOOKUP(A123,'M005'!$A:$H,8,0)</f>
        <v>155</v>
      </c>
      <c r="K123" s="184">
        <v>0.7</v>
      </c>
      <c r="L123" s="184" t="s">
        <v>9</v>
      </c>
      <c r="M123" s="184" t="str">
        <f t="shared" si="3"/>
        <v>O2O</v>
      </c>
      <c r="N123" t="s">
        <v>4952</v>
      </c>
      <c r="O123" s="164">
        <f t="shared" si="4"/>
        <v>0</v>
      </c>
      <c r="P123" s="205" t="str">
        <f t="shared" si="5"/>
        <v>NN</v>
      </c>
      <c r="S123" s="5" t="s">
        <v>941</v>
      </c>
      <c r="T123" s="61">
        <v>1</v>
      </c>
    </row>
    <row r="124" spans="1:20" x14ac:dyDescent="0.25">
      <c r="A124" t="s">
        <v>1024</v>
      </c>
      <c r="B124" t="s">
        <v>1025</v>
      </c>
      <c r="C124" s="103" t="s">
        <v>40</v>
      </c>
      <c r="D124" s="103" t="s">
        <v>87</v>
      </c>
      <c r="E124" s="103">
        <v>4200020</v>
      </c>
      <c r="F124" t="s">
        <v>2089</v>
      </c>
      <c r="G124" s="81">
        <v>17.5</v>
      </c>
      <c r="H124" s="103" t="s">
        <v>81</v>
      </c>
      <c r="I124" s="197"/>
      <c r="J124" s="54">
        <f>VLOOKUP(A124,'M005'!$A:$H,8,0)</f>
        <v>25</v>
      </c>
      <c r="K124" s="184">
        <v>0.7</v>
      </c>
      <c r="L124" s="184" t="s">
        <v>9</v>
      </c>
      <c r="M124" s="184" t="str">
        <f t="shared" si="3"/>
        <v>O2O</v>
      </c>
      <c r="N124" t="s">
        <v>4952</v>
      </c>
      <c r="O124" s="164">
        <f t="shared" si="4"/>
        <v>0</v>
      </c>
      <c r="P124" s="205" t="str">
        <f t="shared" si="5"/>
        <v>NN</v>
      </c>
      <c r="S124" s="5" t="s">
        <v>942</v>
      </c>
      <c r="T124" s="61">
        <v>1</v>
      </c>
    </row>
    <row r="125" spans="1:20" x14ac:dyDescent="0.25">
      <c r="A125" t="s">
        <v>1026</v>
      </c>
      <c r="B125" t="s">
        <v>1027</v>
      </c>
      <c r="C125" s="103" t="s">
        <v>40</v>
      </c>
      <c r="D125" s="103" t="s">
        <v>87</v>
      </c>
      <c r="E125" s="103">
        <v>4200020</v>
      </c>
      <c r="F125" t="s">
        <v>2089</v>
      </c>
      <c r="G125" s="81">
        <v>38.5</v>
      </c>
      <c r="H125" s="103" t="s">
        <v>81</v>
      </c>
      <c r="I125" s="197"/>
      <c r="J125" s="54">
        <f>VLOOKUP(A125,'M005'!$A:$H,8,0)</f>
        <v>55</v>
      </c>
      <c r="K125" s="184">
        <v>0.7</v>
      </c>
      <c r="L125" s="184" t="s">
        <v>9</v>
      </c>
      <c r="M125" s="184" t="str">
        <f t="shared" si="3"/>
        <v>O2O</v>
      </c>
      <c r="N125" t="s">
        <v>4952</v>
      </c>
      <c r="O125" s="164">
        <f t="shared" si="4"/>
        <v>0</v>
      </c>
      <c r="P125" s="205" t="str">
        <f t="shared" si="5"/>
        <v>UU</v>
      </c>
      <c r="S125" s="5" t="s">
        <v>4507</v>
      </c>
      <c r="T125" s="61">
        <v>1</v>
      </c>
    </row>
    <row r="126" spans="1:20" x14ac:dyDescent="0.25">
      <c r="A126" t="s">
        <v>1028</v>
      </c>
      <c r="B126" t="s">
        <v>1029</v>
      </c>
      <c r="C126" s="103" t="s">
        <v>40</v>
      </c>
      <c r="D126" s="103" t="s">
        <v>87</v>
      </c>
      <c r="E126" s="103">
        <v>4200020</v>
      </c>
      <c r="F126" t="s">
        <v>2089</v>
      </c>
      <c r="G126" s="81">
        <v>31.499999999999996</v>
      </c>
      <c r="H126" s="103" t="s">
        <v>81</v>
      </c>
      <c r="I126" s="197"/>
      <c r="J126" s="54">
        <f>VLOOKUP(A126,'M005'!$A:$H,8,0)</f>
        <v>45</v>
      </c>
      <c r="K126" s="184">
        <v>0.7</v>
      </c>
      <c r="L126" s="184" t="s">
        <v>9</v>
      </c>
      <c r="M126" s="184" t="str">
        <f t="shared" si="3"/>
        <v>O2O</v>
      </c>
      <c r="N126" t="s">
        <v>4952</v>
      </c>
      <c r="O126" s="164">
        <f t="shared" si="4"/>
        <v>0</v>
      </c>
      <c r="P126" s="205" t="str">
        <f t="shared" si="5"/>
        <v>2B</v>
      </c>
      <c r="S126" s="5" t="s">
        <v>4501</v>
      </c>
      <c r="T126" s="61">
        <v>1</v>
      </c>
    </row>
    <row r="127" spans="1:20" x14ac:dyDescent="0.25">
      <c r="A127" t="s">
        <v>1030</v>
      </c>
      <c r="B127" t="s">
        <v>1031</v>
      </c>
      <c r="C127" s="103" t="s">
        <v>40</v>
      </c>
      <c r="D127" s="103" t="s">
        <v>87</v>
      </c>
      <c r="E127" s="103">
        <v>4200020</v>
      </c>
      <c r="F127" t="s">
        <v>2089</v>
      </c>
      <c r="G127" s="81">
        <v>40.599999999999994</v>
      </c>
      <c r="H127" s="103" t="s">
        <v>81</v>
      </c>
      <c r="I127" s="197"/>
      <c r="J127" s="54">
        <f>VLOOKUP(A127,'M005'!$A:$H,8,0)</f>
        <v>58</v>
      </c>
      <c r="K127" s="184">
        <v>0.7</v>
      </c>
      <c r="L127" s="184" t="s">
        <v>9</v>
      </c>
      <c r="M127" s="184" t="str">
        <f t="shared" si="3"/>
        <v>O2O</v>
      </c>
      <c r="N127" t="s">
        <v>4952</v>
      </c>
      <c r="O127" s="164">
        <f t="shared" si="4"/>
        <v>0</v>
      </c>
      <c r="P127" s="205" t="str">
        <f t="shared" si="5"/>
        <v>NI</v>
      </c>
      <c r="S127" s="5" t="s">
        <v>944</v>
      </c>
      <c r="T127" s="61">
        <v>1</v>
      </c>
    </row>
    <row r="128" spans="1:20" x14ac:dyDescent="0.25">
      <c r="A128" t="s">
        <v>1032</v>
      </c>
      <c r="B128" t="s">
        <v>1000</v>
      </c>
      <c r="C128" s="103" t="s">
        <v>40</v>
      </c>
      <c r="D128" s="103" t="s">
        <v>87</v>
      </c>
      <c r="E128" s="103">
        <v>4200020</v>
      </c>
      <c r="F128" t="s">
        <v>2089</v>
      </c>
      <c r="G128" s="81">
        <v>42</v>
      </c>
      <c r="H128" s="103" t="s">
        <v>81</v>
      </c>
      <c r="I128" s="197"/>
      <c r="J128" s="54">
        <f>VLOOKUP(A128,'M005'!$A:$H,8,0)</f>
        <v>60</v>
      </c>
      <c r="K128" s="184">
        <v>0.7</v>
      </c>
      <c r="L128" s="184" t="s">
        <v>9</v>
      </c>
      <c r="M128" s="184" t="str">
        <f t="shared" si="3"/>
        <v>O2O</v>
      </c>
      <c r="N128" t="s">
        <v>4952</v>
      </c>
      <c r="O128" s="164">
        <f t="shared" si="4"/>
        <v>0</v>
      </c>
      <c r="P128" s="205" t="str">
        <f t="shared" si="5"/>
        <v>NN</v>
      </c>
      <c r="S128" s="5" t="s">
        <v>946</v>
      </c>
      <c r="T128" s="61">
        <v>1</v>
      </c>
    </row>
    <row r="129" spans="1:20" x14ac:dyDescent="0.25">
      <c r="A129" t="s">
        <v>1033</v>
      </c>
      <c r="B129" t="s">
        <v>1034</v>
      </c>
      <c r="C129" s="103" t="s">
        <v>40</v>
      </c>
      <c r="D129" s="103" t="s">
        <v>87</v>
      </c>
      <c r="E129" s="103">
        <v>4200020</v>
      </c>
      <c r="F129" t="s">
        <v>2089</v>
      </c>
      <c r="G129" s="81">
        <v>42</v>
      </c>
      <c r="H129" s="103" t="s">
        <v>81</v>
      </c>
      <c r="I129" s="197"/>
      <c r="J129" s="54">
        <f>VLOOKUP(A129,'M005'!$A:$H,8,0)</f>
        <v>60</v>
      </c>
      <c r="K129" s="184">
        <v>0.7</v>
      </c>
      <c r="L129" s="184" t="s">
        <v>9</v>
      </c>
      <c r="M129" s="184" t="str">
        <f t="shared" si="3"/>
        <v>O2O</v>
      </c>
      <c r="N129" t="s">
        <v>4952</v>
      </c>
      <c r="O129" s="164">
        <f t="shared" si="4"/>
        <v>0</v>
      </c>
      <c r="P129" s="205" t="str">
        <f t="shared" si="5"/>
        <v>NN</v>
      </c>
      <c r="S129" s="5" t="s">
        <v>948</v>
      </c>
      <c r="T129" s="61">
        <v>1</v>
      </c>
    </row>
    <row r="130" spans="1:20" x14ac:dyDescent="0.25">
      <c r="A130" t="s">
        <v>1035</v>
      </c>
      <c r="B130" t="s">
        <v>1036</v>
      </c>
      <c r="C130" s="103" t="s">
        <v>40</v>
      </c>
      <c r="D130" s="103" t="s">
        <v>87</v>
      </c>
      <c r="E130" s="103">
        <v>4200020</v>
      </c>
      <c r="F130" t="s">
        <v>2089</v>
      </c>
      <c r="G130" s="81">
        <v>40.599999999999994</v>
      </c>
      <c r="H130" s="103" t="s">
        <v>81</v>
      </c>
      <c r="I130" s="197"/>
      <c r="J130" s="54">
        <f>VLOOKUP(A130,'M005'!$A:$H,8,0)</f>
        <v>58</v>
      </c>
      <c r="K130" s="184">
        <v>0.7</v>
      </c>
      <c r="L130" s="184" t="s">
        <v>9</v>
      </c>
      <c r="M130" s="184" t="str">
        <f t="shared" si="3"/>
        <v>O2O</v>
      </c>
      <c r="N130" t="s">
        <v>4952</v>
      </c>
      <c r="O130" s="164">
        <f t="shared" si="4"/>
        <v>0</v>
      </c>
      <c r="P130" s="205" t="str">
        <f t="shared" si="5"/>
        <v>UU</v>
      </c>
      <c r="S130" s="5" t="s">
        <v>950</v>
      </c>
      <c r="T130" s="61">
        <v>1</v>
      </c>
    </row>
    <row r="131" spans="1:20" x14ac:dyDescent="0.25">
      <c r="A131" t="s">
        <v>1037</v>
      </c>
      <c r="B131" t="s">
        <v>1038</v>
      </c>
      <c r="C131" s="103" t="s">
        <v>40</v>
      </c>
      <c r="D131" s="103" t="s">
        <v>87</v>
      </c>
      <c r="E131" s="103">
        <v>4200020</v>
      </c>
      <c r="F131" t="s">
        <v>2089</v>
      </c>
      <c r="G131" s="81">
        <v>33.599999999999994</v>
      </c>
      <c r="H131" s="103" t="s">
        <v>81</v>
      </c>
      <c r="I131" s="197"/>
      <c r="J131" s="54">
        <f>VLOOKUP(A131,'M005'!$A:$H,8,0)</f>
        <v>48</v>
      </c>
      <c r="K131" s="184">
        <v>0.69999999999999984</v>
      </c>
      <c r="L131" s="184" t="s">
        <v>9</v>
      </c>
      <c r="M131" s="184" t="str">
        <f t="shared" ref="M131:M194" si="6">MID(A131,6,3)</f>
        <v>O2O</v>
      </c>
      <c r="N131" t="s">
        <v>4952</v>
      </c>
      <c r="O131" s="164">
        <f t="shared" ref="O131:O194" si="7">J131*K131-G131</f>
        <v>0</v>
      </c>
      <c r="P131" s="205" t="str">
        <f t="shared" ref="P131:P194" si="8">MID(A131,15,2)</f>
        <v>NN</v>
      </c>
      <c r="S131" s="5" t="s">
        <v>952</v>
      </c>
      <c r="T131" s="61">
        <v>1</v>
      </c>
    </row>
    <row r="132" spans="1:20" x14ac:dyDescent="0.25">
      <c r="A132" t="s">
        <v>1039</v>
      </c>
      <c r="B132" t="s">
        <v>1038</v>
      </c>
      <c r="C132" s="103" t="s">
        <v>40</v>
      </c>
      <c r="D132" s="103" t="s">
        <v>87</v>
      </c>
      <c r="E132" s="103">
        <v>4200020</v>
      </c>
      <c r="F132" t="s">
        <v>2089</v>
      </c>
      <c r="G132" s="81">
        <v>33.599999999999994</v>
      </c>
      <c r="H132" s="103" t="s">
        <v>81</v>
      </c>
      <c r="I132" s="197"/>
      <c r="J132" s="54">
        <f>VLOOKUP(A132,'M005'!$A:$H,8,0)</f>
        <v>48</v>
      </c>
      <c r="K132" s="184">
        <v>0.69999999999999984</v>
      </c>
      <c r="L132" s="184" t="s">
        <v>9</v>
      </c>
      <c r="M132" s="184" t="str">
        <f t="shared" si="6"/>
        <v>O2O</v>
      </c>
      <c r="N132" t="s">
        <v>4952</v>
      </c>
      <c r="O132" s="164">
        <f t="shared" si="7"/>
        <v>0</v>
      </c>
      <c r="P132" s="205" t="str">
        <f t="shared" si="8"/>
        <v>NN</v>
      </c>
      <c r="S132" s="5" t="s">
        <v>954</v>
      </c>
      <c r="T132" s="61">
        <v>1</v>
      </c>
    </row>
    <row r="133" spans="1:20" x14ac:dyDescent="0.25">
      <c r="A133" t="s">
        <v>1040</v>
      </c>
      <c r="B133" t="s">
        <v>1038</v>
      </c>
      <c r="C133" s="103" t="s">
        <v>40</v>
      </c>
      <c r="D133" s="103" t="s">
        <v>87</v>
      </c>
      <c r="E133" s="103">
        <v>4200020</v>
      </c>
      <c r="F133" t="s">
        <v>2089</v>
      </c>
      <c r="G133" s="81">
        <v>33.599999999999994</v>
      </c>
      <c r="H133" s="103" t="s">
        <v>81</v>
      </c>
      <c r="I133" s="197"/>
      <c r="J133" s="54">
        <f>VLOOKUP(A133,'M005'!$A:$H,8,0)</f>
        <v>48</v>
      </c>
      <c r="K133" s="184">
        <v>0.69999999999999984</v>
      </c>
      <c r="L133" s="184" t="s">
        <v>9</v>
      </c>
      <c r="M133" s="184" t="str">
        <f t="shared" si="6"/>
        <v>O2O</v>
      </c>
      <c r="N133" t="s">
        <v>4952</v>
      </c>
      <c r="O133" s="164">
        <f t="shared" si="7"/>
        <v>0</v>
      </c>
      <c r="P133" s="205" t="str">
        <f t="shared" si="8"/>
        <v>PH</v>
      </c>
      <c r="S133" s="5" t="s">
        <v>955</v>
      </c>
      <c r="T133" s="61">
        <v>1</v>
      </c>
    </row>
    <row r="134" spans="1:20" x14ac:dyDescent="0.25">
      <c r="A134" t="s">
        <v>1043</v>
      </c>
      <c r="B134" t="s">
        <v>1044</v>
      </c>
      <c r="C134" s="103" t="s">
        <v>40</v>
      </c>
      <c r="D134" s="103" t="s">
        <v>87</v>
      </c>
      <c r="E134" s="103">
        <v>4200020</v>
      </c>
      <c r="F134" t="s">
        <v>2089</v>
      </c>
      <c r="G134" s="81">
        <v>42</v>
      </c>
      <c r="H134" s="103" t="s">
        <v>81</v>
      </c>
      <c r="I134" s="197"/>
      <c r="J134" s="54">
        <f>VLOOKUP(A134,'M005'!$A:$H,8,0)</f>
        <v>60</v>
      </c>
      <c r="K134" s="184">
        <v>0.7</v>
      </c>
      <c r="L134" s="184" t="s">
        <v>9</v>
      </c>
      <c r="M134" s="184" t="str">
        <f t="shared" si="6"/>
        <v>O2O</v>
      </c>
      <c r="N134" t="s">
        <v>4952</v>
      </c>
      <c r="O134" s="164">
        <f t="shared" si="7"/>
        <v>0</v>
      </c>
      <c r="P134" s="205" t="str">
        <f t="shared" si="8"/>
        <v>NN</v>
      </c>
      <c r="S134" s="5" t="s">
        <v>957</v>
      </c>
      <c r="T134" s="61">
        <v>1</v>
      </c>
    </row>
    <row r="135" spans="1:20" x14ac:dyDescent="0.25">
      <c r="A135" t="s">
        <v>1045</v>
      </c>
      <c r="B135" t="s">
        <v>1046</v>
      </c>
      <c r="C135" s="103" t="s">
        <v>40</v>
      </c>
      <c r="D135" s="103" t="s">
        <v>87</v>
      </c>
      <c r="E135" s="103">
        <v>4200020</v>
      </c>
      <c r="F135" t="s">
        <v>2089</v>
      </c>
      <c r="G135" s="81">
        <v>38.5</v>
      </c>
      <c r="H135" s="103" t="s">
        <v>81</v>
      </c>
      <c r="I135" s="197"/>
      <c r="J135" s="54">
        <f>VLOOKUP(A135,'M005'!$A:$H,8,0)</f>
        <v>55</v>
      </c>
      <c r="K135" s="184">
        <v>0.7</v>
      </c>
      <c r="L135" s="184" t="s">
        <v>9</v>
      </c>
      <c r="M135" s="184" t="str">
        <f t="shared" si="6"/>
        <v>O2O</v>
      </c>
      <c r="N135" t="s">
        <v>4952</v>
      </c>
      <c r="O135" s="164">
        <f t="shared" si="7"/>
        <v>0</v>
      </c>
      <c r="P135" s="205" t="str">
        <f t="shared" si="8"/>
        <v>NN</v>
      </c>
      <c r="S135" s="5" t="s">
        <v>959</v>
      </c>
      <c r="T135" s="61">
        <v>1</v>
      </c>
    </row>
    <row r="136" spans="1:20" x14ac:dyDescent="0.25">
      <c r="A136" t="s">
        <v>1047</v>
      </c>
      <c r="B136" t="s">
        <v>1042</v>
      </c>
      <c r="C136" s="103" t="s">
        <v>40</v>
      </c>
      <c r="D136" s="103" t="s">
        <v>87</v>
      </c>
      <c r="E136" s="103">
        <v>4200020</v>
      </c>
      <c r="F136" t="s">
        <v>2089</v>
      </c>
      <c r="G136" s="81">
        <v>38.5</v>
      </c>
      <c r="H136" s="103" t="s">
        <v>81</v>
      </c>
      <c r="I136" s="197"/>
      <c r="J136" s="54">
        <f>VLOOKUP(A136,'M005'!$A:$H,8,0)</f>
        <v>55</v>
      </c>
      <c r="K136" s="184">
        <v>0.7</v>
      </c>
      <c r="L136" s="184" t="s">
        <v>9</v>
      </c>
      <c r="M136" s="184" t="str">
        <f t="shared" si="6"/>
        <v>O2O</v>
      </c>
      <c r="N136" t="s">
        <v>4952</v>
      </c>
      <c r="O136" s="164">
        <f t="shared" si="7"/>
        <v>0</v>
      </c>
      <c r="P136" s="205" t="str">
        <f t="shared" si="8"/>
        <v>UU</v>
      </c>
      <c r="S136" s="5" t="s">
        <v>961</v>
      </c>
      <c r="T136" s="61">
        <v>1</v>
      </c>
    </row>
    <row r="137" spans="1:20" x14ac:dyDescent="0.25">
      <c r="A137" t="s">
        <v>1048</v>
      </c>
      <c r="B137" t="s">
        <v>1049</v>
      </c>
      <c r="C137" s="103" t="s">
        <v>40</v>
      </c>
      <c r="D137" s="103" t="s">
        <v>87</v>
      </c>
      <c r="E137" s="103">
        <v>4200020</v>
      </c>
      <c r="F137" t="s">
        <v>2089</v>
      </c>
      <c r="G137" s="81">
        <v>21</v>
      </c>
      <c r="H137" s="103" t="s">
        <v>81</v>
      </c>
      <c r="I137" s="197"/>
      <c r="J137" s="54">
        <f>VLOOKUP(A137,'M005'!$A:$H,8,0)</f>
        <v>30</v>
      </c>
      <c r="K137" s="184">
        <v>0.7</v>
      </c>
      <c r="L137" s="184" t="s">
        <v>9</v>
      </c>
      <c r="M137" s="184" t="str">
        <f t="shared" si="6"/>
        <v>O2O</v>
      </c>
      <c r="N137" t="s">
        <v>4952</v>
      </c>
      <c r="O137" s="164">
        <f t="shared" si="7"/>
        <v>0</v>
      </c>
      <c r="P137" s="205" t="str">
        <f t="shared" si="8"/>
        <v>NN</v>
      </c>
      <c r="S137" s="5" t="s">
        <v>962</v>
      </c>
      <c r="T137" s="61">
        <v>1</v>
      </c>
    </row>
    <row r="138" spans="1:20" x14ac:dyDescent="0.25">
      <c r="A138" t="s">
        <v>1051</v>
      </c>
      <c r="B138" t="s">
        <v>1052</v>
      </c>
      <c r="C138" s="103" t="s">
        <v>40</v>
      </c>
      <c r="D138" s="103" t="s">
        <v>87</v>
      </c>
      <c r="E138" s="103">
        <v>4200020</v>
      </c>
      <c r="F138" t="s">
        <v>2089</v>
      </c>
      <c r="G138" s="81">
        <v>19.599999999999998</v>
      </c>
      <c r="H138" s="103" t="s">
        <v>81</v>
      </c>
      <c r="I138" s="197"/>
      <c r="J138" s="54">
        <f>VLOOKUP(A138,'M005'!$A:$H,8,0)</f>
        <v>28</v>
      </c>
      <c r="K138" s="184">
        <v>0.7</v>
      </c>
      <c r="L138" s="184" t="s">
        <v>9</v>
      </c>
      <c r="M138" s="184" t="str">
        <f t="shared" si="6"/>
        <v>O2O</v>
      </c>
      <c r="N138" t="s">
        <v>4952</v>
      </c>
      <c r="O138" s="164">
        <f t="shared" si="7"/>
        <v>0</v>
      </c>
      <c r="P138" s="205" t="str">
        <f t="shared" si="8"/>
        <v>UU</v>
      </c>
      <c r="S138" s="5" t="s">
        <v>963</v>
      </c>
      <c r="T138" s="61">
        <v>1</v>
      </c>
    </row>
    <row r="139" spans="1:20" x14ac:dyDescent="0.25">
      <c r="A139" t="s">
        <v>1053</v>
      </c>
      <c r="B139" t="s">
        <v>1054</v>
      </c>
      <c r="C139" s="103" t="s">
        <v>40</v>
      </c>
      <c r="D139" s="103" t="s">
        <v>87</v>
      </c>
      <c r="E139" s="103">
        <v>4200020</v>
      </c>
      <c r="F139" t="s">
        <v>2089</v>
      </c>
      <c r="G139" s="81">
        <v>21</v>
      </c>
      <c r="H139" s="103" t="s">
        <v>81</v>
      </c>
      <c r="I139" s="197"/>
      <c r="J139" s="54">
        <f>VLOOKUP(A139,'M005'!$A:$H,8,0)</f>
        <v>30</v>
      </c>
      <c r="K139" s="184">
        <v>0.7</v>
      </c>
      <c r="L139" s="184" t="s">
        <v>9</v>
      </c>
      <c r="M139" s="184" t="str">
        <f t="shared" si="6"/>
        <v>O2O</v>
      </c>
      <c r="N139" t="s">
        <v>4952</v>
      </c>
      <c r="O139" s="164">
        <f t="shared" si="7"/>
        <v>0</v>
      </c>
      <c r="P139" s="205" t="str">
        <f t="shared" si="8"/>
        <v>NN</v>
      </c>
      <c r="S139" s="5" t="s">
        <v>964</v>
      </c>
      <c r="T139" s="61">
        <v>1</v>
      </c>
    </row>
    <row r="140" spans="1:20" x14ac:dyDescent="0.25">
      <c r="A140" t="s">
        <v>1055</v>
      </c>
      <c r="B140" t="s">
        <v>1056</v>
      </c>
      <c r="C140" s="103" t="s">
        <v>40</v>
      </c>
      <c r="D140" s="103" t="s">
        <v>87</v>
      </c>
      <c r="E140" s="103">
        <v>4200020</v>
      </c>
      <c r="F140" t="s">
        <v>2089</v>
      </c>
      <c r="G140" s="81">
        <v>17.5</v>
      </c>
      <c r="H140" s="103" t="s">
        <v>81</v>
      </c>
      <c r="I140" s="197"/>
      <c r="J140" s="54">
        <f>VLOOKUP(A140,'M005'!$A:$H,8,0)</f>
        <v>25</v>
      </c>
      <c r="K140" s="184">
        <v>0.7</v>
      </c>
      <c r="L140" s="184" t="s">
        <v>9</v>
      </c>
      <c r="M140" s="184" t="str">
        <f t="shared" si="6"/>
        <v>O2O</v>
      </c>
      <c r="N140" t="s">
        <v>4952</v>
      </c>
      <c r="O140" s="164">
        <f t="shared" si="7"/>
        <v>0</v>
      </c>
      <c r="P140" s="205" t="str">
        <f t="shared" si="8"/>
        <v>NN</v>
      </c>
      <c r="S140" s="5" t="s">
        <v>966</v>
      </c>
      <c r="T140" s="61">
        <v>1</v>
      </c>
    </row>
    <row r="141" spans="1:20" x14ac:dyDescent="0.25">
      <c r="A141" t="s">
        <v>1057</v>
      </c>
      <c r="B141" t="s">
        <v>1058</v>
      </c>
      <c r="C141" s="103" t="s">
        <v>40</v>
      </c>
      <c r="D141" s="103" t="s">
        <v>87</v>
      </c>
      <c r="E141" s="103">
        <v>4200020</v>
      </c>
      <c r="F141" t="s">
        <v>2089</v>
      </c>
      <c r="G141" s="81">
        <v>17.5</v>
      </c>
      <c r="H141" s="103" t="s">
        <v>81</v>
      </c>
      <c r="I141" s="197"/>
      <c r="J141" s="54">
        <f>VLOOKUP(A141,'M005'!$A:$H,8,0)</f>
        <v>25</v>
      </c>
      <c r="K141" s="184">
        <v>0.7</v>
      </c>
      <c r="L141" s="184" t="s">
        <v>9</v>
      </c>
      <c r="M141" s="184" t="str">
        <f t="shared" si="6"/>
        <v>O2O</v>
      </c>
      <c r="N141" t="s">
        <v>4952</v>
      </c>
      <c r="O141" s="164">
        <f t="shared" si="7"/>
        <v>0</v>
      </c>
      <c r="P141" s="205" t="str">
        <f t="shared" si="8"/>
        <v>NN</v>
      </c>
      <c r="S141" s="5" t="s">
        <v>968</v>
      </c>
      <c r="T141" s="61">
        <v>1</v>
      </c>
    </row>
    <row r="142" spans="1:20" x14ac:dyDescent="0.25">
      <c r="A142" t="s">
        <v>1059</v>
      </c>
      <c r="B142" t="s">
        <v>1060</v>
      </c>
      <c r="C142" s="103" t="s">
        <v>40</v>
      </c>
      <c r="D142" s="103" t="s">
        <v>87</v>
      </c>
      <c r="E142" s="103">
        <v>4200020</v>
      </c>
      <c r="F142" t="s">
        <v>2089</v>
      </c>
      <c r="G142" s="81">
        <v>189</v>
      </c>
      <c r="H142" s="103" t="s">
        <v>81</v>
      </c>
      <c r="I142" s="197"/>
      <c r="J142" s="54">
        <f>VLOOKUP(A142,'M005'!$A:$H,8,0)</f>
        <v>270</v>
      </c>
      <c r="K142" s="184">
        <v>0.7</v>
      </c>
      <c r="L142" s="184" t="s">
        <v>9</v>
      </c>
      <c r="M142" s="184" t="str">
        <f t="shared" si="6"/>
        <v>O2O</v>
      </c>
      <c r="N142" t="s">
        <v>4952</v>
      </c>
      <c r="O142" s="164">
        <f t="shared" si="7"/>
        <v>0</v>
      </c>
      <c r="P142" s="205" t="str">
        <f t="shared" si="8"/>
        <v>NN</v>
      </c>
      <c r="S142" s="5" t="s">
        <v>970</v>
      </c>
      <c r="T142" s="61">
        <v>1</v>
      </c>
    </row>
    <row r="143" spans="1:20" x14ac:dyDescent="0.25">
      <c r="A143" t="s">
        <v>1061</v>
      </c>
      <c r="B143" t="s">
        <v>1062</v>
      </c>
      <c r="C143" s="103" t="s">
        <v>40</v>
      </c>
      <c r="D143" s="103" t="s">
        <v>87</v>
      </c>
      <c r="E143" s="103">
        <v>4200020</v>
      </c>
      <c r="F143" t="s">
        <v>2089</v>
      </c>
      <c r="G143" s="81">
        <v>437.5</v>
      </c>
      <c r="H143" s="103" t="s">
        <v>81</v>
      </c>
      <c r="I143" s="197"/>
      <c r="J143" s="54">
        <f>VLOOKUP(A143,'M005'!$A:$H,8,0)</f>
        <v>625</v>
      </c>
      <c r="K143" s="184">
        <v>0.7</v>
      </c>
      <c r="L143" s="184" t="s">
        <v>9</v>
      </c>
      <c r="M143" s="184" t="str">
        <f t="shared" si="6"/>
        <v>O2O</v>
      </c>
      <c r="N143" t="s">
        <v>4952</v>
      </c>
      <c r="O143" s="164">
        <f t="shared" si="7"/>
        <v>0</v>
      </c>
      <c r="P143" s="205" t="str">
        <f t="shared" si="8"/>
        <v>NN</v>
      </c>
      <c r="S143" s="5" t="s">
        <v>972</v>
      </c>
      <c r="T143" s="61">
        <v>1</v>
      </c>
    </row>
    <row r="144" spans="1:20" x14ac:dyDescent="0.25">
      <c r="A144" t="s">
        <v>1063</v>
      </c>
      <c r="B144" t="s">
        <v>1064</v>
      </c>
      <c r="C144" s="103" t="s">
        <v>40</v>
      </c>
      <c r="D144" s="103" t="s">
        <v>87</v>
      </c>
      <c r="E144" s="103">
        <v>4200020</v>
      </c>
      <c r="F144" t="s">
        <v>2089</v>
      </c>
      <c r="G144" s="81">
        <v>374.5</v>
      </c>
      <c r="H144" s="103" t="s">
        <v>81</v>
      </c>
      <c r="I144" s="197"/>
      <c r="J144" s="54">
        <f>VLOOKUP(A144,'M005'!$A:$H,8,0)</f>
        <v>535</v>
      </c>
      <c r="K144" s="184">
        <v>0.7</v>
      </c>
      <c r="L144" s="184" t="s">
        <v>9</v>
      </c>
      <c r="M144" s="184" t="str">
        <f t="shared" si="6"/>
        <v>O2O</v>
      </c>
      <c r="N144" t="s">
        <v>4952</v>
      </c>
      <c r="O144" s="164">
        <f t="shared" si="7"/>
        <v>0</v>
      </c>
      <c r="P144" s="205" t="str">
        <f t="shared" si="8"/>
        <v>NN</v>
      </c>
      <c r="S144" s="5" t="s">
        <v>973</v>
      </c>
      <c r="T144" s="61">
        <v>1</v>
      </c>
    </row>
    <row r="145" spans="1:20" x14ac:dyDescent="0.25">
      <c r="A145" t="s">
        <v>1065</v>
      </c>
      <c r="B145" t="s">
        <v>1066</v>
      </c>
      <c r="C145" s="103" t="s">
        <v>40</v>
      </c>
      <c r="D145" s="103" t="s">
        <v>87</v>
      </c>
      <c r="E145" s="103">
        <v>4200020</v>
      </c>
      <c r="F145" t="s">
        <v>2089</v>
      </c>
      <c r="G145" s="81">
        <v>350</v>
      </c>
      <c r="H145" s="103" t="s">
        <v>81</v>
      </c>
      <c r="I145" s="197"/>
      <c r="J145" s="54">
        <f>VLOOKUP(A145,'M005'!$A:$H,8,0)</f>
        <v>500</v>
      </c>
      <c r="K145" s="184">
        <v>0.7</v>
      </c>
      <c r="L145" s="184" t="s">
        <v>9</v>
      </c>
      <c r="M145" s="184" t="str">
        <f t="shared" si="6"/>
        <v>O2O</v>
      </c>
      <c r="N145" t="s">
        <v>4952</v>
      </c>
      <c r="O145" s="164">
        <f t="shared" si="7"/>
        <v>0</v>
      </c>
      <c r="P145" s="205" t="str">
        <f t="shared" si="8"/>
        <v>NN</v>
      </c>
      <c r="S145" s="5" t="s">
        <v>975</v>
      </c>
      <c r="T145" s="61">
        <v>1</v>
      </c>
    </row>
    <row r="146" spans="1:20" x14ac:dyDescent="0.25">
      <c r="A146" t="s">
        <v>1067</v>
      </c>
      <c r="B146" t="s">
        <v>1066</v>
      </c>
      <c r="C146" s="103" t="s">
        <v>40</v>
      </c>
      <c r="D146" s="103" t="s">
        <v>87</v>
      </c>
      <c r="E146" s="103">
        <v>4200020</v>
      </c>
      <c r="F146" t="s">
        <v>2089</v>
      </c>
      <c r="G146" s="81">
        <v>374.5</v>
      </c>
      <c r="H146" s="103" t="s">
        <v>81</v>
      </c>
      <c r="I146" s="197"/>
      <c r="J146" s="54">
        <f>VLOOKUP(A146,'M005'!$A:$H,8,0)</f>
        <v>535</v>
      </c>
      <c r="K146" s="184">
        <v>0.7</v>
      </c>
      <c r="L146" s="184" t="s">
        <v>9</v>
      </c>
      <c r="M146" s="184" t="str">
        <f t="shared" si="6"/>
        <v>O2O</v>
      </c>
      <c r="N146" t="s">
        <v>4952</v>
      </c>
      <c r="O146" s="164">
        <f t="shared" si="7"/>
        <v>0</v>
      </c>
      <c r="P146" s="205" t="str">
        <f t="shared" si="8"/>
        <v>UU</v>
      </c>
      <c r="S146" s="5" t="s">
        <v>977</v>
      </c>
      <c r="T146" s="61">
        <v>1</v>
      </c>
    </row>
    <row r="147" spans="1:20" x14ac:dyDescent="0.25">
      <c r="A147" t="s">
        <v>1068</v>
      </c>
      <c r="B147" t="s">
        <v>1069</v>
      </c>
      <c r="C147" s="103" t="s">
        <v>40</v>
      </c>
      <c r="D147" s="103" t="s">
        <v>87</v>
      </c>
      <c r="E147" s="103">
        <v>4200020</v>
      </c>
      <c r="F147" t="s">
        <v>2089</v>
      </c>
      <c r="G147" s="81">
        <v>31.499999999999996</v>
      </c>
      <c r="H147" s="103" t="s">
        <v>81</v>
      </c>
      <c r="I147" s="197"/>
      <c r="J147" s="54">
        <f>VLOOKUP(A147,'M005'!$A:$H,8,0)</f>
        <v>45</v>
      </c>
      <c r="K147" s="184">
        <v>0.7</v>
      </c>
      <c r="L147" s="184" t="s">
        <v>9</v>
      </c>
      <c r="M147" s="184" t="str">
        <f t="shared" si="6"/>
        <v>O2V</v>
      </c>
      <c r="N147" t="s">
        <v>4964</v>
      </c>
      <c r="O147" s="164">
        <f t="shared" si="7"/>
        <v>0</v>
      </c>
      <c r="P147" s="205" t="str">
        <f t="shared" si="8"/>
        <v>NN</v>
      </c>
      <c r="S147" s="5" t="s">
        <v>979</v>
      </c>
      <c r="T147" s="61">
        <v>1</v>
      </c>
    </row>
    <row r="148" spans="1:20" x14ac:dyDescent="0.25">
      <c r="A148" t="s">
        <v>1070</v>
      </c>
      <c r="B148" t="s">
        <v>1071</v>
      </c>
      <c r="C148" s="103" t="s">
        <v>40</v>
      </c>
      <c r="D148" s="103" t="s">
        <v>87</v>
      </c>
      <c r="E148" s="103">
        <v>4200020</v>
      </c>
      <c r="F148" t="s">
        <v>2089</v>
      </c>
      <c r="G148" s="81">
        <v>37.799999999999997</v>
      </c>
      <c r="H148" s="103" t="s">
        <v>81</v>
      </c>
      <c r="I148" s="197"/>
      <c r="J148" s="54">
        <f>VLOOKUP(A148,'M005'!$A:$H,8,0)</f>
        <v>54</v>
      </c>
      <c r="K148" s="184">
        <v>0.7</v>
      </c>
      <c r="L148" s="184" t="s">
        <v>9</v>
      </c>
      <c r="M148" s="184" t="str">
        <f t="shared" si="6"/>
        <v>O2V</v>
      </c>
      <c r="N148" t="s">
        <v>4964</v>
      </c>
      <c r="O148" s="164">
        <f t="shared" si="7"/>
        <v>0</v>
      </c>
      <c r="P148" s="205" t="str">
        <f t="shared" si="8"/>
        <v>CR</v>
      </c>
      <c r="S148" s="5" t="s">
        <v>981</v>
      </c>
      <c r="T148" s="61">
        <v>1</v>
      </c>
    </row>
    <row r="149" spans="1:20" x14ac:dyDescent="0.25">
      <c r="A149" t="s">
        <v>1072</v>
      </c>
      <c r="B149" t="s">
        <v>1073</v>
      </c>
      <c r="C149" s="103" t="s">
        <v>40</v>
      </c>
      <c r="D149" s="103" t="s">
        <v>87</v>
      </c>
      <c r="E149" s="103">
        <v>4200020</v>
      </c>
      <c r="F149" t="s">
        <v>2089</v>
      </c>
      <c r="G149" s="81">
        <v>55.759999999999991</v>
      </c>
      <c r="H149" s="103" t="s">
        <v>81</v>
      </c>
      <c r="I149" s="197"/>
      <c r="J149" s="54">
        <f>VLOOKUP(A149,'M005'!$A:$H,8,0)</f>
        <v>65.599999999999994</v>
      </c>
      <c r="K149" s="184">
        <v>0.85</v>
      </c>
      <c r="L149" s="184" t="s">
        <v>9</v>
      </c>
      <c r="M149" s="184" t="str">
        <f t="shared" si="6"/>
        <v>O2W</v>
      </c>
      <c r="N149" t="s">
        <v>4965</v>
      </c>
      <c r="O149" s="164">
        <f t="shared" si="7"/>
        <v>0</v>
      </c>
      <c r="P149" s="205" t="str">
        <f t="shared" si="8"/>
        <v>NN</v>
      </c>
      <c r="S149" s="5" t="s">
        <v>983</v>
      </c>
      <c r="T149" s="61">
        <v>1</v>
      </c>
    </row>
    <row r="150" spans="1:20" x14ac:dyDescent="0.25">
      <c r="A150" t="s">
        <v>1074</v>
      </c>
      <c r="B150" t="s">
        <v>1075</v>
      </c>
      <c r="C150" s="103" t="s">
        <v>40</v>
      </c>
      <c r="D150" s="103" t="s">
        <v>87</v>
      </c>
      <c r="E150" s="103">
        <v>4200020</v>
      </c>
      <c r="F150" t="s">
        <v>2089</v>
      </c>
      <c r="G150" s="81">
        <v>45.600000000000009</v>
      </c>
      <c r="H150" s="103" t="s">
        <v>81</v>
      </c>
      <c r="I150" s="197"/>
      <c r="J150" s="54">
        <f>VLOOKUP(A150,'M005'!$A:$H,8,0)</f>
        <v>57</v>
      </c>
      <c r="K150" s="184">
        <v>0.80000000000000016</v>
      </c>
      <c r="L150" s="184" t="s">
        <v>9</v>
      </c>
      <c r="M150" s="184" t="str">
        <f t="shared" si="6"/>
        <v>O2Z</v>
      </c>
      <c r="N150" t="s">
        <v>4966</v>
      </c>
      <c r="O150" s="164">
        <f t="shared" si="7"/>
        <v>0</v>
      </c>
      <c r="P150" s="205" t="str">
        <f t="shared" si="8"/>
        <v>NN</v>
      </c>
      <c r="S150" s="5" t="s">
        <v>985</v>
      </c>
      <c r="T150" s="61">
        <v>1</v>
      </c>
    </row>
    <row r="151" spans="1:20" x14ac:dyDescent="0.25">
      <c r="A151" t="s">
        <v>1078</v>
      </c>
      <c r="B151" t="s">
        <v>1079</v>
      </c>
      <c r="C151" s="103" t="s">
        <v>40</v>
      </c>
      <c r="D151" s="103" t="s">
        <v>87</v>
      </c>
      <c r="E151" s="103">
        <v>4200020</v>
      </c>
      <c r="F151" t="s">
        <v>2089</v>
      </c>
      <c r="G151" s="81">
        <v>100</v>
      </c>
      <c r="H151" s="103" t="s">
        <v>81</v>
      </c>
      <c r="I151" s="197"/>
      <c r="J151" s="54">
        <f>VLOOKUP(A151,'M005'!$A:$H,8,0)</f>
        <v>125</v>
      </c>
      <c r="K151" s="184">
        <v>0.8</v>
      </c>
      <c r="L151" s="184" t="s">
        <v>9</v>
      </c>
      <c r="M151" s="184" t="str">
        <f t="shared" si="6"/>
        <v>O2Z</v>
      </c>
      <c r="N151" t="s">
        <v>4966</v>
      </c>
      <c r="O151" s="164">
        <f t="shared" si="7"/>
        <v>0</v>
      </c>
      <c r="P151" s="205" t="str">
        <f t="shared" si="8"/>
        <v>SK</v>
      </c>
      <c r="S151" s="5" t="s">
        <v>987</v>
      </c>
      <c r="T151" s="61">
        <v>1</v>
      </c>
    </row>
    <row r="152" spans="1:20" x14ac:dyDescent="0.25">
      <c r="A152" t="s">
        <v>1080</v>
      </c>
      <c r="B152" t="s">
        <v>1081</v>
      </c>
      <c r="C152" s="103" t="s">
        <v>40</v>
      </c>
      <c r="D152" s="103" t="s">
        <v>87</v>
      </c>
      <c r="E152" s="103">
        <v>4200020</v>
      </c>
      <c r="F152" t="s">
        <v>2089</v>
      </c>
      <c r="G152" s="81">
        <v>20</v>
      </c>
      <c r="H152" s="103" t="s">
        <v>81</v>
      </c>
      <c r="I152" s="197"/>
      <c r="J152" s="54">
        <f>VLOOKUP(A152,'M005'!$A:$H,8,0)</f>
        <v>25</v>
      </c>
      <c r="K152" s="184">
        <v>0.8</v>
      </c>
      <c r="L152" s="184" t="s">
        <v>9</v>
      </c>
      <c r="M152" s="184" t="str">
        <f t="shared" si="6"/>
        <v>O2Z</v>
      </c>
      <c r="N152" t="s">
        <v>4966</v>
      </c>
      <c r="O152" s="164">
        <f t="shared" si="7"/>
        <v>0</v>
      </c>
      <c r="P152" s="205" t="str">
        <f t="shared" si="8"/>
        <v>NN</v>
      </c>
      <c r="S152" s="5" t="s">
        <v>989</v>
      </c>
      <c r="T152" s="61">
        <v>1</v>
      </c>
    </row>
    <row r="153" spans="1:20" x14ac:dyDescent="0.25">
      <c r="A153" t="s">
        <v>1082</v>
      </c>
      <c r="B153" t="s">
        <v>1083</v>
      </c>
      <c r="C153" s="103" t="s">
        <v>40</v>
      </c>
      <c r="D153" s="103" t="s">
        <v>87</v>
      </c>
      <c r="E153" s="103">
        <v>4200020</v>
      </c>
      <c r="F153" t="s">
        <v>2089</v>
      </c>
      <c r="G153" s="81">
        <v>20</v>
      </c>
      <c r="H153" s="103" t="s">
        <v>81</v>
      </c>
      <c r="I153" s="197"/>
      <c r="J153" s="54">
        <f>VLOOKUP(A153,'M005'!$A:$H,8,0)</f>
        <v>25</v>
      </c>
      <c r="K153" s="184">
        <v>0.8</v>
      </c>
      <c r="L153" s="184" t="s">
        <v>9</v>
      </c>
      <c r="M153" s="184" t="str">
        <f t="shared" si="6"/>
        <v>O2Z</v>
      </c>
      <c r="N153" t="s">
        <v>4966</v>
      </c>
      <c r="O153" s="164">
        <f t="shared" si="7"/>
        <v>0</v>
      </c>
      <c r="P153" s="205" t="str">
        <f t="shared" si="8"/>
        <v>SK</v>
      </c>
      <c r="S153" s="5" t="s">
        <v>991</v>
      </c>
      <c r="T153" s="61">
        <v>1</v>
      </c>
    </row>
    <row r="154" spans="1:20" x14ac:dyDescent="0.25">
      <c r="A154" t="s">
        <v>1084</v>
      </c>
      <c r="B154" t="s">
        <v>1085</v>
      </c>
      <c r="C154" s="103" t="s">
        <v>40</v>
      </c>
      <c r="D154" s="103" t="s">
        <v>87</v>
      </c>
      <c r="E154" s="103">
        <v>4200020</v>
      </c>
      <c r="F154" t="s">
        <v>2089</v>
      </c>
      <c r="G154" s="81">
        <v>36</v>
      </c>
      <c r="H154" s="103" t="s">
        <v>81</v>
      </c>
      <c r="I154" s="197"/>
      <c r="J154" s="54">
        <f>VLOOKUP(A154,'M005'!$A:$H,8,0)</f>
        <v>45</v>
      </c>
      <c r="K154" s="184">
        <v>0.8</v>
      </c>
      <c r="L154" s="184" t="s">
        <v>9</v>
      </c>
      <c r="M154" s="184" t="str">
        <f t="shared" si="6"/>
        <v>O2Z</v>
      </c>
      <c r="N154" t="s">
        <v>4966</v>
      </c>
      <c r="O154" s="164">
        <f t="shared" si="7"/>
        <v>0</v>
      </c>
      <c r="P154" s="205" t="str">
        <f t="shared" si="8"/>
        <v>NN</v>
      </c>
      <c r="S154" s="5" t="s">
        <v>992</v>
      </c>
      <c r="T154" s="61">
        <v>1</v>
      </c>
    </row>
    <row r="155" spans="1:20" x14ac:dyDescent="0.25">
      <c r="A155" t="s">
        <v>1086</v>
      </c>
      <c r="B155" t="s">
        <v>1087</v>
      </c>
      <c r="C155" s="103" t="s">
        <v>40</v>
      </c>
      <c r="D155" s="103" t="s">
        <v>87</v>
      </c>
      <c r="E155" s="103">
        <v>4200020</v>
      </c>
      <c r="F155" t="s">
        <v>2089</v>
      </c>
      <c r="G155" s="81">
        <v>38.400000000000006</v>
      </c>
      <c r="H155" s="103" t="s">
        <v>81</v>
      </c>
      <c r="I155" s="197"/>
      <c r="J155" s="54">
        <f>VLOOKUP(A155,'M005'!$A:$H,8,0)</f>
        <v>48</v>
      </c>
      <c r="K155" s="184">
        <v>0.80000000000000016</v>
      </c>
      <c r="L155" s="184" t="s">
        <v>9</v>
      </c>
      <c r="M155" s="184" t="str">
        <f t="shared" si="6"/>
        <v>O2Z</v>
      </c>
      <c r="N155" t="s">
        <v>4966</v>
      </c>
      <c r="O155" s="164">
        <f t="shared" si="7"/>
        <v>0</v>
      </c>
      <c r="P155" s="205" t="str">
        <f t="shared" si="8"/>
        <v>SK</v>
      </c>
      <c r="S155" s="5" t="s">
        <v>994</v>
      </c>
      <c r="T155" s="61">
        <v>1</v>
      </c>
    </row>
    <row r="156" spans="1:20" x14ac:dyDescent="0.25">
      <c r="A156" t="s">
        <v>1092</v>
      </c>
      <c r="B156" t="s">
        <v>1093</v>
      </c>
      <c r="C156" s="103" t="s">
        <v>40</v>
      </c>
      <c r="D156" s="103" t="s">
        <v>87</v>
      </c>
      <c r="E156" s="103">
        <v>4200020</v>
      </c>
      <c r="F156" t="s">
        <v>2089</v>
      </c>
      <c r="G156" s="81">
        <v>240</v>
      </c>
      <c r="H156" s="103" t="s">
        <v>81</v>
      </c>
      <c r="I156" s="197"/>
      <c r="J156" s="54">
        <f>VLOOKUP(A156,'M005'!$A:$H,8,0)</f>
        <v>300</v>
      </c>
      <c r="K156" s="184">
        <v>0.8</v>
      </c>
      <c r="L156" s="184" t="s">
        <v>9</v>
      </c>
      <c r="M156" s="184" t="str">
        <f t="shared" si="6"/>
        <v>O2Z</v>
      </c>
      <c r="N156" t="s">
        <v>4966</v>
      </c>
      <c r="O156" s="164">
        <f t="shared" si="7"/>
        <v>0</v>
      </c>
      <c r="P156" s="205" t="str">
        <f t="shared" si="8"/>
        <v>SK</v>
      </c>
      <c r="S156" s="5" t="s">
        <v>995</v>
      </c>
      <c r="T156" s="61">
        <v>1</v>
      </c>
    </row>
    <row r="157" spans="1:20" x14ac:dyDescent="0.25">
      <c r="A157" t="s">
        <v>1094</v>
      </c>
      <c r="B157" t="s">
        <v>1095</v>
      </c>
      <c r="C157" s="103" t="s">
        <v>40</v>
      </c>
      <c r="D157" s="103" t="s">
        <v>87</v>
      </c>
      <c r="E157" s="103">
        <v>4200020</v>
      </c>
      <c r="F157" t="s">
        <v>2089</v>
      </c>
      <c r="G157" s="81">
        <v>36</v>
      </c>
      <c r="H157" s="103" t="s">
        <v>81</v>
      </c>
      <c r="I157" s="197"/>
      <c r="J157" s="54">
        <f>VLOOKUP(A157,'M005'!$A:$H,8,0)</f>
        <v>60</v>
      </c>
      <c r="K157" s="184">
        <v>0.6</v>
      </c>
      <c r="L157" s="184" t="s">
        <v>9</v>
      </c>
      <c r="M157" s="184" t="str">
        <f t="shared" si="6"/>
        <v>O32</v>
      </c>
      <c r="N157" t="s">
        <v>4967</v>
      </c>
      <c r="O157" s="164">
        <f t="shared" si="7"/>
        <v>0</v>
      </c>
      <c r="P157" s="205" t="str">
        <f t="shared" si="8"/>
        <v>NN</v>
      </c>
      <c r="S157" s="5" t="s">
        <v>997</v>
      </c>
      <c r="T157" s="61">
        <v>1</v>
      </c>
    </row>
    <row r="158" spans="1:20" x14ac:dyDescent="0.25">
      <c r="A158" t="s">
        <v>1096</v>
      </c>
      <c r="B158" t="s">
        <v>1097</v>
      </c>
      <c r="C158" s="103" t="s">
        <v>40</v>
      </c>
      <c r="D158" s="103" t="s">
        <v>87</v>
      </c>
      <c r="E158" s="103">
        <v>4200020</v>
      </c>
      <c r="F158" t="s">
        <v>2089</v>
      </c>
      <c r="G158" s="81">
        <v>37.199999999999996</v>
      </c>
      <c r="H158" s="103" t="s">
        <v>81</v>
      </c>
      <c r="I158" s="197"/>
      <c r="J158" s="54">
        <f>VLOOKUP(A158,'M005'!$A:$H,8,0)</f>
        <v>62</v>
      </c>
      <c r="K158" s="184">
        <v>0.6</v>
      </c>
      <c r="L158" s="184" t="s">
        <v>9</v>
      </c>
      <c r="M158" s="184" t="str">
        <f t="shared" si="6"/>
        <v>O32</v>
      </c>
      <c r="N158" t="s">
        <v>4967</v>
      </c>
      <c r="O158" s="164">
        <f t="shared" si="7"/>
        <v>0</v>
      </c>
      <c r="P158" s="205" t="str">
        <f t="shared" si="8"/>
        <v>NN</v>
      </c>
      <c r="S158" s="5" t="s">
        <v>999</v>
      </c>
      <c r="T158" s="61">
        <v>1</v>
      </c>
    </row>
    <row r="159" spans="1:20" x14ac:dyDescent="0.25">
      <c r="A159" t="s">
        <v>1098</v>
      </c>
      <c r="B159" t="s">
        <v>1099</v>
      </c>
      <c r="C159" s="103" t="s">
        <v>40</v>
      </c>
      <c r="D159" s="103" t="s">
        <v>87</v>
      </c>
      <c r="E159" s="103">
        <v>4200020</v>
      </c>
      <c r="F159" t="s">
        <v>2089</v>
      </c>
      <c r="G159" s="81">
        <v>35.35</v>
      </c>
      <c r="H159" s="103" t="s">
        <v>81</v>
      </c>
      <c r="I159" s="197"/>
      <c r="J159" s="54">
        <f>VLOOKUP(A159,'M005'!$A:$H,8,0)</f>
        <v>70.7</v>
      </c>
      <c r="K159" s="184">
        <v>0.5</v>
      </c>
      <c r="L159" s="184" t="s">
        <v>9</v>
      </c>
      <c r="M159" s="184" t="str">
        <f t="shared" si="6"/>
        <v>O34</v>
      </c>
      <c r="N159" t="s">
        <v>4968</v>
      </c>
      <c r="O159" s="164">
        <f t="shared" si="7"/>
        <v>0</v>
      </c>
      <c r="P159" s="205" t="str">
        <f t="shared" si="8"/>
        <v>NN</v>
      </c>
      <c r="S159" s="5" t="s">
        <v>1001</v>
      </c>
      <c r="T159" s="61">
        <v>1</v>
      </c>
    </row>
    <row r="160" spans="1:20" x14ac:dyDescent="0.25">
      <c r="A160" t="s">
        <v>1100</v>
      </c>
      <c r="B160" t="s">
        <v>1101</v>
      </c>
      <c r="C160" s="103" t="s">
        <v>40</v>
      </c>
      <c r="D160" s="103" t="s">
        <v>87</v>
      </c>
      <c r="E160" s="103">
        <v>4200020</v>
      </c>
      <c r="F160" t="s">
        <v>2089</v>
      </c>
      <c r="G160" s="81">
        <v>14.994999999999997</v>
      </c>
      <c r="H160" s="103" t="s">
        <v>81</v>
      </c>
      <c r="I160" s="197"/>
      <c r="J160" s="54">
        <f>VLOOKUP(A160,'M005'!$A:$H,8,0)</f>
        <v>29.989999999999995</v>
      </c>
      <c r="K160" s="184">
        <v>0.5</v>
      </c>
      <c r="L160" s="184" t="s">
        <v>9</v>
      </c>
      <c r="M160" s="184" t="str">
        <f t="shared" si="6"/>
        <v>O34</v>
      </c>
      <c r="N160" t="s">
        <v>4968</v>
      </c>
      <c r="O160" s="164">
        <f t="shared" si="7"/>
        <v>0</v>
      </c>
      <c r="P160" s="205" t="str">
        <f t="shared" si="8"/>
        <v>NN</v>
      </c>
      <c r="S160" s="5" t="s">
        <v>1003</v>
      </c>
      <c r="T160" s="61">
        <v>1</v>
      </c>
    </row>
    <row r="161" spans="1:20" x14ac:dyDescent="0.25">
      <c r="A161" t="s">
        <v>1102</v>
      </c>
      <c r="B161" t="s">
        <v>1103</v>
      </c>
      <c r="C161" s="103" t="s">
        <v>40</v>
      </c>
      <c r="D161" s="103" t="s">
        <v>87</v>
      </c>
      <c r="E161" s="103">
        <v>4200020</v>
      </c>
      <c r="F161" t="s">
        <v>2089</v>
      </c>
      <c r="G161" s="81">
        <v>26.5</v>
      </c>
      <c r="H161" s="103" t="s">
        <v>81</v>
      </c>
      <c r="I161" s="197"/>
      <c r="J161" s="54">
        <f>VLOOKUP(A161,'M005'!$A:$H,8,0)</f>
        <v>53</v>
      </c>
      <c r="K161" s="184">
        <v>0.5</v>
      </c>
      <c r="L161" s="184" t="s">
        <v>9</v>
      </c>
      <c r="M161" s="184" t="str">
        <f t="shared" si="6"/>
        <v>O36</v>
      </c>
      <c r="N161" t="s">
        <v>4969</v>
      </c>
      <c r="O161" s="164">
        <f t="shared" si="7"/>
        <v>0</v>
      </c>
      <c r="P161" s="205" t="str">
        <f t="shared" si="8"/>
        <v>NN</v>
      </c>
      <c r="S161" s="5" t="s">
        <v>1005</v>
      </c>
      <c r="T161" s="61">
        <v>1</v>
      </c>
    </row>
    <row r="162" spans="1:20" x14ac:dyDescent="0.25">
      <c r="A162" t="s">
        <v>1104</v>
      </c>
      <c r="B162" t="s">
        <v>1105</v>
      </c>
      <c r="C162" s="103" t="s">
        <v>40</v>
      </c>
      <c r="D162" s="103" t="s">
        <v>87</v>
      </c>
      <c r="E162" s="103">
        <v>4200020</v>
      </c>
      <c r="F162" t="s">
        <v>2089</v>
      </c>
      <c r="G162" s="81">
        <v>26</v>
      </c>
      <c r="H162" s="103" t="s">
        <v>81</v>
      </c>
      <c r="I162" s="197"/>
      <c r="J162" s="54">
        <f>VLOOKUP(A162,'M005'!$A:$H,8,0)</f>
        <v>52</v>
      </c>
      <c r="K162" s="184">
        <v>0.5</v>
      </c>
      <c r="L162" s="184" t="s">
        <v>9</v>
      </c>
      <c r="M162" s="184" t="str">
        <f t="shared" si="6"/>
        <v>O36</v>
      </c>
      <c r="N162" t="s">
        <v>4969</v>
      </c>
      <c r="O162" s="164">
        <f t="shared" si="7"/>
        <v>0</v>
      </c>
      <c r="P162" s="205" t="str">
        <f t="shared" si="8"/>
        <v>NN</v>
      </c>
      <c r="S162" s="5" t="s">
        <v>378</v>
      </c>
      <c r="T162" s="61">
        <v>1</v>
      </c>
    </row>
    <row r="163" spans="1:20" x14ac:dyDescent="0.25">
      <c r="A163" t="s">
        <v>1106</v>
      </c>
      <c r="B163" t="s">
        <v>1031</v>
      </c>
      <c r="C163" s="103" t="s">
        <v>40</v>
      </c>
      <c r="D163" s="103" t="s">
        <v>87</v>
      </c>
      <c r="E163" s="103">
        <v>4200020</v>
      </c>
      <c r="F163" t="s">
        <v>2089</v>
      </c>
      <c r="G163" s="81">
        <v>35</v>
      </c>
      <c r="H163" s="103" t="s">
        <v>81</v>
      </c>
      <c r="I163" s="197"/>
      <c r="J163" s="54">
        <f>VLOOKUP(A163,'M005'!$A:$H,8,0)</f>
        <v>70</v>
      </c>
      <c r="K163" s="184">
        <v>0.5</v>
      </c>
      <c r="L163" s="184" t="s">
        <v>9</v>
      </c>
      <c r="M163" s="184" t="str">
        <f t="shared" si="6"/>
        <v>O36</v>
      </c>
      <c r="N163" t="s">
        <v>4969</v>
      </c>
      <c r="O163" s="164">
        <f t="shared" si="7"/>
        <v>0</v>
      </c>
      <c r="P163" s="205" t="str">
        <f t="shared" si="8"/>
        <v>GF</v>
      </c>
      <c r="S163" s="5" t="s">
        <v>1006</v>
      </c>
      <c r="T163" s="61">
        <v>1</v>
      </c>
    </row>
    <row r="164" spans="1:20" x14ac:dyDescent="0.25">
      <c r="A164" t="s">
        <v>1107</v>
      </c>
      <c r="B164" t="s">
        <v>1031</v>
      </c>
      <c r="C164" s="103" t="s">
        <v>40</v>
      </c>
      <c r="D164" s="103" t="s">
        <v>87</v>
      </c>
      <c r="E164" s="103">
        <v>4200020</v>
      </c>
      <c r="F164" t="s">
        <v>2089</v>
      </c>
      <c r="G164" s="81">
        <v>35</v>
      </c>
      <c r="H164" s="103" t="s">
        <v>81</v>
      </c>
      <c r="I164" s="197"/>
      <c r="J164" s="54">
        <f>VLOOKUP(A164,'M005'!$A:$H,8,0)</f>
        <v>70</v>
      </c>
      <c r="K164" s="184">
        <v>0.5</v>
      </c>
      <c r="L164" s="184" t="s">
        <v>9</v>
      </c>
      <c r="M164" s="184" t="str">
        <f t="shared" si="6"/>
        <v>O36</v>
      </c>
      <c r="N164" t="s">
        <v>4969</v>
      </c>
      <c r="O164" s="164">
        <f t="shared" si="7"/>
        <v>0</v>
      </c>
      <c r="P164" s="205" t="str">
        <f t="shared" si="8"/>
        <v>NN</v>
      </c>
      <c r="S164" s="5" t="s">
        <v>1008</v>
      </c>
      <c r="T164" s="61">
        <v>1</v>
      </c>
    </row>
    <row r="165" spans="1:20" x14ac:dyDescent="0.25">
      <c r="A165" t="s">
        <v>1109</v>
      </c>
      <c r="B165" t="s">
        <v>1110</v>
      </c>
      <c r="C165" s="103" t="s">
        <v>40</v>
      </c>
      <c r="D165" s="103" t="s">
        <v>87</v>
      </c>
      <c r="E165" s="103">
        <v>4200020</v>
      </c>
      <c r="F165" t="s">
        <v>2089</v>
      </c>
      <c r="G165" s="81">
        <v>31</v>
      </c>
      <c r="H165" s="103" t="s">
        <v>81</v>
      </c>
      <c r="I165" s="197"/>
      <c r="J165" s="54">
        <f>VLOOKUP(A165,'M005'!$A:$H,8,0)</f>
        <v>62</v>
      </c>
      <c r="K165" s="184">
        <v>0.5</v>
      </c>
      <c r="L165" s="184" t="s">
        <v>9</v>
      </c>
      <c r="M165" s="184" t="str">
        <f t="shared" si="6"/>
        <v>O37</v>
      </c>
      <c r="N165" t="s">
        <v>4970</v>
      </c>
      <c r="O165" s="164">
        <f t="shared" si="7"/>
        <v>0</v>
      </c>
      <c r="P165" s="205" t="str">
        <f t="shared" si="8"/>
        <v>NN</v>
      </c>
      <c r="S165" s="5" t="s">
        <v>4503</v>
      </c>
      <c r="T165" s="61">
        <v>1</v>
      </c>
    </row>
    <row r="166" spans="1:20" x14ac:dyDescent="0.25">
      <c r="A166" t="s">
        <v>1111</v>
      </c>
      <c r="B166" t="s">
        <v>1112</v>
      </c>
      <c r="C166" s="103" t="s">
        <v>40</v>
      </c>
      <c r="D166" s="103" t="s">
        <v>87</v>
      </c>
      <c r="E166" s="103">
        <v>4200020</v>
      </c>
      <c r="F166" t="s">
        <v>2089</v>
      </c>
      <c r="G166" s="81">
        <v>37.799999999999997</v>
      </c>
      <c r="H166" s="103" t="s">
        <v>81</v>
      </c>
      <c r="I166" s="197"/>
      <c r="J166" s="54">
        <f>VLOOKUP(A166,'M005'!$A:$H,8,0)</f>
        <v>63</v>
      </c>
      <c r="K166" s="184">
        <v>0.6</v>
      </c>
      <c r="L166" s="184" t="s">
        <v>9</v>
      </c>
      <c r="M166" s="184" t="str">
        <f t="shared" si="6"/>
        <v>O3F</v>
      </c>
      <c r="N166" t="s">
        <v>4971</v>
      </c>
      <c r="O166" s="164">
        <f t="shared" si="7"/>
        <v>0</v>
      </c>
      <c r="P166" s="205" t="str">
        <f t="shared" si="8"/>
        <v>NN</v>
      </c>
      <c r="S166" s="5" t="s">
        <v>1010</v>
      </c>
      <c r="T166" s="61">
        <v>1</v>
      </c>
    </row>
    <row r="167" spans="1:20" x14ac:dyDescent="0.25">
      <c r="A167" t="s">
        <v>1113</v>
      </c>
      <c r="B167" t="s">
        <v>1114</v>
      </c>
      <c r="C167" s="103" t="s">
        <v>40</v>
      </c>
      <c r="D167" s="103" t="s">
        <v>87</v>
      </c>
      <c r="E167" s="103">
        <v>4200020</v>
      </c>
      <c r="F167" t="s">
        <v>2089</v>
      </c>
      <c r="G167" s="81">
        <v>81</v>
      </c>
      <c r="H167" s="103" t="s">
        <v>81</v>
      </c>
      <c r="I167" s="197"/>
      <c r="J167" s="54">
        <f>VLOOKUP(A167,'M005'!$A:$H,8,0)</f>
        <v>135</v>
      </c>
      <c r="K167" s="184">
        <v>0.6</v>
      </c>
      <c r="L167" s="184" t="s">
        <v>9</v>
      </c>
      <c r="M167" s="184" t="str">
        <f t="shared" si="6"/>
        <v>O3R</v>
      </c>
      <c r="N167" t="s">
        <v>4972</v>
      </c>
      <c r="O167" s="164">
        <f t="shared" si="7"/>
        <v>0</v>
      </c>
      <c r="P167" s="205" t="str">
        <f t="shared" si="8"/>
        <v>NN</v>
      </c>
      <c r="S167" s="5" t="s">
        <v>1012</v>
      </c>
      <c r="T167" s="61">
        <v>1</v>
      </c>
    </row>
    <row r="168" spans="1:20" x14ac:dyDescent="0.25">
      <c r="A168" t="s">
        <v>1115</v>
      </c>
      <c r="B168" t="s">
        <v>1116</v>
      </c>
      <c r="C168" s="103" t="s">
        <v>40</v>
      </c>
      <c r="D168" s="103" t="s">
        <v>87</v>
      </c>
      <c r="E168" s="103">
        <v>4200020</v>
      </c>
      <c r="F168" t="s">
        <v>2089</v>
      </c>
      <c r="G168" s="81">
        <v>37.199999999999996</v>
      </c>
      <c r="H168" s="103" t="s">
        <v>81</v>
      </c>
      <c r="I168" s="197"/>
      <c r="J168" s="54">
        <f>VLOOKUP(A168,'M005'!$A:$H,8,0)</f>
        <v>62</v>
      </c>
      <c r="K168" s="184">
        <v>0.6</v>
      </c>
      <c r="L168" s="184" t="s">
        <v>9</v>
      </c>
      <c r="M168" s="184" t="str">
        <f t="shared" si="6"/>
        <v>O3R</v>
      </c>
      <c r="N168" t="s">
        <v>4972</v>
      </c>
      <c r="O168" s="164">
        <f t="shared" si="7"/>
        <v>0</v>
      </c>
      <c r="P168" s="205" t="str">
        <f t="shared" si="8"/>
        <v>NN</v>
      </c>
      <c r="S168" s="5" t="s">
        <v>1014</v>
      </c>
      <c r="T168" s="61">
        <v>1</v>
      </c>
    </row>
    <row r="169" spans="1:20" x14ac:dyDescent="0.25">
      <c r="A169" t="s">
        <v>1121</v>
      </c>
      <c r="B169" t="s">
        <v>990</v>
      </c>
      <c r="C169" s="103" t="s">
        <v>40</v>
      </c>
      <c r="D169" s="103" t="s">
        <v>87</v>
      </c>
      <c r="E169" s="103">
        <v>4200020</v>
      </c>
      <c r="F169" t="s">
        <v>2089</v>
      </c>
      <c r="G169" s="81">
        <v>36.449999999999996</v>
      </c>
      <c r="H169" s="103" t="s">
        <v>81</v>
      </c>
      <c r="I169" s="197"/>
      <c r="J169" s="54">
        <f>VLOOKUP(A169,'M005'!$A:$H,8,0)</f>
        <v>60.75</v>
      </c>
      <c r="K169" s="184">
        <v>0.6</v>
      </c>
      <c r="L169" s="184" t="s">
        <v>9</v>
      </c>
      <c r="M169" s="184" t="str">
        <f t="shared" si="6"/>
        <v>O3Y</v>
      </c>
      <c r="N169" t="s">
        <v>4973</v>
      </c>
      <c r="O169" s="164">
        <f t="shared" si="7"/>
        <v>0</v>
      </c>
      <c r="P169" s="205" t="str">
        <f t="shared" si="8"/>
        <v>NN</v>
      </c>
      <c r="S169" s="5" t="s">
        <v>1016</v>
      </c>
      <c r="T169" s="61">
        <v>1</v>
      </c>
    </row>
    <row r="170" spans="1:20" x14ac:dyDescent="0.25">
      <c r="A170" t="s">
        <v>1122</v>
      </c>
      <c r="B170" t="s">
        <v>1000</v>
      </c>
      <c r="C170" s="103" t="s">
        <v>40</v>
      </c>
      <c r="D170" s="103" t="s">
        <v>87</v>
      </c>
      <c r="E170" s="103">
        <v>4200020</v>
      </c>
      <c r="F170" t="s">
        <v>2089</v>
      </c>
      <c r="G170" s="81">
        <v>42</v>
      </c>
      <c r="H170" s="103" t="s">
        <v>81</v>
      </c>
      <c r="I170" s="197"/>
      <c r="J170" s="54">
        <f>VLOOKUP(A170,'M005'!$A:$H,8,0)</f>
        <v>70</v>
      </c>
      <c r="K170" s="184">
        <v>0.6</v>
      </c>
      <c r="L170" s="184" t="s">
        <v>9</v>
      </c>
      <c r="M170" s="184" t="str">
        <f t="shared" si="6"/>
        <v>O3Y</v>
      </c>
      <c r="N170" t="s">
        <v>4973</v>
      </c>
      <c r="O170" s="164">
        <f t="shared" si="7"/>
        <v>0</v>
      </c>
      <c r="P170" s="205" t="str">
        <f t="shared" si="8"/>
        <v>NN</v>
      </c>
      <c r="S170" s="5" t="s">
        <v>1017</v>
      </c>
      <c r="T170" s="61">
        <v>1</v>
      </c>
    </row>
    <row r="171" spans="1:20" x14ac:dyDescent="0.25">
      <c r="A171" t="s">
        <v>1124</v>
      </c>
      <c r="B171" t="s">
        <v>1125</v>
      </c>
      <c r="C171" s="103" t="s">
        <v>40</v>
      </c>
      <c r="D171" s="103" t="s">
        <v>87</v>
      </c>
      <c r="E171" s="103">
        <v>4200020</v>
      </c>
      <c r="F171" t="s">
        <v>2089</v>
      </c>
      <c r="G171" s="81">
        <v>36</v>
      </c>
      <c r="H171" s="103" t="s">
        <v>81</v>
      </c>
      <c r="I171" s="197"/>
      <c r="J171" s="54">
        <f>VLOOKUP(A171,'M005'!$A:$H,8,0)</f>
        <v>60</v>
      </c>
      <c r="K171" s="184">
        <v>0.6</v>
      </c>
      <c r="L171" s="184" t="s">
        <v>9</v>
      </c>
      <c r="M171" s="184" t="str">
        <f t="shared" si="6"/>
        <v>O3Z</v>
      </c>
      <c r="N171" t="s">
        <v>4974</v>
      </c>
      <c r="O171" s="164">
        <f t="shared" si="7"/>
        <v>0</v>
      </c>
      <c r="P171" s="205" t="str">
        <f t="shared" si="8"/>
        <v>NN</v>
      </c>
      <c r="S171" s="5" t="s">
        <v>1019</v>
      </c>
      <c r="T171" s="61">
        <v>1</v>
      </c>
    </row>
    <row r="172" spans="1:20" x14ac:dyDescent="0.25">
      <c r="A172" t="s">
        <v>1126</v>
      </c>
      <c r="B172" t="s">
        <v>1127</v>
      </c>
      <c r="C172" s="103" t="s">
        <v>40</v>
      </c>
      <c r="D172" s="103" t="s">
        <v>87</v>
      </c>
      <c r="E172" s="103">
        <v>4200020</v>
      </c>
      <c r="F172" t="s">
        <v>2089</v>
      </c>
      <c r="G172" s="81">
        <v>72</v>
      </c>
      <c r="H172" s="103" t="s">
        <v>81</v>
      </c>
      <c r="I172" s="197"/>
      <c r="J172" s="54">
        <f>VLOOKUP(A172,'M005'!$A:$H,8,0)</f>
        <v>120</v>
      </c>
      <c r="K172" s="184">
        <v>0.6</v>
      </c>
      <c r="L172" s="184" t="s">
        <v>9</v>
      </c>
      <c r="M172" s="184" t="str">
        <f t="shared" si="6"/>
        <v>O3Z</v>
      </c>
      <c r="N172" t="s">
        <v>4974</v>
      </c>
      <c r="O172" s="164">
        <f t="shared" si="7"/>
        <v>0</v>
      </c>
      <c r="P172" s="205" t="str">
        <f t="shared" si="8"/>
        <v>NN</v>
      </c>
      <c r="S172" s="5" t="s">
        <v>1021</v>
      </c>
      <c r="T172" s="61">
        <v>1</v>
      </c>
    </row>
    <row r="173" spans="1:20" x14ac:dyDescent="0.25">
      <c r="A173" t="s">
        <v>1128</v>
      </c>
      <c r="B173" t="s">
        <v>1129</v>
      </c>
      <c r="C173" s="103" t="s">
        <v>40</v>
      </c>
      <c r="D173" s="103" t="s">
        <v>87</v>
      </c>
      <c r="E173" s="103">
        <v>4200020</v>
      </c>
      <c r="F173" t="s">
        <v>2089</v>
      </c>
      <c r="G173" s="81">
        <v>37.199999999999996</v>
      </c>
      <c r="H173" s="103" t="s">
        <v>81</v>
      </c>
      <c r="I173" s="197"/>
      <c r="J173" s="54">
        <f>VLOOKUP(A173,'M005'!$A:$H,8,0)</f>
        <v>62</v>
      </c>
      <c r="K173" s="184">
        <v>0.6</v>
      </c>
      <c r="L173" s="184" t="s">
        <v>9</v>
      </c>
      <c r="M173" s="184" t="str">
        <f t="shared" si="6"/>
        <v>O3Z</v>
      </c>
      <c r="N173" t="s">
        <v>4974</v>
      </c>
      <c r="O173" s="164">
        <f t="shared" si="7"/>
        <v>0</v>
      </c>
      <c r="P173" s="205" t="str">
        <f t="shared" si="8"/>
        <v>NN</v>
      </c>
      <c r="S173" s="5" t="s">
        <v>1023</v>
      </c>
      <c r="T173" s="61">
        <v>1</v>
      </c>
    </row>
    <row r="174" spans="1:20" x14ac:dyDescent="0.25">
      <c r="A174" t="s">
        <v>1130</v>
      </c>
      <c r="B174" t="s">
        <v>1131</v>
      </c>
      <c r="C174" s="103" t="s">
        <v>40</v>
      </c>
      <c r="D174" s="103" t="s">
        <v>87</v>
      </c>
      <c r="E174" s="103">
        <v>4200020</v>
      </c>
      <c r="F174" t="s">
        <v>2089</v>
      </c>
      <c r="G174" s="81">
        <v>17.436999999999998</v>
      </c>
      <c r="H174" s="103" t="s">
        <v>81</v>
      </c>
      <c r="I174" s="197"/>
      <c r="J174" s="54">
        <f>VLOOKUP(A174,'M005'!$A:$H,8,0)</f>
        <v>24.909999999999997</v>
      </c>
      <c r="K174" s="184">
        <v>0.7</v>
      </c>
      <c r="L174" s="184" t="s">
        <v>9</v>
      </c>
      <c r="M174" s="184" t="str">
        <f t="shared" si="6"/>
        <v>O42</v>
      </c>
      <c r="N174" t="s">
        <v>4975</v>
      </c>
      <c r="O174" s="164">
        <f t="shared" si="7"/>
        <v>0</v>
      </c>
      <c r="P174" s="205" t="str">
        <f t="shared" si="8"/>
        <v>NN</v>
      </c>
      <c r="S174" s="5" t="s">
        <v>1024</v>
      </c>
      <c r="T174" s="61">
        <v>1</v>
      </c>
    </row>
    <row r="175" spans="1:20" x14ac:dyDescent="0.25">
      <c r="A175" t="s">
        <v>1134</v>
      </c>
      <c r="B175" t="s">
        <v>1135</v>
      </c>
      <c r="C175" s="103" t="s">
        <v>40</v>
      </c>
      <c r="D175" s="103" t="s">
        <v>87</v>
      </c>
      <c r="E175" s="103">
        <v>4200020</v>
      </c>
      <c r="F175" t="s">
        <v>2089</v>
      </c>
      <c r="G175" s="81">
        <v>31.499999999999996</v>
      </c>
      <c r="H175" s="103" t="s">
        <v>81</v>
      </c>
      <c r="I175" s="197"/>
      <c r="J175" s="54">
        <f>VLOOKUP(A175,'M005'!$A:$H,8,0)</f>
        <v>45</v>
      </c>
      <c r="K175" s="184">
        <v>0.7</v>
      </c>
      <c r="L175" s="184" t="s">
        <v>9</v>
      </c>
      <c r="M175" s="184" t="str">
        <f t="shared" si="6"/>
        <v>O4X</v>
      </c>
      <c r="N175" t="s">
        <v>4976</v>
      </c>
      <c r="O175" s="164">
        <f t="shared" si="7"/>
        <v>0</v>
      </c>
      <c r="P175" s="205" t="str">
        <f t="shared" si="8"/>
        <v>2B</v>
      </c>
      <c r="S175" s="5" t="s">
        <v>1026</v>
      </c>
      <c r="T175" s="61">
        <v>1</v>
      </c>
    </row>
    <row r="176" spans="1:20" x14ac:dyDescent="0.25">
      <c r="A176" t="s">
        <v>1136</v>
      </c>
      <c r="B176" t="s">
        <v>1137</v>
      </c>
      <c r="C176" s="103" t="s">
        <v>40</v>
      </c>
      <c r="D176" s="103" t="s">
        <v>87</v>
      </c>
      <c r="E176" s="103">
        <v>4100951</v>
      </c>
      <c r="F176" t="s">
        <v>2091</v>
      </c>
      <c r="G176" s="81">
        <v>48</v>
      </c>
      <c r="H176" s="103" t="s">
        <v>81</v>
      </c>
      <c r="I176" s="197"/>
      <c r="J176" s="54">
        <f>VLOOKUP(A176,'M005'!$A:$H,8,0)</f>
        <v>48</v>
      </c>
      <c r="K176" s="184">
        <v>1</v>
      </c>
      <c r="L176" s="184" t="s">
        <v>9</v>
      </c>
      <c r="M176" s="184" t="str">
        <f t="shared" si="6"/>
        <v>S25</v>
      </c>
      <c r="N176" t="s">
        <v>4977</v>
      </c>
      <c r="O176" s="164">
        <f t="shared" si="7"/>
        <v>0</v>
      </c>
      <c r="P176" s="205" t="str">
        <f t="shared" si="8"/>
        <v>CX</v>
      </c>
      <c r="S176" s="5" t="s">
        <v>1028</v>
      </c>
      <c r="T176" s="61">
        <v>1</v>
      </c>
    </row>
    <row r="177" spans="1:20" x14ac:dyDescent="0.25">
      <c r="A177" t="s">
        <v>1140</v>
      </c>
      <c r="B177" t="s">
        <v>1141</v>
      </c>
      <c r="C177" s="103" t="s">
        <v>40</v>
      </c>
      <c r="D177" s="103" t="s">
        <v>87</v>
      </c>
      <c r="E177" s="103">
        <v>4100951</v>
      </c>
      <c r="F177" t="s">
        <v>2091</v>
      </c>
      <c r="G177" s="81">
        <v>150</v>
      </c>
      <c r="H177" s="103" t="s">
        <v>81</v>
      </c>
      <c r="I177" s="197"/>
      <c r="J177" s="54">
        <f>VLOOKUP(A177,'M005'!$A:$H,8,0)</f>
        <v>150</v>
      </c>
      <c r="K177" s="184">
        <v>1</v>
      </c>
      <c r="L177" s="184" t="s">
        <v>9</v>
      </c>
      <c r="M177" s="184" t="str">
        <f t="shared" si="6"/>
        <v>S2S</v>
      </c>
      <c r="N177" t="s">
        <v>4947</v>
      </c>
      <c r="O177" s="164">
        <f t="shared" si="7"/>
        <v>0</v>
      </c>
      <c r="P177" s="205" t="str">
        <f t="shared" si="8"/>
        <v>NN</v>
      </c>
      <c r="S177" s="5" t="s">
        <v>1030</v>
      </c>
      <c r="T177" s="61">
        <v>1</v>
      </c>
    </row>
    <row r="178" spans="1:20" x14ac:dyDescent="0.25">
      <c r="A178" t="s">
        <v>1144</v>
      </c>
      <c r="B178" t="s">
        <v>1145</v>
      </c>
      <c r="C178" s="103" t="s">
        <v>40</v>
      </c>
      <c r="D178" s="103" t="s">
        <v>87</v>
      </c>
      <c r="E178" s="103">
        <v>4100951</v>
      </c>
      <c r="F178" t="s">
        <v>2091</v>
      </c>
      <c r="G178" s="81">
        <v>45</v>
      </c>
      <c r="H178" s="103" t="s">
        <v>81</v>
      </c>
      <c r="I178" s="197"/>
      <c r="J178" s="54">
        <f>VLOOKUP(A178,'M005'!$A:$H,8,0)</f>
        <v>45</v>
      </c>
      <c r="K178" s="184">
        <v>1</v>
      </c>
      <c r="L178" s="184" t="s">
        <v>9</v>
      </c>
      <c r="M178" s="184" t="str">
        <f t="shared" si="6"/>
        <v>S2S</v>
      </c>
      <c r="N178" t="s">
        <v>4947</v>
      </c>
      <c r="O178" s="164">
        <f t="shared" si="7"/>
        <v>0</v>
      </c>
      <c r="P178" s="205" t="str">
        <f t="shared" si="8"/>
        <v>NN</v>
      </c>
      <c r="S178" s="5" t="s">
        <v>1032</v>
      </c>
      <c r="T178" s="61">
        <v>1</v>
      </c>
    </row>
    <row r="179" spans="1:20" x14ac:dyDescent="0.25">
      <c r="A179" t="s">
        <v>1146</v>
      </c>
      <c r="B179" t="s">
        <v>1147</v>
      </c>
      <c r="C179" s="103" t="s">
        <v>40</v>
      </c>
      <c r="D179" s="103" t="s">
        <v>87</v>
      </c>
      <c r="E179" s="103">
        <v>4100951</v>
      </c>
      <c r="F179" t="s">
        <v>2091</v>
      </c>
      <c r="G179" s="81">
        <v>41</v>
      </c>
      <c r="H179" s="103" t="s">
        <v>81</v>
      </c>
      <c r="I179" s="197"/>
      <c r="J179" s="54">
        <f>VLOOKUP(A179,'M005'!$A:$H,8,0)</f>
        <v>41</v>
      </c>
      <c r="K179" s="184">
        <v>1</v>
      </c>
      <c r="L179" s="184" t="s">
        <v>9</v>
      </c>
      <c r="M179" s="184" t="str">
        <f t="shared" si="6"/>
        <v>S2S</v>
      </c>
      <c r="N179" t="s">
        <v>4947</v>
      </c>
      <c r="O179" s="164">
        <f t="shared" si="7"/>
        <v>0</v>
      </c>
      <c r="P179" s="205" t="str">
        <f t="shared" si="8"/>
        <v>NN</v>
      </c>
      <c r="S179" s="5" t="s">
        <v>1033</v>
      </c>
      <c r="T179" s="61">
        <v>1</v>
      </c>
    </row>
    <row r="180" spans="1:20" x14ac:dyDescent="0.25">
      <c r="A180" t="s">
        <v>1148</v>
      </c>
      <c r="B180" t="s">
        <v>1149</v>
      </c>
      <c r="C180" s="103" t="s">
        <v>40</v>
      </c>
      <c r="D180" s="103" t="s">
        <v>87</v>
      </c>
      <c r="E180" s="103">
        <v>4100951</v>
      </c>
      <c r="F180" t="s">
        <v>2091</v>
      </c>
      <c r="G180" s="81">
        <v>25</v>
      </c>
      <c r="H180" s="103" t="s">
        <v>81</v>
      </c>
      <c r="I180" s="197"/>
      <c r="J180" s="54">
        <f>VLOOKUP(A180,'M005'!$A:$H,8,0)</f>
        <v>25</v>
      </c>
      <c r="K180" s="184">
        <v>1</v>
      </c>
      <c r="L180" s="184" t="s">
        <v>9</v>
      </c>
      <c r="M180" s="184" t="str">
        <f t="shared" si="6"/>
        <v>S2S</v>
      </c>
      <c r="N180" t="s">
        <v>4947</v>
      </c>
      <c r="O180" s="164">
        <f t="shared" si="7"/>
        <v>0</v>
      </c>
      <c r="P180" s="205" t="str">
        <f t="shared" si="8"/>
        <v>NN</v>
      </c>
      <c r="S180" s="5" t="s">
        <v>1035</v>
      </c>
      <c r="T180" s="61">
        <v>1</v>
      </c>
    </row>
    <row r="181" spans="1:20" x14ac:dyDescent="0.25">
      <c r="A181" t="s">
        <v>1167</v>
      </c>
      <c r="B181" t="s">
        <v>1168</v>
      </c>
      <c r="C181" s="103" t="s">
        <v>40</v>
      </c>
      <c r="D181" s="103" t="s">
        <v>87</v>
      </c>
      <c r="E181" s="103">
        <v>4200001</v>
      </c>
      <c r="F181" s="5" t="s">
        <v>2088</v>
      </c>
      <c r="G181" s="81">
        <v>150</v>
      </c>
      <c r="H181" s="103" t="s">
        <v>81</v>
      </c>
      <c r="I181" s="197"/>
      <c r="J181" s="54">
        <f>VLOOKUP(A181,'M005'!$A:$H,8,0)</f>
        <v>300</v>
      </c>
      <c r="K181" s="184">
        <v>0.5</v>
      </c>
      <c r="L181" s="184" t="s">
        <v>9</v>
      </c>
      <c r="M181" s="184" t="str">
        <f t="shared" si="6"/>
        <v>N2A</v>
      </c>
      <c r="N181" t="s">
        <v>4957</v>
      </c>
      <c r="O181" s="164">
        <f t="shared" si="7"/>
        <v>0</v>
      </c>
      <c r="P181" s="205" t="str">
        <f t="shared" si="8"/>
        <v>NN</v>
      </c>
      <c r="S181" s="5" t="s">
        <v>1037</v>
      </c>
      <c r="T181" s="61">
        <v>1</v>
      </c>
    </row>
    <row r="182" spans="1:20" x14ac:dyDescent="0.25">
      <c r="A182" t="s">
        <v>1169</v>
      </c>
      <c r="B182" t="s">
        <v>861</v>
      </c>
      <c r="C182" s="103" t="s">
        <v>40</v>
      </c>
      <c r="D182" s="103" t="s">
        <v>87</v>
      </c>
      <c r="E182" s="103">
        <v>4200001</v>
      </c>
      <c r="F182" s="5" t="s">
        <v>2088</v>
      </c>
      <c r="G182" s="81">
        <v>339.5</v>
      </c>
      <c r="H182" s="103" t="s">
        <v>81</v>
      </c>
      <c r="I182" s="197"/>
      <c r="J182" s="54">
        <f>VLOOKUP(A182,'M005'!$A:$H,8,0)</f>
        <v>485</v>
      </c>
      <c r="K182" s="184">
        <v>0.7</v>
      </c>
      <c r="L182" s="184" t="s">
        <v>9</v>
      </c>
      <c r="M182" s="184" t="str">
        <f t="shared" si="6"/>
        <v>N2N</v>
      </c>
      <c r="N182" t="s">
        <v>4946</v>
      </c>
      <c r="O182" s="164">
        <f t="shared" si="7"/>
        <v>0</v>
      </c>
      <c r="P182" s="205" t="str">
        <f t="shared" si="8"/>
        <v>AR</v>
      </c>
      <c r="S182" s="5" t="s">
        <v>1039</v>
      </c>
      <c r="T182" s="61">
        <v>1</v>
      </c>
    </row>
    <row r="183" spans="1:20" x14ac:dyDescent="0.25">
      <c r="A183" t="s">
        <v>1170</v>
      </c>
      <c r="B183" t="s">
        <v>1171</v>
      </c>
      <c r="C183" s="103" t="s">
        <v>40</v>
      </c>
      <c r="D183" s="103" t="s">
        <v>87</v>
      </c>
      <c r="E183" s="103">
        <v>4200020</v>
      </c>
      <c r="F183" t="s">
        <v>2089</v>
      </c>
      <c r="G183" s="81">
        <v>262.5</v>
      </c>
      <c r="H183" s="103" t="s">
        <v>81</v>
      </c>
      <c r="I183" s="197"/>
      <c r="J183" s="54">
        <f>VLOOKUP(A183,'M005'!$A:$H,8,0)</f>
        <v>375</v>
      </c>
      <c r="K183" s="184">
        <v>0.7</v>
      </c>
      <c r="L183" s="184" t="s">
        <v>9</v>
      </c>
      <c r="M183" s="184" t="str">
        <f t="shared" si="6"/>
        <v>O2I</v>
      </c>
      <c r="N183" t="s">
        <v>4978</v>
      </c>
      <c r="O183" s="164">
        <f t="shared" si="7"/>
        <v>0</v>
      </c>
      <c r="P183" s="205" t="str">
        <f t="shared" si="8"/>
        <v>CR</v>
      </c>
      <c r="S183" s="5" t="s">
        <v>1040</v>
      </c>
      <c r="T183" s="61">
        <v>1</v>
      </c>
    </row>
    <row r="184" spans="1:20" x14ac:dyDescent="0.25">
      <c r="A184" t="s">
        <v>1172</v>
      </c>
      <c r="B184" t="s">
        <v>1173</v>
      </c>
      <c r="C184" s="103" t="s">
        <v>40</v>
      </c>
      <c r="D184" s="103" t="s">
        <v>87</v>
      </c>
      <c r="E184" s="103">
        <v>4100951</v>
      </c>
      <c r="F184" t="s">
        <v>2091</v>
      </c>
      <c r="G184" s="81">
        <v>355</v>
      </c>
      <c r="H184" s="103" t="s">
        <v>81</v>
      </c>
      <c r="I184" s="197"/>
      <c r="J184" s="54">
        <f>VLOOKUP(A184,'M005'!$A:$H,8,0)</f>
        <v>355</v>
      </c>
      <c r="K184" s="184">
        <v>1</v>
      </c>
      <c r="L184" s="184" t="s">
        <v>9</v>
      </c>
      <c r="M184" s="184" t="str">
        <f t="shared" si="6"/>
        <v>S2D</v>
      </c>
      <c r="N184" t="s">
        <v>4979</v>
      </c>
      <c r="O184" s="164">
        <f t="shared" si="7"/>
        <v>0</v>
      </c>
      <c r="P184" s="205" t="str">
        <f t="shared" si="8"/>
        <v>CR</v>
      </c>
      <c r="S184" s="5" t="s">
        <v>1041</v>
      </c>
      <c r="T184" s="61">
        <v>1</v>
      </c>
    </row>
    <row r="185" spans="1:20" x14ac:dyDescent="0.25">
      <c r="A185" t="s">
        <v>1199</v>
      </c>
      <c r="B185" t="s">
        <v>1200</v>
      </c>
      <c r="C185" s="103" t="s">
        <v>40</v>
      </c>
      <c r="D185" s="103" t="s">
        <v>87</v>
      </c>
      <c r="E185" s="103">
        <v>4200001</v>
      </c>
      <c r="F185" s="5" t="s">
        <v>2088</v>
      </c>
      <c r="G185" s="81">
        <v>49</v>
      </c>
      <c r="H185" s="103" t="s">
        <v>81</v>
      </c>
      <c r="I185" s="197"/>
      <c r="J185" s="54">
        <f>VLOOKUP(A185,'M005'!$A:$H,8,0)</f>
        <v>70</v>
      </c>
      <c r="K185" s="184">
        <v>0.7</v>
      </c>
      <c r="L185" s="184" t="s">
        <v>9</v>
      </c>
      <c r="M185" s="184" t="str">
        <f t="shared" si="6"/>
        <v>N2N</v>
      </c>
      <c r="N185" t="s">
        <v>4946</v>
      </c>
      <c r="O185" s="164">
        <f t="shared" si="7"/>
        <v>0</v>
      </c>
      <c r="P185" s="205" t="str">
        <f t="shared" si="8"/>
        <v>NN</v>
      </c>
      <c r="S185" s="5" t="s">
        <v>1043</v>
      </c>
      <c r="T185" s="61">
        <v>1</v>
      </c>
    </row>
    <row r="186" spans="1:20" x14ac:dyDescent="0.25">
      <c r="A186" t="s">
        <v>1201</v>
      </c>
      <c r="B186" t="s">
        <v>1202</v>
      </c>
      <c r="C186" s="103" t="s">
        <v>40</v>
      </c>
      <c r="D186" s="103" t="s">
        <v>87</v>
      </c>
      <c r="E186" s="103">
        <v>4200001</v>
      </c>
      <c r="F186" s="5" t="s">
        <v>2088</v>
      </c>
      <c r="G186" s="81">
        <v>49</v>
      </c>
      <c r="H186" s="103" t="s">
        <v>81</v>
      </c>
      <c r="I186" s="197"/>
      <c r="J186" s="54">
        <f>VLOOKUP(A186,'M005'!$A:$H,8,0)</f>
        <v>70</v>
      </c>
      <c r="K186" s="184">
        <v>0.7</v>
      </c>
      <c r="L186" s="184" t="s">
        <v>9</v>
      </c>
      <c r="M186" s="184" t="str">
        <f t="shared" si="6"/>
        <v>N2N</v>
      </c>
      <c r="N186" t="s">
        <v>4946</v>
      </c>
      <c r="O186" s="164">
        <f t="shared" si="7"/>
        <v>0</v>
      </c>
      <c r="P186" s="205" t="str">
        <f t="shared" si="8"/>
        <v>NN</v>
      </c>
      <c r="S186" s="5" t="s">
        <v>1045</v>
      </c>
      <c r="T186" s="61">
        <v>1</v>
      </c>
    </row>
    <row r="187" spans="1:20" x14ac:dyDescent="0.25">
      <c r="A187" t="s">
        <v>1203</v>
      </c>
      <c r="B187" t="s">
        <v>1204</v>
      </c>
      <c r="C187" s="103" t="s">
        <v>40</v>
      </c>
      <c r="D187" s="103" t="s">
        <v>87</v>
      </c>
      <c r="E187" s="103">
        <v>4200001</v>
      </c>
      <c r="F187" s="5" t="s">
        <v>2088</v>
      </c>
      <c r="G187" s="81">
        <v>49</v>
      </c>
      <c r="H187" s="103" t="s">
        <v>81</v>
      </c>
      <c r="I187" s="197"/>
      <c r="J187" s="54">
        <f>VLOOKUP(A187,'M005'!$A:$H,8,0)</f>
        <v>70</v>
      </c>
      <c r="K187" s="184">
        <v>0.7</v>
      </c>
      <c r="L187" s="184" t="s">
        <v>9</v>
      </c>
      <c r="M187" s="184" t="str">
        <f t="shared" si="6"/>
        <v>N2N</v>
      </c>
      <c r="N187" t="s">
        <v>4946</v>
      </c>
      <c r="O187" s="164">
        <f t="shared" si="7"/>
        <v>0</v>
      </c>
      <c r="P187" s="205" t="str">
        <f t="shared" si="8"/>
        <v>NN</v>
      </c>
      <c r="S187" s="5" t="s">
        <v>1047</v>
      </c>
      <c r="T187" s="61">
        <v>1</v>
      </c>
    </row>
    <row r="188" spans="1:20" x14ac:dyDescent="0.25">
      <c r="A188" t="s">
        <v>1205</v>
      </c>
      <c r="B188" t="s">
        <v>1206</v>
      </c>
      <c r="C188" s="103" t="s">
        <v>40</v>
      </c>
      <c r="D188" s="103" t="s">
        <v>87</v>
      </c>
      <c r="E188" s="103">
        <v>4200001</v>
      </c>
      <c r="F188" s="5" t="s">
        <v>2088</v>
      </c>
      <c r="G188" s="81">
        <v>45</v>
      </c>
      <c r="H188" s="103" t="s">
        <v>81</v>
      </c>
      <c r="I188" s="197"/>
      <c r="J188" s="54">
        <f>VLOOKUP(A188,'M005'!$A:$H,8,0)</f>
        <v>75</v>
      </c>
      <c r="K188" s="184">
        <v>0.6</v>
      </c>
      <c r="L188" s="184" t="s">
        <v>9</v>
      </c>
      <c r="M188" s="184" t="str">
        <f t="shared" si="6"/>
        <v>N3F</v>
      </c>
      <c r="N188" t="s">
        <v>4960</v>
      </c>
      <c r="O188" s="164">
        <f t="shared" si="7"/>
        <v>0</v>
      </c>
      <c r="P188" s="205" t="str">
        <f t="shared" si="8"/>
        <v>NN</v>
      </c>
      <c r="S188" s="5" t="s">
        <v>1048</v>
      </c>
      <c r="T188" s="61">
        <v>1</v>
      </c>
    </row>
    <row r="189" spans="1:20" x14ac:dyDescent="0.25">
      <c r="A189" t="s">
        <v>1207</v>
      </c>
      <c r="B189" t="s">
        <v>1208</v>
      </c>
      <c r="C189" s="103" t="s">
        <v>40</v>
      </c>
      <c r="D189" s="103" t="s">
        <v>87</v>
      </c>
      <c r="E189" s="103">
        <v>4200001</v>
      </c>
      <c r="F189" s="5" t="s">
        <v>2088</v>
      </c>
      <c r="G189" s="81">
        <v>30</v>
      </c>
      <c r="H189" s="103" t="s">
        <v>81</v>
      </c>
      <c r="I189" s="197"/>
      <c r="J189" s="54">
        <f>VLOOKUP(A189,'M005'!$A:$H,8,0)</f>
        <v>60</v>
      </c>
      <c r="K189" s="184">
        <v>0.5</v>
      </c>
      <c r="L189" s="184" t="s">
        <v>9</v>
      </c>
      <c r="M189" s="184" t="str">
        <f t="shared" si="6"/>
        <v>N3S</v>
      </c>
      <c r="N189" t="s">
        <v>4962</v>
      </c>
      <c r="O189" s="164">
        <f t="shared" si="7"/>
        <v>0</v>
      </c>
      <c r="P189" s="205" t="str">
        <f t="shared" si="8"/>
        <v>NN</v>
      </c>
      <c r="S189" s="5" t="s">
        <v>1050</v>
      </c>
      <c r="T189" s="61">
        <v>1</v>
      </c>
    </row>
    <row r="190" spans="1:20" x14ac:dyDescent="0.25">
      <c r="A190" t="s">
        <v>1209</v>
      </c>
      <c r="B190" t="s">
        <v>1210</v>
      </c>
      <c r="C190" s="103" t="s">
        <v>40</v>
      </c>
      <c r="D190" s="103" t="s">
        <v>87</v>
      </c>
      <c r="E190" s="103">
        <v>4200001</v>
      </c>
      <c r="F190" s="5" t="s">
        <v>2088</v>
      </c>
      <c r="G190" s="81">
        <v>25</v>
      </c>
      <c r="H190" s="103" t="s">
        <v>81</v>
      </c>
      <c r="I190" s="197"/>
      <c r="J190" s="54">
        <f>VLOOKUP(A190,'M005'!$A:$H,8,0)</f>
        <v>50</v>
      </c>
      <c r="K190" s="184">
        <v>0.5</v>
      </c>
      <c r="L190" s="184" t="s">
        <v>9</v>
      </c>
      <c r="M190" s="184" t="str">
        <f t="shared" si="6"/>
        <v>N3S</v>
      </c>
      <c r="N190" t="s">
        <v>4962</v>
      </c>
      <c r="O190" s="164">
        <f t="shared" si="7"/>
        <v>0</v>
      </c>
      <c r="P190" s="205" t="str">
        <f t="shared" si="8"/>
        <v>MR</v>
      </c>
      <c r="S190" s="5" t="s">
        <v>1051</v>
      </c>
      <c r="T190" s="61">
        <v>1</v>
      </c>
    </row>
    <row r="191" spans="1:20" x14ac:dyDescent="0.25">
      <c r="A191" t="s">
        <v>1211</v>
      </c>
      <c r="B191" t="s">
        <v>1212</v>
      </c>
      <c r="C191" s="103" t="s">
        <v>40</v>
      </c>
      <c r="D191" s="103" t="s">
        <v>87</v>
      </c>
      <c r="E191" s="103">
        <v>4200020</v>
      </c>
      <c r="F191" t="s">
        <v>2089</v>
      </c>
      <c r="G191" s="81">
        <v>42</v>
      </c>
      <c r="H191" s="103" t="s">
        <v>81</v>
      </c>
      <c r="I191" s="197"/>
      <c r="J191" s="54">
        <f>VLOOKUP(A191,'M005'!$A:$H,8,0)</f>
        <v>70</v>
      </c>
      <c r="K191" s="184">
        <v>0.6</v>
      </c>
      <c r="L191" s="184" t="s">
        <v>9</v>
      </c>
      <c r="M191" s="184" t="str">
        <f t="shared" si="6"/>
        <v>O2E</v>
      </c>
      <c r="N191" t="s">
        <v>4944</v>
      </c>
      <c r="O191" s="164">
        <f t="shared" si="7"/>
        <v>0</v>
      </c>
      <c r="P191" s="205" t="str">
        <f t="shared" si="8"/>
        <v>NN</v>
      </c>
      <c r="S191" s="5" t="s">
        <v>1053</v>
      </c>
      <c r="T191" s="61">
        <v>1</v>
      </c>
    </row>
    <row r="192" spans="1:20" x14ac:dyDescent="0.25">
      <c r="A192" t="s">
        <v>1213</v>
      </c>
      <c r="B192" t="s">
        <v>1214</v>
      </c>
      <c r="C192" s="103" t="s">
        <v>40</v>
      </c>
      <c r="D192" s="103" t="s">
        <v>87</v>
      </c>
      <c r="E192" s="103">
        <v>4200020</v>
      </c>
      <c r="F192" t="s">
        <v>2089</v>
      </c>
      <c r="G192" s="81">
        <v>39</v>
      </c>
      <c r="H192" s="103" t="s">
        <v>81</v>
      </c>
      <c r="I192" s="197"/>
      <c r="J192" s="54">
        <f>VLOOKUP(A192,'M005'!$A:$H,8,0)</f>
        <v>65</v>
      </c>
      <c r="K192" s="184">
        <v>0.6</v>
      </c>
      <c r="L192" s="184" t="s">
        <v>9</v>
      </c>
      <c r="M192" s="184" t="str">
        <f t="shared" si="6"/>
        <v>O2E</v>
      </c>
      <c r="N192" t="s">
        <v>4944</v>
      </c>
      <c r="O192" s="164">
        <f t="shared" si="7"/>
        <v>0</v>
      </c>
      <c r="P192" s="205" t="str">
        <f t="shared" si="8"/>
        <v>YU</v>
      </c>
      <c r="S192" s="5" t="s">
        <v>1055</v>
      </c>
      <c r="T192" s="61">
        <v>1</v>
      </c>
    </row>
    <row r="193" spans="1:20" x14ac:dyDescent="0.25">
      <c r="A193" t="s">
        <v>1215</v>
      </c>
      <c r="B193" t="s">
        <v>1216</v>
      </c>
      <c r="C193" s="103" t="s">
        <v>40</v>
      </c>
      <c r="D193" s="103" t="s">
        <v>87</v>
      </c>
      <c r="E193" s="103">
        <v>4200020</v>
      </c>
      <c r="F193" t="s">
        <v>2089</v>
      </c>
      <c r="G193" s="81">
        <v>32.9</v>
      </c>
      <c r="H193" s="103" t="s">
        <v>81</v>
      </c>
      <c r="I193" s="197"/>
      <c r="J193" s="54">
        <f>VLOOKUP(A193,'M005'!$A:$H,8,0)</f>
        <v>47</v>
      </c>
      <c r="K193" s="184">
        <v>0.7</v>
      </c>
      <c r="L193" s="184" t="s">
        <v>9</v>
      </c>
      <c r="M193" s="184" t="str">
        <f t="shared" si="6"/>
        <v>O2O</v>
      </c>
      <c r="N193" t="s">
        <v>4952</v>
      </c>
      <c r="O193" s="164">
        <f t="shared" si="7"/>
        <v>0</v>
      </c>
      <c r="P193" s="205" t="str">
        <f t="shared" si="8"/>
        <v>NN</v>
      </c>
      <c r="S193" s="5" t="s">
        <v>1057</v>
      </c>
      <c r="T193" s="61">
        <v>1</v>
      </c>
    </row>
    <row r="194" spans="1:20" x14ac:dyDescent="0.25">
      <c r="A194" t="s">
        <v>1217</v>
      </c>
      <c r="B194" t="s">
        <v>1218</v>
      </c>
      <c r="C194" s="103" t="s">
        <v>40</v>
      </c>
      <c r="D194" s="103" t="s">
        <v>87</v>
      </c>
      <c r="E194" s="103">
        <v>4200020</v>
      </c>
      <c r="F194" t="s">
        <v>2089</v>
      </c>
      <c r="G194" s="81">
        <v>42</v>
      </c>
      <c r="H194" s="103" t="s">
        <v>81</v>
      </c>
      <c r="I194" s="197"/>
      <c r="J194" s="54">
        <f>VLOOKUP(A194,'M005'!$A:$H,8,0)</f>
        <v>60</v>
      </c>
      <c r="K194" s="184">
        <v>0.7</v>
      </c>
      <c r="L194" s="184" t="s">
        <v>9</v>
      </c>
      <c r="M194" s="184" t="str">
        <f t="shared" si="6"/>
        <v>O2O</v>
      </c>
      <c r="N194" t="s">
        <v>4952</v>
      </c>
      <c r="O194" s="164">
        <f t="shared" si="7"/>
        <v>0</v>
      </c>
      <c r="P194" s="205" t="str">
        <f t="shared" si="8"/>
        <v>NI</v>
      </c>
      <c r="S194" s="5" t="s">
        <v>1059</v>
      </c>
      <c r="T194" s="61">
        <v>1</v>
      </c>
    </row>
    <row r="195" spans="1:20" x14ac:dyDescent="0.25">
      <c r="A195" t="s">
        <v>1219</v>
      </c>
      <c r="B195" t="s">
        <v>1220</v>
      </c>
      <c r="C195" s="103" t="s">
        <v>40</v>
      </c>
      <c r="D195" s="103" t="s">
        <v>87</v>
      </c>
      <c r="E195" s="103">
        <v>4200020</v>
      </c>
      <c r="F195" t="s">
        <v>2089</v>
      </c>
      <c r="G195" s="81">
        <v>44.099999999999994</v>
      </c>
      <c r="H195" s="103" t="s">
        <v>81</v>
      </c>
      <c r="I195" s="197"/>
      <c r="J195" s="54">
        <f>VLOOKUP(A195,'M005'!$A:$H,8,0)</f>
        <v>63</v>
      </c>
      <c r="K195" s="184">
        <v>0.7</v>
      </c>
      <c r="L195" s="184" t="s">
        <v>9</v>
      </c>
      <c r="M195" s="184" t="str">
        <f t="shared" ref="M195:M258" si="9">MID(A195,6,3)</f>
        <v>O2O</v>
      </c>
      <c r="N195" t="s">
        <v>4952</v>
      </c>
      <c r="O195" s="164">
        <f t="shared" ref="O195:O258" si="10">J195*K195-G195</f>
        <v>0</v>
      </c>
      <c r="P195" s="205" t="str">
        <f t="shared" ref="P195:P258" si="11">MID(A195,15,2)</f>
        <v>NN</v>
      </c>
      <c r="S195" s="5" t="s">
        <v>1061</v>
      </c>
      <c r="T195" s="61">
        <v>1</v>
      </c>
    </row>
    <row r="196" spans="1:20" x14ac:dyDescent="0.25">
      <c r="A196" t="s">
        <v>1221</v>
      </c>
      <c r="B196" t="s">
        <v>1214</v>
      </c>
      <c r="C196" s="103" t="s">
        <v>40</v>
      </c>
      <c r="D196" s="103" t="s">
        <v>87</v>
      </c>
      <c r="E196" s="103">
        <v>4200020</v>
      </c>
      <c r="F196" t="s">
        <v>2089</v>
      </c>
      <c r="G196" s="81">
        <v>42</v>
      </c>
      <c r="H196" s="103" t="s">
        <v>81</v>
      </c>
      <c r="I196" s="197"/>
      <c r="J196" s="54">
        <f>VLOOKUP(A196,'M005'!$A:$H,8,0)</f>
        <v>70</v>
      </c>
      <c r="K196" s="184">
        <v>0.6</v>
      </c>
      <c r="L196" s="184" t="s">
        <v>9</v>
      </c>
      <c r="M196" s="184" t="str">
        <f t="shared" si="9"/>
        <v>O4I</v>
      </c>
      <c r="N196" t="s">
        <v>4980</v>
      </c>
      <c r="O196" s="164">
        <f t="shared" si="10"/>
        <v>0</v>
      </c>
      <c r="P196" s="205" t="str">
        <f t="shared" si="11"/>
        <v>NN</v>
      </c>
      <c r="S196" s="5" t="s">
        <v>1063</v>
      </c>
      <c r="T196" s="61">
        <v>1</v>
      </c>
    </row>
    <row r="197" spans="1:20" x14ac:dyDescent="0.25">
      <c r="A197" t="s">
        <v>1222</v>
      </c>
      <c r="B197" t="s">
        <v>1223</v>
      </c>
      <c r="C197" s="103" t="s">
        <v>40</v>
      </c>
      <c r="D197" s="103" t="s">
        <v>87</v>
      </c>
      <c r="E197" s="103">
        <v>4100951</v>
      </c>
      <c r="F197" t="s">
        <v>2091</v>
      </c>
      <c r="G197" s="81">
        <v>67</v>
      </c>
      <c r="H197" s="103" t="s">
        <v>81</v>
      </c>
      <c r="I197" s="197"/>
      <c r="J197" s="54">
        <f>VLOOKUP(A197,'M005'!$A:$H,8,0)</f>
        <v>67</v>
      </c>
      <c r="K197" s="184">
        <v>1</v>
      </c>
      <c r="L197" s="184" t="s">
        <v>9</v>
      </c>
      <c r="M197" s="184" t="str">
        <f t="shared" si="9"/>
        <v>S25</v>
      </c>
      <c r="N197" t="s">
        <v>4977</v>
      </c>
      <c r="O197" s="164">
        <f t="shared" si="10"/>
        <v>0</v>
      </c>
      <c r="P197" s="205" t="str">
        <f t="shared" si="11"/>
        <v>CX</v>
      </c>
      <c r="S197" s="5" t="s">
        <v>1065</v>
      </c>
      <c r="T197" s="61">
        <v>1</v>
      </c>
    </row>
    <row r="198" spans="1:20" x14ac:dyDescent="0.25">
      <c r="A198" t="s">
        <v>1228</v>
      </c>
      <c r="B198" t="s">
        <v>1229</v>
      </c>
      <c r="C198" s="103" t="s">
        <v>40</v>
      </c>
      <c r="D198" s="103" t="s">
        <v>87</v>
      </c>
      <c r="E198" s="103">
        <v>4200001</v>
      </c>
      <c r="F198" s="5" t="s">
        <v>2088</v>
      </c>
      <c r="G198" s="81">
        <v>27</v>
      </c>
      <c r="H198" s="103" t="s">
        <v>81</v>
      </c>
      <c r="I198" s="197"/>
      <c r="J198" s="54">
        <f>VLOOKUP(A198,'M005'!$A:$H,8,0)</f>
        <v>45</v>
      </c>
      <c r="K198" s="184">
        <v>0.6</v>
      </c>
      <c r="L198" s="184" t="s">
        <v>9</v>
      </c>
      <c r="M198" s="184" t="str">
        <f t="shared" si="9"/>
        <v>N2C</v>
      </c>
      <c r="N198" t="s">
        <v>4945</v>
      </c>
      <c r="O198" s="164">
        <f t="shared" si="10"/>
        <v>0</v>
      </c>
      <c r="P198" s="205" t="str">
        <f t="shared" si="11"/>
        <v>YM</v>
      </c>
      <c r="S198" s="5" t="s">
        <v>1067</v>
      </c>
      <c r="T198" s="61">
        <v>1</v>
      </c>
    </row>
    <row r="199" spans="1:20" x14ac:dyDescent="0.25">
      <c r="A199" t="s">
        <v>1234</v>
      </c>
      <c r="B199" t="s">
        <v>1235</v>
      </c>
      <c r="C199" s="103" t="s">
        <v>40</v>
      </c>
      <c r="D199" s="103" t="s">
        <v>87</v>
      </c>
      <c r="E199" s="103">
        <v>4200001</v>
      </c>
      <c r="F199" s="5" t="s">
        <v>2088</v>
      </c>
      <c r="G199" s="81">
        <v>12</v>
      </c>
      <c r="H199" s="103" t="s">
        <v>81</v>
      </c>
      <c r="I199" s="197"/>
      <c r="J199" s="54">
        <f>VLOOKUP(A199,'M005'!$A:$H,8,0)</f>
        <v>20</v>
      </c>
      <c r="K199" s="184">
        <v>0.6</v>
      </c>
      <c r="L199" s="184" t="s">
        <v>9</v>
      </c>
      <c r="M199" s="184" t="str">
        <f t="shared" si="9"/>
        <v>N2C</v>
      </c>
      <c r="N199" t="s">
        <v>4945</v>
      </c>
      <c r="O199" s="164">
        <f t="shared" si="10"/>
        <v>0</v>
      </c>
      <c r="P199" s="205" t="str">
        <f t="shared" si="11"/>
        <v>YM</v>
      </c>
      <c r="S199" s="5" t="s">
        <v>1068</v>
      </c>
      <c r="T199" s="61">
        <v>1</v>
      </c>
    </row>
    <row r="200" spans="1:20" x14ac:dyDescent="0.25">
      <c r="A200" t="s">
        <v>1236</v>
      </c>
      <c r="B200" t="s">
        <v>1237</v>
      </c>
      <c r="C200" s="103" t="s">
        <v>40</v>
      </c>
      <c r="D200" s="103" t="s">
        <v>87</v>
      </c>
      <c r="E200" s="103">
        <v>4200001</v>
      </c>
      <c r="F200" s="5" t="s">
        <v>2088</v>
      </c>
      <c r="G200" s="81">
        <v>44</v>
      </c>
      <c r="H200" s="103" t="s">
        <v>81</v>
      </c>
      <c r="I200" s="197"/>
      <c r="J200" s="54">
        <f>VLOOKUP(A200,'M005'!$A:$H,8,0)</f>
        <v>55</v>
      </c>
      <c r="K200" s="184">
        <v>0.8</v>
      </c>
      <c r="L200" s="184" t="s">
        <v>9</v>
      </c>
      <c r="M200" s="184" t="str">
        <f t="shared" si="9"/>
        <v>N2H</v>
      </c>
      <c r="N200" t="s">
        <v>4981</v>
      </c>
      <c r="O200" s="164">
        <f t="shared" si="10"/>
        <v>0</v>
      </c>
      <c r="P200" s="205" t="str">
        <f t="shared" si="11"/>
        <v>T5</v>
      </c>
      <c r="S200" s="5" t="s">
        <v>1070</v>
      </c>
      <c r="T200" s="61">
        <v>1</v>
      </c>
    </row>
    <row r="201" spans="1:20" x14ac:dyDescent="0.25">
      <c r="A201" t="s">
        <v>1238</v>
      </c>
      <c r="B201" t="s">
        <v>1239</v>
      </c>
      <c r="C201" s="103" t="s">
        <v>40</v>
      </c>
      <c r="D201" s="103" t="s">
        <v>87</v>
      </c>
      <c r="E201" s="103">
        <v>4200020</v>
      </c>
      <c r="F201" t="s">
        <v>2089</v>
      </c>
      <c r="G201" s="81">
        <v>28.2</v>
      </c>
      <c r="H201" s="103" t="s">
        <v>81</v>
      </c>
      <c r="I201" s="197"/>
      <c r="J201" s="54">
        <f>VLOOKUP(A201,'M005'!$A:$H,8,0)</f>
        <v>47</v>
      </c>
      <c r="K201" s="184">
        <v>0.6</v>
      </c>
      <c r="L201" s="184" t="s">
        <v>9</v>
      </c>
      <c r="M201" s="184" t="str">
        <f t="shared" si="9"/>
        <v>O2E</v>
      </c>
      <c r="N201" t="s">
        <v>4944</v>
      </c>
      <c r="O201" s="164">
        <f t="shared" si="10"/>
        <v>0</v>
      </c>
      <c r="P201" s="205" t="str">
        <f t="shared" si="11"/>
        <v>LA</v>
      </c>
      <c r="S201" s="5" t="s">
        <v>1072</v>
      </c>
      <c r="T201" s="61">
        <v>1</v>
      </c>
    </row>
    <row r="202" spans="1:20" x14ac:dyDescent="0.25">
      <c r="A202" t="s">
        <v>1240</v>
      </c>
      <c r="B202" t="s">
        <v>1241</v>
      </c>
      <c r="C202" s="103" t="s">
        <v>40</v>
      </c>
      <c r="D202" s="103" t="s">
        <v>87</v>
      </c>
      <c r="E202" s="103">
        <v>4200020</v>
      </c>
      <c r="F202" t="s">
        <v>2089</v>
      </c>
      <c r="G202" s="81">
        <v>37.799999999999997</v>
      </c>
      <c r="H202" s="103" t="s">
        <v>81</v>
      </c>
      <c r="I202" s="197"/>
      <c r="J202" s="54">
        <f>VLOOKUP(A202,'M005'!$A:$H,8,0)</f>
        <v>54</v>
      </c>
      <c r="K202" s="184">
        <v>0.7</v>
      </c>
      <c r="L202" s="184" t="s">
        <v>9</v>
      </c>
      <c r="M202" s="184" t="str">
        <f t="shared" si="9"/>
        <v>O3B</v>
      </c>
      <c r="N202" t="s">
        <v>4982</v>
      </c>
      <c r="O202" s="164">
        <f t="shared" si="10"/>
        <v>0</v>
      </c>
      <c r="P202" s="205" t="str">
        <f t="shared" si="11"/>
        <v>P4</v>
      </c>
      <c r="S202" s="5" t="s">
        <v>1074</v>
      </c>
      <c r="T202" s="61">
        <v>1</v>
      </c>
    </row>
    <row r="203" spans="1:20" x14ac:dyDescent="0.25">
      <c r="A203" t="s">
        <v>1269</v>
      </c>
      <c r="B203" t="s">
        <v>1270</v>
      </c>
      <c r="C203" s="103" t="s">
        <v>40</v>
      </c>
      <c r="D203" s="103" t="s">
        <v>87</v>
      </c>
      <c r="E203" s="103">
        <v>4200022</v>
      </c>
      <c r="F203" t="s">
        <v>2092</v>
      </c>
      <c r="G203" s="81">
        <v>37.099999999999994</v>
      </c>
      <c r="H203" s="103" t="s">
        <v>81</v>
      </c>
      <c r="I203" s="197"/>
      <c r="J203" s="54">
        <f>VLOOKUP(A203,'M005'!$A:$H,8,0)</f>
        <v>53</v>
      </c>
      <c r="K203" s="184">
        <v>0.69999999999999984</v>
      </c>
      <c r="L203" s="184" t="s">
        <v>9</v>
      </c>
      <c r="M203" s="184" t="str">
        <f t="shared" si="9"/>
        <v>M2M</v>
      </c>
      <c r="N203" t="s">
        <v>4951</v>
      </c>
      <c r="O203" s="164">
        <f t="shared" si="10"/>
        <v>0</v>
      </c>
      <c r="P203" s="205" t="str">
        <f t="shared" si="11"/>
        <v>WE</v>
      </c>
      <c r="S203" s="5" t="s">
        <v>1076</v>
      </c>
      <c r="T203" s="61">
        <v>1</v>
      </c>
    </row>
    <row r="204" spans="1:20" x14ac:dyDescent="0.25">
      <c r="A204" t="s">
        <v>1271</v>
      </c>
      <c r="B204" t="s">
        <v>1272</v>
      </c>
      <c r="C204" s="103" t="s">
        <v>40</v>
      </c>
      <c r="D204" s="103" t="s">
        <v>87</v>
      </c>
      <c r="E204" s="103">
        <v>4200022</v>
      </c>
      <c r="F204" t="s">
        <v>2092</v>
      </c>
      <c r="G204" s="81">
        <v>36.4</v>
      </c>
      <c r="H204" s="103" t="s">
        <v>81</v>
      </c>
      <c r="I204" s="197"/>
      <c r="J204" s="54">
        <f>VLOOKUP(A204,'M005'!$A:$H,8,0)</f>
        <v>52</v>
      </c>
      <c r="K204" s="184">
        <v>0.7</v>
      </c>
      <c r="L204" s="184" t="s">
        <v>9</v>
      </c>
      <c r="M204" s="184" t="str">
        <f t="shared" si="9"/>
        <v>M2M</v>
      </c>
      <c r="N204" t="s">
        <v>4951</v>
      </c>
      <c r="O204" s="164">
        <f t="shared" si="10"/>
        <v>0</v>
      </c>
      <c r="P204" s="205" t="str">
        <f t="shared" si="11"/>
        <v>NN</v>
      </c>
      <c r="S204" s="5" t="s">
        <v>1078</v>
      </c>
      <c r="T204" s="61">
        <v>1</v>
      </c>
    </row>
    <row r="205" spans="1:20" x14ac:dyDescent="0.25">
      <c r="A205" t="s">
        <v>1273</v>
      </c>
      <c r="B205" t="s">
        <v>1274</v>
      </c>
      <c r="C205" s="103" t="s">
        <v>40</v>
      </c>
      <c r="D205" s="103" t="s">
        <v>87</v>
      </c>
      <c r="E205" s="103">
        <v>4200010</v>
      </c>
      <c r="F205" t="s">
        <v>2090</v>
      </c>
      <c r="G205" s="81">
        <v>31.799999999999997</v>
      </c>
      <c r="H205" s="103" t="s">
        <v>81</v>
      </c>
      <c r="I205" s="197"/>
      <c r="J205" s="54">
        <f>VLOOKUP(A205,'M005'!$A:$H,8,0)</f>
        <v>53</v>
      </c>
      <c r="K205" s="184">
        <v>0.6</v>
      </c>
      <c r="L205" s="184" t="s">
        <v>9</v>
      </c>
      <c r="M205" s="184" t="str">
        <f t="shared" si="9"/>
        <v>M32</v>
      </c>
      <c r="N205" t="s">
        <v>4955</v>
      </c>
      <c r="O205" s="164">
        <f t="shared" si="10"/>
        <v>0</v>
      </c>
      <c r="P205" s="205" t="str">
        <f t="shared" si="11"/>
        <v>NN</v>
      </c>
      <c r="S205" s="5" t="s">
        <v>1080</v>
      </c>
      <c r="T205" s="61">
        <v>1</v>
      </c>
    </row>
    <row r="206" spans="1:20" x14ac:dyDescent="0.25">
      <c r="A206" t="s">
        <v>1275</v>
      </c>
      <c r="B206" t="s">
        <v>1276</v>
      </c>
      <c r="C206" s="103" t="s">
        <v>40</v>
      </c>
      <c r="D206" s="103" t="s">
        <v>87</v>
      </c>
      <c r="E206" s="103">
        <v>4200010</v>
      </c>
      <c r="F206" t="s">
        <v>2090</v>
      </c>
      <c r="G206" s="81">
        <v>30.5</v>
      </c>
      <c r="H206" s="103" t="s">
        <v>81</v>
      </c>
      <c r="I206" s="197"/>
      <c r="J206" s="54">
        <f>VLOOKUP(A206,'M005'!$A:$H,8,0)</f>
        <v>61</v>
      </c>
      <c r="K206" s="184">
        <v>0.5</v>
      </c>
      <c r="L206" s="184" t="s">
        <v>9</v>
      </c>
      <c r="M206" s="184" t="str">
        <f t="shared" si="9"/>
        <v>M34</v>
      </c>
      <c r="N206" t="s">
        <v>4983</v>
      </c>
      <c r="O206" s="164">
        <f t="shared" si="10"/>
        <v>0</v>
      </c>
      <c r="P206" s="205" t="str">
        <f t="shared" si="11"/>
        <v>NN</v>
      </c>
      <c r="S206" s="5" t="s">
        <v>1082</v>
      </c>
      <c r="T206" s="61">
        <v>1</v>
      </c>
    </row>
    <row r="207" spans="1:20" x14ac:dyDescent="0.25">
      <c r="A207" t="s">
        <v>1279</v>
      </c>
      <c r="B207" t="s">
        <v>1280</v>
      </c>
      <c r="C207" s="103" t="s">
        <v>40</v>
      </c>
      <c r="D207" s="103" t="s">
        <v>87</v>
      </c>
      <c r="E207" s="103">
        <v>4200010</v>
      </c>
      <c r="F207" t="s">
        <v>2090</v>
      </c>
      <c r="G207" s="81">
        <v>33.6</v>
      </c>
      <c r="H207" s="103" t="s">
        <v>81</v>
      </c>
      <c r="I207" s="197"/>
      <c r="J207" s="54">
        <f>VLOOKUP(A207,'M005'!$A:$H,8,0)</f>
        <v>56</v>
      </c>
      <c r="K207" s="184">
        <v>0.6</v>
      </c>
      <c r="L207" s="184" t="s">
        <v>9</v>
      </c>
      <c r="M207" s="184" t="str">
        <f t="shared" si="9"/>
        <v>M3B</v>
      </c>
      <c r="N207" t="s">
        <v>4956</v>
      </c>
      <c r="O207" s="164">
        <f t="shared" si="10"/>
        <v>0</v>
      </c>
      <c r="P207" s="205" t="str">
        <f t="shared" si="11"/>
        <v>NN</v>
      </c>
      <c r="S207" s="5" t="s">
        <v>1084</v>
      </c>
      <c r="T207" s="61">
        <v>1</v>
      </c>
    </row>
    <row r="208" spans="1:20" x14ac:dyDescent="0.25">
      <c r="A208" t="s">
        <v>1283</v>
      </c>
      <c r="B208" t="s">
        <v>1284</v>
      </c>
      <c r="C208" s="103" t="s">
        <v>40</v>
      </c>
      <c r="D208" s="103" t="s">
        <v>87</v>
      </c>
      <c r="E208" s="103">
        <v>4200010</v>
      </c>
      <c r="F208" t="s">
        <v>2090</v>
      </c>
      <c r="G208" s="81">
        <v>37.099999999999994</v>
      </c>
      <c r="H208" s="103" t="s">
        <v>81</v>
      </c>
      <c r="I208" s="197"/>
      <c r="J208" s="54">
        <f>VLOOKUP(A208,'M005'!$A:$H,8,0)</f>
        <v>53</v>
      </c>
      <c r="K208" s="184">
        <v>0.69999999999999984</v>
      </c>
      <c r="L208" s="184" t="s">
        <v>9</v>
      </c>
      <c r="M208" s="184" t="str">
        <f t="shared" si="9"/>
        <v>M3C</v>
      </c>
      <c r="N208" t="s">
        <v>4948</v>
      </c>
      <c r="O208" s="164">
        <f t="shared" si="10"/>
        <v>0</v>
      </c>
      <c r="P208" s="205" t="str">
        <f t="shared" si="11"/>
        <v>NN</v>
      </c>
      <c r="S208" s="5" t="s">
        <v>1086</v>
      </c>
      <c r="T208" s="61">
        <v>1</v>
      </c>
    </row>
    <row r="209" spans="1:20" x14ac:dyDescent="0.25">
      <c r="A209" t="s">
        <v>1285</v>
      </c>
      <c r="B209" t="s">
        <v>1286</v>
      </c>
      <c r="C209" s="103" t="s">
        <v>40</v>
      </c>
      <c r="D209" s="103" t="s">
        <v>87</v>
      </c>
      <c r="E209" s="103">
        <v>4200010</v>
      </c>
      <c r="F209" t="s">
        <v>2090</v>
      </c>
      <c r="G209" s="81">
        <v>17.5</v>
      </c>
      <c r="H209" s="103" t="s">
        <v>81</v>
      </c>
      <c r="I209" s="197"/>
      <c r="J209" s="54">
        <f>VLOOKUP(A209,'M005'!$A:$H,8,0)</f>
        <v>25</v>
      </c>
      <c r="K209" s="184">
        <v>0.7</v>
      </c>
      <c r="L209" s="184" t="s">
        <v>9</v>
      </c>
      <c r="M209" s="184" t="str">
        <f t="shared" si="9"/>
        <v>M3C</v>
      </c>
      <c r="N209" t="s">
        <v>4948</v>
      </c>
      <c r="O209" s="164">
        <f t="shared" si="10"/>
        <v>0</v>
      </c>
      <c r="P209" s="205" t="str">
        <f t="shared" si="11"/>
        <v>CD</v>
      </c>
      <c r="S209" s="5" t="s">
        <v>1088</v>
      </c>
      <c r="T209" s="61">
        <v>1</v>
      </c>
    </row>
    <row r="210" spans="1:20" x14ac:dyDescent="0.25">
      <c r="A210" t="s">
        <v>1289</v>
      </c>
      <c r="B210" t="s">
        <v>1290</v>
      </c>
      <c r="C210" s="103" t="s">
        <v>40</v>
      </c>
      <c r="D210" s="103" t="s">
        <v>87</v>
      </c>
      <c r="E210" s="103">
        <v>4200001</v>
      </c>
      <c r="F210" s="5" t="s">
        <v>2088</v>
      </c>
      <c r="G210" s="81">
        <v>31.799999999999997</v>
      </c>
      <c r="H210" s="103" t="s">
        <v>81</v>
      </c>
      <c r="I210" s="197"/>
      <c r="J210" s="54">
        <f>VLOOKUP(A210,'M005'!$A:$H,8,0)</f>
        <v>53</v>
      </c>
      <c r="K210" s="184">
        <v>0.6</v>
      </c>
      <c r="L210" s="184" t="s">
        <v>9</v>
      </c>
      <c r="M210" s="184" t="str">
        <f t="shared" si="9"/>
        <v>N2C</v>
      </c>
      <c r="N210" t="s">
        <v>4945</v>
      </c>
      <c r="O210" s="164">
        <f t="shared" si="10"/>
        <v>0</v>
      </c>
      <c r="P210" s="205" t="str">
        <f t="shared" si="11"/>
        <v>WA</v>
      </c>
      <c r="S210" s="5" t="s">
        <v>1090</v>
      </c>
      <c r="T210" s="61">
        <v>1</v>
      </c>
    </row>
    <row r="211" spans="1:20" x14ac:dyDescent="0.25">
      <c r="A211" t="s">
        <v>1291</v>
      </c>
      <c r="B211" t="s">
        <v>1290</v>
      </c>
      <c r="C211" s="103" t="s">
        <v>40</v>
      </c>
      <c r="D211" s="103" t="s">
        <v>87</v>
      </c>
      <c r="E211" s="103">
        <v>4200001</v>
      </c>
      <c r="F211" s="5" t="s">
        <v>2088</v>
      </c>
      <c r="G211" s="81">
        <v>31.799999999999997</v>
      </c>
      <c r="H211" s="103" t="s">
        <v>81</v>
      </c>
      <c r="I211" s="197"/>
      <c r="J211" s="54">
        <f>VLOOKUP(A211,'M005'!$A:$H,8,0)</f>
        <v>53</v>
      </c>
      <c r="K211" s="184">
        <v>0.6</v>
      </c>
      <c r="L211" s="184" t="s">
        <v>9</v>
      </c>
      <c r="M211" s="184" t="str">
        <f t="shared" si="9"/>
        <v>N2C</v>
      </c>
      <c r="N211" t="s">
        <v>4945</v>
      </c>
      <c r="O211" s="164">
        <f t="shared" si="10"/>
        <v>0</v>
      </c>
      <c r="P211" s="205" t="str">
        <f t="shared" si="11"/>
        <v>WD</v>
      </c>
      <c r="S211" s="5" t="s">
        <v>1092</v>
      </c>
      <c r="T211" s="61">
        <v>1</v>
      </c>
    </row>
    <row r="212" spans="1:20" x14ac:dyDescent="0.25">
      <c r="A212" t="s">
        <v>1292</v>
      </c>
      <c r="B212" t="s">
        <v>1290</v>
      </c>
      <c r="C212" s="103" t="s">
        <v>40</v>
      </c>
      <c r="D212" s="103" t="s">
        <v>87</v>
      </c>
      <c r="E212" s="103">
        <v>4200001</v>
      </c>
      <c r="F212" s="5" t="s">
        <v>2088</v>
      </c>
      <c r="G212" s="81">
        <v>31.799999999999997</v>
      </c>
      <c r="H212" s="103" t="s">
        <v>81</v>
      </c>
      <c r="I212" s="197"/>
      <c r="J212" s="54">
        <f>VLOOKUP(A212,'M005'!$A:$H,8,0)</f>
        <v>53</v>
      </c>
      <c r="K212" s="184">
        <v>0.6</v>
      </c>
      <c r="L212" s="184" t="s">
        <v>9</v>
      </c>
      <c r="M212" s="184" t="str">
        <f t="shared" si="9"/>
        <v>N2C</v>
      </c>
      <c r="N212" t="s">
        <v>4945</v>
      </c>
      <c r="O212" s="164">
        <f t="shared" si="10"/>
        <v>0</v>
      </c>
      <c r="P212" s="205" t="str">
        <f t="shared" si="11"/>
        <v>WT</v>
      </c>
      <c r="S212" s="5" t="s">
        <v>1094</v>
      </c>
      <c r="T212" s="61">
        <v>1</v>
      </c>
    </row>
    <row r="213" spans="1:20" x14ac:dyDescent="0.25">
      <c r="A213" t="s">
        <v>1299</v>
      </c>
      <c r="B213" t="s">
        <v>1300</v>
      </c>
      <c r="C213" s="103" t="s">
        <v>40</v>
      </c>
      <c r="D213" s="103" t="s">
        <v>87</v>
      </c>
      <c r="E213" s="103">
        <v>4200001</v>
      </c>
      <c r="F213" s="5" t="s">
        <v>2088</v>
      </c>
      <c r="G213" s="81">
        <v>28.799999999999997</v>
      </c>
      <c r="H213" s="103" t="s">
        <v>81</v>
      </c>
      <c r="I213" s="197"/>
      <c r="J213" s="54">
        <f>VLOOKUP(A213,'M005'!$A:$H,8,0)</f>
        <v>48</v>
      </c>
      <c r="K213" s="184">
        <v>0.6</v>
      </c>
      <c r="L213" s="184" t="s">
        <v>9</v>
      </c>
      <c r="M213" s="184" t="str">
        <f t="shared" si="9"/>
        <v>N2C</v>
      </c>
      <c r="N213" t="s">
        <v>4945</v>
      </c>
      <c r="O213" s="164">
        <f t="shared" si="10"/>
        <v>0</v>
      </c>
      <c r="P213" s="205" t="str">
        <f t="shared" si="11"/>
        <v>NN</v>
      </c>
      <c r="S213" s="5" t="s">
        <v>1096</v>
      </c>
      <c r="T213" s="61">
        <v>1</v>
      </c>
    </row>
    <row r="214" spans="1:20" x14ac:dyDescent="0.25">
      <c r="A214" t="s">
        <v>1301</v>
      </c>
      <c r="B214" t="s">
        <v>1237</v>
      </c>
      <c r="C214" s="103" t="s">
        <v>40</v>
      </c>
      <c r="D214" s="103" t="s">
        <v>87</v>
      </c>
      <c r="E214" s="103">
        <v>4200001</v>
      </c>
      <c r="F214" s="5" t="s">
        <v>2088</v>
      </c>
      <c r="G214" s="81">
        <v>30.599999999999998</v>
      </c>
      <c r="H214" s="103" t="s">
        <v>81</v>
      </c>
      <c r="I214" s="197"/>
      <c r="J214" s="54">
        <f>VLOOKUP(A214,'M005'!$A:$H,8,0)</f>
        <v>51</v>
      </c>
      <c r="K214" s="184">
        <v>0.6</v>
      </c>
      <c r="L214" s="184" t="s">
        <v>9</v>
      </c>
      <c r="M214" s="184" t="str">
        <f t="shared" si="9"/>
        <v>N2C</v>
      </c>
      <c r="N214" t="s">
        <v>4945</v>
      </c>
      <c r="O214" s="164">
        <f t="shared" si="10"/>
        <v>0</v>
      </c>
      <c r="P214" s="205" t="str">
        <f t="shared" si="11"/>
        <v>KT</v>
      </c>
      <c r="S214" s="5" t="s">
        <v>1098</v>
      </c>
      <c r="T214" s="61">
        <v>1</v>
      </c>
    </row>
    <row r="215" spans="1:20" x14ac:dyDescent="0.25">
      <c r="A215" t="s">
        <v>1302</v>
      </c>
      <c r="B215" t="s">
        <v>1237</v>
      </c>
      <c r="C215" s="103" t="s">
        <v>40</v>
      </c>
      <c r="D215" s="103" t="s">
        <v>87</v>
      </c>
      <c r="E215" s="103">
        <v>4200001</v>
      </c>
      <c r="F215" s="5" t="s">
        <v>2088</v>
      </c>
      <c r="G215" s="81">
        <v>33</v>
      </c>
      <c r="H215" s="103" t="s">
        <v>81</v>
      </c>
      <c r="I215" s="197"/>
      <c r="J215" s="54">
        <f>VLOOKUP(A215,'M005'!$A:$H,8,0)</f>
        <v>55</v>
      </c>
      <c r="K215" s="184">
        <v>0.6</v>
      </c>
      <c r="L215" s="184" t="s">
        <v>9</v>
      </c>
      <c r="M215" s="184" t="str">
        <f t="shared" si="9"/>
        <v>N2C</v>
      </c>
      <c r="N215" t="s">
        <v>4945</v>
      </c>
      <c r="O215" s="164">
        <f t="shared" si="10"/>
        <v>0</v>
      </c>
      <c r="P215" s="205" t="str">
        <f t="shared" si="11"/>
        <v>KV</v>
      </c>
      <c r="S215" s="5" t="s">
        <v>1100</v>
      </c>
      <c r="T215" s="61">
        <v>1</v>
      </c>
    </row>
    <row r="216" spans="1:20" x14ac:dyDescent="0.25">
      <c r="A216" t="s">
        <v>1309</v>
      </c>
      <c r="B216" t="s">
        <v>1310</v>
      </c>
      <c r="C216" s="103" t="s">
        <v>40</v>
      </c>
      <c r="D216" s="103" t="s">
        <v>87</v>
      </c>
      <c r="E216" s="103">
        <v>4200001</v>
      </c>
      <c r="F216" s="5" t="s">
        <v>2088</v>
      </c>
      <c r="G216" s="81">
        <v>39.6</v>
      </c>
      <c r="H216" s="103" t="s">
        <v>81</v>
      </c>
      <c r="I216" s="197"/>
      <c r="J216" s="54">
        <f>VLOOKUP(A216,'M005'!$A:$H,8,0)</f>
        <v>66</v>
      </c>
      <c r="K216" s="184">
        <v>0.6</v>
      </c>
      <c r="L216" s="184" t="s">
        <v>9</v>
      </c>
      <c r="M216" s="184" t="str">
        <f t="shared" si="9"/>
        <v>N2C</v>
      </c>
      <c r="N216" t="s">
        <v>4945</v>
      </c>
      <c r="O216" s="164">
        <f t="shared" si="10"/>
        <v>0</v>
      </c>
      <c r="P216" s="205" t="str">
        <f t="shared" si="11"/>
        <v>NN</v>
      </c>
      <c r="S216" s="5" t="s">
        <v>1102</v>
      </c>
      <c r="T216" s="61">
        <v>1</v>
      </c>
    </row>
    <row r="217" spans="1:20" x14ac:dyDescent="0.25">
      <c r="A217" t="s">
        <v>1311</v>
      </c>
      <c r="B217" t="s">
        <v>1312</v>
      </c>
      <c r="C217" s="103" t="s">
        <v>40</v>
      </c>
      <c r="D217" s="103" t="s">
        <v>87</v>
      </c>
      <c r="E217" s="103">
        <v>4200001</v>
      </c>
      <c r="F217" s="5" t="s">
        <v>2088</v>
      </c>
      <c r="G217" s="81">
        <v>39.419999999999995</v>
      </c>
      <c r="H217" s="103" t="s">
        <v>81</v>
      </c>
      <c r="I217" s="197"/>
      <c r="J217" s="54">
        <f>VLOOKUP(A217,'M005'!$A:$H,8,0)</f>
        <v>65.699999999999989</v>
      </c>
      <c r="K217" s="184">
        <v>0.6</v>
      </c>
      <c r="L217" s="184" t="s">
        <v>9</v>
      </c>
      <c r="M217" s="184" t="str">
        <f t="shared" si="9"/>
        <v>N2C</v>
      </c>
      <c r="N217" t="s">
        <v>4945</v>
      </c>
      <c r="O217" s="164">
        <f t="shared" si="10"/>
        <v>0</v>
      </c>
      <c r="P217" s="205" t="str">
        <f t="shared" si="11"/>
        <v>M5</v>
      </c>
      <c r="S217" s="5" t="s">
        <v>1104</v>
      </c>
      <c r="T217" s="61">
        <v>1</v>
      </c>
    </row>
    <row r="218" spans="1:20" x14ac:dyDescent="0.25">
      <c r="A218" t="s">
        <v>1315</v>
      </c>
      <c r="B218" t="s">
        <v>650</v>
      </c>
      <c r="C218" s="103" t="s">
        <v>40</v>
      </c>
      <c r="D218" s="103" t="s">
        <v>87</v>
      </c>
      <c r="E218" s="103">
        <v>4200001</v>
      </c>
      <c r="F218" s="5" t="s">
        <v>2088</v>
      </c>
      <c r="G218" s="81">
        <v>18</v>
      </c>
      <c r="H218" s="103" t="s">
        <v>81</v>
      </c>
      <c r="I218" s="197"/>
      <c r="J218" s="54">
        <f>VLOOKUP(A218,'M005'!$A:$H,8,0)</f>
        <v>30</v>
      </c>
      <c r="K218" s="184">
        <v>0.6</v>
      </c>
      <c r="L218" s="184" t="s">
        <v>9</v>
      </c>
      <c r="M218" s="184" t="str">
        <f t="shared" si="9"/>
        <v>N2C</v>
      </c>
      <c r="N218" t="s">
        <v>4945</v>
      </c>
      <c r="O218" s="164">
        <f t="shared" si="10"/>
        <v>0</v>
      </c>
      <c r="P218" s="205" t="str">
        <f t="shared" si="11"/>
        <v>NN</v>
      </c>
      <c r="S218" s="5" t="s">
        <v>1106</v>
      </c>
      <c r="T218" s="61">
        <v>1</v>
      </c>
    </row>
    <row r="219" spans="1:20" x14ac:dyDescent="0.25">
      <c r="A219" t="s">
        <v>1320</v>
      </c>
      <c r="B219" t="s">
        <v>1321</v>
      </c>
      <c r="C219" s="103" t="s">
        <v>40</v>
      </c>
      <c r="D219" s="103" t="s">
        <v>87</v>
      </c>
      <c r="E219" s="103">
        <v>4200001</v>
      </c>
      <c r="F219" s="5" t="s">
        <v>2088</v>
      </c>
      <c r="G219" s="81">
        <v>16.2</v>
      </c>
      <c r="H219" s="103" t="s">
        <v>81</v>
      </c>
      <c r="I219" s="197"/>
      <c r="J219" s="54">
        <f>VLOOKUP(A219,'M005'!$A:$H,8,0)</f>
        <v>27</v>
      </c>
      <c r="K219" s="184">
        <v>0.6</v>
      </c>
      <c r="L219" s="184" t="s">
        <v>9</v>
      </c>
      <c r="M219" s="184" t="str">
        <f t="shared" si="9"/>
        <v>N2C</v>
      </c>
      <c r="N219" t="s">
        <v>4945</v>
      </c>
      <c r="O219" s="164">
        <f t="shared" si="10"/>
        <v>0</v>
      </c>
      <c r="P219" s="205" t="str">
        <f t="shared" si="11"/>
        <v>KT</v>
      </c>
      <c r="S219" s="5" t="s">
        <v>1107</v>
      </c>
      <c r="T219" s="61">
        <v>1</v>
      </c>
    </row>
    <row r="220" spans="1:20" x14ac:dyDescent="0.25">
      <c r="A220" t="s">
        <v>1322</v>
      </c>
      <c r="B220" t="s">
        <v>1321</v>
      </c>
      <c r="C220" s="103" t="s">
        <v>40</v>
      </c>
      <c r="D220" s="103" t="s">
        <v>87</v>
      </c>
      <c r="E220" s="103">
        <v>4200001</v>
      </c>
      <c r="F220" s="5" t="s">
        <v>2088</v>
      </c>
      <c r="G220" s="81">
        <v>16.2</v>
      </c>
      <c r="H220" s="103" t="s">
        <v>81</v>
      </c>
      <c r="I220" s="197"/>
      <c r="J220" s="54">
        <f>VLOOKUP(A220,'M005'!$A:$H,8,0)</f>
        <v>27</v>
      </c>
      <c r="K220" s="184">
        <v>0.6</v>
      </c>
      <c r="L220" s="184" t="s">
        <v>9</v>
      </c>
      <c r="M220" s="184" t="str">
        <f t="shared" si="9"/>
        <v>N2C</v>
      </c>
      <c r="N220" t="s">
        <v>4945</v>
      </c>
      <c r="O220" s="164">
        <f t="shared" si="10"/>
        <v>0</v>
      </c>
      <c r="P220" s="205" t="str">
        <f t="shared" si="11"/>
        <v>KV</v>
      </c>
      <c r="S220" s="5" t="s">
        <v>1108</v>
      </c>
      <c r="T220" s="61">
        <v>1</v>
      </c>
    </row>
    <row r="221" spans="1:20" x14ac:dyDescent="0.25">
      <c r="A221" t="s">
        <v>1327</v>
      </c>
      <c r="B221" t="s">
        <v>1328</v>
      </c>
      <c r="C221" s="103" t="s">
        <v>40</v>
      </c>
      <c r="D221" s="103" t="s">
        <v>87</v>
      </c>
      <c r="E221" s="103">
        <v>4200001</v>
      </c>
      <c r="F221" s="5" t="s">
        <v>2088</v>
      </c>
      <c r="G221" s="81">
        <v>35.699999999999996</v>
      </c>
      <c r="H221" s="103" t="s">
        <v>81</v>
      </c>
      <c r="I221" s="197"/>
      <c r="J221" s="54">
        <f>VLOOKUP(A221,'M005'!$A:$H,8,0)</f>
        <v>51</v>
      </c>
      <c r="K221" s="184">
        <v>0.7</v>
      </c>
      <c r="L221" s="184" t="s">
        <v>9</v>
      </c>
      <c r="M221" s="184" t="str">
        <f t="shared" si="9"/>
        <v>N2N</v>
      </c>
      <c r="N221" t="s">
        <v>4946</v>
      </c>
      <c r="O221" s="164">
        <f t="shared" si="10"/>
        <v>0</v>
      </c>
      <c r="P221" s="205" t="str">
        <f t="shared" si="11"/>
        <v>BZ</v>
      </c>
      <c r="S221" s="5" t="s">
        <v>1109</v>
      </c>
      <c r="T221" s="61">
        <v>1</v>
      </c>
    </row>
    <row r="222" spans="1:20" x14ac:dyDescent="0.25">
      <c r="A222" t="s">
        <v>1329</v>
      </c>
      <c r="B222" t="s">
        <v>1330</v>
      </c>
      <c r="C222" s="103" t="s">
        <v>40</v>
      </c>
      <c r="D222" s="103" t="s">
        <v>87</v>
      </c>
      <c r="E222" s="103">
        <v>4200001</v>
      </c>
      <c r="F222" s="5" t="s">
        <v>2088</v>
      </c>
      <c r="G222" s="81">
        <v>35.699999999999996</v>
      </c>
      <c r="H222" s="103" t="s">
        <v>81</v>
      </c>
      <c r="I222" s="197"/>
      <c r="J222" s="54">
        <f>VLOOKUP(A222,'M005'!$A:$H,8,0)</f>
        <v>51</v>
      </c>
      <c r="K222" s="184">
        <v>0.7</v>
      </c>
      <c r="L222" s="184" t="s">
        <v>9</v>
      </c>
      <c r="M222" s="184" t="str">
        <f t="shared" si="9"/>
        <v>N2N</v>
      </c>
      <c r="N222" t="s">
        <v>4946</v>
      </c>
      <c r="O222" s="164">
        <f t="shared" si="10"/>
        <v>0</v>
      </c>
      <c r="P222" s="205" t="str">
        <f t="shared" si="11"/>
        <v>BZ</v>
      </c>
      <c r="S222" s="5" t="s">
        <v>1111</v>
      </c>
      <c r="T222" s="61">
        <v>1</v>
      </c>
    </row>
    <row r="223" spans="1:20" x14ac:dyDescent="0.25">
      <c r="A223" t="s">
        <v>1331</v>
      </c>
      <c r="B223" t="s">
        <v>1332</v>
      </c>
      <c r="C223" s="103" t="s">
        <v>40</v>
      </c>
      <c r="D223" s="103" t="s">
        <v>87</v>
      </c>
      <c r="E223" s="103">
        <v>4200001</v>
      </c>
      <c r="F223" s="5" t="s">
        <v>2088</v>
      </c>
      <c r="G223" s="81">
        <v>31.499999999999996</v>
      </c>
      <c r="H223" s="103" t="s">
        <v>81</v>
      </c>
      <c r="I223" s="197"/>
      <c r="J223" s="54">
        <f>VLOOKUP(A223,'M005'!$A:$H,8,0)</f>
        <v>45</v>
      </c>
      <c r="K223" s="184">
        <v>0.7</v>
      </c>
      <c r="L223" s="184" t="s">
        <v>9</v>
      </c>
      <c r="M223" s="184" t="str">
        <f t="shared" si="9"/>
        <v>N2N</v>
      </c>
      <c r="N223" t="s">
        <v>4946</v>
      </c>
      <c r="O223" s="164">
        <f t="shared" si="10"/>
        <v>0</v>
      </c>
      <c r="P223" s="205" t="str">
        <f t="shared" si="11"/>
        <v>UU</v>
      </c>
      <c r="S223" s="5" t="s">
        <v>1113</v>
      </c>
      <c r="T223" s="61">
        <v>1</v>
      </c>
    </row>
    <row r="224" spans="1:20" x14ac:dyDescent="0.25">
      <c r="A224" t="s">
        <v>1333</v>
      </c>
      <c r="B224" t="s">
        <v>1332</v>
      </c>
      <c r="C224" s="103" t="s">
        <v>40</v>
      </c>
      <c r="D224" s="103" t="s">
        <v>87</v>
      </c>
      <c r="E224" s="103">
        <v>4200001</v>
      </c>
      <c r="F224" s="5" t="s">
        <v>2088</v>
      </c>
      <c r="G224" s="81">
        <v>28.28</v>
      </c>
      <c r="H224" s="103" t="s">
        <v>81</v>
      </c>
      <c r="I224" s="197"/>
      <c r="J224" s="54">
        <f>VLOOKUP(A224,'M005'!$A:$H,8,0)</f>
        <v>40.400000000000006</v>
      </c>
      <c r="K224" s="184">
        <v>0.7</v>
      </c>
      <c r="L224" s="184" t="s">
        <v>9</v>
      </c>
      <c r="M224" s="184" t="str">
        <f t="shared" si="9"/>
        <v>N2N</v>
      </c>
      <c r="N224" t="s">
        <v>4946</v>
      </c>
      <c r="O224" s="164">
        <f t="shared" si="10"/>
        <v>0</v>
      </c>
      <c r="P224" s="205" t="str">
        <f t="shared" si="11"/>
        <v>BZ</v>
      </c>
      <c r="S224" s="5" t="s">
        <v>1115</v>
      </c>
      <c r="T224" s="61">
        <v>1</v>
      </c>
    </row>
    <row r="225" spans="1:20" x14ac:dyDescent="0.25">
      <c r="A225" t="s">
        <v>1334</v>
      </c>
      <c r="B225" t="s">
        <v>639</v>
      </c>
      <c r="C225" s="103" t="s">
        <v>40</v>
      </c>
      <c r="D225" s="103" t="s">
        <v>87</v>
      </c>
      <c r="E225" s="103">
        <v>4200001</v>
      </c>
      <c r="F225" s="5" t="s">
        <v>2088</v>
      </c>
      <c r="G225" s="81">
        <v>31.499999999999996</v>
      </c>
      <c r="H225" s="103" t="s">
        <v>81</v>
      </c>
      <c r="I225" s="197"/>
      <c r="J225" s="54">
        <f>VLOOKUP(A225,'M005'!$A:$H,8,0)</f>
        <v>45</v>
      </c>
      <c r="K225" s="184">
        <v>0.7</v>
      </c>
      <c r="L225" s="184" t="s">
        <v>9</v>
      </c>
      <c r="M225" s="184" t="str">
        <f t="shared" si="9"/>
        <v>N2N</v>
      </c>
      <c r="N225" t="s">
        <v>4946</v>
      </c>
      <c r="O225" s="164">
        <f t="shared" si="10"/>
        <v>0</v>
      </c>
      <c r="P225" s="205" t="str">
        <f t="shared" si="11"/>
        <v>UU</v>
      </c>
      <c r="S225" s="5" t="s">
        <v>1117</v>
      </c>
      <c r="T225" s="61">
        <v>1</v>
      </c>
    </row>
    <row r="226" spans="1:20" x14ac:dyDescent="0.25">
      <c r="A226" t="s">
        <v>1336</v>
      </c>
      <c r="B226" t="s">
        <v>1237</v>
      </c>
      <c r="C226" s="103" t="s">
        <v>40</v>
      </c>
      <c r="D226" s="103" t="s">
        <v>87</v>
      </c>
      <c r="E226" s="103">
        <v>4200001</v>
      </c>
      <c r="F226" s="5" t="s">
        <v>2088</v>
      </c>
      <c r="G226" s="81">
        <v>39.199999999999996</v>
      </c>
      <c r="H226" s="103" t="s">
        <v>81</v>
      </c>
      <c r="I226" s="197"/>
      <c r="J226" s="54">
        <f>VLOOKUP(A226,'M005'!$A:$H,8,0)</f>
        <v>56</v>
      </c>
      <c r="K226" s="184">
        <v>0.7</v>
      </c>
      <c r="L226" s="184" t="s">
        <v>9</v>
      </c>
      <c r="M226" s="184" t="str">
        <f t="shared" si="9"/>
        <v>N2N</v>
      </c>
      <c r="N226" t="s">
        <v>4946</v>
      </c>
      <c r="O226" s="164">
        <f t="shared" si="10"/>
        <v>0</v>
      </c>
      <c r="P226" s="205" t="str">
        <f t="shared" si="11"/>
        <v>AR</v>
      </c>
      <c r="S226" s="5" t="s">
        <v>1119</v>
      </c>
      <c r="T226" s="61">
        <v>1</v>
      </c>
    </row>
    <row r="227" spans="1:20" x14ac:dyDescent="0.25">
      <c r="A227" t="s">
        <v>1337</v>
      </c>
      <c r="B227" t="s">
        <v>1237</v>
      </c>
      <c r="C227" s="103" t="s">
        <v>40</v>
      </c>
      <c r="D227" s="103" t="s">
        <v>87</v>
      </c>
      <c r="E227" s="103">
        <v>4200001</v>
      </c>
      <c r="F227" s="5" t="s">
        <v>2088</v>
      </c>
      <c r="G227" s="81">
        <v>42.699999999999996</v>
      </c>
      <c r="H227" s="103" t="s">
        <v>81</v>
      </c>
      <c r="I227" s="197"/>
      <c r="J227" s="54">
        <f>VLOOKUP(A227,'M005'!$A:$H,8,0)</f>
        <v>61</v>
      </c>
      <c r="K227" s="184">
        <v>0.7</v>
      </c>
      <c r="L227" s="184" t="s">
        <v>9</v>
      </c>
      <c r="M227" s="184" t="str">
        <f t="shared" si="9"/>
        <v>N2N</v>
      </c>
      <c r="N227" t="s">
        <v>4946</v>
      </c>
      <c r="O227" s="164">
        <f t="shared" si="10"/>
        <v>0</v>
      </c>
      <c r="P227" s="205" t="str">
        <f t="shared" si="11"/>
        <v>NN</v>
      </c>
      <c r="S227" s="5" t="s">
        <v>1121</v>
      </c>
      <c r="T227" s="61">
        <v>1</v>
      </c>
    </row>
    <row r="228" spans="1:20" x14ac:dyDescent="0.25">
      <c r="A228" t="s">
        <v>1344</v>
      </c>
      <c r="B228" t="s">
        <v>1237</v>
      </c>
      <c r="C228" s="103" t="s">
        <v>40</v>
      </c>
      <c r="D228" s="103" t="s">
        <v>87</v>
      </c>
      <c r="E228" s="103">
        <v>4200001</v>
      </c>
      <c r="F228" s="5" t="s">
        <v>2088</v>
      </c>
      <c r="G228" s="81">
        <v>42.699999999999996</v>
      </c>
      <c r="H228" s="103" t="s">
        <v>81</v>
      </c>
      <c r="I228" s="197"/>
      <c r="J228" s="54">
        <f>VLOOKUP(A228,'M005'!$A:$H,8,0)</f>
        <v>61</v>
      </c>
      <c r="K228" s="184">
        <v>0.7</v>
      </c>
      <c r="L228" s="184" t="s">
        <v>9</v>
      </c>
      <c r="M228" s="184" t="str">
        <f t="shared" si="9"/>
        <v>N2N</v>
      </c>
      <c r="N228" t="s">
        <v>4946</v>
      </c>
      <c r="O228" s="164">
        <f t="shared" si="10"/>
        <v>0</v>
      </c>
      <c r="P228" s="205" t="str">
        <f t="shared" si="11"/>
        <v>T2</v>
      </c>
      <c r="S228" s="5" t="s">
        <v>1122</v>
      </c>
      <c r="T228" s="61">
        <v>1</v>
      </c>
    </row>
    <row r="229" spans="1:20" x14ac:dyDescent="0.25">
      <c r="A229" t="s">
        <v>1348</v>
      </c>
      <c r="B229" t="s">
        <v>1349</v>
      </c>
      <c r="C229" s="103" t="s">
        <v>40</v>
      </c>
      <c r="D229" s="103" t="s">
        <v>87</v>
      </c>
      <c r="E229" s="103">
        <v>4200001</v>
      </c>
      <c r="F229" s="5" t="s">
        <v>2088</v>
      </c>
      <c r="G229" s="81">
        <v>36.4</v>
      </c>
      <c r="H229" s="103" t="s">
        <v>81</v>
      </c>
      <c r="I229" s="197"/>
      <c r="J229" s="54">
        <f>VLOOKUP(A229,'M005'!$A:$H,8,0)</f>
        <v>52</v>
      </c>
      <c r="K229" s="184">
        <v>0.7</v>
      </c>
      <c r="L229" s="184" t="s">
        <v>9</v>
      </c>
      <c r="M229" s="184" t="str">
        <f t="shared" si="9"/>
        <v>N2N</v>
      </c>
      <c r="N229" t="s">
        <v>4946</v>
      </c>
      <c r="O229" s="164">
        <f t="shared" si="10"/>
        <v>0</v>
      </c>
      <c r="P229" s="205" t="str">
        <f t="shared" si="11"/>
        <v>NN</v>
      </c>
      <c r="S229" s="5" t="s">
        <v>1123</v>
      </c>
      <c r="T229" s="61">
        <v>1</v>
      </c>
    </row>
    <row r="230" spans="1:20" x14ac:dyDescent="0.25">
      <c r="A230" t="s">
        <v>1350</v>
      </c>
      <c r="B230" t="s">
        <v>1314</v>
      </c>
      <c r="C230" s="103" t="s">
        <v>40</v>
      </c>
      <c r="D230" s="103" t="s">
        <v>87</v>
      </c>
      <c r="E230" s="103">
        <v>4200001</v>
      </c>
      <c r="F230" s="5" t="s">
        <v>2088</v>
      </c>
      <c r="G230" s="81">
        <v>35</v>
      </c>
      <c r="H230" s="103" t="s">
        <v>81</v>
      </c>
      <c r="I230" s="197"/>
      <c r="J230" s="54">
        <f>VLOOKUP(A230,'M005'!$A:$H,8,0)</f>
        <v>50</v>
      </c>
      <c r="K230" s="184">
        <v>0.7</v>
      </c>
      <c r="L230" s="184" t="s">
        <v>9</v>
      </c>
      <c r="M230" s="184" t="str">
        <f t="shared" si="9"/>
        <v>N2N</v>
      </c>
      <c r="N230" t="s">
        <v>4946</v>
      </c>
      <c r="O230" s="164">
        <f t="shared" si="10"/>
        <v>0</v>
      </c>
      <c r="P230" s="205" t="str">
        <f t="shared" si="11"/>
        <v>JW</v>
      </c>
      <c r="S230" s="5" t="s">
        <v>1124</v>
      </c>
      <c r="T230" s="61">
        <v>1</v>
      </c>
    </row>
    <row r="231" spans="1:20" x14ac:dyDescent="0.25">
      <c r="A231" t="s">
        <v>1351</v>
      </c>
      <c r="B231" t="s">
        <v>1314</v>
      </c>
      <c r="C231" s="103" t="s">
        <v>40</v>
      </c>
      <c r="D231" s="103" t="s">
        <v>87</v>
      </c>
      <c r="E231" s="103">
        <v>4200001</v>
      </c>
      <c r="F231" s="5" t="s">
        <v>2088</v>
      </c>
      <c r="G231" s="81">
        <v>35.559999999999995</v>
      </c>
      <c r="H231" s="103" t="s">
        <v>81</v>
      </c>
      <c r="I231" s="197"/>
      <c r="J231" s="54">
        <f>VLOOKUP(A231,'M005'!$A:$H,8,0)</f>
        <v>50.8</v>
      </c>
      <c r="K231" s="184">
        <v>0.7</v>
      </c>
      <c r="L231" s="184" t="s">
        <v>9</v>
      </c>
      <c r="M231" s="184" t="str">
        <f t="shared" si="9"/>
        <v>N2N</v>
      </c>
      <c r="N231" t="s">
        <v>4946</v>
      </c>
      <c r="O231" s="164">
        <f t="shared" si="10"/>
        <v>0</v>
      </c>
      <c r="P231" s="205" t="str">
        <f t="shared" si="11"/>
        <v>NN</v>
      </c>
      <c r="S231" s="5" t="s">
        <v>1126</v>
      </c>
      <c r="T231" s="61">
        <v>1</v>
      </c>
    </row>
    <row r="232" spans="1:20" x14ac:dyDescent="0.25">
      <c r="A232" t="s">
        <v>1352</v>
      </c>
      <c r="B232" t="s">
        <v>1314</v>
      </c>
      <c r="C232" s="103" t="s">
        <v>40</v>
      </c>
      <c r="D232" s="103" t="s">
        <v>87</v>
      </c>
      <c r="E232" s="103">
        <v>4200001</v>
      </c>
      <c r="F232" s="5" t="s">
        <v>2088</v>
      </c>
      <c r="G232" s="81">
        <v>35</v>
      </c>
      <c r="H232" s="103" t="s">
        <v>81</v>
      </c>
      <c r="I232" s="197"/>
      <c r="J232" s="54">
        <f>VLOOKUP(A232,'M005'!$A:$H,8,0)</f>
        <v>50</v>
      </c>
      <c r="K232" s="184">
        <v>0.7</v>
      </c>
      <c r="L232" s="184" t="s">
        <v>9</v>
      </c>
      <c r="M232" s="184" t="str">
        <f t="shared" si="9"/>
        <v>N2N</v>
      </c>
      <c r="N232" t="s">
        <v>4946</v>
      </c>
      <c r="O232" s="164">
        <f t="shared" si="10"/>
        <v>0</v>
      </c>
      <c r="P232" s="205" t="str">
        <f t="shared" si="11"/>
        <v>UU</v>
      </c>
      <c r="S232" s="5" t="s">
        <v>1128</v>
      </c>
      <c r="T232" s="61">
        <v>1</v>
      </c>
    </row>
    <row r="233" spans="1:20" x14ac:dyDescent="0.25">
      <c r="A233" t="s">
        <v>1355</v>
      </c>
      <c r="B233" t="s">
        <v>1354</v>
      </c>
      <c r="C233" s="103" t="s">
        <v>40</v>
      </c>
      <c r="D233" s="103" t="s">
        <v>87</v>
      </c>
      <c r="E233" s="103">
        <v>4200001</v>
      </c>
      <c r="F233" s="5" t="s">
        <v>2088</v>
      </c>
      <c r="G233" s="81">
        <v>14</v>
      </c>
      <c r="H233" s="103" t="s">
        <v>81</v>
      </c>
      <c r="I233" s="197"/>
      <c r="J233" s="54">
        <f>VLOOKUP(A233,'M005'!$A:$H,8,0)</f>
        <v>20</v>
      </c>
      <c r="K233" s="184">
        <v>0.7</v>
      </c>
      <c r="L233" s="184" t="s">
        <v>9</v>
      </c>
      <c r="M233" s="184" t="str">
        <f t="shared" si="9"/>
        <v>N2N</v>
      </c>
      <c r="N233" t="s">
        <v>4946</v>
      </c>
      <c r="O233" s="164">
        <f t="shared" si="10"/>
        <v>0</v>
      </c>
      <c r="P233" s="205" t="str">
        <f t="shared" si="11"/>
        <v>UU</v>
      </c>
      <c r="S233" s="5" t="s">
        <v>1130</v>
      </c>
      <c r="T233" s="61">
        <v>1</v>
      </c>
    </row>
    <row r="234" spans="1:20" x14ac:dyDescent="0.25">
      <c r="A234" t="s">
        <v>1356</v>
      </c>
      <c r="B234" t="s">
        <v>1354</v>
      </c>
      <c r="C234" s="103" t="s">
        <v>40</v>
      </c>
      <c r="D234" s="103" t="s">
        <v>87</v>
      </c>
      <c r="E234" s="103">
        <v>4200001</v>
      </c>
      <c r="F234" s="5" t="s">
        <v>2088</v>
      </c>
      <c r="G234" s="81">
        <v>17.5</v>
      </c>
      <c r="H234" s="103" t="s">
        <v>81</v>
      </c>
      <c r="I234" s="197"/>
      <c r="J234" s="54">
        <f>VLOOKUP(A234,'M005'!$A:$H,8,0)</f>
        <v>25</v>
      </c>
      <c r="K234" s="184">
        <v>0.7</v>
      </c>
      <c r="L234" s="184" t="s">
        <v>9</v>
      </c>
      <c r="M234" s="184" t="str">
        <f t="shared" si="9"/>
        <v>N2N</v>
      </c>
      <c r="N234" t="s">
        <v>4946</v>
      </c>
      <c r="O234" s="164">
        <f t="shared" si="10"/>
        <v>0</v>
      </c>
      <c r="P234" s="205" t="str">
        <f t="shared" si="11"/>
        <v>T2</v>
      </c>
      <c r="S234" s="5" t="s">
        <v>1132</v>
      </c>
      <c r="T234" s="61">
        <v>1</v>
      </c>
    </row>
    <row r="235" spans="1:20" x14ac:dyDescent="0.25">
      <c r="A235" t="s">
        <v>1357</v>
      </c>
      <c r="B235" t="s">
        <v>1354</v>
      </c>
      <c r="C235" s="103" t="s">
        <v>40</v>
      </c>
      <c r="D235" s="103" t="s">
        <v>87</v>
      </c>
      <c r="E235" s="103">
        <v>4200001</v>
      </c>
      <c r="F235" s="5" t="s">
        <v>2088</v>
      </c>
      <c r="G235" s="81">
        <v>16.59</v>
      </c>
      <c r="H235" s="103" t="s">
        <v>81</v>
      </c>
      <c r="I235" s="197"/>
      <c r="J235" s="54">
        <f>VLOOKUP(A235,'M005'!$A:$H,8,0)</f>
        <v>23.700000000000003</v>
      </c>
      <c r="K235" s="184">
        <v>0.7</v>
      </c>
      <c r="L235" s="184" t="s">
        <v>9</v>
      </c>
      <c r="M235" s="184" t="str">
        <f t="shared" si="9"/>
        <v>N2N</v>
      </c>
      <c r="N235" t="s">
        <v>4946</v>
      </c>
      <c r="O235" s="164">
        <f t="shared" si="10"/>
        <v>0</v>
      </c>
      <c r="P235" s="205" t="str">
        <f t="shared" si="11"/>
        <v>BZ</v>
      </c>
      <c r="S235" s="5" t="s">
        <v>1134</v>
      </c>
      <c r="T235" s="61">
        <v>1</v>
      </c>
    </row>
    <row r="236" spans="1:20" x14ac:dyDescent="0.25">
      <c r="A236" t="s">
        <v>1358</v>
      </c>
      <c r="B236" t="s">
        <v>1359</v>
      </c>
      <c r="C236" s="103" t="s">
        <v>40</v>
      </c>
      <c r="D236" s="103" t="s">
        <v>87</v>
      </c>
      <c r="E236" s="103">
        <v>4200001</v>
      </c>
      <c r="F236" s="5" t="s">
        <v>2088</v>
      </c>
      <c r="G236" s="81">
        <v>18.2</v>
      </c>
      <c r="H236" s="103" t="s">
        <v>81</v>
      </c>
      <c r="I236" s="197"/>
      <c r="J236" s="54">
        <f>VLOOKUP(A236,'M005'!$A:$H,8,0)</f>
        <v>26</v>
      </c>
      <c r="K236" s="184">
        <v>0.7</v>
      </c>
      <c r="L236" s="184" t="s">
        <v>9</v>
      </c>
      <c r="M236" s="184" t="str">
        <f t="shared" si="9"/>
        <v>N2N</v>
      </c>
      <c r="N236" t="s">
        <v>4946</v>
      </c>
      <c r="O236" s="164">
        <f t="shared" si="10"/>
        <v>0</v>
      </c>
      <c r="P236" s="205" t="str">
        <f t="shared" si="11"/>
        <v>NN</v>
      </c>
      <c r="S236" s="5" t="s">
        <v>1136</v>
      </c>
      <c r="T236" s="61">
        <v>1</v>
      </c>
    </row>
    <row r="237" spans="1:20" x14ac:dyDescent="0.25">
      <c r="A237" t="s">
        <v>1361</v>
      </c>
      <c r="B237" t="s">
        <v>1321</v>
      </c>
      <c r="C237" s="103" t="s">
        <v>40</v>
      </c>
      <c r="D237" s="103" t="s">
        <v>87</v>
      </c>
      <c r="E237" s="103">
        <v>4200001</v>
      </c>
      <c r="F237" s="5" t="s">
        <v>2088</v>
      </c>
      <c r="G237" s="81">
        <v>16.309999999999999</v>
      </c>
      <c r="H237" s="103" t="s">
        <v>81</v>
      </c>
      <c r="I237" s="197"/>
      <c r="J237" s="54">
        <f>VLOOKUP(A237,'M005'!$A:$H,8,0)</f>
        <v>23.299999999999997</v>
      </c>
      <c r="K237" s="184">
        <v>0.70000000000000007</v>
      </c>
      <c r="L237" s="184" t="s">
        <v>9</v>
      </c>
      <c r="M237" s="184" t="str">
        <f t="shared" si="9"/>
        <v>N2N</v>
      </c>
      <c r="N237" t="s">
        <v>4946</v>
      </c>
      <c r="O237" s="164">
        <f t="shared" si="10"/>
        <v>0</v>
      </c>
      <c r="P237" s="205" t="str">
        <f t="shared" si="11"/>
        <v>AR</v>
      </c>
      <c r="S237" s="5" t="s">
        <v>1138</v>
      </c>
      <c r="T237" s="61">
        <v>1</v>
      </c>
    </row>
    <row r="238" spans="1:20" x14ac:dyDescent="0.25">
      <c r="A238" t="s">
        <v>1365</v>
      </c>
      <c r="B238" t="s">
        <v>1366</v>
      </c>
      <c r="C238" s="103" t="s">
        <v>40</v>
      </c>
      <c r="D238" s="103" t="s">
        <v>87</v>
      </c>
      <c r="E238" s="103">
        <v>4200001</v>
      </c>
      <c r="F238" s="5" t="s">
        <v>2088</v>
      </c>
      <c r="G238" s="81">
        <v>339.5</v>
      </c>
      <c r="H238" s="103" t="s">
        <v>81</v>
      </c>
      <c r="I238" s="197"/>
      <c r="J238" s="54">
        <f>VLOOKUP(A238,'M005'!$A:$H,8,0)</f>
        <v>485</v>
      </c>
      <c r="K238" s="184">
        <v>0.7</v>
      </c>
      <c r="L238" s="184" t="s">
        <v>9</v>
      </c>
      <c r="M238" s="184" t="str">
        <f t="shared" si="9"/>
        <v>N2N</v>
      </c>
      <c r="N238" t="s">
        <v>4946</v>
      </c>
      <c r="O238" s="164">
        <f t="shared" si="10"/>
        <v>0</v>
      </c>
      <c r="P238" s="205" t="str">
        <f t="shared" si="11"/>
        <v>UU</v>
      </c>
      <c r="S238" s="5" t="s">
        <v>1140</v>
      </c>
      <c r="T238" s="61">
        <v>1</v>
      </c>
    </row>
    <row r="239" spans="1:20" x14ac:dyDescent="0.25">
      <c r="A239" t="s">
        <v>1367</v>
      </c>
      <c r="B239" t="s">
        <v>643</v>
      </c>
      <c r="C239" s="103" t="s">
        <v>40</v>
      </c>
      <c r="D239" s="103" t="s">
        <v>87</v>
      </c>
      <c r="E239" s="103">
        <v>4200001</v>
      </c>
      <c r="F239" s="5" t="s">
        <v>2088</v>
      </c>
      <c r="G239" s="81">
        <v>52.5</v>
      </c>
      <c r="H239" s="103" t="s">
        <v>81</v>
      </c>
      <c r="I239" s="197"/>
      <c r="J239" s="54">
        <f>VLOOKUP(A239,'M005'!$A:$H,8,0)</f>
        <v>75</v>
      </c>
      <c r="K239" s="184">
        <v>0.7</v>
      </c>
      <c r="L239" s="184" t="s">
        <v>9</v>
      </c>
      <c r="M239" s="184" t="str">
        <f t="shared" si="9"/>
        <v>N2N</v>
      </c>
      <c r="N239" t="s">
        <v>4946</v>
      </c>
      <c r="O239" s="164">
        <f t="shared" si="10"/>
        <v>0</v>
      </c>
      <c r="P239" s="205" t="str">
        <f t="shared" si="11"/>
        <v>UU</v>
      </c>
      <c r="S239" s="5" t="s">
        <v>1142</v>
      </c>
      <c r="T239" s="61">
        <v>1</v>
      </c>
    </row>
    <row r="240" spans="1:20" x14ac:dyDescent="0.25">
      <c r="A240" t="s">
        <v>1372</v>
      </c>
      <c r="B240" t="s">
        <v>1290</v>
      </c>
      <c r="C240" s="103" t="s">
        <v>40</v>
      </c>
      <c r="D240" s="103" t="s">
        <v>87</v>
      </c>
      <c r="E240" s="103">
        <v>4200001</v>
      </c>
      <c r="F240" s="5" t="s">
        <v>2088</v>
      </c>
      <c r="G240" s="81">
        <v>31.2</v>
      </c>
      <c r="H240" s="103" t="s">
        <v>81</v>
      </c>
      <c r="I240" s="197"/>
      <c r="J240" s="54">
        <f>VLOOKUP(A240,'M005'!$A:$H,8,0)</f>
        <v>52</v>
      </c>
      <c r="K240" s="184">
        <v>0.6</v>
      </c>
      <c r="L240" s="184" t="s">
        <v>9</v>
      </c>
      <c r="M240" s="184" t="str">
        <f t="shared" si="9"/>
        <v>N3F</v>
      </c>
      <c r="N240" t="s">
        <v>4960</v>
      </c>
      <c r="O240" s="164">
        <f t="shared" si="10"/>
        <v>0</v>
      </c>
      <c r="P240" s="205" t="str">
        <f t="shared" si="11"/>
        <v>NN</v>
      </c>
      <c r="S240" s="5" t="s">
        <v>1144</v>
      </c>
      <c r="T240" s="61">
        <v>1</v>
      </c>
    </row>
    <row r="241" spans="1:20" x14ac:dyDescent="0.25">
      <c r="A241" t="s">
        <v>1373</v>
      </c>
      <c r="B241" t="s">
        <v>1290</v>
      </c>
      <c r="C241" s="103" t="s">
        <v>40</v>
      </c>
      <c r="D241" s="103" t="s">
        <v>87</v>
      </c>
      <c r="E241" s="103">
        <v>4200001</v>
      </c>
      <c r="F241" s="5" t="s">
        <v>2088</v>
      </c>
      <c r="G241" s="81">
        <v>31.799999999999997</v>
      </c>
      <c r="H241" s="103" t="s">
        <v>81</v>
      </c>
      <c r="I241" s="197"/>
      <c r="J241" s="54">
        <f>VLOOKUP(A241,'M005'!$A:$H,8,0)</f>
        <v>53</v>
      </c>
      <c r="K241" s="184">
        <v>0.6</v>
      </c>
      <c r="L241" s="184" t="s">
        <v>9</v>
      </c>
      <c r="M241" s="184" t="str">
        <f t="shared" si="9"/>
        <v>N3F</v>
      </c>
      <c r="N241" t="s">
        <v>4960</v>
      </c>
      <c r="O241" s="164">
        <f t="shared" si="10"/>
        <v>0</v>
      </c>
      <c r="P241" s="205" t="str">
        <f t="shared" si="11"/>
        <v>EG</v>
      </c>
      <c r="S241" s="5" t="s">
        <v>1146</v>
      </c>
      <c r="T241" s="61">
        <v>1</v>
      </c>
    </row>
    <row r="242" spans="1:20" x14ac:dyDescent="0.25">
      <c r="A242" t="s">
        <v>1374</v>
      </c>
      <c r="B242" t="s">
        <v>1375</v>
      </c>
      <c r="C242" s="103" t="s">
        <v>40</v>
      </c>
      <c r="D242" s="103" t="s">
        <v>87</v>
      </c>
      <c r="E242" s="103">
        <v>4200001</v>
      </c>
      <c r="F242" s="5" t="s">
        <v>2088</v>
      </c>
      <c r="G242" s="81">
        <v>13.2</v>
      </c>
      <c r="H242" s="103" t="s">
        <v>81</v>
      </c>
      <c r="I242" s="197"/>
      <c r="J242" s="54">
        <f>VLOOKUP(A242,'M005'!$A:$H,8,0)</f>
        <v>22</v>
      </c>
      <c r="K242" s="184">
        <v>0.6</v>
      </c>
      <c r="L242" s="184" t="s">
        <v>9</v>
      </c>
      <c r="M242" s="184" t="str">
        <f t="shared" si="9"/>
        <v>N3F</v>
      </c>
      <c r="N242" t="s">
        <v>4960</v>
      </c>
      <c r="O242" s="164">
        <f t="shared" si="10"/>
        <v>0</v>
      </c>
      <c r="P242" s="205" t="str">
        <f t="shared" si="11"/>
        <v>NN</v>
      </c>
      <c r="S242" s="5" t="s">
        <v>1148</v>
      </c>
      <c r="T242" s="61">
        <v>1</v>
      </c>
    </row>
    <row r="243" spans="1:20" x14ac:dyDescent="0.25">
      <c r="A243" t="s">
        <v>1376</v>
      </c>
      <c r="B243" t="s">
        <v>1237</v>
      </c>
      <c r="C243" s="103" t="s">
        <v>40</v>
      </c>
      <c r="D243" s="103" t="s">
        <v>87</v>
      </c>
      <c r="E243" s="103">
        <v>4200001</v>
      </c>
      <c r="F243" s="5" t="s">
        <v>2088</v>
      </c>
      <c r="G243" s="81">
        <v>36.6</v>
      </c>
      <c r="H243" s="103" t="s">
        <v>81</v>
      </c>
      <c r="I243" s="197"/>
      <c r="J243" s="54">
        <f>VLOOKUP(A243,'M005'!$A:$H,8,0)</f>
        <v>61</v>
      </c>
      <c r="K243" s="184">
        <v>0.6</v>
      </c>
      <c r="L243" s="184" t="s">
        <v>9</v>
      </c>
      <c r="M243" s="184" t="str">
        <f t="shared" si="9"/>
        <v>N3F</v>
      </c>
      <c r="N243" t="s">
        <v>4960</v>
      </c>
      <c r="O243" s="164">
        <f t="shared" si="10"/>
        <v>0</v>
      </c>
      <c r="P243" s="205" t="str">
        <f t="shared" si="11"/>
        <v>NN</v>
      </c>
      <c r="S243" s="5" t="s">
        <v>1150</v>
      </c>
      <c r="T243" s="61">
        <v>1</v>
      </c>
    </row>
    <row r="244" spans="1:20" x14ac:dyDescent="0.25">
      <c r="A244" t="s">
        <v>1377</v>
      </c>
      <c r="B244" t="s">
        <v>1312</v>
      </c>
      <c r="C244" s="103" t="s">
        <v>40</v>
      </c>
      <c r="D244" s="103" t="s">
        <v>87</v>
      </c>
      <c r="E244" s="103">
        <v>4200001</v>
      </c>
      <c r="F244" s="5" t="s">
        <v>2088</v>
      </c>
      <c r="G244" s="81">
        <v>42.6</v>
      </c>
      <c r="H244" s="103" t="s">
        <v>81</v>
      </c>
      <c r="I244" s="197"/>
      <c r="J244" s="54">
        <f>VLOOKUP(A244,'M005'!$A:$H,8,0)</f>
        <v>71</v>
      </c>
      <c r="K244" s="184">
        <v>0.6</v>
      </c>
      <c r="L244" s="184" t="s">
        <v>9</v>
      </c>
      <c r="M244" s="184" t="str">
        <f t="shared" si="9"/>
        <v>N3F</v>
      </c>
      <c r="N244" t="s">
        <v>4960</v>
      </c>
      <c r="O244" s="164">
        <f t="shared" si="10"/>
        <v>0</v>
      </c>
      <c r="P244" s="205" t="str">
        <f t="shared" si="11"/>
        <v>NN</v>
      </c>
      <c r="S244" s="5" t="s">
        <v>1167</v>
      </c>
      <c r="T244" s="61">
        <v>1</v>
      </c>
    </row>
    <row r="245" spans="1:20" x14ac:dyDescent="0.25">
      <c r="A245" t="s">
        <v>1378</v>
      </c>
      <c r="B245" t="s">
        <v>1379</v>
      </c>
      <c r="C245" s="103" t="s">
        <v>40</v>
      </c>
      <c r="D245" s="103" t="s">
        <v>87</v>
      </c>
      <c r="E245" s="103">
        <v>4200001</v>
      </c>
      <c r="F245" s="5" t="s">
        <v>2088</v>
      </c>
      <c r="G245" s="81">
        <v>33</v>
      </c>
      <c r="H245" s="103" t="s">
        <v>81</v>
      </c>
      <c r="I245" s="197"/>
      <c r="J245" s="54">
        <f>VLOOKUP(A245,'M005'!$A:$H,8,0)</f>
        <v>55</v>
      </c>
      <c r="K245" s="184">
        <v>0.6</v>
      </c>
      <c r="L245" s="184" t="s">
        <v>9</v>
      </c>
      <c r="M245" s="184" t="str">
        <f t="shared" si="9"/>
        <v>N3F</v>
      </c>
      <c r="N245" t="s">
        <v>4960</v>
      </c>
      <c r="O245" s="164">
        <f t="shared" si="10"/>
        <v>0</v>
      </c>
      <c r="P245" s="205" t="str">
        <f t="shared" si="11"/>
        <v>NN</v>
      </c>
      <c r="S245" s="5" t="s">
        <v>1169</v>
      </c>
      <c r="T245" s="61">
        <v>1</v>
      </c>
    </row>
    <row r="246" spans="1:20" x14ac:dyDescent="0.25">
      <c r="A246" t="s">
        <v>1380</v>
      </c>
      <c r="B246" t="s">
        <v>1381</v>
      </c>
      <c r="C246" s="103" t="s">
        <v>40</v>
      </c>
      <c r="D246" s="103" t="s">
        <v>87</v>
      </c>
      <c r="E246" s="103">
        <v>4200001</v>
      </c>
      <c r="F246" s="5" t="s">
        <v>2088</v>
      </c>
      <c r="G246" s="81">
        <v>15</v>
      </c>
      <c r="H246" s="103" t="s">
        <v>81</v>
      </c>
      <c r="I246" s="197"/>
      <c r="J246" s="54">
        <f>VLOOKUP(A246,'M005'!$A:$H,8,0)</f>
        <v>25</v>
      </c>
      <c r="K246" s="184">
        <v>0.6</v>
      </c>
      <c r="L246" s="184" t="s">
        <v>9</v>
      </c>
      <c r="M246" s="184" t="str">
        <f t="shared" si="9"/>
        <v>N3F</v>
      </c>
      <c r="N246" t="s">
        <v>4960</v>
      </c>
      <c r="O246" s="164">
        <f t="shared" si="10"/>
        <v>0</v>
      </c>
      <c r="P246" s="205" t="str">
        <f t="shared" si="11"/>
        <v>NN</v>
      </c>
      <c r="S246" s="5" t="s">
        <v>1170</v>
      </c>
      <c r="T246" s="61">
        <v>1</v>
      </c>
    </row>
    <row r="247" spans="1:20" x14ac:dyDescent="0.25">
      <c r="A247" t="s">
        <v>1382</v>
      </c>
      <c r="B247" t="s">
        <v>1354</v>
      </c>
      <c r="C247" s="103" t="s">
        <v>40</v>
      </c>
      <c r="D247" s="103" t="s">
        <v>87</v>
      </c>
      <c r="E247" s="103">
        <v>4200001</v>
      </c>
      <c r="F247" s="5" t="s">
        <v>2088</v>
      </c>
      <c r="G247" s="81">
        <v>15</v>
      </c>
      <c r="H247" s="103" t="s">
        <v>81</v>
      </c>
      <c r="I247" s="197"/>
      <c r="J247" s="54">
        <f>VLOOKUP(A247,'M005'!$A:$H,8,0)</f>
        <v>25</v>
      </c>
      <c r="K247" s="184">
        <v>0.6</v>
      </c>
      <c r="L247" s="184" t="s">
        <v>9</v>
      </c>
      <c r="M247" s="184" t="str">
        <f t="shared" si="9"/>
        <v>N3F</v>
      </c>
      <c r="N247" t="s">
        <v>4960</v>
      </c>
      <c r="O247" s="164">
        <f t="shared" si="10"/>
        <v>0</v>
      </c>
      <c r="P247" s="205" t="str">
        <f t="shared" si="11"/>
        <v>NN</v>
      </c>
      <c r="S247" s="5" t="s">
        <v>1172</v>
      </c>
      <c r="T247" s="61">
        <v>1</v>
      </c>
    </row>
    <row r="248" spans="1:20" x14ac:dyDescent="0.25">
      <c r="A248" t="s">
        <v>1383</v>
      </c>
      <c r="B248" t="s">
        <v>1384</v>
      </c>
      <c r="C248" s="103" t="s">
        <v>40</v>
      </c>
      <c r="D248" s="103" t="s">
        <v>87</v>
      </c>
      <c r="E248" s="103">
        <v>4200001</v>
      </c>
      <c r="F248" s="5" t="s">
        <v>2088</v>
      </c>
      <c r="G248" s="81">
        <v>15.6</v>
      </c>
      <c r="H248" s="103" t="s">
        <v>81</v>
      </c>
      <c r="I248" s="197"/>
      <c r="J248" s="54">
        <f>VLOOKUP(A248,'M005'!$A:$H,8,0)</f>
        <v>26</v>
      </c>
      <c r="K248" s="184">
        <v>0.6</v>
      </c>
      <c r="L248" s="184" t="s">
        <v>9</v>
      </c>
      <c r="M248" s="184" t="str">
        <f t="shared" si="9"/>
        <v>N3F</v>
      </c>
      <c r="N248" t="s">
        <v>4960</v>
      </c>
      <c r="O248" s="164">
        <f t="shared" si="10"/>
        <v>0</v>
      </c>
      <c r="P248" s="205" t="str">
        <f t="shared" si="11"/>
        <v>NN</v>
      </c>
      <c r="S248" s="5" t="s">
        <v>1199</v>
      </c>
      <c r="T248" s="61">
        <v>1</v>
      </c>
    </row>
    <row r="249" spans="1:20" x14ac:dyDescent="0.25">
      <c r="A249" t="s">
        <v>1385</v>
      </c>
      <c r="B249" t="s">
        <v>1386</v>
      </c>
      <c r="C249" s="103" t="s">
        <v>40</v>
      </c>
      <c r="D249" s="103" t="s">
        <v>87</v>
      </c>
      <c r="E249" s="103">
        <v>4200001</v>
      </c>
      <c r="F249" s="5" t="s">
        <v>2088</v>
      </c>
      <c r="G249" s="81">
        <v>15</v>
      </c>
      <c r="H249" s="103" t="s">
        <v>81</v>
      </c>
      <c r="I249" s="197"/>
      <c r="J249" s="54">
        <f>VLOOKUP(A249,'M005'!$A:$H,8,0)</f>
        <v>25</v>
      </c>
      <c r="K249" s="184">
        <v>0.6</v>
      </c>
      <c r="L249" s="184" t="s">
        <v>9</v>
      </c>
      <c r="M249" s="184" t="str">
        <f t="shared" si="9"/>
        <v>N3F</v>
      </c>
      <c r="N249" t="s">
        <v>4960</v>
      </c>
      <c r="O249" s="164">
        <f t="shared" si="10"/>
        <v>0</v>
      </c>
      <c r="P249" s="205" t="str">
        <f t="shared" si="11"/>
        <v>NN</v>
      </c>
      <c r="S249" s="5" t="s">
        <v>1201</v>
      </c>
      <c r="T249" s="61">
        <v>1</v>
      </c>
    </row>
    <row r="250" spans="1:20" x14ac:dyDescent="0.25">
      <c r="A250" t="s">
        <v>1387</v>
      </c>
      <c r="B250" t="s">
        <v>1290</v>
      </c>
      <c r="C250" s="103" t="s">
        <v>40</v>
      </c>
      <c r="D250" s="103" t="s">
        <v>87</v>
      </c>
      <c r="E250" s="103">
        <v>4200001</v>
      </c>
      <c r="F250" s="5" t="s">
        <v>2088</v>
      </c>
      <c r="G250" s="81">
        <v>37.099999999999994</v>
      </c>
      <c r="H250" s="103" t="s">
        <v>81</v>
      </c>
      <c r="I250" s="197"/>
      <c r="J250" s="54">
        <f>VLOOKUP(A250,'M005'!$A:$H,8,0)</f>
        <v>53</v>
      </c>
      <c r="K250" s="184">
        <v>0.69999999999999984</v>
      </c>
      <c r="L250" s="184" t="s">
        <v>9</v>
      </c>
      <c r="M250" s="184" t="str">
        <f t="shared" si="9"/>
        <v>N3G</v>
      </c>
      <c r="N250" t="s">
        <v>4961</v>
      </c>
      <c r="O250" s="164">
        <f t="shared" si="10"/>
        <v>0</v>
      </c>
      <c r="P250" s="205" t="str">
        <f t="shared" si="11"/>
        <v>NN</v>
      </c>
      <c r="S250" s="5" t="s">
        <v>1203</v>
      </c>
      <c r="T250" s="61">
        <v>1</v>
      </c>
    </row>
    <row r="251" spans="1:20" x14ac:dyDescent="0.25">
      <c r="A251" t="s">
        <v>1388</v>
      </c>
      <c r="B251" t="s">
        <v>1332</v>
      </c>
      <c r="C251" s="103" t="s">
        <v>40</v>
      </c>
      <c r="D251" s="103" t="s">
        <v>87</v>
      </c>
      <c r="E251" s="103">
        <v>4200001</v>
      </c>
      <c r="F251" s="5" t="s">
        <v>2088</v>
      </c>
      <c r="G251" s="81">
        <v>35.699999999999996</v>
      </c>
      <c r="H251" s="103" t="s">
        <v>81</v>
      </c>
      <c r="I251" s="197"/>
      <c r="J251" s="54">
        <f>VLOOKUP(A251,'M005'!$A:$H,8,0)</f>
        <v>51</v>
      </c>
      <c r="K251" s="184">
        <v>0.7</v>
      </c>
      <c r="L251" s="184" t="s">
        <v>9</v>
      </c>
      <c r="M251" s="184" t="str">
        <f t="shared" si="9"/>
        <v>N3G</v>
      </c>
      <c r="N251" t="s">
        <v>4961</v>
      </c>
      <c r="O251" s="164">
        <f t="shared" si="10"/>
        <v>0</v>
      </c>
      <c r="P251" s="205" t="str">
        <f t="shared" si="11"/>
        <v>NN</v>
      </c>
      <c r="S251" s="5" t="s">
        <v>1205</v>
      </c>
      <c r="T251" s="61">
        <v>1</v>
      </c>
    </row>
    <row r="252" spans="1:20" x14ac:dyDescent="0.25">
      <c r="A252" t="s">
        <v>1391</v>
      </c>
      <c r="B252" t="s">
        <v>1237</v>
      </c>
      <c r="C252" s="103" t="s">
        <v>40</v>
      </c>
      <c r="D252" s="103" t="s">
        <v>87</v>
      </c>
      <c r="E252" s="103">
        <v>4200001</v>
      </c>
      <c r="F252" s="5" t="s">
        <v>2088</v>
      </c>
      <c r="G252" s="81">
        <v>42.699999999999996</v>
      </c>
      <c r="H252" s="103" t="s">
        <v>81</v>
      </c>
      <c r="I252" s="197"/>
      <c r="J252" s="54">
        <f>VLOOKUP(A252,'M005'!$A:$H,8,0)</f>
        <v>61</v>
      </c>
      <c r="K252" s="184">
        <v>0.7</v>
      </c>
      <c r="L252" s="184" t="s">
        <v>9</v>
      </c>
      <c r="M252" s="184" t="str">
        <f t="shared" si="9"/>
        <v>N3G</v>
      </c>
      <c r="N252" t="s">
        <v>4961</v>
      </c>
      <c r="O252" s="164">
        <f t="shared" si="10"/>
        <v>0</v>
      </c>
      <c r="P252" s="205" t="str">
        <f t="shared" si="11"/>
        <v>AM</v>
      </c>
      <c r="S252" s="5" t="s">
        <v>1207</v>
      </c>
      <c r="T252" s="61">
        <v>1</v>
      </c>
    </row>
    <row r="253" spans="1:20" x14ac:dyDescent="0.25">
      <c r="A253" t="s">
        <v>1392</v>
      </c>
      <c r="B253" t="s">
        <v>1393</v>
      </c>
      <c r="C253" s="103" t="s">
        <v>40</v>
      </c>
      <c r="D253" s="103" t="s">
        <v>87</v>
      </c>
      <c r="E253" s="103">
        <v>4200001</v>
      </c>
      <c r="F253" s="5" t="s">
        <v>2088</v>
      </c>
      <c r="G253" s="81">
        <v>38.5</v>
      </c>
      <c r="H253" s="103" t="s">
        <v>81</v>
      </c>
      <c r="I253" s="197"/>
      <c r="J253" s="54">
        <f>VLOOKUP(A253,'M005'!$A:$H,8,0)</f>
        <v>55</v>
      </c>
      <c r="K253" s="184">
        <v>0.7</v>
      </c>
      <c r="L253" s="184" t="s">
        <v>9</v>
      </c>
      <c r="M253" s="184" t="str">
        <f t="shared" si="9"/>
        <v>N3G</v>
      </c>
      <c r="N253" t="s">
        <v>4961</v>
      </c>
      <c r="O253" s="164">
        <f t="shared" si="10"/>
        <v>0</v>
      </c>
      <c r="P253" s="205" t="str">
        <f t="shared" si="11"/>
        <v>NN</v>
      </c>
      <c r="S253" s="5" t="s">
        <v>1209</v>
      </c>
      <c r="T253" s="61">
        <v>1</v>
      </c>
    </row>
    <row r="254" spans="1:20" x14ac:dyDescent="0.25">
      <c r="A254" t="s">
        <v>1394</v>
      </c>
      <c r="B254" t="s">
        <v>650</v>
      </c>
      <c r="C254" s="103" t="s">
        <v>40</v>
      </c>
      <c r="D254" s="103" t="s">
        <v>87</v>
      </c>
      <c r="E254" s="103">
        <v>4200001</v>
      </c>
      <c r="F254" s="5" t="s">
        <v>2088</v>
      </c>
      <c r="G254" s="81">
        <v>19.599999999999998</v>
      </c>
      <c r="H254" s="103" t="s">
        <v>81</v>
      </c>
      <c r="I254" s="197"/>
      <c r="J254" s="54">
        <f>VLOOKUP(A254,'M005'!$A:$H,8,0)</f>
        <v>28</v>
      </c>
      <c r="K254" s="184">
        <v>0.7</v>
      </c>
      <c r="L254" s="184" t="s">
        <v>9</v>
      </c>
      <c r="M254" s="184" t="str">
        <f t="shared" si="9"/>
        <v>N3G</v>
      </c>
      <c r="N254" t="s">
        <v>4961</v>
      </c>
      <c r="O254" s="164">
        <f t="shared" si="10"/>
        <v>0</v>
      </c>
      <c r="P254" s="205" t="str">
        <f t="shared" si="11"/>
        <v>AM</v>
      </c>
      <c r="S254" s="5" t="s">
        <v>1211</v>
      </c>
      <c r="T254" s="61">
        <v>1</v>
      </c>
    </row>
    <row r="255" spans="1:20" x14ac:dyDescent="0.25">
      <c r="A255" t="s">
        <v>1395</v>
      </c>
      <c r="B255" t="s">
        <v>1396</v>
      </c>
      <c r="C255" s="103" t="s">
        <v>40</v>
      </c>
      <c r="D255" s="103" t="s">
        <v>87</v>
      </c>
      <c r="E255" s="103">
        <v>4200001</v>
      </c>
      <c r="F255" s="5" t="s">
        <v>2088</v>
      </c>
      <c r="G255" s="81">
        <v>17.5</v>
      </c>
      <c r="H255" s="103" t="s">
        <v>81</v>
      </c>
      <c r="I255" s="197"/>
      <c r="J255" s="54">
        <f>VLOOKUP(A255,'M005'!$A:$H,8,0)</f>
        <v>25</v>
      </c>
      <c r="K255" s="184">
        <v>0.7</v>
      </c>
      <c r="L255" s="184" t="s">
        <v>9</v>
      </c>
      <c r="M255" s="184" t="str">
        <f t="shared" si="9"/>
        <v>N3G</v>
      </c>
      <c r="N255" t="s">
        <v>4961</v>
      </c>
      <c r="O255" s="164">
        <f t="shared" si="10"/>
        <v>0</v>
      </c>
      <c r="P255" s="205" t="str">
        <f t="shared" si="11"/>
        <v>LR</v>
      </c>
      <c r="S255" s="5" t="s">
        <v>1213</v>
      </c>
      <c r="T255" s="61">
        <v>1</v>
      </c>
    </row>
    <row r="256" spans="1:20" x14ac:dyDescent="0.25">
      <c r="A256" t="s">
        <v>1397</v>
      </c>
      <c r="B256" t="s">
        <v>1354</v>
      </c>
      <c r="C256" s="103" t="s">
        <v>40</v>
      </c>
      <c r="D256" s="103" t="s">
        <v>87</v>
      </c>
      <c r="E256" s="103">
        <v>4200001</v>
      </c>
      <c r="F256" s="5" t="s">
        <v>2088</v>
      </c>
      <c r="G256" s="81">
        <v>16.799999999999997</v>
      </c>
      <c r="H256" s="103" t="s">
        <v>81</v>
      </c>
      <c r="I256" s="197"/>
      <c r="J256" s="54">
        <f>VLOOKUP(A256,'M005'!$A:$H,8,0)</f>
        <v>24</v>
      </c>
      <c r="K256" s="184">
        <v>0.69999999999999984</v>
      </c>
      <c r="L256" s="184" t="s">
        <v>9</v>
      </c>
      <c r="M256" s="184" t="str">
        <f t="shared" si="9"/>
        <v>N3G</v>
      </c>
      <c r="N256" t="s">
        <v>4961</v>
      </c>
      <c r="O256" s="164">
        <f t="shared" si="10"/>
        <v>0</v>
      </c>
      <c r="P256" s="205" t="str">
        <f t="shared" si="11"/>
        <v>NN</v>
      </c>
      <c r="S256" s="5" t="s">
        <v>1215</v>
      </c>
      <c r="T256" s="61">
        <v>1</v>
      </c>
    </row>
    <row r="257" spans="1:20" x14ac:dyDescent="0.25">
      <c r="A257" t="s">
        <v>1400</v>
      </c>
      <c r="B257" t="s">
        <v>1312</v>
      </c>
      <c r="C257" s="103" t="s">
        <v>40</v>
      </c>
      <c r="D257" s="103" t="s">
        <v>87</v>
      </c>
      <c r="E257" s="103">
        <v>4200001</v>
      </c>
      <c r="F257" s="5" t="s">
        <v>2088</v>
      </c>
      <c r="G257" s="81">
        <v>35.5</v>
      </c>
      <c r="H257" s="103" t="s">
        <v>81</v>
      </c>
      <c r="I257" s="197"/>
      <c r="J257" s="54">
        <f>VLOOKUP(A257,'M005'!$A:$H,8,0)</f>
        <v>71</v>
      </c>
      <c r="K257" s="184">
        <v>0.5</v>
      </c>
      <c r="L257" s="184" t="s">
        <v>9</v>
      </c>
      <c r="M257" s="184" t="str">
        <f t="shared" si="9"/>
        <v>N3S</v>
      </c>
      <c r="N257" t="s">
        <v>4962</v>
      </c>
      <c r="O257" s="164">
        <f t="shared" si="10"/>
        <v>0</v>
      </c>
      <c r="P257" s="205" t="str">
        <f t="shared" si="11"/>
        <v>NN</v>
      </c>
      <c r="S257" s="5" t="s">
        <v>1217</v>
      </c>
      <c r="T257" s="61">
        <v>1</v>
      </c>
    </row>
    <row r="258" spans="1:20" x14ac:dyDescent="0.25">
      <c r="A258" t="s">
        <v>1405</v>
      </c>
      <c r="B258" t="s">
        <v>1406</v>
      </c>
      <c r="C258" s="103" t="s">
        <v>40</v>
      </c>
      <c r="D258" s="103" t="s">
        <v>87</v>
      </c>
      <c r="E258" s="103">
        <v>4200020</v>
      </c>
      <c r="F258" t="s">
        <v>2089</v>
      </c>
      <c r="G258" s="81">
        <v>28</v>
      </c>
      <c r="H258" s="103" t="s">
        <v>81</v>
      </c>
      <c r="I258" s="197"/>
      <c r="J258" s="54">
        <f>VLOOKUP(A258,'M005'!$A:$H,8,0)</f>
        <v>40</v>
      </c>
      <c r="K258" s="184">
        <v>0.7</v>
      </c>
      <c r="L258" s="184" t="s">
        <v>9</v>
      </c>
      <c r="M258" s="184" t="str">
        <f t="shared" si="9"/>
        <v>O24</v>
      </c>
      <c r="N258" t="s">
        <v>4984</v>
      </c>
      <c r="O258" s="164">
        <f t="shared" si="10"/>
        <v>0</v>
      </c>
      <c r="P258" s="205" t="str">
        <f t="shared" si="11"/>
        <v>ET</v>
      </c>
      <c r="S258" s="5" t="s">
        <v>1219</v>
      </c>
      <c r="T258" s="61">
        <v>1</v>
      </c>
    </row>
    <row r="259" spans="1:20" x14ac:dyDescent="0.25">
      <c r="A259" t="s">
        <v>1409</v>
      </c>
      <c r="B259" t="s">
        <v>1410</v>
      </c>
      <c r="C259" s="103" t="s">
        <v>40</v>
      </c>
      <c r="D259" s="103" t="s">
        <v>87</v>
      </c>
      <c r="E259" s="103">
        <v>4200020</v>
      </c>
      <c r="F259" t="s">
        <v>2089</v>
      </c>
      <c r="G259" s="81">
        <v>25.8</v>
      </c>
      <c r="H259" s="103" t="s">
        <v>81</v>
      </c>
      <c r="I259" s="197"/>
      <c r="J259" s="54">
        <f>VLOOKUP(A259,'M005'!$A:$H,8,0)</f>
        <v>43</v>
      </c>
      <c r="K259" s="184">
        <v>0.6</v>
      </c>
      <c r="L259" s="184" t="s">
        <v>9</v>
      </c>
      <c r="M259" s="184" t="str">
        <f t="shared" ref="M259:M322" si="12">MID(A259,6,3)</f>
        <v>O2E</v>
      </c>
      <c r="N259" t="s">
        <v>4944</v>
      </c>
      <c r="O259" s="164">
        <f t="shared" ref="O259:O322" si="13">J259*K259-G259</f>
        <v>0</v>
      </c>
      <c r="P259" s="205" t="str">
        <f t="shared" ref="P259:P322" si="14">MID(A259,15,2)</f>
        <v>PU</v>
      </c>
      <c r="S259" s="5" t="s">
        <v>1221</v>
      </c>
      <c r="T259" s="61">
        <v>1</v>
      </c>
    </row>
    <row r="260" spans="1:20" x14ac:dyDescent="0.25">
      <c r="A260" t="s">
        <v>1411</v>
      </c>
      <c r="B260" t="s">
        <v>1412</v>
      </c>
      <c r="C260" s="103" t="s">
        <v>40</v>
      </c>
      <c r="D260" s="103" t="s">
        <v>87</v>
      </c>
      <c r="E260" s="103">
        <v>4200020</v>
      </c>
      <c r="F260" t="s">
        <v>2089</v>
      </c>
      <c r="G260" s="81">
        <v>30</v>
      </c>
      <c r="H260" s="103" t="s">
        <v>81</v>
      </c>
      <c r="I260" s="197"/>
      <c r="J260" s="54">
        <f>VLOOKUP(A260,'M005'!$A:$H,8,0)</f>
        <v>50</v>
      </c>
      <c r="K260" s="184">
        <v>0.6</v>
      </c>
      <c r="L260" s="184" t="s">
        <v>9</v>
      </c>
      <c r="M260" s="184" t="str">
        <f t="shared" si="12"/>
        <v>O2E</v>
      </c>
      <c r="N260" t="s">
        <v>4944</v>
      </c>
      <c r="O260" s="164">
        <f t="shared" si="13"/>
        <v>0</v>
      </c>
      <c r="P260" s="205" t="str">
        <f t="shared" si="14"/>
        <v>PU</v>
      </c>
      <c r="S260" s="5" t="s">
        <v>1222</v>
      </c>
      <c r="T260" s="61">
        <v>1</v>
      </c>
    </row>
    <row r="261" spans="1:20" x14ac:dyDescent="0.25">
      <c r="A261" t="s">
        <v>1413</v>
      </c>
      <c r="B261" t="s">
        <v>1414</v>
      </c>
      <c r="C261" s="103" t="s">
        <v>40</v>
      </c>
      <c r="D261" s="103" t="s">
        <v>87</v>
      </c>
      <c r="E261" s="103">
        <v>4200020</v>
      </c>
      <c r="F261" t="s">
        <v>2089</v>
      </c>
      <c r="G261" s="81">
        <v>31.2</v>
      </c>
      <c r="H261" s="103" t="s">
        <v>81</v>
      </c>
      <c r="I261" s="197"/>
      <c r="J261" s="54">
        <f>VLOOKUP(A261,'M005'!$A:$H,8,0)</f>
        <v>52</v>
      </c>
      <c r="K261" s="184">
        <v>0.6</v>
      </c>
      <c r="L261" s="184" t="s">
        <v>9</v>
      </c>
      <c r="M261" s="184" t="str">
        <f t="shared" si="12"/>
        <v>O2E</v>
      </c>
      <c r="N261" t="s">
        <v>4944</v>
      </c>
      <c r="O261" s="164">
        <f t="shared" si="13"/>
        <v>0</v>
      </c>
      <c r="P261" s="205" t="str">
        <f t="shared" si="14"/>
        <v>L7</v>
      </c>
      <c r="S261" s="5" t="s">
        <v>1226</v>
      </c>
      <c r="T261" s="61">
        <v>1</v>
      </c>
    </row>
    <row r="262" spans="1:20" x14ac:dyDescent="0.25">
      <c r="A262" t="s">
        <v>1415</v>
      </c>
      <c r="B262" t="s">
        <v>1416</v>
      </c>
      <c r="C262" s="103" t="s">
        <v>40</v>
      </c>
      <c r="D262" s="103" t="s">
        <v>87</v>
      </c>
      <c r="E262" s="103">
        <v>4200020</v>
      </c>
      <c r="F262" t="s">
        <v>2089</v>
      </c>
      <c r="G262" s="81">
        <v>30</v>
      </c>
      <c r="H262" s="103" t="s">
        <v>81</v>
      </c>
      <c r="I262" s="197"/>
      <c r="J262" s="54">
        <f>VLOOKUP(A262,'M005'!$A:$H,8,0)</f>
        <v>50</v>
      </c>
      <c r="K262" s="184">
        <v>0.6</v>
      </c>
      <c r="L262" s="184" t="s">
        <v>9</v>
      </c>
      <c r="M262" s="184" t="str">
        <f t="shared" si="12"/>
        <v>O2E</v>
      </c>
      <c r="N262" t="s">
        <v>4944</v>
      </c>
      <c r="O262" s="164">
        <f t="shared" si="13"/>
        <v>0</v>
      </c>
      <c r="P262" s="205" t="str">
        <f t="shared" si="14"/>
        <v>LA</v>
      </c>
      <c r="S262" s="5" t="s">
        <v>1228</v>
      </c>
      <c r="T262" s="61">
        <v>1</v>
      </c>
    </row>
    <row r="263" spans="1:20" x14ac:dyDescent="0.25">
      <c r="A263" t="s">
        <v>1417</v>
      </c>
      <c r="B263" t="s">
        <v>1418</v>
      </c>
      <c r="C263" s="103" t="s">
        <v>40</v>
      </c>
      <c r="D263" s="103" t="s">
        <v>87</v>
      </c>
      <c r="E263" s="103">
        <v>4200020</v>
      </c>
      <c r="F263" t="s">
        <v>2089</v>
      </c>
      <c r="G263" s="81">
        <v>27</v>
      </c>
      <c r="H263" s="103" t="s">
        <v>81</v>
      </c>
      <c r="I263" s="197"/>
      <c r="J263" s="54">
        <f>VLOOKUP(A263,'M005'!$A:$H,8,0)</f>
        <v>45</v>
      </c>
      <c r="K263" s="184">
        <v>0.6</v>
      </c>
      <c r="L263" s="184" t="s">
        <v>9</v>
      </c>
      <c r="M263" s="184" t="str">
        <f t="shared" si="12"/>
        <v>O2E</v>
      </c>
      <c r="N263" t="s">
        <v>4944</v>
      </c>
      <c r="O263" s="164">
        <f t="shared" si="13"/>
        <v>0</v>
      </c>
      <c r="P263" s="205" t="str">
        <f t="shared" si="14"/>
        <v>NN</v>
      </c>
      <c r="S263" s="5" t="s">
        <v>1230</v>
      </c>
      <c r="T263" s="61">
        <v>1</v>
      </c>
    </row>
    <row r="264" spans="1:20" x14ac:dyDescent="0.25">
      <c r="A264" t="s">
        <v>1419</v>
      </c>
      <c r="B264" t="s">
        <v>1239</v>
      </c>
      <c r="C264" s="103" t="s">
        <v>40</v>
      </c>
      <c r="D264" s="103" t="s">
        <v>87</v>
      </c>
      <c r="E264" s="103">
        <v>4200020</v>
      </c>
      <c r="F264" t="s">
        <v>2089</v>
      </c>
      <c r="G264" s="81">
        <v>30</v>
      </c>
      <c r="H264" s="103" t="s">
        <v>81</v>
      </c>
      <c r="I264" s="197"/>
      <c r="J264" s="54">
        <f>VLOOKUP(A264,'M005'!$A:$H,8,0)</f>
        <v>50</v>
      </c>
      <c r="K264" s="184">
        <v>0.6</v>
      </c>
      <c r="L264" s="184" t="s">
        <v>9</v>
      </c>
      <c r="M264" s="184" t="str">
        <f t="shared" si="12"/>
        <v>O2E</v>
      </c>
      <c r="N264" t="s">
        <v>4944</v>
      </c>
      <c r="O264" s="164">
        <f t="shared" si="13"/>
        <v>0</v>
      </c>
      <c r="P264" s="205" t="str">
        <f t="shared" si="14"/>
        <v>IM</v>
      </c>
      <c r="S264" s="5" t="s">
        <v>1232</v>
      </c>
      <c r="T264" s="61">
        <v>1</v>
      </c>
    </row>
    <row r="265" spans="1:20" x14ac:dyDescent="0.25">
      <c r="A265" t="s">
        <v>1420</v>
      </c>
      <c r="B265" t="s">
        <v>1421</v>
      </c>
      <c r="C265" s="103" t="s">
        <v>40</v>
      </c>
      <c r="D265" s="103" t="s">
        <v>87</v>
      </c>
      <c r="E265" s="103">
        <v>4200020</v>
      </c>
      <c r="F265" t="s">
        <v>2089</v>
      </c>
      <c r="G265" s="81">
        <v>33</v>
      </c>
      <c r="H265" s="103" t="s">
        <v>81</v>
      </c>
      <c r="I265" s="197"/>
      <c r="J265" s="54">
        <f>VLOOKUP(A265,'M005'!$A:$H,8,0)</f>
        <v>55</v>
      </c>
      <c r="K265" s="184">
        <v>0.6</v>
      </c>
      <c r="L265" s="184" t="s">
        <v>9</v>
      </c>
      <c r="M265" s="184" t="str">
        <f t="shared" si="12"/>
        <v>O2E</v>
      </c>
      <c r="N265" t="s">
        <v>4944</v>
      </c>
      <c r="O265" s="164">
        <f t="shared" si="13"/>
        <v>0</v>
      </c>
      <c r="P265" s="205" t="str">
        <f t="shared" si="14"/>
        <v>NN</v>
      </c>
      <c r="S265" s="5" t="s">
        <v>1234</v>
      </c>
      <c r="T265" s="61">
        <v>1</v>
      </c>
    </row>
    <row r="266" spans="1:20" x14ac:dyDescent="0.25">
      <c r="A266" t="s">
        <v>1422</v>
      </c>
      <c r="B266" t="s">
        <v>1421</v>
      </c>
      <c r="C266" s="103" t="s">
        <v>40</v>
      </c>
      <c r="D266" s="103" t="s">
        <v>87</v>
      </c>
      <c r="E266" s="103">
        <v>4200020</v>
      </c>
      <c r="F266" t="s">
        <v>2089</v>
      </c>
      <c r="G266" s="81">
        <v>33</v>
      </c>
      <c r="H266" s="103" t="s">
        <v>81</v>
      </c>
      <c r="I266" s="197"/>
      <c r="J266" s="54">
        <f>VLOOKUP(A266,'M005'!$A:$H,8,0)</f>
        <v>55</v>
      </c>
      <c r="K266" s="184">
        <v>0.6</v>
      </c>
      <c r="L266" s="184" t="s">
        <v>9</v>
      </c>
      <c r="M266" s="184" t="str">
        <f t="shared" si="12"/>
        <v>O2E</v>
      </c>
      <c r="N266" t="s">
        <v>4944</v>
      </c>
      <c r="O266" s="164">
        <f t="shared" si="13"/>
        <v>0</v>
      </c>
      <c r="P266" s="205" t="str">
        <f t="shared" si="14"/>
        <v>YU</v>
      </c>
      <c r="S266" s="5" t="s">
        <v>1236</v>
      </c>
      <c r="T266" s="61">
        <v>1</v>
      </c>
    </row>
    <row r="267" spans="1:20" x14ac:dyDescent="0.25">
      <c r="A267" t="s">
        <v>1423</v>
      </c>
      <c r="B267" t="s">
        <v>1424</v>
      </c>
      <c r="C267" s="103" t="s">
        <v>40</v>
      </c>
      <c r="D267" s="103" t="s">
        <v>87</v>
      </c>
      <c r="E267" s="103">
        <v>4200020</v>
      </c>
      <c r="F267" t="s">
        <v>2089</v>
      </c>
      <c r="G267" s="81">
        <v>14.399999999999999</v>
      </c>
      <c r="H267" s="103" t="s">
        <v>81</v>
      </c>
      <c r="I267" s="197"/>
      <c r="J267" s="54">
        <f>VLOOKUP(A267,'M005'!$A:$H,8,0)</f>
        <v>24</v>
      </c>
      <c r="K267" s="184">
        <v>0.6</v>
      </c>
      <c r="L267" s="184" t="s">
        <v>9</v>
      </c>
      <c r="M267" s="184" t="str">
        <f t="shared" si="12"/>
        <v>O2E</v>
      </c>
      <c r="N267" t="s">
        <v>4944</v>
      </c>
      <c r="O267" s="164">
        <f t="shared" si="13"/>
        <v>0</v>
      </c>
      <c r="P267" s="205" t="str">
        <f t="shared" si="14"/>
        <v>LA</v>
      </c>
      <c r="S267" s="5" t="s">
        <v>1238</v>
      </c>
      <c r="T267" s="61">
        <v>1</v>
      </c>
    </row>
    <row r="268" spans="1:20" x14ac:dyDescent="0.25">
      <c r="A268" t="s">
        <v>1427</v>
      </c>
      <c r="B268" t="s">
        <v>1428</v>
      </c>
      <c r="C268" s="103" t="s">
        <v>40</v>
      </c>
      <c r="D268" s="103" t="s">
        <v>87</v>
      </c>
      <c r="E268" s="103">
        <v>4200020</v>
      </c>
      <c r="F268" t="s">
        <v>2089</v>
      </c>
      <c r="G268" s="81">
        <v>37.099999999999994</v>
      </c>
      <c r="H268" s="103" t="s">
        <v>81</v>
      </c>
      <c r="I268" s="197"/>
      <c r="J268" s="54">
        <f>VLOOKUP(A268,'M005'!$A:$H,8,0)</f>
        <v>53</v>
      </c>
      <c r="K268" s="184">
        <v>0.69999999999999984</v>
      </c>
      <c r="L268" s="184" t="s">
        <v>9</v>
      </c>
      <c r="M268" s="184" t="str">
        <f t="shared" si="12"/>
        <v>O2O</v>
      </c>
      <c r="N268" t="s">
        <v>4952</v>
      </c>
      <c r="O268" s="164">
        <f t="shared" si="13"/>
        <v>0</v>
      </c>
      <c r="P268" s="205" t="str">
        <f t="shared" si="14"/>
        <v>NN</v>
      </c>
      <c r="S268" s="5" t="s">
        <v>1240</v>
      </c>
      <c r="T268" s="61">
        <v>1</v>
      </c>
    </row>
    <row r="269" spans="1:20" x14ac:dyDescent="0.25">
      <c r="A269" t="s">
        <v>1429</v>
      </c>
      <c r="B269" t="s">
        <v>1430</v>
      </c>
      <c r="C269" s="103" t="s">
        <v>40</v>
      </c>
      <c r="D269" s="103" t="s">
        <v>87</v>
      </c>
      <c r="E269" s="103">
        <v>4200020</v>
      </c>
      <c r="F269" t="s">
        <v>2089</v>
      </c>
      <c r="G269" s="81">
        <v>29.4</v>
      </c>
      <c r="H269" s="103" t="s">
        <v>81</v>
      </c>
      <c r="I269" s="197"/>
      <c r="J269" s="54">
        <f>VLOOKUP(A269,'M005'!$A:$H,8,0)</f>
        <v>42</v>
      </c>
      <c r="K269" s="184">
        <v>0.7</v>
      </c>
      <c r="L269" s="184" t="s">
        <v>9</v>
      </c>
      <c r="M269" s="184" t="str">
        <f t="shared" si="12"/>
        <v>O2O</v>
      </c>
      <c r="N269" t="s">
        <v>4952</v>
      </c>
      <c r="O269" s="164">
        <f t="shared" si="13"/>
        <v>0</v>
      </c>
      <c r="P269" s="205" t="str">
        <f t="shared" si="14"/>
        <v>NN</v>
      </c>
      <c r="S269" s="5" t="s">
        <v>1269</v>
      </c>
      <c r="T269" s="61">
        <v>1</v>
      </c>
    </row>
    <row r="270" spans="1:20" x14ac:dyDescent="0.25">
      <c r="A270" t="s">
        <v>1431</v>
      </c>
      <c r="B270" t="s">
        <v>1432</v>
      </c>
      <c r="C270" s="103" t="s">
        <v>40</v>
      </c>
      <c r="D270" s="103" t="s">
        <v>87</v>
      </c>
      <c r="E270" s="103">
        <v>4200020</v>
      </c>
      <c r="F270" t="s">
        <v>2089</v>
      </c>
      <c r="G270" s="81">
        <v>87.5</v>
      </c>
      <c r="H270" s="103" t="s">
        <v>81</v>
      </c>
      <c r="I270" s="197"/>
      <c r="J270" s="54">
        <f>VLOOKUP(A270,'M005'!$A:$H,8,0)</f>
        <v>125</v>
      </c>
      <c r="K270" s="184">
        <v>0.7</v>
      </c>
      <c r="L270" s="184" t="s">
        <v>9</v>
      </c>
      <c r="M270" s="184" t="str">
        <f t="shared" si="12"/>
        <v>O2O</v>
      </c>
      <c r="N270" t="s">
        <v>4952</v>
      </c>
      <c r="O270" s="164">
        <f t="shared" si="13"/>
        <v>0</v>
      </c>
      <c r="P270" s="205" t="str">
        <f t="shared" si="14"/>
        <v>NN</v>
      </c>
      <c r="S270" s="5" t="s">
        <v>1271</v>
      </c>
      <c r="T270" s="61">
        <v>1</v>
      </c>
    </row>
    <row r="271" spans="1:20" x14ac:dyDescent="0.25">
      <c r="A271" t="s">
        <v>1433</v>
      </c>
      <c r="B271" t="s">
        <v>1434</v>
      </c>
      <c r="C271" s="103" t="s">
        <v>40</v>
      </c>
      <c r="D271" s="103" t="s">
        <v>87</v>
      </c>
      <c r="E271" s="103">
        <v>4200020</v>
      </c>
      <c r="F271" t="s">
        <v>2089</v>
      </c>
      <c r="G271" s="81">
        <v>19.599999999999998</v>
      </c>
      <c r="H271" s="103" t="s">
        <v>81</v>
      </c>
      <c r="I271" s="197"/>
      <c r="J271" s="54">
        <f>VLOOKUP(A271,'M005'!$A:$H,8,0)</f>
        <v>28</v>
      </c>
      <c r="K271" s="184">
        <v>0.7</v>
      </c>
      <c r="L271" s="184" t="s">
        <v>9</v>
      </c>
      <c r="M271" s="184" t="str">
        <f t="shared" si="12"/>
        <v>O2O</v>
      </c>
      <c r="N271" t="s">
        <v>4952</v>
      </c>
      <c r="O271" s="164">
        <f t="shared" si="13"/>
        <v>0</v>
      </c>
      <c r="P271" s="205" t="str">
        <f t="shared" si="14"/>
        <v>NN</v>
      </c>
      <c r="S271" s="5" t="s">
        <v>1273</v>
      </c>
      <c r="T271" s="61">
        <v>1</v>
      </c>
    </row>
    <row r="272" spans="1:20" x14ac:dyDescent="0.25">
      <c r="A272" t="s">
        <v>1437</v>
      </c>
      <c r="B272" t="s">
        <v>1438</v>
      </c>
      <c r="C272" s="103" t="s">
        <v>40</v>
      </c>
      <c r="D272" s="103" t="s">
        <v>87</v>
      </c>
      <c r="E272" s="103">
        <v>4200020</v>
      </c>
      <c r="F272" t="s">
        <v>2089</v>
      </c>
      <c r="G272" s="81">
        <v>31.499999999999996</v>
      </c>
      <c r="H272" s="103" t="s">
        <v>81</v>
      </c>
      <c r="I272" s="197"/>
      <c r="J272" s="54">
        <f>VLOOKUP(A272,'M005'!$A:$H,8,0)</f>
        <v>45</v>
      </c>
      <c r="K272" s="184">
        <v>0.7</v>
      </c>
      <c r="L272" s="184" t="s">
        <v>9</v>
      </c>
      <c r="M272" s="184" t="str">
        <f t="shared" si="12"/>
        <v>O2O</v>
      </c>
      <c r="N272" t="s">
        <v>4952</v>
      </c>
      <c r="O272" s="164">
        <f t="shared" si="13"/>
        <v>0</v>
      </c>
      <c r="P272" s="205" t="str">
        <f t="shared" si="14"/>
        <v>UU</v>
      </c>
      <c r="S272" s="5" t="s">
        <v>1275</v>
      </c>
      <c r="T272" s="61">
        <v>1</v>
      </c>
    </row>
    <row r="273" spans="1:20" x14ac:dyDescent="0.25">
      <c r="A273" t="s">
        <v>1443</v>
      </c>
      <c r="B273" t="s">
        <v>1444</v>
      </c>
      <c r="C273" s="103" t="s">
        <v>40</v>
      </c>
      <c r="D273" s="103" t="s">
        <v>87</v>
      </c>
      <c r="E273" s="103">
        <v>4200020</v>
      </c>
      <c r="F273" t="s">
        <v>2089</v>
      </c>
      <c r="G273" s="81">
        <v>32.9</v>
      </c>
      <c r="H273" s="103" t="s">
        <v>81</v>
      </c>
      <c r="I273" s="197"/>
      <c r="J273" s="54">
        <f>VLOOKUP(A273,'M005'!$A:$H,8,0)</f>
        <v>47</v>
      </c>
      <c r="K273" s="184">
        <v>0.7</v>
      </c>
      <c r="L273" s="184" t="s">
        <v>9</v>
      </c>
      <c r="M273" s="184" t="str">
        <f t="shared" si="12"/>
        <v>O2O</v>
      </c>
      <c r="N273" t="s">
        <v>4952</v>
      </c>
      <c r="O273" s="164">
        <f t="shared" si="13"/>
        <v>0</v>
      </c>
      <c r="P273" s="205" t="str">
        <f t="shared" si="14"/>
        <v>NN</v>
      </c>
      <c r="S273" s="5" t="s">
        <v>1277</v>
      </c>
      <c r="T273" s="61">
        <v>1</v>
      </c>
    </row>
    <row r="274" spans="1:20" x14ac:dyDescent="0.25">
      <c r="A274" t="s">
        <v>1445</v>
      </c>
      <c r="B274" t="s">
        <v>1421</v>
      </c>
      <c r="C274" s="103" t="s">
        <v>40</v>
      </c>
      <c r="D274" s="103" t="s">
        <v>87</v>
      </c>
      <c r="E274" s="103">
        <v>4200020</v>
      </c>
      <c r="F274" t="s">
        <v>2089</v>
      </c>
      <c r="G274" s="81">
        <v>38.5</v>
      </c>
      <c r="H274" s="103" t="s">
        <v>81</v>
      </c>
      <c r="I274" s="197"/>
      <c r="J274" s="54">
        <f>VLOOKUP(A274,'M005'!$A:$H,8,0)</f>
        <v>55</v>
      </c>
      <c r="K274" s="184">
        <v>0.7</v>
      </c>
      <c r="L274" s="184" t="s">
        <v>9</v>
      </c>
      <c r="M274" s="184" t="str">
        <f t="shared" si="12"/>
        <v>O2O</v>
      </c>
      <c r="N274" t="s">
        <v>4952</v>
      </c>
      <c r="O274" s="164">
        <f t="shared" si="13"/>
        <v>0</v>
      </c>
      <c r="P274" s="205" t="str">
        <f t="shared" si="14"/>
        <v>ET</v>
      </c>
      <c r="S274" s="5" t="s">
        <v>1279</v>
      </c>
      <c r="T274" s="61">
        <v>1</v>
      </c>
    </row>
    <row r="275" spans="1:20" x14ac:dyDescent="0.25">
      <c r="A275" t="s">
        <v>1447</v>
      </c>
      <c r="B275" t="s">
        <v>1448</v>
      </c>
      <c r="C275" s="103" t="s">
        <v>40</v>
      </c>
      <c r="D275" s="103" t="s">
        <v>87</v>
      </c>
      <c r="E275" s="103">
        <v>4200020</v>
      </c>
      <c r="F275" t="s">
        <v>2089</v>
      </c>
      <c r="G275" s="81">
        <v>17.5</v>
      </c>
      <c r="H275" s="103" t="s">
        <v>81</v>
      </c>
      <c r="I275" s="197"/>
      <c r="J275" s="54">
        <f>VLOOKUP(A275,'M005'!$A:$H,8,0)</f>
        <v>25</v>
      </c>
      <c r="K275" s="184">
        <v>0.7</v>
      </c>
      <c r="L275" s="184" t="s">
        <v>9</v>
      </c>
      <c r="M275" s="184" t="str">
        <f t="shared" si="12"/>
        <v>O2O</v>
      </c>
      <c r="N275" t="s">
        <v>4952</v>
      </c>
      <c r="O275" s="164">
        <f t="shared" si="13"/>
        <v>0</v>
      </c>
      <c r="P275" s="205" t="str">
        <f t="shared" si="14"/>
        <v>NN</v>
      </c>
      <c r="S275" s="5" t="s">
        <v>1281</v>
      </c>
      <c r="T275" s="61">
        <v>1</v>
      </c>
    </row>
    <row r="276" spans="1:20" x14ac:dyDescent="0.25">
      <c r="A276" t="s">
        <v>1451</v>
      </c>
      <c r="B276" t="s">
        <v>1452</v>
      </c>
      <c r="C276" s="103" t="s">
        <v>40</v>
      </c>
      <c r="D276" s="103" t="s">
        <v>87</v>
      </c>
      <c r="E276" s="103">
        <v>4200020</v>
      </c>
      <c r="F276" t="s">
        <v>2089</v>
      </c>
      <c r="G276" s="81">
        <v>17.5</v>
      </c>
      <c r="H276" s="103" t="s">
        <v>81</v>
      </c>
      <c r="I276" s="197"/>
      <c r="J276" s="54">
        <f>VLOOKUP(A276,'M005'!$A:$H,8,0)</f>
        <v>25</v>
      </c>
      <c r="K276" s="184">
        <v>0.7</v>
      </c>
      <c r="L276" s="184" t="s">
        <v>9</v>
      </c>
      <c r="M276" s="184" t="str">
        <f t="shared" si="12"/>
        <v>O2O</v>
      </c>
      <c r="N276" t="s">
        <v>4952</v>
      </c>
      <c r="O276" s="164">
        <f t="shared" si="13"/>
        <v>0</v>
      </c>
      <c r="P276" s="205" t="str">
        <f t="shared" si="14"/>
        <v>NN</v>
      </c>
      <c r="S276" s="5" t="s">
        <v>1283</v>
      </c>
      <c r="T276" s="61">
        <v>1</v>
      </c>
    </row>
    <row r="277" spans="1:20" x14ac:dyDescent="0.25">
      <c r="A277" t="s">
        <v>1453</v>
      </c>
      <c r="B277" t="s">
        <v>1454</v>
      </c>
      <c r="C277" s="103" t="s">
        <v>40</v>
      </c>
      <c r="D277" s="103" t="s">
        <v>87</v>
      </c>
      <c r="E277" s="103">
        <v>4200020</v>
      </c>
      <c r="F277" t="s">
        <v>2089</v>
      </c>
      <c r="G277" s="81">
        <v>14</v>
      </c>
      <c r="H277" s="103" t="s">
        <v>81</v>
      </c>
      <c r="I277" s="197"/>
      <c r="J277" s="54">
        <f>VLOOKUP(A277,'M005'!$A:$H,8,0)</f>
        <v>20</v>
      </c>
      <c r="K277" s="184">
        <v>0.7</v>
      </c>
      <c r="L277" s="184" t="s">
        <v>9</v>
      </c>
      <c r="M277" s="184" t="str">
        <f t="shared" si="12"/>
        <v>O2O</v>
      </c>
      <c r="N277" t="s">
        <v>4952</v>
      </c>
      <c r="O277" s="164">
        <f t="shared" si="13"/>
        <v>0</v>
      </c>
      <c r="P277" s="205" t="str">
        <f t="shared" si="14"/>
        <v>NN</v>
      </c>
      <c r="S277" s="5" t="s">
        <v>1285</v>
      </c>
      <c r="T277" s="61">
        <v>1</v>
      </c>
    </row>
    <row r="278" spans="1:20" x14ac:dyDescent="0.25">
      <c r="A278" t="s">
        <v>1455</v>
      </c>
      <c r="B278" t="s">
        <v>1456</v>
      </c>
      <c r="C278" s="103" t="s">
        <v>40</v>
      </c>
      <c r="D278" s="103" t="s">
        <v>87</v>
      </c>
      <c r="E278" s="103">
        <v>4200020</v>
      </c>
      <c r="F278" t="s">
        <v>2089</v>
      </c>
      <c r="G278" s="81">
        <v>28</v>
      </c>
      <c r="H278" s="103" t="s">
        <v>81</v>
      </c>
      <c r="I278" s="197"/>
      <c r="J278" s="54">
        <f>VLOOKUP(A278,'M005'!$A:$H,8,0)</f>
        <v>40</v>
      </c>
      <c r="K278" s="184">
        <v>0.7</v>
      </c>
      <c r="L278" s="184" t="s">
        <v>9</v>
      </c>
      <c r="M278" s="184" t="str">
        <f t="shared" si="12"/>
        <v>O2V</v>
      </c>
      <c r="N278" t="s">
        <v>4964</v>
      </c>
      <c r="O278" s="164">
        <f t="shared" si="13"/>
        <v>0</v>
      </c>
      <c r="P278" s="205" t="str">
        <f t="shared" si="14"/>
        <v>NN</v>
      </c>
      <c r="Q278" s="23" t="s">
        <v>5143</v>
      </c>
      <c r="S278" s="5" t="s">
        <v>1287</v>
      </c>
      <c r="T278" s="61">
        <v>1</v>
      </c>
    </row>
    <row r="279" spans="1:20" x14ac:dyDescent="0.25">
      <c r="A279" t="s">
        <v>1457</v>
      </c>
      <c r="B279" t="s">
        <v>1458</v>
      </c>
      <c r="C279" s="103" t="s">
        <v>40</v>
      </c>
      <c r="D279" s="103" t="s">
        <v>87</v>
      </c>
      <c r="E279" s="103">
        <v>4200020</v>
      </c>
      <c r="F279" t="s">
        <v>2089</v>
      </c>
      <c r="G279" s="81">
        <v>30.9</v>
      </c>
      <c r="H279" s="103" t="s">
        <v>81</v>
      </c>
      <c r="I279" s="197"/>
      <c r="J279" s="54">
        <f>VLOOKUP(A279,'M005'!$A:$H,8,0)</f>
        <v>61.8</v>
      </c>
      <c r="K279" s="184">
        <v>0.5</v>
      </c>
      <c r="L279" s="184" t="s">
        <v>9</v>
      </c>
      <c r="M279" s="184" t="str">
        <f t="shared" si="12"/>
        <v>O34</v>
      </c>
      <c r="N279" t="s">
        <v>4968</v>
      </c>
      <c r="O279" s="164">
        <f t="shared" si="13"/>
        <v>0</v>
      </c>
      <c r="P279" s="205" t="str">
        <f t="shared" si="14"/>
        <v>NN</v>
      </c>
      <c r="S279" s="5" t="s">
        <v>1289</v>
      </c>
      <c r="T279" s="61">
        <v>1</v>
      </c>
    </row>
    <row r="280" spans="1:20" x14ac:dyDescent="0.25">
      <c r="A280" t="s">
        <v>1459</v>
      </c>
      <c r="B280" t="s">
        <v>1460</v>
      </c>
      <c r="C280" s="103" t="s">
        <v>40</v>
      </c>
      <c r="D280" s="103" t="s">
        <v>87</v>
      </c>
      <c r="E280" s="103">
        <v>4200020</v>
      </c>
      <c r="F280" t="s">
        <v>2089</v>
      </c>
      <c r="G280" s="81">
        <v>30.5</v>
      </c>
      <c r="H280" s="103" t="s">
        <v>81</v>
      </c>
      <c r="I280" s="197"/>
      <c r="J280" s="54">
        <f>VLOOKUP(A280,'M005'!$A:$H,8,0)</f>
        <v>61</v>
      </c>
      <c r="K280" s="184">
        <v>0.5</v>
      </c>
      <c r="L280" s="184" t="s">
        <v>9</v>
      </c>
      <c r="M280" s="184" t="str">
        <f t="shared" si="12"/>
        <v>O36</v>
      </c>
      <c r="N280" t="s">
        <v>4969</v>
      </c>
      <c r="O280" s="164">
        <f t="shared" si="13"/>
        <v>0</v>
      </c>
      <c r="P280" s="205" t="str">
        <f t="shared" si="14"/>
        <v>NN</v>
      </c>
      <c r="S280" s="5" t="s">
        <v>1291</v>
      </c>
      <c r="T280" s="61">
        <v>1</v>
      </c>
    </row>
    <row r="281" spans="1:20" x14ac:dyDescent="0.25">
      <c r="A281" t="s">
        <v>1461</v>
      </c>
      <c r="B281" t="s">
        <v>700</v>
      </c>
      <c r="C281" s="103" t="s">
        <v>40</v>
      </c>
      <c r="D281" s="103" t="s">
        <v>87</v>
      </c>
      <c r="E281" s="103">
        <v>4200020</v>
      </c>
      <c r="F281" t="s">
        <v>2089</v>
      </c>
      <c r="G281" s="81">
        <v>35.5</v>
      </c>
      <c r="H281" s="103" t="s">
        <v>81</v>
      </c>
      <c r="I281" s="197"/>
      <c r="J281" s="54">
        <f>VLOOKUP(A281,'M005'!$A:$H,8,0)</f>
        <v>71</v>
      </c>
      <c r="K281" s="184">
        <v>0.5</v>
      </c>
      <c r="L281" s="184" t="s">
        <v>9</v>
      </c>
      <c r="M281" s="184" t="str">
        <f t="shared" si="12"/>
        <v>O36</v>
      </c>
      <c r="N281" t="s">
        <v>4969</v>
      </c>
      <c r="O281" s="164">
        <f t="shared" si="13"/>
        <v>0</v>
      </c>
      <c r="P281" s="205" t="str">
        <f t="shared" si="14"/>
        <v>NN</v>
      </c>
      <c r="S281" s="5" t="s">
        <v>1292</v>
      </c>
      <c r="T281" s="61">
        <v>1</v>
      </c>
    </row>
    <row r="282" spans="1:20" x14ac:dyDescent="0.25">
      <c r="A282" t="s">
        <v>1464</v>
      </c>
      <c r="B282" t="s">
        <v>1465</v>
      </c>
      <c r="C282" s="103" t="s">
        <v>40</v>
      </c>
      <c r="D282" s="103" t="s">
        <v>87</v>
      </c>
      <c r="E282" s="103">
        <v>4200020</v>
      </c>
      <c r="F282" t="s">
        <v>2089</v>
      </c>
      <c r="G282" s="81">
        <v>37.099999999999994</v>
      </c>
      <c r="H282" s="103" t="s">
        <v>81</v>
      </c>
      <c r="I282" s="197"/>
      <c r="J282" s="54">
        <f>VLOOKUP(A282,'M005'!$A:$H,8,0)</f>
        <v>53</v>
      </c>
      <c r="K282" s="184">
        <v>0.69999999999999984</v>
      </c>
      <c r="L282" s="184" t="s">
        <v>9</v>
      </c>
      <c r="M282" s="184" t="str">
        <f t="shared" si="12"/>
        <v>O3V</v>
      </c>
      <c r="N282" t="s">
        <v>4985</v>
      </c>
      <c r="O282" s="164">
        <f t="shared" si="13"/>
        <v>0</v>
      </c>
      <c r="P282" s="205" t="str">
        <f t="shared" si="14"/>
        <v>ET</v>
      </c>
      <c r="S282" s="5" t="s">
        <v>1293</v>
      </c>
      <c r="T282" s="61">
        <v>1</v>
      </c>
    </row>
    <row r="283" spans="1:20" x14ac:dyDescent="0.25">
      <c r="A283" t="s">
        <v>1466</v>
      </c>
      <c r="B283" t="s">
        <v>1440</v>
      </c>
      <c r="C283" s="103" t="s">
        <v>40</v>
      </c>
      <c r="D283" s="103" t="s">
        <v>87</v>
      </c>
      <c r="E283" s="103">
        <v>4200020</v>
      </c>
      <c r="F283" t="s">
        <v>2089</v>
      </c>
      <c r="G283" s="81">
        <v>37.099999999999994</v>
      </c>
      <c r="H283" s="103" t="s">
        <v>81</v>
      </c>
      <c r="I283" s="197"/>
      <c r="J283" s="54">
        <f>VLOOKUP(A283,'M005'!$A:$H,8,0)</f>
        <v>53</v>
      </c>
      <c r="K283" s="184">
        <v>0.69999999999999984</v>
      </c>
      <c r="L283" s="184" t="s">
        <v>9</v>
      </c>
      <c r="M283" s="184" t="str">
        <f t="shared" si="12"/>
        <v>O3V</v>
      </c>
      <c r="N283" t="s">
        <v>4985</v>
      </c>
      <c r="O283" s="164">
        <f t="shared" si="13"/>
        <v>0</v>
      </c>
      <c r="P283" s="205" t="str">
        <f t="shared" si="14"/>
        <v>NN</v>
      </c>
      <c r="S283" s="5" t="s">
        <v>1295</v>
      </c>
      <c r="T283" s="61">
        <v>1</v>
      </c>
    </row>
    <row r="284" spans="1:20" x14ac:dyDescent="0.25">
      <c r="A284" t="s">
        <v>1469</v>
      </c>
      <c r="B284" t="s">
        <v>1421</v>
      </c>
      <c r="C284" s="103" t="s">
        <v>40</v>
      </c>
      <c r="D284" s="103" t="s">
        <v>87</v>
      </c>
      <c r="E284" s="103">
        <v>4200020</v>
      </c>
      <c r="F284" t="s">
        <v>2089</v>
      </c>
      <c r="G284" s="81">
        <v>43.4</v>
      </c>
      <c r="H284" s="103" t="s">
        <v>81</v>
      </c>
      <c r="I284" s="197"/>
      <c r="J284" s="54">
        <f>VLOOKUP(A284,'M005'!$A:$H,8,0)</f>
        <v>62</v>
      </c>
      <c r="K284" s="184">
        <v>0.7</v>
      </c>
      <c r="L284" s="184" t="s">
        <v>9</v>
      </c>
      <c r="M284" s="184" t="str">
        <f t="shared" si="12"/>
        <v>O3V</v>
      </c>
      <c r="N284" t="s">
        <v>4985</v>
      </c>
      <c r="O284" s="164">
        <f t="shared" si="13"/>
        <v>0</v>
      </c>
      <c r="P284" s="205" t="str">
        <f t="shared" si="14"/>
        <v>ET</v>
      </c>
      <c r="S284" s="5" t="s">
        <v>1297</v>
      </c>
      <c r="T284" s="61">
        <v>1</v>
      </c>
    </row>
    <row r="285" spans="1:20" x14ac:dyDescent="0.25">
      <c r="A285" t="s">
        <v>1470</v>
      </c>
      <c r="B285" t="s">
        <v>1471</v>
      </c>
      <c r="C285" s="103" t="s">
        <v>40</v>
      </c>
      <c r="D285" s="103" t="s">
        <v>87</v>
      </c>
      <c r="E285" s="103">
        <v>4200020</v>
      </c>
      <c r="F285" t="s">
        <v>2089</v>
      </c>
      <c r="G285" s="81">
        <v>18.899999999999999</v>
      </c>
      <c r="H285" s="103" t="s">
        <v>81</v>
      </c>
      <c r="I285" s="197"/>
      <c r="J285" s="54">
        <f>VLOOKUP(A285,'M005'!$A:$H,8,0)</f>
        <v>27</v>
      </c>
      <c r="K285" s="184">
        <v>0.7</v>
      </c>
      <c r="L285" s="184" t="s">
        <v>9</v>
      </c>
      <c r="M285" s="184" t="str">
        <f t="shared" si="12"/>
        <v>O3V</v>
      </c>
      <c r="N285" t="s">
        <v>4985</v>
      </c>
      <c r="O285" s="164">
        <f t="shared" si="13"/>
        <v>0</v>
      </c>
      <c r="P285" s="205" t="str">
        <f t="shared" si="14"/>
        <v>NN</v>
      </c>
      <c r="S285" s="5" t="s">
        <v>1299</v>
      </c>
      <c r="T285" s="61">
        <v>1</v>
      </c>
    </row>
    <row r="286" spans="1:20" x14ac:dyDescent="0.25">
      <c r="A286" t="s">
        <v>1472</v>
      </c>
      <c r="B286" t="s">
        <v>1473</v>
      </c>
      <c r="C286" s="103" t="s">
        <v>40</v>
      </c>
      <c r="D286" s="103" t="s">
        <v>87</v>
      </c>
      <c r="E286" s="103">
        <v>4200020</v>
      </c>
      <c r="F286" t="s">
        <v>2089</v>
      </c>
      <c r="G286" s="81">
        <v>17.5</v>
      </c>
      <c r="H286" s="103" t="s">
        <v>81</v>
      </c>
      <c r="I286" s="197"/>
      <c r="J286" s="54">
        <f>VLOOKUP(A286,'M005'!$A:$H,8,0)</f>
        <v>25</v>
      </c>
      <c r="K286" s="184">
        <v>0.7</v>
      </c>
      <c r="L286" s="184" t="s">
        <v>9</v>
      </c>
      <c r="M286" s="184" t="str">
        <f t="shared" si="12"/>
        <v>O3V</v>
      </c>
      <c r="N286" t="s">
        <v>4985</v>
      </c>
      <c r="O286" s="164">
        <f t="shared" si="13"/>
        <v>0</v>
      </c>
      <c r="P286" s="205" t="str">
        <f t="shared" si="14"/>
        <v>A6</v>
      </c>
      <c r="S286" s="5" t="s">
        <v>1301</v>
      </c>
      <c r="T286" s="61">
        <v>1</v>
      </c>
    </row>
    <row r="287" spans="1:20" x14ac:dyDescent="0.25">
      <c r="A287" t="s">
        <v>1474</v>
      </c>
      <c r="B287" t="s">
        <v>1473</v>
      </c>
      <c r="C287" s="103" t="s">
        <v>40</v>
      </c>
      <c r="D287" s="103" t="s">
        <v>87</v>
      </c>
      <c r="E287" s="103">
        <v>4200020</v>
      </c>
      <c r="F287" t="s">
        <v>2089</v>
      </c>
      <c r="G287" s="81">
        <v>16.799999999999997</v>
      </c>
      <c r="H287" s="103" t="s">
        <v>81</v>
      </c>
      <c r="I287" s="197"/>
      <c r="J287" s="54">
        <f>VLOOKUP(A287,'M005'!$A:$H,8,0)</f>
        <v>24</v>
      </c>
      <c r="K287" s="184">
        <v>0.69999999999999984</v>
      </c>
      <c r="L287" s="184" t="s">
        <v>9</v>
      </c>
      <c r="M287" s="184" t="str">
        <f t="shared" si="12"/>
        <v>O3V</v>
      </c>
      <c r="N287" t="s">
        <v>4985</v>
      </c>
      <c r="O287" s="164">
        <f t="shared" si="13"/>
        <v>0</v>
      </c>
      <c r="P287" s="205" t="str">
        <f t="shared" si="14"/>
        <v>ET</v>
      </c>
      <c r="S287" s="5" t="s">
        <v>1302</v>
      </c>
      <c r="T287" s="61">
        <v>1</v>
      </c>
    </row>
    <row r="288" spans="1:20" x14ac:dyDescent="0.25">
      <c r="A288" t="s">
        <v>1475</v>
      </c>
      <c r="B288" t="s">
        <v>1476</v>
      </c>
      <c r="C288" s="103" t="s">
        <v>40</v>
      </c>
      <c r="D288" s="103" t="s">
        <v>87</v>
      </c>
      <c r="E288" s="103">
        <v>4200020</v>
      </c>
      <c r="F288" t="s">
        <v>2089</v>
      </c>
      <c r="G288" s="81">
        <v>31.799999999999997</v>
      </c>
      <c r="H288" s="103" t="s">
        <v>81</v>
      </c>
      <c r="I288" s="197"/>
      <c r="J288" s="54">
        <f>VLOOKUP(A288,'M005'!$A:$H,8,0)</f>
        <v>53</v>
      </c>
      <c r="K288" s="184">
        <v>0.6</v>
      </c>
      <c r="L288" s="184" t="s">
        <v>9</v>
      </c>
      <c r="M288" s="184" t="str">
        <f t="shared" si="12"/>
        <v>O3Y</v>
      </c>
      <c r="N288" t="s">
        <v>4973</v>
      </c>
      <c r="O288" s="164">
        <f t="shared" si="13"/>
        <v>0</v>
      </c>
      <c r="P288" s="205" t="str">
        <f t="shared" si="14"/>
        <v>NN</v>
      </c>
      <c r="S288" s="5" t="s">
        <v>1303</v>
      </c>
      <c r="T288" s="61">
        <v>1</v>
      </c>
    </row>
    <row r="289" spans="1:20" x14ac:dyDescent="0.25">
      <c r="A289" t="s">
        <v>1478</v>
      </c>
      <c r="B289" t="s">
        <v>700</v>
      </c>
      <c r="C289" s="103" t="s">
        <v>40</v>
      </c>
      <c r="D289" s="103" t="s">
        <v>87</v>
      </c>
      <c r="E289" s="103">
        <v>4200020</v>
      </c>
      <c r="F289" t="s">
        <v>2089</v>
      </c>
      <c r="G289" s="81">
        <v>42.6</v>
      </c>
      <c r="H289" s="103" t="s">
        <v>81</v>
      </c>
      <c r="I289" s="197"/>
      <c r="J289" s="54">
        <f>VLOOKUP(A289,'M005'!$A:$H,8,0)</f>
        <v>71</v>
      </c>
      <c r="K289" s="184">
        <v>0.6</v>
      </c>
      <c r="L289" s="184" t="s">
        <v>9</v>
      </c>
      <c r="M289" s="184" t="str">
        <f t="shared" si="12"/>
        <v>O3Y</v>
      </c>
      <c r="N289" t="s">
        <v>4973</v>
      </c>
      <c r="O289" s="164">
        <f t="shared" si="13"/>
        <v>0</v>
      </c>
      <c r="P289" s="205" t="str">
        <f t="shared" si="14"/>
        <v>NN</v>
      </c>
      <c r="S289" s="5" t="s">
        <v>1305</v>
      </c>
      <c r="T289" s="61">
        <v>1</v>
      </c>
    </row>
    <row r="290" spans="1:20" x14ac:dyDescent="0.25">
      <c r="A290" t="s">
        <v>1529</v>
      </c>
      <c r="B290" t="s">
        <v>276</v>
      </c>
      <c r="C290" s="103" t="s">
        <v>40</v>
      </c>
      <c r="D290" s="103" t="s">
        <v>87</v>
      </c>
      <c r="E290" s="103">
        <v>4200001</v>
      </c>
      <c r="F290" s="5" t="s">
        <v>2088</v>
      </c>
      <c r="G290" s="81">
        <v>27</v>
      </c>
      <c r="H290" s="103" t="s">
        <v>81</v>
      </c>
      <c r="I290" s="197"/>
      <c r="J290" s="54">
        <f>VLOOKUP(A290,'M005'!$A:$H,8,0)</f>
        <v>45</v>
      </c>
      <c r="K290" s="184">
        <v>0.6</v>
      </c>
      <c r="L290" s="184" t="s">
        <v>9</v>
      </c>
      <c r="M290" s="184" t="str">
        <f t="shared" si="12"/>
        <v>N2C</v>
      </c>
      <c r="N290" t="s">
        <v>4945</v>
      </c>
      <c r="O290" s="164">
        <f t="shared" si="13"/>
        <v>0</v>
      </c>
      <c r="P290" s="205" t="str">
        <f t="shared" si="14"/>
        <v>NN</v>
      </c>
      <c r="S290" s="5" t="s">
        <v>1306</v>
      </c>
      <c r="T290" s="61">
        <v>1</v>
      </c>
    </row>
    <row r="291" spans="1:20" x14ac:dyDescent="0.25">
      <c r="A291" t="s">
        <v>1530</v>
      </c>
      <c r="B291" t="s">
        <v>1531</v>
      </c>
      <c r="C291" s="103" t="s">
        <v>40</v>
      </c>
      <c r="D291" s="103" t="s">
        <v>87</v>
      </c>
      <c r="E291" s="103">
        <v>4200001</v>
      </c>
      <c r="F291" s="5" t="s">
        <v>2088</v>
      </c>
      <c r="G291" s="81">
        <v>27</v>
      </c>
      <c r="H291" s="103" t="s">
        <v>81</v>
      </c>
      <c r="I291" s="197"/>
      <c r="J291" s="54">
        <f>VLOOKUP(A291,'M005'!$A:$H,8,0)</f>
        <v>45</v>
      </c>
      <c r="K291" s="184">
        <v>0.6</v>
      </c>
      <c r="L291" s="184" t="s">
        <v>9</v>
      </c>
      <c r="M291" s="184" t="str">
        <f t="shared" si="12"/>
        <v>N2C</v>
      </c>
      <c r="N291" t="s">
        <v>4945</v>
      </c>
      <c r="O291" s="164">
        <f t="shared" si="13"/>
        <v>0</v>
      </c>
      <c r="P291" s="205" t="str">
        <f t="shared" si="14"/>
        <v>NN</v>
      </c>
      <c r="S291" s="5" t="s">
        <v>1307</v>
      </c>
      <c r="T291" s="61">
        <v>1</v>
      </c>
    </row>
    <row r="292" spans="1:20" x14ac:dyDescent="0.25">
      <c r="A292" t="s">
        <v>1532</v>
      </c>
      <c r="B292" t="s">
        <v>1533</v>
      </c>
      <c r="C292" s="103" t="s">
        <v>40</v>
      </c>
      <c r="D292" s="103" t="s">
        <v>87</v>
      </c>
      <c r="E292" s="103">
        <v>4200001</v>
      </c>
      <c r="F292" s="5" t="s">
        <v>2088</v>
      </c>
      <c r="G292" s="81">
        <v>453</v>
      </c>
      <c r="H292" s="103" t="s">
        <v>81</v>
      </c>
      <c r="I292" s="197"/>
      <c r="J292" s="54">
        <f>VLOOKUP(A292,'M005'!$A:$H,8,0)</f>
        <v>755</v>
      </c>
      <c r="K292" s="184">
        <v>0.6</v>
      </c>
      <c r="L292" s="184" t="s">
        <v>9</v>
      </c>
      <c r="M292" s="184" t="str">
        <f t="shared" si="12"/>
        <v>N2C</v>
      </c>
      <c r="N292" t="s">
        <v>4945</v>
      </c>
      <c r="O292" s="164">
        <f t="shared" si="13"/>
        <v>0</v>
      </c>
      <c r="P292" s="205" t="str">
        <f t="shared" si="14"/>
        <v>NN</v>
      </c>
      <c r="S292" s="5" t="s">
        <v>1308</v>
      </c>
      <c r="T292" s="61">
        <v>1</v>
      </c>
    </row>
    <row r="293" spans="1:20" x14ac:dyDescent="0.25">
      <c r="A293" t="s">
        <v>1534</v>
      </c>
      <c r="B293" t="s">
        <v>1535</v>
      </c>
      <c r="C293" s="103" t="s">
        <v>40</v>
      </c>
      <c r="D293" s="103" t="s">
        <v>87</v>
      </c>
      <c r="E293" s="103">
        <v>4200001</v>
      </c>
      <c r="F293" s="5" t="s">
        <v>2088</v>
      </c>
      <c r="G293" s="81">
        <v>58.771999999999991</v>
      </c>
      <c r="H293" s="103" t="s">
        <v>81</v>
      </c>
      <c r="I293" s="197"/>
      <c r="J293" s="54">
        <f>VLOOKUP(A293,'M005'!$A:$H,8,0)</f>
        <v>83.96</v>
      </c>
      <c r="K293" s="184">
        <v>0.7</v>
      </c>
      <c r="L293" s="184" t="s">
        <v>9</v>
      </c>
      <c r="M293" s="184" t="str">
        <f t="shared" si="12"/>
        <v>N2N</v>
      </c>
      <c r="N293" t="s">
        <v>4946</v>
      </c>
      <c r="O293" s="164">
        <f t="shared" si="13"/>
        <v>0</v>
      </c>
      <c r="P293" s="205" t="str">
        <f t="shared" si="14"/>
        <v>UU</v>
      </c>
      <c r="S293" s="5" t="s">
        <v>1309</v>
      </c>
      <c r="T293" s="61">
        <v>1</v>
      </c>
    </row>
    <row r="294" spans="1:20" x14ac:dyDescent="0.25">
      <c r="A294" t="s">
        <v>1536</v>
      </c>
      <c r="B294" t="s">
        <v>1537</v>
      </c>
      <c r="C294" s="103" t="s">
        <v>40</v>
      </c>
      <c r="D294" s="103" t="s">
        <v>87</v>
      </c>
      <c r="E294" s="103">
        <v>4200001</v>
      </c>
      <c r="F294" s="5" t="s">
        <v>2088</v>
      </c>
      <c r="G294" s="81">
        <v>59.499999999999993</v>
      </c>
      <c r="H294" s="103" t="s">
        <v>81</v>
      </c>
      <c r="I294" s="197"/>
      <c r="J294" s="54">
        <f>VLOOKUP(A294,'M005'!$A:$H,8,0)</f>
        <v>85</v>
      </c>
      <c r="K294" s="184">
        <v>0.7</v>
      </c>
      <c r="L294" s="184" t="s">
        <v>9</v>
      </c>
      <c r="M294" s="184" t="str">
        <f t="shared" si="12"/>
        <v>N2N</v>
      </c>
      <c r="N294" t="s">
        <v>4946</v>
      </c>
      <c r="O294" s="164">
        <f t="shared" si="13"/>
        <v>0</v>
      </c>
      <c r="P294" s="205" t="str">
        <f t="shared" si="14"/>
        <v>UU</v>
      </c>
      <c r="S294" s="5" t="s">
        <v>1311</v>
      </c>
      <c r="T294" s="61">
        <v>1</v>
      </c>
    </row>
    <row r="295" spans="1:20" x14ac:dyDescent="0.25">
      <c r="A295" t="s">
        <v>1538</v>
      </c>
      <c r="B295" t="s">
        <v>1539</v>
      </c>
      <c r="C295" s="103" t="s">
        <v>40</v>
      </c>
      <c r="D295" s="103" t="s">
        <v>87</v>
      </c>
      <c r="E295" s="103">
        <v>4200001</v>
      </c>
      <c r="F295" s="5" t="s">
        <v>2088</v>
      </c>
      <c r="G295" s="81">
        <v>63.98</v>
      </c>
      <c r="H295" s="103" t="s">
        <v>81</v>
      </c>
      <c r="I295" s="197"/>
      <c r="J295" s="54">
        <f>VLOOKUP(A295,'M005'!$A:$H,8,0)</f>
        <v>91.4</v>
      </c>
      <c r="K295" s="184">
        <v>0.7</v>
      </c>
      <c r="L295" s="184" t="s">
        <v>9</v>
      </c>
      <c r="M295" s="184" t="str">
        <f t="shared" si="12"/>
        <v>N2N</v>
      </c>
      <c r="N295" t="s">
        <v>4946</v>
      </c>
      <c r="O295" s="164">
        <f t="shared" si="13"/>
        <v>0</v>
      </c>
      <c r="P295" s="205" t="str">
        <f t="shared" si="14"/>
        <v>NN</v>
      </c>
      <c r="S295" s="5" t="s">
        <v>1313</v>
      </c>
      <c r="T295" s="61">
        <v>1</v>
      </c>
    </row>
    <row r="296" spans="1:20" x14ac:dyDescent="0.25">
      <c r="A296" t="s">
        <v>1542</v>
      </c>
      <c r="B296" t="s">
        <v>1543</v>
      </c>
      <c r="C296" s="103" t="s">
        <v>40</v>
      </c>
      <c r="D296" s="103" t="s">
        <v>87</v>
      </c>
      <c r="E296" s="103">
        <v>4200001</v>
      </c>
      <c r="F296" s="5" t="s">
        <v>2088</v>
      </c>
      <c r="G296" s="81">
        <v>58.8</v>
      </c>
      <c r="H296" s="103" t="s">
        <v>81</v>
      </c>
      <c r="I296" s="197"/>
      <c r="J296" s="54">
        <f>VLOOKUP(A296,'M005'!$A:$H,8,0)</f>
        <v>84</v>
      </c>
      <c r="K296" s="184">
        <v>0.7</v>
      </c>
      <c r="L296" s="184" t="s">
        <v>9</v>
      </c>
      <c r="M296" s="184" t="str">
        <f t="shared" si="12"/>
        <v>N2N</v>
      </c>
      <c r="N296" t="s">
        <v>4946</v>
      </c>
      <c r="O296" s="164">
        <f t="shared" si="13"/>
        <v>0</v>
      </c>
      <c r="P296" s="205" t="str">
        <f t="shared" si="14"/>
        <v>NN</v>
      </c>
      <c r="S296" s="5" t="s">
        <v>1315</v>
      </c>
      <c r="T296" s="61">
        <v>1</v>
      </c>
    </row>
    <row r="297" spans="1:20" x14ac:dyDescent="0.25">
      <c r="A297" t="s">
        <v>1544</v>
      </c>
      <c r="B297" t="s">
        <v>1545</v>
      </c>
      <c r="C297" s="103" t="s">
        <v>40</v>
      </c>
      <c r="D297" s="103" t="s">
        <v>87</v>
      </c>
      <c r="E297" s="103">
        <v>4200001</v>
      </c>
      <c r="F297" s="5" t="s">
        <v>2088</v>
      </c>
      <c r="G297" s="81">
        <v>532</v>
      </c>
      <c r="H297" s="103" t="s">
        <v>81</v>
      </c>
      <c r="I297" s="197"/>
      <c r="J297" s="54">
        <f>VLOOKUP(A297,'M005'!$A:$H,8,0)</f>
        <v>760</v>
      </c>
      <c r="K297" s="184">
        <v>0.7</v>
      </c>
      <c r="L297" s="184" t="s">
        <v>9</v>
      </c>
      <c r="M297" s="184" t="str">
        <f t="shared" si="12"/>
        <v>N2N</v>
      </c>
      <c r="N297" t="s">
        <v>4946</v>
      </c>
      <c r="O297" s="164">
        <f t="shared" si="13"/>
        <v>0</v>
      </c>
      <c r="P297" s="205" t="str">
        <f t="shared" si="14"/>
        <v>UU</v>
      </c>
      <c r="S297" s="5" t="s">
        <v>1316</v>
      </c>
      <c r="T297" s="61">
        <v>1</v>
      </c>
    </row>
    <row r="298" spans="1:20" x14ac:dyDescent="0.25">
      <c r="A298" t="s">
        <v>1546</v>
      </c>
      <c r="B298" t="s">
        <v>1547</v>
      </c>
      <c r="C298" s="103" t="s">
        <v>40</v>
      </c>
      <c r="D298" s="103" t="s">
        <v>87</v>
      </c>
      <c r="E298" s="103">
        <v>4200001</v>
      </c>
      <c r="F298" s="5" t="s">
        <v>2088</v>
      </c>
      <c r="G298" s="81">
        <v>34.049999999999997</v>
      </c>
      <c r="H298" s="103" t="s">
        <v>81</v>
      </c>
      <c r="I298" s="197"/>
      <c r="J298" s="54">
        <f>VLOOKUP(A298,'M005'!$A:$H,8,0)</f>
        <v>68.099999999999994</v>
      </c>
      <c r="K298" s="184">
        <v>0.5</v>
      </c>
      <c r="L298" s="184" t="s">
        <v>9</v>
      </c>
      <c r="M298" s="184" t="str">
        <f t="shared" si="12"/>
        <v>N34</v>
      </c>
      <c r="N298" t="s">
        <v>4986</v>
      </c>
      <c r="O298" s="164">
        <f t="shared" si="13"/>
        <v>0</v>
      </c>
      <c r="P298" s="205" t="str">
        <f t="shared" si="14"/>
        <v>NN</v>
      </c>
      <c r="S298" s="5" t="s">
        <v>1318</v>
      </c>
      <c r="T298" s="61">
        <v>1</v>
      </c>
    </row>
    <row r="299" spans="1:20" x14ac:dyDescent="0.25">
      <c r="A299" t="s">
        <v>1548</v>
      </c>
      <c r="B299" t="s">
        <v>1549</v>
      </c>
      <c r="C299" s="103" t="s">
        <v>40</v>
      </c>
      <c r="D299" s="103" t="s">
        <v>87</v>
      </c>
      <c r="E299" s="103">
        <v>4200001</v>
      </c>
      <c r="F299" s="5" t="s">
        <v>2088</v>
      </c>
      <c r="G299" s="81">
        <v>34.049999999999997</v>
      </c>
      <c r="H299" s="103" t="s">
        <v>81</v>
      </c>
      <c r="I299" s="197"/>
      <c r="J299" s="54">
        <f>VLOOKUP(A299,'M005'!$A:$H,8,0)</f>
        <v>68.099999999999994</v>
      </c>
      <c r="K299" s="184">
        <v>0.5</v>
      </c>
      <c r="L299" s="184" t="s">
        <v>9</v>
      </c>
      <c r="M299" s="184" t="str">
        <f t="shared" si="12"/>
        <v>N3S</v>
      </c>
      <c r="N299" t="s">
        <v>4962</v>
      </c>
      <c r="O299" s="164">
        <f t="shared" si="13"/>
        <v>0</v>
      </c>
      <c r="P299" s="205" t="str">
        <f t="shared" si="14"/>
        <v>NN</v>
      </c>
      <c r="S299" s="5" t="s">
        <v>1320</v>
      </c>
      <c r="T299" s="61">
        <v>1</v>
      </c>
    </row>
    <row r="300" spans="1:20" x14ac:dyDescent="0.25">
      <c r="A300" t="s">
        <v>1552</v>
      </c>
      <c r="B300" t="s">
        <v>1553</v>
      </c>
      <c r="C300" s="103" t="s">
        <v>40</v>
      </c>
      <c r="D300" s="103" t="s">
        <v>87</v>
      </c>
      <c r="E300" s="103">
        <v>4200020</v>
      </c>
      <c r="F300" t="s">
        <v>2089</v>
      </c>
      <c r="G300" s="81">
        <v>34</v>
      </c>
      <c r="H300" s="103" t="s">
        <v>81</v>
      </c>
      <c r="I300" s="197"/>
      <c r="J300" s="54">
        <f>VLOOKUP(A300,'M005'!$A:$H,8,0)</f>
        <v>68</v>
      </c>
      <c r="K300" s="184">
        <v>0.5</v>
      </c>
      <c r="L300" s="184" t="s">
        <v>9</v>
      </c>
      <c r="M300" s="184" t="str">
        <f t="shared" si="12"/>
        <v>O27</v>
      </c>
      <c r="N300" t="s">
        <v>4963</v>
      </c>
      <c r="O300" s="164">
        <f t="shared" si="13"/>
        <v>0</v>
      </c>
      <c r="P300" s="205" t="str">
        <f t="shared" si="14"/>
        <v>NN</v>
      </c>
      <c r="S300" s="5" t="s">
        <v>1322</v>
      </c>
      <c r="T300" s="61">
        <v>1</v>
      </c>
    </row>
    <row r="301" spans="1:20" x14ac:dyDescent="0.25">
      <c r="A301" t="s">
        <v>1560</v>
      </c>
      <c r="B301" t="s">
        <v>1561</v>
      </c>
      <c r="C301" s="103" t="s">
        <v>40</v>
      </c>
      <c r="D301" s="103" t="s">
        <v>87</v>
      </c>
      <c r="E301" s="103">
        <v>4200020</v>
      </c>
      <c r="F301" t="s">
        <v>2089</v>
      </c>
      <c r="G301" s="81">
        <v>45.75</v>
      </c>
      <c r="H301" s="103" t="s">
        <v>81</v>
      </c>
      <c r="I301" s="197"/>
      <c r="J301" s="54">
        <f>VLOOKUP(A301,'M005'!$A:$H,8,0)</f>
        <v>91.5</v>
      </c>
      <c r="K301" s="184">
        <v>0.5</v>
      </c>
      <c r="L301" s="184" t="s">
        <v>9</v>
      </c>
      <c r="M301" s="184" t="str">
        <f t="shared" si="12"/>
        <v>O27</v>
      </c>
      <c r="N301" t="s">
        <v>4963</v>
      </c>
      <c r="O301" s="164">
        <f t="shared" si="13"/>
        <v>0</v>
      </c>
      <c r="P301" s="205" t="str">
        <f t="shared" si="14"/>
        <v>NN</v>
      </c>
      <c r="S301" s="5" t="s">
        <v>1323</v>
      </c>
      <c r="T301" s="61">
        <v>1</v>
      </c>
    </row>
    <row r="302" spans="1:20" x14ac:dyDescent="0.25">
      <c r="A302" t="s">
        <v>1564</v>
      </c>
      <c r="B302" t="s">
        <v>1565</v>
      </c>
      <c r="C302" s="103" t="s">
        <v>40</v>
      </c>
      <c r="D302" s="103" t="s">
        <v>87</v>
      </c>
      <c r="E302" s="103">
        <v>4200020</v>
      </c>
      <c r="F302" t="s">
        <v>2089</v>
      </c>
      <c r="G302" s="81">
        <v>42.5</v>
      </c>
      <c r="H302" s="103" t="s">
        <v>81</v>
      </c>
      <c r="I302" s="197"/>
      <c r="J302" s="54">
        <f>VLOOKUP(A302,'M005'!$A:$H,8,0)</f>
        <v>85</v>
      </c>
      <c r="K302" s="184">
        <v>0.5</v>
      </c>
      <c r="L302" s="184" t="s">
        <v>9</v>
      </c>
      <c r="M302" s="184" t="str">
        <f t="shared" si="12"/>
        <v>O27</v>
      </c>
      <c r="N302" t="s">
        <v>4963</v>
      </c>
      <c r="O302" s="164">
        <f t="shared" si="13"/>
        <v>0</v>
      </c>
      <c r="P302" s="205" t="str">
        <f t="shared" si="14"/>
        <v>NN</v>
      </c>
      <c r="S302" s="5" t="s">
        <v>1325</v>
      </c>
      <c r="T302" s="61">
        <v>1</v>
      </c>
    </row>
    <row r="303" spans="1:20" x14ac:dyDescent="0.25">
      <c r="A303" t="s">
        <v>1570</v>
      </c>
      <c r="B303" t="s">
        <v>1571</v>
      </c>
      <c r="C303" s="103" t="s">
        <v>40</v>
      </c>
      <c r="D303" s="103" t="s">
        <v>87</v>
      </c>
      <c r="E303" s="103">
        <v>4200020</v>
      </c>
      <c r="F303" t="s">
        <v>2089</v>
      </c>
      <c r="G303" s="81">
        <v>44.64</v>
      </c>
      <c r="H303" s="103" t="s">
        <v>81</v>
      </c>
      <c r="I303" s="197"/>
      <c r="J303" s="54">
        <f>VLOOKUP(A303,'M005'!$A:$H,8,0)</f>
        <v>74.400000000000006</v>
      </c>
      <c r="K303" s="184">
        <v>0.6</v>
      </c>
      <c r="L303" s="184" t="s">
        <v>9</v>
      </c>
      <c r="M303" s="184" t="str">
        <f t="shared" si="12"/>
        <v>O2E</v>
      </c>
      <c r="N303" t="s">
        <v>4944</v>
      </c>
      <c r="O303" s="164">
        <f t="shared" si="13"/>
        <v>0</v>
      </c>
      <c r="P303" s="205" t="str">
        <f t="shared" si="14"/>
        <v>NN</v>
      </c>
      <c r="S303" s="5" t="s">
        <v>1326</v>
      </c>
      <c r="T303" s="61">
        <v>1</v>
      </c>
    </row>
    <row r="304" spans="1:20" x14ac:dyDescent="0.25">
      <c r="A304" t="s">
        <v>1572</v>
      </c>
      <c r="B304" t="s">
        <v>1573</v>
      </c>
      <c r="C304" s="103" t="s">
        <v>40</v>
      </c>
      <c r="D304" s="103" t="s">
        <v>87</v>
      </c>
      <c r="E304" s="103">
        <v>4200020</v>
      </c>
      <c r="F304" t="s">
        <v>2089</v>
      </c>
      <c r="G304" s="81">
        <v>43.8</v>
      </c>
      <c r="H304" s="103" t="s">
        <v>81</v>
      </c>
      <c r="I304" s="197"/>
      <c r="J304" s="54">
        <f>VLOOKUP(A304,'M005'!$A:$H,8,0)</f>
        <v>73</v>
      </c>
      <c r="K304" s="184">
        <v>0.6</v>
      </c>
      <c r="L304" s="184" t="s">
        <v>9</v>
      </c>
      <c r="M304" s="184" t="str">
        <f t="shared" si="12"/>
        <v>O2E</v>
      </c>
      <c r="N304" t="s">
        <v>4944</v>
      </c>
      <c r="O304" s="164">
        <f t="shared" si="13"/>
        <v>0</v>
      </c>
      <c r="P304" s="205" t="str">
        <f t="shared" si="14"/>
        <v>NN</v>
      </c>
      <c r="S304" s="5" t="s">
        <v>1327</v>
      </c>
      <c r="T304" s="61">
        <v>1</v>
      </c>
    </row>
    <row r="305" spans="1:20" x14ac:dyDescent="0.25">
      <c r="A305" t="s">
        <v>1578</v>
      </c>
      <c r="B305" t="s">
        <v>1579</v>
      </c>
      <c r="C305" s="103" t="s">
        <v>40</v>
      </c>
      <c r="D305" s="103" t="s">
        <v>87</v>
      </c>
      <c r="E305" s="103">
        <v>4200020</v>
      </c>
      <c r="F305" t="s">
        <v>2089</v>
      </c>
      <c r="G305" s="81">
        <v>42</v>
      </c>
      <c r="H305" s="103" t="s">
        <v>81</v>
      </c>
      <c r="I305" s="197"/>
      <c r="J305" s="54">
        <f>VLOOKUP(A305,'M005'!$A:$H,8,0)</f>
        <v>70</v>
      </c>
      <c r="K305" s="184">
        <v>0.6</v>
      </c>
      <c r="L305" s="184" t="s">
        <v>9</v>
      </c>
      <c r="M305" s="184" t="str">
        <f t="shared" si="12"/>
        <v>O2E</v>
      </c>
      <c r="N305" t="s">
        <v>4944</v>
      </c>
      <c r="O305" s="164">
        <f t="shared" si="13"/>
        <v>0</v>
      </c>
      <c r="P305" s="205" t="str">
        <f t="shared" si="14"/>
        <v>NN</v>
      </c>
      <c r="S305" s="5" t="s">
        <v>1329</v>
      </c>
      <c r="T305" s="61">
        <v>1</v>
      </c>
    </row>
    <row r="306" spans="1:20" x14ac:dyDescent="0.25">
      <c r="A306" t="s">
        <v>1586</v>
      </c>
      <c r="B306" t="s">
        <v>1587</v>
      </c>
      <c r="C306" s="103" t="s">
        <v>40</v>
      </c>
      <c r="D306" s="103" t="s">
        <v>87</v>
      </c>
      <c r="E306" s="103">
        <v>4200020</v>
      </c>
      <c r="F306" t="s">
        <v>2089</v>
      </c>
      <c r="G306" s="81">
        <v>54.84</v>
      </c>
      <c r="H306" s="103" t="s">
        <v>81</v>
      </c>
      <c r="I306" s="197"/>
      <c r="J306" s="54">
        <f>VLOOKUP(A306,'M005'!$A:$H,8,0)</f>
        <v>91.4</v>
      </c>
      <c r="K306" s="184">
        <v>0.6</v>
      </c>
      <c r="L306" s="184" t="s">
        <v>9</v>
      </c>
      <c r="M306" s="184" t="str">
        <f t="shared" si="12"/>
        <v>O2E</v>
      </c>
      <c r="N306" t="s">
        <v>4944</v>
      </c>
      <c r="O306" s="164">
        <f t="shared" si="13"/>
        <v>0</v>
      </c>
      <c r="P306" s="205" t="str">
        <f t="shared" si="14"/>
        <v>NN</v>
      </c>
      <c r="S306" s="5" t="s">
        <v>1331</v>
      </c>
      <c r="T306" s="61">
        <v>1</v>
      </c>
    </row>
    <row r="307" spans="1:20" x14ac:dyDescent="0.25">
      <c r="A307" t="s">
        <v>1588</v>
      </c>
      <c r="B307" t="s">
        <v>1587</v>
      </c>
      <c r="C307" s="103" t="s">
        <v>40</v>
      </c>
      <c r="D307" s="103" t="s">
        <v>87</v>
      </c>
      <c r="E307" s="103">
        <v>4200020</v>
      </c>
      <c r="F307" t="s">
        <v>2089</v>
      </c>
      <c r="G307" s="81">
        <v>54</v>
      </c>
      <c r="H307" s="103" t="s">
        <v>81</v>
      </c>
      <c r="I307" s="197"/>
      <c r="J307" s="54">
        <f>VLOOKUP(A307,'M005'!$A:$H,8,0)</f>
        <v>90</v>
      </c>
      <c r="K307" s="184">
        <v>0.6</v>
      </c>
      <c r="L307" s="184" t="s">
        <v>9</v>
      </c>
      <c r="M307" s="184" t="str">
        <f t="shared" si="12"/>
        <v>O2E</v>
      </c>
      <c r="N307" t="s">
        <v>4944</v>
      </c>
      <c r="O307" s="164">
        <f t="shared" si="13"/>
        <v>0</v>
      </c>
      <c r="P307" s="205" t="str">
        <f t="shared" si="14"/>
        <v>UU</v>
      </c>
      <c r="S307" s="5" t="s">
        <v>1333</v>
      </c>
      <c r="T307" s="61">
        <v>1</v>
      </c>
    </row>
    <row r="308" spans="1:20" x14ac:dyDescent="0.25">
      <c r="A308" t="s">
        <v>1589</v>
      </c>
      <c r="B308" t="s">
        <v>1590</v>
      </c>
      <c r="C308" s="103" t="s">
        <v>40</v>
      </c>
      <c r="D308" s="103" t="s">
        <v>87</v>
      </c>
      <c r="E308" s="103">
        <v>4200020</v>
      </c>
      <c r="F308" t="s">
        <v>2089</v>
      </c>
      <c r="G308" s="81">
        <v>54.9</v>
      </c>
      <c r="H308" s="103" t="s">
        <v>81</v>
      </c>
      <c r="I308" s="197"/>
      <c r="J308" s="54">
        <f>VLOOKUP(A308,'M005'!$A:$H,8,0)</f>
        <v>91.5</v>
      </c>
      <c r="K308" s="184">
        <v>0.6</v>
      </c>
      <c r="L308" s="184" t="s">
        <v>9</v>
      </c>
      <c r="M308" s="184" t="str">
        <f t="shared" si="12"/>
        <v>O2E</v>
      </c>
      <c r="N308" t="s">
        <v>4944</v>
      </c>
      <c r="O308" s="164">
        <f t="shared" si="13"/>
        <v>0</v>
      </c>
      <c r="P308" s="205" t="str">
        <f t="shared" si="14"/>
        <v>NN</v>
      </c>
      <c r="S308" s="5" t="s">
        <v>1334</v>
      </c>
      <c r="T308" s="61">
        <v>1</v>
      </c>
    </row>
    <row r="309" spans="1:20" x14ac:dyDescent="0.25">
      <c r="A309" t="s">
        <v>1591</v>
      </c>
      <c r="B309" t="s">
        <v>1592</v>
      </c>
      <c r="C309" s="103" t="s">
        <v>40</v>
      </c>
      <c r="D309" s="103" t="s">
        <v>87</v>
      </c>
      <c r="E309" s="103">
        <v>4200020</v>
      </c>
      <c r="F309" t="s">
        <v>2089</v>
      </c>
      <c r="G309" s="81">
        <v>50.4</v>
      </c>
      <c r="H309" s="103" t="s">
        <v>81</v>
      </c>
      <c r="I309" s="197"/>
      <c r="J309" s="54">
        <f>VLOOKUP(A309,'M005'!$A:$H,8,0)</f>
        <v>84</v>
      </c>
      <c r="K309" s="184">
        <v>0.6</v>
      </c>
      <c r="L309" s="184" t="s">
        <v>9</v>
      </c>
      <c r="M309" s="184" t="str">
        <f t="shared" si="12"/>
        <v>O2E</v>
      </c>
      <c r="N309" t="s">
        <v>4944</v>
      </c>
      <c r="O309" s="164">
        <f t="shared" si="13"/>
        <v>0</v>
      </c>
      <c r="P309" s="205" t="str">
        <f t="shared" si="14"/>
        <v>PU</v>
      </c>
      <c r="S309" s="5" t="s">
        <v>1335</v>
      </c>
      <c r="T309" s="61">
        <v>1</v>
      </c>
    </row>
    <row r="310" spans="1:20" x14ac:dyDescent="0.25">
      <c r="A310" t="s">
        <v>1593</v>
      </c>
      <c r="B310" t="s">
        <v>3878</v>
      </c>
      <c r="C310" s="103" t="s">
        <v>40</v>
      </c>
      <c r="D310" s="103" t="s">
        <v>87</v>
      </c>
      <c r="E310" s="103">
        <v>4200020</v>
      </c>
      <c r="F310" t="s">
        <v>2089</v>
      </c>
      <c r="G310" s="81">
        <v>51</v>
      </c>
      <c r="H310" s="103" t="s">
        <v>81</v>
      </c>
      <c r="I310" s="197"/>
      <c r="J310" s="54">
        <f>VLOOKUP(A310,'M005'!$A:$H,8,0)</f>
        <v>85</v>
      </c>
      <c r="K310" s="184">
        <v>0.6</v>
      </c>
      <c r="L310" s="184" t="s">
        <v>9</v>
      </c>
      <c r="M310" s="184" t="str">
        <f t="shared" si="12"/>
        <v>O2E</v>
      </c>
      <c r="N310" t="s">
        <v>4944</v>
      </c>
      <c r="O310" s="164">
        <f t="shared" si="13"/>
        <v>0</v>
      </c>
      <c r="P310" s="205" t="str">
        <f t="shared" si="14"/>
        <v>NN</v>
      </c>
      <c r="S310" s="5" t="s">
        <v>1336</v>
      </c>
      <c r="T310" s="61">
        <v>1</v>
      </c>
    </row>
    <row r="311" spans="1:20" x14ac:dyDescent="0.25">
      <c r="A311" t="s">
        <v>1594</v>
      </c>
      <c r="B311" t="s">
        <v>1565</v>
      </c>
      <c r="C311" s="103" t="s">
        <v>40</v>
      </c>
      <c r="D311" s="103" t="s">
        <v>87</v>
      </c>
      <c r="E311" s="103">
        <v>4200020</v>
      </c>
      <c r="F311" t="s">
        <v>2089</v>
      </c>
      <c r="G311" s="81">
        <v>50.16</v>
      </c>
      <c r="H311" s="103" t="s">
        <v>81</v>
      </c>
      <c r="I311" s="197"/>
      <c r="J311" s="54">
        <f>VLOOKUP(A311,'M005'!$A:$H,8,0)</f>
        <v>83.6</v>
      </c>
      <c r="K311" s="184">
        <v>0.6</v>
      </c>
      <c r="L311" s="184" t="s">
        <v>9</v>
      </c>
      <c r="M311" s="184" t="str">
        <f t="shared" si="12"/>
        <v>O2E</v>
      </c>
      <c r="N311" t="s">
        <v>4944</v>
      </c>
      <c r="O311" s="164">
        <f t="shared" si="13"/>
        <v>0</v>
      </c>
      <c r="P311" s="205" t="str">
        <f t="shared" si="14"/>
        <v>NN</v>
      </c>
      <c r="S311" s="5" t="s">
        <v>1337</v>
      </c>
      <c r="T311" s="61">
        <v>1</v>
      </c>
    </row>
    <row r="312" spans="1:20" x14ac:dyDescent="0.25">
      <c r="A312" t="s">
        <v>1595</v>
      </c>
      <c r="B312" t="s">
        <v>3878</v>
      </c>
      <c r="C312" s="103" t="s">
        <v>40</v>
      </c>
      <c r="D312" s="103" t="s">
        <v>87</v>
      </c>
      <c r="E312" s="103">
        <v>4200020</v>
      </c>
      <c r="F312" t="s">
        <v>2089</v>
      </c>
      <c r="G312" s="81">
        <v>50.16</v>
      </c>
      <c r="H312" s="103" t="s">
        <v>81</v>
      </c>
      <c r="I312" s="197"/>
      <c r="J312" s="54">
        <f>VLOOKUP(A312,'M005'!$A:$H,8,0)</f>
        <v>83.6</v>
      </c>
      <c r="K312" s="184">
        <v>0.6</v>
      </c>
      <c r="L312" s="184" t="s">
        <v>9</v>
      </c>
      <c r="M312" s="184" t="str">
        <f t="shared" si="12"/>
        <v>O2E</v>
      </c>
      <c r="N312" t="s">
        <v>4944</v>
      </c>
      <c r="O312" s="164">
        <f t="shared" si="13"/>
        <v>0</v>
      </c>
      <c r="P312" s="205" t="str">
        <f t="shared" si="14"/>
        <v>UU</v>
      </c>
      <c r="S312" s="5" t="s">
        <v>1338</v>
      </c>
      <c r="T312" s="61">
        <v>1</v>
      </c>
    </row>
    <row r="313" spans="1:20" x14ac:dyDescent="0.25">
      <c r="A313" t="s">
        <v>1596</v>
      </c>
      <c r="B313" t="s">
        <v>3878</v>
      </c>
      <c r="C313" s="103" t="s">
        <v>40</v>
      </c>
      <c r="D313" s="103" t="s">
        <v>87</v>
      </c>
      <c r="E313" s="103">
        <v>4200020</v>
      </c>
      <c r="F313" t="s">
        <v>2089</v>
      </c>
      <c r="G313" s="81">
        <v>48</v>
      </c>
      <c r="H313" s="103" t="s">
        <v>81</v>
      </c>
      <c r="I313" s="197"/>
      <c r="J313" s="54">
        <f>VLOOKUP(A313,'M005'!$A:$H,8,0)</f>
        <v>80</v>
      </c>
      <c r="K313" s="184">
        <v>0.6</v>
      </c>
      <c r="L313" s="184" t="s">
        <v>9</v>
      </c>
      <c r="M313" s="184" t="str">
        <f t="shared" si="12"/>
        <v>O2E</v>
      </c>
      <c r="N313" t="s">
        <v>4944</v>
      </c>
      <c r="O313" s="164">
        <f t="shared" si="13"/>
        <v>0</v>
      </c>
      <c r="P313" s="205" t="str">
        <f t="shared" si="14"/>
        <v>L7</v>
      </c>
      <c r="S313" s="5" t="s">
        <v>1340</v>
      </c>
      <c r="T313" s="61">
        <v>1</v>
      </c>
    </row>
    <row r="314" spans="1:20" x14ac:dyDescent="0.25">
      <c r="A314" t="s">
        <v>1601</v>
      </c>
      <c r="B314" t="s">
        <v>1602</v>
      </c>
      <c r="C314" s="103" t="s">
        <v>40</v>
      </c>
      <c r="D314" s="103" t="s">
        <v>87</v>
      </c>
      <c r="E314" s="103">
        <v>4200020</v>
      </c>
      <c r="F314" t="s">
        <v>2089</v>
      </c>
      <c r="G314" s="81">
        <v>28.529999999999998</v>
      </c>
      <c r="H314" s="103" t="s">
        <v>81</v>
      </c>
      <c r="I314" s="197"/>
      <c r="J314" s="54">
        <f>VLOOKUP(A314,'M005'!$A:$H,8,0)</f>
        <v>47.55</v>
      </c>
      <c r="K314" s="184">
        <v>0.6</v>
      </c>
      <c r="L314" s="184" t="s">
        <v>9</v>
      </c>
      <c r="M314" s="184" t="str">
        <f t="shared" si="12"/>
        <v>O2E</v>
      </c>
      <c r="N314" t="s">
        <v>4944</v>
      </c>
      <c r="O314" s="164">
        <f t="shared" si="13"/>
        <v>0</v>
      </c>
      <c r="P314" s="205" t="str">
        <f t="shared" si="14"/>
        <v>NN</v>
      </c>
      <c r="S314" s="5" t="s">
        <v>1341</v>
      </c>
      <c r="T314" s="61">
        <v>1</v>
      </c>
    </row>
    <row r="315" spans="1:20" x14ac:dyDescent="0.25">
      <c r="A315" t="s">
        <v>1603</v>
      </c>
      <c r="B315" t="s">
        <v>1604</v>
      </c>
      <c r="C315" s="103" t="s">
        <v>40</v>
      </c>
      <c r="D315" s="103" t="s">
        <v>87</v>
      </c>
      <c r="E315" s="103">
        <v>4200020</v>
      </c>
      <c r="F315" t="s">
        <v>2089</v>
      </c>
      <c r="G315" s="81">
        <v>364.2</v>
      </c>
      <c r="H315" s="103" t="s">
        <v>81</v>
      </c>
      <c r="I315" s="197"/>
      <c r="J315" s="54">
        <f>VLOOKUP(A315,'M005'!$A:$H,8,0)</f>
        <v>607</v>
      </c>
      <c r="K315" s="184">
        <v>0.6</v>
      </c>
      <c r="L315" s="184" t="s">
        <v>9</v>
      </c>
      <c r="M315" s="184" t="str">
        <f t="shared" si="12"/>
        <v>O2E</v>
      </c>
      <c r="N315" t="s">
        <v>4944</v>
      </c>
      <c r="O315" s="164">
        <f t="shared" si="13"/>
        <v>0</v>
      </c>
      <c r="P315" s="205" t="str">
        <f t="shared" si="14"/>
        <v>NN</v>
      </c>
      <c r="S315" s="5" t="s">
        <v>1342</v>
      </c>
      <c r="T315" s="61">
        <v>1</v>
      </c>
    </row>
    <row r="316" spans="1:20" x14ac:dyDescent="0.25">
      <c r="A316" t="s">
        <v>1606</v>
      </c>
      <c r="B316" t="s">
        <v>1607</v>
      </c>
      <c r="C316" s="103" t="s">
        <v>40</v>
      </c>
      <c r="D316" s="103" t="s">
        <v>87</v>
      </c>
      <c r="E316" s="103">
        <v>4200020</v>
      </c>
      <c r="F316" t="s">
        <v>2089</v>
      </c>
      <c r="G316" s="81">
        <v>44.8</v>
      </c>
      <c r="H316" s="103" t="s">
        <v>81</v>
      </c>
      <c r="I316" s="197"/>
      <c r="J316" s="54">
        <f>VLOOKUP(A316,'M005'!$A:$H,8,0)</f>
        <v>64</v>
      </c>
      <c r="K316" s="184">
        <v>0.7</v>
      </c>
      <c r="L316" s="184" t="s">
        <v>9</v>
      </c>
      <c r="M316" s="184" t="str">
        <f t="shared" si="12"/>
        <v>O2O</v>
      </c>
      <c r="N316" t="s">
        <v>4952</v>
      </c>
      <c r="O316" s="164">
        <f t="shared" si="13"/>
        <v>0</v>
      </c>
      <c r="P316" s="205" t="str">
        <f t="shared" si="14"/>
        <v>NN</v>
      </c>
      <c r="S316" s="5" t="s">
        <v>1344</v>
      </c>
      <c r="T316" s="61">
        <v>1</v>
      </c>
    </row>
    <row r="317" spans="1:20" x14ac:dyDescent="0.25">
      <c r="A317" t="s">
        <v>1608</v>
      </c>
      <c r="B317" t="s">
        <v>1577</v>
      </c>
      <c r="C317" s="103" t="s">
        <v>40</v>
      </c>
      <c r="D317" s="103" t="s">
        <v>87</v>
      </c>
      <c r="E317" s="103">
        <v>4200020</v>
      </c>
      <c r="F317" t="s">
        <v>2089</v>
      </c>
      <c r="G317" s="81">
        <v>58.8</v>
      </c>
      <c r="H317" s="103" t="s">
        <v>81</v>
      </c>
      <c r="I317" s="197"/>
      <c r="J317" s="54">
        <f>VLOOKUP(A317,'M005'!$A:$H,8,0)</f>
        <v>84</v>
      </c>
      <c r="K317" s="184">
        <v>0.7</v>
      </c>
      <c r="L317" s="184" t="s">
        <v>9</v>
      </c>
      <c r="M317" s="184" t="str">
        <f t="shared" si="12"/>
        <v>O2O</v>
      </c>
      <c r="N317" t="s">
        <v>4952</v>
      </c>
      <c r="O317" s="164">
        <f t="shared" si="13"/>
        <v>0</v>
      </c>
      <c r="P317" s="205" t="str">
        <f t="shared" si="14"/>
        <v>NN</v>
      </c>
      <c r="S317" s="5" t="s">
        <v>1345</v>
      </c>
      <c r="T317" s="61">
        <v>1</v>
      </c>
    </row>
    <row r="318" spans="1:20" x14ac:dyDescent="0.25">
      <c r="A318" t="s">
        <v>1610</v>
      </c>
      <c r="B318" t="s">
        <v>1611</v>
      </c>
      <c r="C318" s="103" t="s">
        <v>40</v>
      </c>
      <c r="D318" s="103" t="s">
        <v>87</v>
      </c>
      <c r="E318" s="103">
        <v>4200020</v>
      </c>
      <c r="F318" t="s">
        <v>2089</v>
      </c>
      <c r="G318" s="81">
        <v>140</v>
      </c>
      <c r="H318" s="103" t="s">
        <v>81</v>
      </c>
      <c r="I318" s="197"/>
      <c r="J318" s="54">
        <f>VLOOKUP(A318,'M005'!$A:$H,8,0)</f>
        <v>200</v>
      </c>
      <c r="K318" s="184">
        <v>0.7</v>
      </c>
      <c r="L318" s="184" t="s">
        <v>9</v>
      </c>
      <c r="M318" s="184" t="str">
        <f t="shared" si="12"/>
        <v>O2O</v>
      </c>
      <c r="N318" t="s">
        <v>4952</v>
      </c>
      <c r="O318" s="164">
        <f t="shared" si="13"/>
        <v>0</v>
      </c>
      <c r="P318" s="205" t="str">
        <f t="shared" si="14"/>
        <v>NN</v>
      </c>
      <c r="S318" s="5" t="s">
        <v>1347</v>
      </c>
      <c r="T318" s="61">
        <v>1</v>
      </c>
    </row>
    <row r="319" spans="1:20" x14ac:dyDescent="0.25">
      <c r="A319" t="s">
        <v>1612</v>
      </c>
      <c r="B319" t="s">
        <v>1613</v>
      </c>
      <c r="C319" s="103" t="s">
        <v>40</v>
      </c>
      <c r="D319" s="103" t="s">
        <v>87</v>
      </c>
      <c r="E319" s="103">
        <v>4200020</v>
      </c>
      <c r="F319" t="s">
        <v>2089</v>
      </c>
      <c r="G319" s="81">
        <v>122.49999999999999</v>
      </c>
      <c r="H319" s="103" t="s">
        <v>81</v>
      </c>
      <c r="I319" s="197"/>
      <c r="J319" s="54">
        <f>VLOOKUP(A319,'M005'!$A:$H,8,0)</f>
        <v>175</v>
      </c>
      <c r="K319" s="184">
        <v>0.7</v>
      </c>
      <c r="L319" s="184" t="s">
        <v>9</v>
      </c>
      <c r="M319" s="184" t="str">
        <f t="shared" si="12"/>
        <v>O2O</v>
      </c>
      <c r="N319" t="s">
        <v>4952</v>
      </c>
      <c r="O319" s="164">
        <f t="shared" si="13"/>
        <v>0</v>
      </c>
      <c r="P319" s="205" t="str">
        <f t="shared" si="14"/>
        <v>NN</v>
      </c>
      <c r="S319" s="5" t="s">
        <v>1348</v>
      </c>
      <c r="T319" s="61">
        <v>1</v>
      </c>
    </row>
    <row r="320" spans="1:20" x14ac:dyDescent="0.25">
      <c r="A320" t="s">
        <v>1614</v>
      </c>
      <c r="B320" t="s">
        <v>1615</v>
      </c>
      <c r="C320" s="103" t="s">
        <v>40</v>
      </c>
      <c r="D320" s="103" t="s">
        <v>87</v>
      </c>
      <c r="E320" s="103">
        <v>4200020</v>
      </c>
      <c r="F320" t="s">
        <v>2089</v>
      </c>
      <c r="G320" s="81">
        <v>44.099999999999994</v>
      </c>
      <c r="H320" s="103" t="s">
        <v>81</v>
      </c>
      <c r="I320" s="197"/>
      <c r="J320" s="54">
        <f>VLOOKUP(A320,'M005'!$A:$H,8,0)</f>
        <v>63</v>
      </c>
      <c r="K320" s="184">
        <v>0.7</v>
      </c>
      <c r="L320" s="184" t="s">
        <v>9</v>
      </c>
      <c r="M320" s="184" t="str">
        <f t="shared" si="12"/>
        <v>O2O</v>
      </c>
      <c r="N320" t="s">
        <v>4952</v>
      </c>
      <c r="O320" s="164">
        <f t="shared" si="13"/>
        <v>0</v>
      </c>
      <c r="P320" s="205" t="str">
        <f t="shared" si="14"/>
        <v>NN</v>
      </c>
      <c r="S320" s="5" t="s">
        <v>1350</v>
      </c>
      <c r="T320" s="61">
        <v>1</v>
      </c>
    </row>
    <row r="321" spans="1:20" x14ac:dyDescent="0.25">
      <c r="A321" t="s">
        <v>1618</v>
      </c>
      <c r="B321" t="s">
        <v>1619</v>
      </c>
      <c r="C321" s="103" t="s">
        <v>40</v>
      </c>
      <c r="D321" s="103" t="s">
        <v>87</v>
      </c>
      <c r="E321" s="103">
        <v>4200020</v>
      </c>
      <c r="F321" t="s">
        <v>2089</v>
      </c>
      <c r="G321" s="81">
        <v>58.94</v>
      </c>
      <c r="H321" s="103" t="s">
        <v>81</v>
      </c>
      <c r="I321" s="197"/>
      <c r="J321" s="54">
        <f>VLOOKUP(A321,'M005'!$A:$H,8,0)</f>
        <v>84.2</v>
      </c>
      <c r="K321" s="184">
        <v>0.7</v>
      </c>
      <c r="L321" s="184" t="s">
        <v>9</v>
      </c>
      <c r="M321" s="184" t="str">
        <f t="shared" si="12"/>
        <v>O2O</v>
      </c>
      <c r="N321" t="s">
        <v>4952</v>
      </c>
      <c r="O321" s="164">
        <f t="shared" si="13"/>
        <v>0</v>
      </c>
      <c r="P321" s="205" t="str">
        <f t="shared" si="14"/>
        <v>UU</v>
      </c>
      <c r="S321" s="5" t="s">
        <v>1351</v>
      </c>
      <c r="T321" s="61">
        <v>1</v>
      </c>
    </row>
    <row r="322" spans="1:20" x14ac:dyDescent="0.25">
      <c r="A322" t="s">
        <v>1620</v>
      </c>
      <c r="B322" t="s">
        <v>1621</v>
      </c>
      <c r="C322" s="103" t="s">
        <v>40</v>
      </c>
      <c r="D322" s="103" t="s">
        <v>87</v>
      </c>
      <c r="E322" s="103">
        <v>4200020</v>
      </c>
      <c r="F322" t="s">
        <v>2089</v>
      </c>
      <c r="G322" s="81">
        <v>53.9</v>
      </c>
      <c r="H322" s="103" t="s">
        <v>81</v>
      </c>
      <c r="I322" s="197"/>
      <c r="J322" s="54">
        <f>VLOOKUP(A322,'M005'!$A:$H,8,0)</f>
        <v>77</v>
      </c>
      <c r="K322" s="184">
        <v>0.7</v>
      </c>
      <c r="L322" s="184" t="s">
        <v>9</v>
      </c>
      <c r="M322" s="184" t="str">
        <f t="shared" si="12"/>
        <v>O2O</v>
      </c>
      <c r="N322" t="s">
        <v>4952</v>
      </c>
      <c r="O322" s="164">
        <f t="shared" si="13"/>
        <v>0</v>
      </c>
      <c r="P322" s="205" t="str">
        <f t="shared" si="14"/>
        <v>2B</v>
      </c>
      <c r="S322" s="5" t="s">
        <v>1352</v>
      </c>
      <c r="T322" s="61">
        <v>1</v>
      </c>
    </row>
    <row r="323" spans="1:20" x14ac:dyDescent="0.25">
      <c r="A323" t="s">
        <v>1626</v>
      </c>
      <c r="B323" t="s">
        <v>1627</v>
      </c>
      <c r="C323" s="103" t="s">
        <v>40</v>
      </c>
      <c r="D323" s="103" t="s">
        <v>87</v>
      </c>
      <c r="E323" s="103">
        <v>4200020</v>
      </c>
      <c r="F323" t="s">
        <v>2089</v>
      </c>
      <c r="G323" s="81">
        <v>31.22</v>
      </c>
      <c r="H323" s="103" t="s">
        <v>81</v>
      </c>
      <c r="I323" s="197"/>
      <c r="J323" s="54">
        <f>VLOOKUP(A323,'M005'!$A:$H,8,0)</f>
        <v>44.6</v>
      </c>
      <c r="K323" s="184">
        <v>0.7</v>
      </c>
      <c r="L323" s="184" t="s">
        <v>9</v>
      </c>
      <c r="M323" s="184" t="str">
        <f t="shared" ref="M323:M386" si="15">MID(A323,6,3)</f>
        <v>O2O</v>
      </c>
      <c r="N323" t="s">
        <v>4952</v>
      </c>
      <c r="O323" s="164">
        <f t="shared" ref="O323:O386" si="16">J323*K323-G323</f>
        <v>0</v>
      </c>
      <c r="P323" s="205" t="str">
        <f t="shared" ref="P323:P386" si="17">MID(A323,15,2)</f>
        <v>NN</v>
      </c>
      <c r="S323" s="5" t="s">
        <v>1353</v>
      </c>
      <c r="T323" s="61">
        <v>1</v>
      </c>
    </row>
    <row r="324" spans="1:20" x14ac:dyDescent="0.25">
      <c r="A324" t="s">
        <v>1628</v>
      </c>
      <c r="B324" t="s">
        <v>1629</v>
      </c>
      <c r="C324" s="103" t="s">
        <v>40</v>
      </c>
      <c r="D324" s="103" t="s">
        <v>87</v>
      </c>
      <c r="E324" s="103">
        <v>4200020</v>
      </c>
      <c r="F324" t="s">
        <v>2089</v>
      </c>
      <c r="G324" s="81">
        <v>30.099999999999998</v>
      </c>
      <c r="H324" s="103" t="s">
        <v>81</v>
      </c>
      <c r="I324" s="197"/>
      <c r="J324" s="54">
        <f>VLOOKUP(A324,'M005'!$A:$H,8,0)</f>
        <v>43</v>
      </c>
      <c r="K324" s="184">
        <v>0.7</v>
      </c>
      <c r="L324" s="184" t="s">
        <v>9</v>
      </c>
      <c r="M324" s="184" t="str">
        <f t="shared" si="15"/>
        <v>O2O</v>
      </c>
      <c r="N324" t="s">
        <v>4952</v>
      </c>
      <c r="O324" s="164">
        <f t="shared" si="16"/>
        <v>0</v>
      </c>
      <c r="P324" s="205" t="str">
        <f t="shared" si="17"/>
        <v>UU</v>
      </c>
      <c r="S324" s="5" t="s">
        <v>1355</v>
      </c>
      <c r="T324" s="61">
        <v>1</v>
      </c>
    </row>
    <row r="325" spans="1:20" x14ac:dyDescent="0.25">
      <c r="A325" t="s">
        <v>1636</v>
      </c>
      <c r="B325" t="s">
        <v>1592</v>
      </c>
      <c r="C325" s="103" t="s">
        <v>40</v>
      </c>
      <c r="D325" s="103" t="s">
        <v>87</v>
      </c>
      <c r="E325" s="103">
        <v>4200020</v>
      </c>
      <c r="F325" t="s">
        <v>2089</v>
      </c>
      <c r="G325" s="81">
        <v>66.88</v>
      </c>
      <c r="H325" s="103" t="s">
        <v>81</v>
      </c>
      <c r="I325" s="197"/>
      <c r="J325" s="54">
        <f>VLOOKUP(A325,'M005'!$A:$H,8,0)</f>
        <v>83.6</v>
      </c>
      <c r="K325" s="184">
        <v>0.8</v>
      </c>
      <c r="L325" s="184" t="s">
        <v>9</v>
      </c>
      <c r="M325" s="184" t="str">
        <f t="shared" si="15"/>
        <v>O2Z</v>
      </c>
      <c r="N325" t="s">
        <v>4966</v>
      </c>
      <c r="O325" s="164">
        <f t="shared" si="16"/>
        <v>0</v>
      </c>
      <c r="P325" s="205" t="str">
        <f t="shared" si="17"/>
        <v>UU</v>
      </c>
      <c r="S325" s="5" t="s">
        <v>1356</v>
      </c>
      <c r="T325" s="61">
        <v>1</v>
      </c>
    </row>
    <row r="326" spans="1:20" x14ac:dyDescent="0.25">
      <c r="A326" t="s">
        <v>1640</v>
      </c>
      <c r="B326" t="s">
        <v>1641</v>
      </c>
      <c r="C326" s="103" t="s">
        <v>40</v>
      </c>
      <c r="D326" s="103" t="s">
        <v>87</v>
      </c>
      <c r="E326" s="103">
        <v>4200020</v>
      </c>
      <c r="F326" t="s">
        <v>2089</v>
      </c>
      <c r="G326" s="81">
        <v>34</v>
      </c>
      <c r="H326" s="103" t="s">
        <v>81</v>
      </c>
      <c r="I326" s="197"/>
      <c r="J326" s="54">
        <f>VLOOKUP(A326,'M005'!$A:$H,8,0)</f>
        <v>68</v>
      </c>
      <c r="K326" s="184">
        <v>0.5</v>
      </c>
      <c r="L326" s="184" t="s">
        <v>9</v>
      </c>
      <c r="M326" s="184" t="str">
        <f t="shared" si="15"/>
        <v>O34</v>
      </c>
      <c r="N326" t="s">
        <v>4968</v>
      </c>
      <c r="O326" s="164">
        <f t="shared" si="16"/>
        <v>0</v>
      </c>
      <c r="P326" s="205" t="str">
        <f t="shared" si="17"/>
        <v>NN</v>
      </c>
      <c r="S326" s="5" t="s">
        <v>1357</v>
      </c>
      <c r="T326" s="61">
        <v>1</v>
      </c>
    </row>
    <row r="327" spans="1:20" x14ac:dyDescent="0.25">
      <c r="A327" t="s">
        <v>1642</v>
      </c>
      <c r="B327" t="s">
        <v>1643</v>
      </c>
      <c r="C327" s="103" t="s">
        <v>40</v>
      </c>
      <c r="D327" s="103" t="s">
        <v>87</v>
      </c>
      <c r="E327" s="103">
        <v>4200020</v>
      </c>
      <c r="F327" t="s">
        <v>2089</v>
      </c>
      <c r="G327" s="81">
        <v>46.5</v>
      </c>
      <c r="H327" s="103" t="s">
        <v>81</v>
      </c>
      <c r="I327" s="197"/>
      <c r="J327" s="54">
        <f>VLOOKUP(A327,'M005'!$A:$H,8,0)</f>
        <v>93</v>
      </c>
      <c r="K327" s="184">
        <v>0.5</v>
      </c>
      <c r="L327" s="184" t="s">
        <v>9</v>
      </c>
      <c r="M327" s="184" t="str">
        <f t="shared" si="15"/>
        <v>O34</v>
      </c>
      <c r="N327" t="s">
        <v>4968</v>
      </c>
      <c r="O327" s="164">
        <f t="shared" si="16"/>
        <v>0</v>
      </c>
      <c r="P327" s="205" t="str">
        <f t="shared" si="17"/>
        <v>NN</v>
      </c>
      <c r="S327" s="5" t="s">
        <v>1358</v>
      </c>
      <c r="T327" s="61">
        <v>1</v>
      </c>
    </row>
    <row r="328" spans="1:20" x14ac:dyDescent="0.25">
      <c r="A328" t="s">
        <v>1646</v>
      </c>
      <c r="B328" t="s">
        <v>1647</v>
      </c>
      <c r="C328" s="103" t="s">
        <v>40</v>
      </c>
      <c r="D328" s="103" t="s">
        <v>87</v>
      </c>
      <c r="E328" s="103">
        <v>4200020</v>
      </c>
      <c r="F328" t="s">
        <v>2089</v>
      </c>
      <c r="G328" s="81">
        <v>46.5</v>
      </c>
      <c r="H328" s="103" t="s">
        <v>81</v>
      </c>
      <c r="I328" s="197"/>
      <c r="J328" s="54">
        <f>VLOOKUP(A328,'M005'!$A:$H,8,0)</f>
        <v>93</v>
      </c>
      <c r="K328" s="184">
        <v>0.5</v>
      </c>
      <c r="L328" s="184" t="s">
        <v>9</v>
      </c>
      <c r="M328" s="184" t="str">
        <f t="shared" si="15"/>
        <v>O37</v>
      </c>
      <c r="N328" t="s">
        <v>4970</v>
      </c>
      <c r="O328" s="164">
        <f t="shared" si="16"/>
        <v>0</v>
      </c>
      <c r="P328" s="205" t="str">
        <f t="shared" si="17"/>
        <v>NN</v>
      </c>
      <c r="S328" s="5" t="s">
        <v>1360</v>
      </c>
      <c r="T328" s="61">
        <v>1</v>
      </c>
    </row>
    <row r="329" spans="1:20" x14ac:dyDescent="0.25">
      <c r="A329" t="s">
        <v>1648</v>
      </c>
      <c r="B329" t="s">
        <v>1649</v>
      </c>
      <c r="C329" s="103" t="s">
        <v>40</v>
      </c>
      <c r="D329" s="103" t="s">
        <v>87</v>
      </c>
      <c r="E329" s="103">
        <v>4200020</v>
      </c>
      <c r="F329" t="s">
        <v>2089</v>
      </c>
      <c r="G329" s="81">
        <v>45</v>
      </c>
      <c r="H329" s="103" t="s">
        <v>81</v>
      </c>
      <c r="I329" s="197"/>
      <c r="J329" s="54">
        <f>VLOOKUP(A329,'M005'!$A:$H,8,0)</f>
        <v>90</v>
      </c>
      <c r="K329" s="184">
        <v>0.5</v>
      </c>
      <c r="L329" s="184" t="s">
        <v>9</v>
      </c>
      <c r="M329" s="184" t="str">
        <f t="shared" si="15"/>
        <v>O37</v>
      </c>
      <c r="N329" t="s">
        <v>4970</v>
      </c>
      <c r="O329" s="164">
        <f t="shared" si="16"/>
        <v>0</v>
      </c>
      <c r="P329" s="205" t="str">
        <f t="shared" si="17"/>
        <v>NN</v>
      </c>
      <c r="S329" s="5" t="s">
        <v>1361</v>
      </c>
      <c r="T329" s="61">
        <v>1</v>
      </c>
    </row>
    <row r="330" spans="1:20" x14ac:dyDescent="0.25">
      <c r="A330" t="s">
        <v>1650</v>
      </c>
      <c r="B330" t="s">
        <v>1651</v>
      </c>
      <c r="C330" s="103" t="s">
        <v>40</v>
      </c>
      <c r="D330" s="103" t="s">
        <v>87</v>
      </c>
      <c r="E330" s="103">
        <v>4200020</v>
      </c>
      <c r="F330" t="s">
        <v>2089</v>
      </c>
      <c r="G330" s="81">
        <v>47.622</v>
      </c>
      <c r="H330" s="103" t="s">
        <v>81</v>
      </c>
      <c r="I330" s="197"/>
      <c r="J330" s="54">
        <f>VLOOKUP(A330,'M005'!$A:$H,8,0)</f>
        <v>79.37</v>
      </c>
      <c r="K330" s="184">
        <v>0.6</v>
      </c>
      <c r="L330" s="184" t="s">
        <v>9</v>
      </c>
      <c r="M330" s="184" t="str">
        <f t="shared" si="15"/>
        <v>O3R</v>
      </c>
      <c r="N330" t="s">
        <v>4972</v>
      </c>
      <c r="O330" s="164">
        <f t="shared" si="16"/>
        <v>0</v>
      </c>
      <c r="P330" s="205" t="str">
        <f t="shared" si="17"/>
        <v>NN</v>
      </c>
      <c r="S330" s="5" t="s">
        <v>1362</v>
      </c>
      <c r="T330" s="61">
        <v>1</v>
      </c>
    </row>
    <row r="331" spans="1:20" x14ac:dyDescent="0.25">
      <c r="A331" t="s">
        <v>1654</v>
      </c>
      <c r="B331" t="s">
        <v>1655</v>
      </c>
      <c r="C331" s="103" t="s">
        <v>40</v>
      </c>
      <c r="D331" s="103" t="s">
        <v>87</v>
      </c>
      <c r="E331" s="103">
        <v>4200020</v>
      </c>
      <c r="F331" t="s">
        <v>2089</v>
      </c>
      <c r="G331" s="81">
        <v>105</v>
      </c>
      <c r="H331" s="103" t="s">
        <v>81</v>
      </c>
      <c r="I331" s="197"/>
      <c r="J331" s="54">
        <f>VLOOKUP(A331,'M005'!$A:$H,8,0)</f>
        <v>175</v>
      </c>
      <c r="K331" s="184">
        <v>0.6</v>
      </c>
      <c r="L331" s="184" t="s">
        <v>9</v>
      </c>
      <c r="M331" s="184" t="str">
        <f t="shared" si="15"/>
        <v>O3R</v>
      </c>
      <c r="N331" t="s">
        <v>4972</v>
      </c>
      <c r="O331" s="164">
        <f t="shared" si="16"/>
        <v>0</v>
      </c>
      <c r="P331" s="205" t="str">
        <f t="shared" si="17"/>
        <v>NN</v>
      </c>
      <c r="S331" s="5" t="s">
        <v>1363</v>
      </c>
      <c r="T331" s="61">
        <v>1</v>
      </c>
    </row>
    <row r="332" spans="1:20" x14ac:dyDescent="0.25">
      <c r="A332" t="s">
        <v>1656</v>
      </c>
      <c r="B332" t="s">
        <v>1657</v>
      </c>
      <c r="C332" s="103" t="s">
        <v>40</v>
      </c>
      <c r="D332" s="103" t="s">
        <v>87</v>
      </c>
      <c r="E332" s="103">
        <v>4200020</v>
      </c>
      <c r="F332" t="s">
        <v>2089</v>
      </c>
      <c r="G332" s="81">
        <v>105</v>
      </c>
      <c r="H332" s="103" t="s">
        <v>81</v>
      </c>
      <c r="I332" s="197"/>
      <c r="J332" s="54">
        <f>VLOOKUP(A332,'M005'!$A:$H,8,0)</f>
        <v>175</v>
      </c>
      <c r="K332" s="184">
        <v>0.6</v>
      </c>
      <c r="L332" s="184" t="s">
        <v>9</v>
      </c>
      <c r="M332" s="184" t="str">
        <f t="shared" si="15"/>
        <v>O3Y</v>
      </c>
      <c r="N332" t="s">
        <v>4973</v>
      </c>
      <c r="O332" s="164">
        <f t="shared" si="16"/>
        <v>0</v>
      </c>
      <c r="P332" s="205" t="str">
        <f t="shared" si="17"/>
        <v>NN</v>
      </c>
      <c r="S332" s="5" t="s">
        <v>1365</v>
      </c>
      <c r="T332" s="61">
        <v>1</v>
      </c>
    </row>
    <row r="333" spans="1:20" x14ac:dyDescent="0.25">
      <c r="A333" t="s">
        <v>1658</v>
      </c>
      <c r="B333" t="s">
        <v>1659</v>
      </c>
      <c r="C333" s="103" t="s">
        <v>40</v>
      </c>
      <c r="D333" s="103" t="s">
        <v>87</v>
      </c>
      <c r="E333" s="103">
        <v>4200020</v>
      </c>
      <c r="F333" t="s">
        <v>2089</v>
      </c>
      <c r="G333" s="81">
        <v>122.49999999999999</v>
      </c>
      <c r="H333" s="103" t="s">
        <v>81</v>
      </c>
      <c r="I333" s="197"/>
      <c r="J333" s="54">
        <f>VLOOKUP(A333,'M005'!$A:$H,8,0)</f>
        <v>175</v>
      </c>
      <c r="K333" s="184">
        <v>0.7</v>
      </c>
      <c r="L333" s="184" t="s">
        <v>9</v>
      </c>
      <c r="M333" s="184" t="str">
        <f t="shared" si="15"/>
        <v>O42</v>
      </c>
      <c r="N333" t="s">
        <v>4975</v>
      </c>
      <c r="O333" s="164">
        <f t="shared" si="16"/>
        <v>0</v>
      </c>
      <c r="P333" s="205" t="str">
        <f t="shared" si="17"/>
        <v>NN</v>
      </c>
      <c r="S333" s="5" t="s">
        <v>1367</v>
      </c>
      <c r="T333" s="61">
        <v>1</v>
      </c>
    </row>
    <row r="334" spans="1:20" x14ac:dyDescent="0.25">
      <c r="A334" t="s">
        <v>1662</v>
      </c>
      <c r="B334" t="s">
        <v>1663</v>
      </c>
      <c r="C334" s="103" t="s">
        <v>40</v>
      </c>
      <c r="D334" s="103" t="s">
        <v>87</v>
      </c>
      <c r="E334" s="103">
        <v>4200020</v>
      </c>
      <c r="F334" t="s">
        <v>2089</v>
      </c>
      <c r="G334" s="81">
        <v>50.4</v>
      </c>
      <c r="H334" s="103" t="s">
        <v>81</v>
      </c>
      <c r="I334" s="197"/>
      <c r="J334" s="54">
        <f>VLOOKUP(A334,'M005'!$A:$H,8,0)</f>
        <v>84</v>
      </c>
      <c r="K334" s="184">
        <v>0.6</v>
      </c>
      <c r="L334" s="184" t="s">
        <v>9</v>
      </c>
      <c r="M334" s="184" t="str">
        <f t="shared" si="15"/>
        <v>O4R</v>
      </c>
      <c r="N334" t="s">
        <v>4987</v>
      </c>
      <c r="O334" s="164">
        <f t="shared" si="16"/>
        <v>0</v>
      </c>
      <c r="P334" s="205" t="str">
        <f t="shared" si="17"/>
        <v>2D</v>
      </c>
      <c r="S334" s="5" t="s">
        <v>4505</v>
      </c>
      <c r="T334" s="61">
        <v>1</v>
      </c>
    </row>
    <row r="335" spans="1:20" x14ac:dyDescent="0.25">
      <c r="A335" t="s">
        <v>1664</v>
      </c>
      <c r="B335" t="s">
        <v>1665</v>
      </c>
      <c r="C335" s="103" t="s">
        <v>40</v>
      </c>
      <c r="D335" s="103" t="s">
        <v>87</v>
      </c>
      <c r="E335" s="103">
        <v>4100951</v>
      </c>
      <c r="F335" t="s">
        <v>2091</v>
      </c>
      <c r="G335" s="81">
        <v>60</v>
      </c>
      <c r="H335" s="103" t="s">
        <v>81</v>
      </c>
      <c r="I335" s="197"/>
      <c r="J335" s="54">
        <f>VLOOKUP(A335,'M005'!$A:$H,8,0)</f>
        <v>60</v>
      </c>
      <c r="K335" s="184">
        <v>1</v>
      </c>
      <c r="L335" s="184" t="s">
        <v>9</v>
      </c>
      <c r="M335" s="184" t="str">
        <f t="shared" si="15"/>
        <v>S2S</v>
      </c>
      <c r="N335" t="s">
        <v>4947</v>
      </c>
      <c r="O335" s="164">
        <f t="shared" si="16"/>
        <v>0</v>
      </c>
      <c r="P335" s="205" t="str">
        <f t="shared" si="17"/>
        <v>NN</v>
      </c>
      <c r="S335" s="5" t="s">
        <v>1368</v>
      </c>
      <c r="T335" s="61">
        <v>1</v>
      </c>
    </row>
    <row r="336" spans="1:20" x14ac:dyDescent="0.25">
      <c r="A336" t="s">
        <v>1674</v>
      </c>
      <c r="B336" t="s">
        <v>1675</v>
      </c>
      <c r="C336" s="103" t="s">
        <v>40</v>
      </c>
      <c r="D336" s="103" t="s">
        <v>87</v>
      </c>
      <c r="E336" s="103">
        <v>4200001</v>
      </c>
      <c r="F336" s="5" t="s">
        <v>2088</v>
      </c>
      <c r="G336" s="81">
        <v>30</v>
      </c>
      <c r="H336" s="103" t="s">
        <v>81</v>
      </c>
      <c r="I336" s="197"/>
      <c r="J336" s="54">
        <f>VLOOKUP(A336,'M005'!$A:$H,8,0)</f>
        <v>60</v>
      </c>
      <c r="K336" s="184">
        <v>0.5</v>
      </c>
      <c r="L336" s="184" t="s">
        <v>9</v>
      </c>
      <c r="M336" s="184" t="str">
        <f t="shared" si="15"/>
        <v>N3S</v>
      </c>
      <c r="N336" t="s">
        <v>4962</v>
      </c>
      <c r="O336" s="164">
        <f t="shared" si="16"/>
        <v>0</v>
      </c>
      <c r="P336" s="205" t="str">
        <f t="shared" si="17"/>
        <v>NN</v>
      </c>
      <c r="S336" s="5" t="s">
        <v>1370</v>
      </c>
      <c r="T336" s="61">
        <v>1</v>
      </c>
    </row>
    <row r="337" spans="1:20" x14ac:dyDescent="0.25">
      <c r="A337" t="s">
        <v>1682</v>
      </c>
      <c r="B337" t="s">
        <v>1683</v>
      </c>
      <c r="C337" s="103" t="s">
        <v>40</v>
      </c>
      <c r="D337" s="103" t="s">
        <v>87</v>
      </c>
      <c r="E337" s="103">
        <v>4200010</v>
      </c>
      <c r="F337" t="s">
        <v>2090</v>
      </c>
      <c r="G337" s="81">
        <v>31.2</v>
      </c>
      <c r="H337" s="103" t="s">
        <v>81</v>
      </c>
      <c r="I337" s="197"/>
      <c r="J337" s="54">
        <f>VLOOKUP(A337,'M005'!$A:$H,8,0)</f>
        <v>52</v>
      </c>
      <c r="K337" s="184">
        <v>0.6</v>
      </c>
      <c r="L337" s="184" t="s">
        <v>9</v>
      </c>
      <c r="M337" s="184" t="str">
        <f t="shared" si="15"/>
        <v>M3B</v>
      </c>
      <c r="N337" t="s">
        <v>4956</v>
      </c>
      <c r="O337" s="164">
        <f t="shared" si="16"/>
        <v>0</v>
      </c>
      <c r="P337" s="205" t="str">
        <f t="shared" si="17"/>
        <v>PE</v>
      </c>
      <c r="S337" s="5" t="s">
        <v>1372</v>
      </c>
      <c r="T337" s="61">
        <v>1</v>
      </c>
    </row>
    <row r="338" spans="1:20" x14ac:dyDescent="0.25">
      <c r="A338" t="s">
        <v>1684</v>
      </c>
      <c r="B338" t="s">
        <v>1685</v>
      </c>
      <c r="C338" s="103" t="s">
        <v>40</v>
      </c>
      <c r="D338" s="103" t="s">
        <v>87</v>
      </c>
      <c r="E338" s="103">
        <v>4100951</v>
      </c>
      <c r="F338" t="s">
        <v>2091</v>
      </c>
      <c r="G338" s="81">
        <v>47</v>
      </c>
      <c r="H338" s="103" t="s">
        <v>81</v>
      </c>
      <c r="I338" s="197"/>
      <c r="J338" s="54">
        <f>VLOOKUP(A338,'M005'!$A:$H,8,0)</f>
        <v>47</v>
      </c>
      <c r="K338" s="184">
        <v>1</v>
      </c>
      <c r="L338" s="184" t="s">
        <v>9</v>
      </c>
      <c r="M338" s="184" t="str">
        <f t="shared" si="15"/>
        <v>S2S</v>
      </c>
      <c r="N338" t="s">
        <v>4947</v>
      </c>
      <c r="O338" s="164">
        <f t="shared" si="16"/>
        <v>0</v>
      </c>
      <c r="P338" s="205" t="str">
        <f t="shared" si="17"/>
        <v>PE</v>
      </c>
      <c r="S338" s="5" t="s">
        <v>1373</v>
      </c>
      <c r="T338" s="61">
        <v>1</v>
      </c>
    </row>
    <row r="339" spans="1:20" x14ac:dyDescent="0.25">
      <c r="A339" t="s">
        <v>1696</v>
      </c>
      <c r="B339" t="s">
        <v>1697</v>
      </c>
      <c r="C339" s="103" t="s">
        <v>40</v>
      </c>
      <c r="D339" s="103" t="s">
        <v>87</v>
      </c>
      <c r="E339" s="103">
        <v>4200001</v>
      </c>
      <c r="F339" s="5" t="s">
        <v>2088</v>
      </c>
      <c r="G339" s="81">
        <v>27</v>
      </c>
      <c r="H339" s="103" t="s">
        <v>81</v>
      </c>
      <c r="I339" s="197"/>
      <c r="J339" s="54">
        <f>VLOOKUP(A339,'M005'!$A:$H,8,0)</f>
        <v>45</v>
      </c>
      <c r="K339" s="184">
        <v>0.6</v>
      </c>
      <c r="L339" s="184" t="s">
        <v>9</v>
      </c>
      <c r="M339" s="184" t="str">
        <f t="shared" si="15"/>
        <v>N2C</v>
      </c>
      <c r="N339" t="s">
        <v>4945</v>
      </c>
      <c r="O339" s="164">
        <f t="shared" si="16"/>
        <v>0</v>
      </c>
      <c r="P339" s="205" t="str">
        <f t="shared" si="17"/>
        <v>UU</v>
      </c>
      <c r="S339" s="5" t="s">
        <v>1374</v>
      </c>
      <c r="T339" s="61">
        <v>1</v>
      </c>
    </row>
    <row r="340" spans="1:20" x14ac:dyDescent="0.25">
      <c r="A340" t="s">
        <v>1698</v>
      </c>
      <c r="B340" t="s">
        <v>1699</v>
      </c>
      <c r="C340" s="103" t="s">
        <v>40</v>
      </c>
      <c r="D340" s="103" t="s">
        <v>87</v>
      </c>
      <c r="E340" s="103">
        <v>4200001</v>
      </c>
      <c r="F340" s="5" t="s">
        <v>2088</v>
      </c>
      <c r="G340" s="81">
        <v>14</v>
      </c>
      <c r="H340" s="103" t="s">
        <v>81</v>
      </c>
      <c r="I340" s="197"/>
      <c r="J340" s="54">
        <f>VLOOKUP(A340,'M005'!$A:$H,8,0)</f>
        <v>20</v>
      </c>
      <c r="K340" s="184">
        <v>0.7</v>
      </c>
      <c r="L340" s="184" t="s">
        <v>9</v>
      </c>
      <c r="M340" s="184" t="str">
        <f t="shared" si="15"/>
        <v>N2N</v>
      </c>
      <c r="N340" t="s">
        <v>4946</v>
      </c>
      <c r="O340" s="164">
        <f t="shared" si="16"/>
        <v>0</v>
      </c>
      <c r="P340" s="205" t="str">
        <f t="shared" si="17"/>
        <v>UU</v>
      </c>
      <c r="S340" s="5" t="s">
        <v>1376</v>
      </c>
      <c r="T340" s="61">
        <v>1</v>
      </c>
    </row>
    <row r="341" spans="1:20" x14ac:dyDescent="0.25">
      <c r="A341" t="s">
        <v>1702</v>
      </c>
      <c r="B341" t="s">
        <v>1703</v>
      </c>
      <c r="C341" s="103" t="s">
        <v>40</v>
      </c>
      <c r="D341" s="103" t="s">
        <v>87</v>
      </c>
      <c r="E341" s="103">
        <v>4200020</v>
      </c>
      <c r="F341" t="s">
        <v>2089</v>
      </c>
      <c r="G341" s="81">
        <v>27</v>
      </c>
      <c r="H341" s="103" t="s">
        <v>81</v>
      </c>
      <c r="I341" s="197"/>
      <c r="J341" s="54">
        <f>VLOOKUP(A341,'M005'!$A:$H,8,0)</f>
        <v>45</v>
      </c>
      <c r="K341" s="184">
        <v>0.6</v>
      </c>
      <c r="L341" s="184" t="s">
        <v>9</v>
      </c>
      <c r="M341" s="184" t="str">
        <f t="shared" si="15"/>
        <v>O2E</v>
      </c>
      <c r="N341" t="s">
        <v>4944</v>
      </c>
      <c r="O341" s="164">
        <f t="shared" si="16"/>
        <v>0</v>
      </c>
      <c r="P341" s="205" t="str">
        <f t="shared" si="17"/>
        <v>MG</v>
      </c>
      <c r="S341" s="5" t="s">
        <v>1377</v>
      </c>
      <c r="T341" s="61">
        <v>1</v>
      </c>
    </row>
    <row r="342" spans="1:20" x14ac:dyDescent="0.25">
      <c r="A342" t="s">
        <v>1704</v>
      </c>
      <c r="B342" t="s">
        <v>1705</v>
      </c>
      <c r="C342" s="103" t="s">
        <v>40</v>
      </c>
      <c r="D342" s="103" t="s">
        <v>87</v>
      </c>
      <c r="E342" s="103">
        <v>4200020</v>
      </c>
      <c r="F342" t="s">
        <v>2089</v>
      </c>
      <c r="G342" s="81">
        <v>12</v>
      </c>
      <c r="H342" s="103" t="s">
        <v>81</v>
      </c>
      <c r="I342" s="197"/>
      <c r="J342" s="54">
        <f>VLOOKUP(A342,'M005'!$A:$H,8,0)</f>
        <v>20</v>
      </c>
      <c r="K342" s="184">
        <v>0.6</v>
      </c>
      <c r="L342" s="184" t="s">
        <v>9</v>
      </c>
      <c r="M342" s="184" t="str">
        <f t="shared" si="15"/>
        <v>O2E</v>
      </c>
      <c r="N342" t="s">
        <v>4944</v>
      </c>
      <c r="O342" s="164">
        <f t="shared" si="16"/>
        <v>0</v>
      </c>
      <c r="P342" s="205" t="str">
        <f t="shared" si="17"/>
        <v>MG</v>
      </c>
      <c r="S342" s="5" t="s">
        <v>1378</v>
      </c>
      <c r="T342" s="61">
        <v>1</v>
      </c>
    </row>
    <row r="343" spans="1:20" x14ac:dyDescent="0.25">
      <c r="A343" t="s">
        <v>1706</v>
      </c>
      <c r="B343" t="s">
        <v>1707</v>
      </c>
      <c r="C343" s="103" t="s">
        <v>40</v>
      </c>
      <c r="D343" s="103" t="s">
        <v>87</v>
      </c>
      <c r="E343" s="103">
        <v>4200001</v>
      </c>
      <c r="F343" s="5" t="s">
        <v>2088</v>
      </c>
      <c r="G343" s="81">
        <v>27</v>
      </c>
      <c r="H343" s="103" t="s">
        <v>81</v>
      </c>
      <c r="I343" s="197"/>
      <c r="J343" s="54">
        <f>VLOOKUP(A343,'M005'!$A:$H,8,0)</f>
        <v>45</v>
      </c>
      <c r="K343" s="184">
        <v>0.6</v>
      </c>
      <c r="L343" s="184" t="s">
        <v>9</v>
      </c>
      <c r="M343" s="184" t="str">
        <f t="shared" si="15"/>
        <v>N2C</v>
      </c>
      <c r="N343" t="s">
        <v>4945</v>
      </c>
      <c r="O343" s="164">
        <f t="shared" si="16"/>
        <v>0</v>
      </c>
      <c r="P343" s="205" t="str">
        <f t="shared" si="17"/>
        <v>UU</v>
      </c>
      <c r="S343" s="5" t="s">
        <v>1380</v>
      </c>
      <c r="T343" s="61">
        <v>1</v>
      </c>
    </row>
    <row r="344" spans="1:20" x14ac:dyDescent="0.25">
      <c r="A344" t="s">
        <v>1708</v>
      </c>
      <c r="B344" t="s">
        <v>1709</v>
      </c>
      <c r="C344" s="103" t="s">
        <v>40</v>
      </c>
      <c r="D344" s="103" t="s">
        <v>87</v>
      </c>
      <c r="E344" s="103">
        <v>4200001</v>
      </c>
      <c r="F344" s="5" t="s">
        <v>2088</v>
      </c>
      <c r="G344" s="81">
        <v>38.5</v>
      </c>
      <c r="H344" s="103" t="s">
        <v>81</v>
      </c>
      <c r="I344" s="197"/>
      <c r="J344" s="54">
        <f>VLOOKUP(A344,'M005'!$A:$H,8,0)</f>
        <v>55</v>
      </c>
      <c r="K344" s="184">
        <v>0.7</v>
      </c>
      <c r="L344" s="184" t="s">
        <v>9</v>
      </c>
      <c r="M344" s="184" t="str">
        <f t="shared" si="15"/>
        <v>N2N</v>
      </c>
      <c r="N344" t="s">
        <v>4946</v>
      </c>
      <c r="O344" s="164">
        <f t="shared" si="16"/>
        <v>0</v>
      </c>
      <c r="P344" s="205" t="str">
        <f t="shared" si="17"/>
        <v>UA</v>
      </c>
      <c r="S344" s="5" t="s">
        <v>1382</v>
      </c>
      <c r="T344" s="61">
        <v>1</v>
      </c>
    </row>
    <row r="345" spans="1:20" x14ac:dyDescent="0.25">
      <c r="A345" t="s">
        <v>1714</v>
      </c>
      <c r="B345" t="s">
        <v>1715</v>
      </c>
      <c r="C345" s="103" t="s">
        <v>40</v>
      </c>
      <c r="D345" s="103" t="s">
        <v>87</v>
      </c>
      <c r="E345" s="103">
        <v>4200010</v>
      </c>
      <c r="F345" t="s">
        <v>2090</v>
      </c>
      <c r="G345" s="81">
        <v>27</v>
      </c>
      <c r="H345" s="103" t="s">
        <v>81</v>
      </c>
      <c r="I345" s="197"/>
      <c r="J345" s="54">
        <f>VLOOKUP(A345,'M005'!$A:$H,8,0)</f>
        <v>45</v>
      </c>
      <c r="K345" s="184">
        <v>0.6</v>
      </c>
      <c r="L345" s="184" t="s">
        <v>9</v>
      </c>
      <c r="M345" s="184" t="str">
        <f t="shared" si="15"/>
        <v>M3B</v>
      </c>
      <c r="N345" t="s">
        <v>4956</v>
      </c>
      <c r="O345" s="164">
        <f t="shared" si="16"/>
        <v>0</v>
      </c>
      <c r="P345" s="205" t="str">
        <f t="shared" si="17"/>
        <v>UU</v>
      </c>
      <c r="S345" s="5" t="s">
        <v>1383</v>
      </c>
      <c r="T345" s="61">
        <v>1</v>
      </c>
    </row>
    <row r="346" spans="1:20" x14ac:dyDescent="0.25">
      <c r="A346" t="s">
        <v>1716</v>
      </c>
      <c r="B346" t="s">
        <v>1717</v>
      </c>
      <c r="C346" s="103" t="s">
        <v>40</v>
      </c>
      <c r="D346" s="103" t="s">
        <v>87</v>
      </c>
      <c r="E346" s="103">
        <v>4200010</v>
      </c>
      <c r="F346" t="s">
        <v>2090</v>
      </c>
      <c r="G346" s="81">
        <v>12</v>
      </c>
      <c r="H346" s="103" t="s">
        <v>81</v>
      </c>
      <c r="I346" s="197"/>
      <c r="J346" s="54">
        <f>VLOOKUP(A346,'M005'!$A:$H,8,0)</f>
        <v>20</v>
      </c>
      <c r="K346" s="184">
        <v>0.6</v>
      </c>
      <c r="L346" s="184" t="s">
        <v>9</v>
      </c>
      <c r="M346" s="184" t="str">
        <f t="shared" si="15"/>
        <v>M3B</v>
      </c>
      <c r="N346" t="s">
        <v>4956</v>
      </c>
      <c r="O346" s="164">
        <f t="shared" si="16"/>
        <v>0</v>
      </c>
      <c r="P346" s="205" t="str">
        <f t="shared" si="17"/>
        <v>UU</v>
      </c>
      <c r="S346" s="5" t="s">
        <v>1385</v>
      </c>
      <c r="T346" s="61">
        <v>1</v>
      </c>
    </row>
    <row r="347" spans="1:20" x14ac:dyDescent="0.25">
      <c r="A347" t="s">
        <v>1718</v>
      </c>
      <c r="B347" t="s">
        <v>1719</v>
      </c>
      <c r="C347" s="103" t="s">
        <v>40</v>
      </c>
      <c r="D347" s="103" t="s">
        <v>87</v>
      </c>
      <c r="E347" s="103">
        <v>4200001</v>
      </c>
      <c r="F347" s="5" t="s">
        <v>2088</v>
      </c>
      <c r="G347" s="81">
        <v>27</v>
      </c>
      <c r="H347" s="103" t="s">
        <v>81</v>
      </c>
      <c r="I347" s="197"/>
      <c r="J347" s="54">
        <f>VLOOKUP(A347,'M005'!$A:$H,8,0)</f>
        <v>45</v>
      </c>
      <c r="K347" s="184">
        <v>0.6</v>
      </c>
      <c r="L347" s="184" t="s">
        <v>9</v>
      </c>
      <c r="M347" s="184" t="str">
        <f t="shared" si="15"/>
        <v>N2C</v>
      </c>
      <c r="N347" t="s">
        <v>4945</v>
      </c>
      <c r="O347" s="164">
        <f t="shared" si="16"/>
        <v>0</v>
      </c>
      <c r="P347" s="205" t="str">
        <f t="shared" si="17"/>
        <v>UU</v>
      </c>
      <c r="S347" s="5" t="s">
        <v>1387</v>
      </c>
      <c r="T347" s="61">
        <v>1</v>
      </c>
    </row>
    <row r="348" spans="1:20" x14ac:dyDescent="0.25">
      <c r="A348" t="s">
        <v>1720</v>
      </c>
      <c r="B348" t="s">
        <v>1721</v>
      </c>
      <c r="C348" s="103" t="s">
        <v>40</v>
      </c>
      <c r="D348" s="103" t="s">
        <v>87</v>
      </c>
      <c r="E348" s="103">
        <v>4200001</v>
      </c>
      <c r="F348" s="5" t="s">
        <v>2088</v>
      </c>
      <c r="G348" s="81">
        <v>12</v>
      </c>
      <c r="H348" s="103" t="s">
        <v>81</v>
      </c>
      <c r="I348" s="197"/>
      <c r="J348" s="54">
        <f>VLOOKUP(A348,'M005'!$A:$H,8,0)</f>
        <v>20</v>
      </c>
      <c r="K348" s="184">
        <v>0.6</v>
      </c>
      <c r="L348" s="184" t="s">
        <v>9</v>
      </c>
      <c r="M348" s="184" t="str">
        <f t="shared" si="15"/>
        <v>N2C</v>
      </c>
      <c r="N348" t="s">
        <v>4945</v>
      </c>
      <c r="O348" s="164">
        <f t="shared" si="16"/>
        <v>0</v>
      </c>
      <c r="P348" s="205" t="str">
        <f t="shared" si="17"/>
        <v>UU</v>
      </c>
      <c r="S348" s="5" t="s">
        <v>1388</v>
      </c>
      <c r="T348" s="61">
        <v>1</v>
      </c>
    </row>
    <row r="349" spans="1:20" x14ac:dyDescent="0.25">
      <c r="A349" t="s">
        <v>1722</v>
      </c>
      <c r="B349" t="s">
        <v>1723</v>
      </c>
      <c r="C349" s="103" t="s">
        <v>40</v>
      </c>
      <c r="D349" s="103" t="s">
        <v>87</v>
      </c>
      <c r="E349" s="103">
        <v>4200001</v>
      </c>
      <c r="F349" s="5" t="s">
        <v>2088</v>
      </c>
      <c r="G349" s="81">
        <v>290.5</v>
      </c>
      <c r="H349" s="103" t="s">
        <v>81</v>
      </c>
      <c r="I349" s="197"/>
      <c r="J349" s="54">
        <f>VLOOKUP(A349,'M005'!$A:$H,8,0)</f>
        <v>415</v>
      </c>
      <c r="K349" s="186">
        <v>0.7</v>
      </c>
      <c r="L349" s="184" t="s">
        <v>9</v>
      </c>
      <c r="M349" s="184" t="str">
        <f t="shared" si="15"/>
        <v>N2C</v>
      </c>
      <c r="N349" t="s">
        <v>4945</v>
      </c>
      <c r="O349" s="164">
        <f t="shared" si="16"/>
        <v>0</v>
      </c>
      <c r="P349" s="205" t="str">
        <f t="shared" si="17"/>
        <v>UU</v>
      </c>
      <c r="S349" s="5" t="s">
        <v>1389</v>
      </c>
      <c r="T349" s="61">
        <v>1</v>
      </c>
    </row>
    <row r="350" spans="1:20" x14ac:dyDescent="0.25">
      <c r="A350" t="s">
        <v>1724</v>
      </c>
      <c r="B350" t="s">
        <v>1725</v>
      </c>
      <c r="C350" s="103" t="s">
        <v>40</v>
      </c>
      <c r="D350" s="103" t="s">
        <v>87</v>
      </c>
      <c r="E350" s="103">
        <v>4200001</v>
      </c>
      <c r="F350" s="5" t="s">
        <v>2088</v>
      </c>
      <c r="G350" s="81">
        <v>45</v>
      </c>
      <c r="H350" s="103" t="s">
        <v>81</v>
      </c>
      <c r="I350" s="197"/>
      <c r="J350" s="54">
        <f>VLOOKUP(A350,'M005'!$A:$H,8,0)</f>
        <v>75</v>
      </c>
      <c r="K350" s="184">
        <v>0.6</v>
      </c>
      <c r="L350" s="184" t="s">
        <v>9</v>
      </c>
      <c r="M350" s="184" t="str">
        <f t="shared" si="15"/>
        <v>N2C</v>
      </c>
      <c r="N350" t="s">
        <v>4945</v>
      </c>
      <c r="O350" s="164">
        <f t="shared" si="16"/>
        <v>0</v>
      </c>
      <c r="P350" s="205" t="str">
        <f t="shared" si="17"/>
        <v>UU</v>
      </c>
      <c r="S350" s="5" t="s">
        <v>1390</v>
      </c>
      <c r="T350" s="61">
        <v>1</v>
      </c>
    </row>
    <row r="351" spans="1:20" x14ac:dyDescent="0.25">
      <c r="A351" t="s">
        <v>1726</v>
      </c>
      <c r="B351" t="s">
        <v>1727</v>
      </c>
      <c r="C351" s="103" t="s">
        <v>40</v>
      </c>
      <c r="D351" s="103" t="s">
        <v>87</v>
      </c>
      <c r="E351" s="103">
        <v>4100951</v>
      </c>
      <c r="F351" t="s">
        <v>2091</v>
      </c>
      <c r="G351" s="81">
        <v>67</v>
      </c>
      <c r="H351" s="103" t="s">
        <v>81</v>
      </c>
      <c r="I351" s="197"/>
      <c r="J351" s="54">
        <f>VLOOKUP(A351,'M005'!$A:$H,8,0)</f>
        <v>67</v>
      </c>
      <c r="K351" s="186">
        <v>1</v>
      </c>
      <c r="L351" s="184" t="s">
        <v>4530</v>
      </c>
      <c r="M351" s="184" t="str">
        <f t="shared" si="15"/>
        <v>S25</v>
      </c>
      <c r="N351" t="s">
        <v>4977</v>
      </c>
      <c r="O351" s="164">
        <f t="shared" si="16"/>
        <v>0</v>
      </c>
      <c r="P351" s="205" t="str">
        <f t="shared" si="17"/>
        <v>CX</v>
      </c>
      <c r="S351" s="5" t="s">
        <v>1391</v>
      </c>
      <c r="T351" s="61">
        <v>1</v>
      </c>
    </row>
    <row r="352" spans="1:20" x14ac:dyDescent="0.25">
      <c r="A352" t="s">
        <v>1728</v>
      </c>
      <c r="B352" t="s">
        <v>1729</v>
      </c>
      <c r="C352" s="103" t="s">
        <v>40</v>
      </c>
      <c r="D352" s="103" t="s">
        <v>87</v>
      </c>
      <c r="E352" s="103">
        <v>4100951</v>
      </c>
      <c r="F352" t="s">
        <v>2091</v>
      </c>
      <c r="G352" s="81">
        <v>67</v>
      </c>
      <c r="H352" s="103" t="s">
        <v>81</v>
      </c>
      <c r="I352" s="197"/>
      <c r="J352" s="54">
        <f>VLOOKUP(A352,'M005'!$A:$H,8,0)</f>
        <v>67</v>
      </c>
      <c r="K352" s="186">
        <v>1</v>
      </c>
      <c r="L352" s="184" t="s">
        <v>4530</v>
      </c>
      <c r="M352" s="184" t="str">
        <f t="shared" si="15"/>
        <v>S25</v>
      </c>
      <c r="N352" t="s">
        <v>4977</v>
      </c>
      <c r="O352" s="164">
        <f t="shared" si="16"/>
        <v>0</v>
      </c>
      <c r="P352" s="205" t="str">
        <f t="shared" si="17"/>
        <v>CX</v>
      </c>
      <c r="S352" s="5" t="s">
        <v>1392</v>
      </c>
      <c r="T352" s="61">
        <v>1</v>
      </c>
    </row>
    <row r="353" spans="1:20" x14ac:dyDescent="0.25">
      <c r="A353" t="s">
        <v>1730</v>
      </c>
      <c r="B353" t="s">
        <v>1731</v>
      </c>
      <c r="C353" s="103" t="s">
        <v>40</v>
      </c>
      <c r="D353" s="103" t="s">
        <v>87</v>
      </c>
      <c r="E353" s="103">
        <v>4100951</v>
      </c>
      <c r="F353" t="s">
        <v>2091</v>
      </c>
      <c r="G353" s="81">
        <v>46</v>
      </c>
      <c r="H353" s="103" t="s">
        <v>81</v>
      </c>
      <c r="I353" s="197"/>
      <c r="J353" s="54">
        <f>VLOOKUP(A353,'M005'!$A:$H,8,0)</f>
        <v>46</v>
      </c>
      <c r="K353" s="186">
        <v>1</v>
      </c>
      <c r="L353" s="184" t="s">
        <v>4530</v>
      </c>
      <c r="M353" s="184" t="str">
        <f t="shared" si="15"/>
        <v>S25</v>
      </c>
      <c r="N353" t="s">
        <v>4977</v>
      </c>
      <c r="O353" s="164">
        <f t="shared" si="16"/>
        <v>0</v>
      </c>
      <c r="P353" s="205" t="str">
        <f t="shared" si="17"/>
        <v>CX</v>
      </c>
      <c r="S353" s="5" t="s">
        <v>1394</v>
      </c>
      <c r="T353" s="61">
        <v>1</v>
      </c>
    </row>
    <row r="354" spans="1:20" x14ac:dyDescent="0.25">
      <c r="A354" t="s">
        <v>1732</v>
      </c>
      <c r="B354" t="s">
        <v>1733</v>
      </c>
      <c r="C354" s="103" t="s">
        <v>40</v>
      </c>
      <c r="D354" s="103" t="s">
        <v>87</v>
      </c>
      <c r="E354" s="103">
        <v>4100951</v>
      </c>
      <c r="F354" t="s">
        <v>2091</v>
      </c>
      <c r="G354" s="81">
        <v>46</v>
      </c>
      <c r="H354" s="103" t="s">
        <v>81</v>
      </c>
      <c r="I354" s="197"/>
      <c r="J354" s="54">
        <f>VLOOKUP(A354,'M005'!$A:$H,8,0)</f>
        <v>46</v>
      </c>
      <c r="K354" s="186">
        <v>1</v>
      </c>
      <c r="L354" s="184" t="s">
        <v>4530</v>
      </c>
      <c r="M354" s="184" t="str">
        <f t="shared" si="15"/>
        <v>S25</v>
      </c>
      <c r="N354" t="s">
        <v>4977</v>
      </c>
      <c r="O354" s="164">
        <f t="shared" si="16"/>
        <v>0</v>
      </c>
      <c r="P354" s="205" t="str">
        <f t="shared" si="17"/>
        <v>CX</v>
      </c>
      <c r="S354" s="5" t="s">
        <v>1395</v>
      </c>
      <c r="T354" s="61">
        <v>1</v>
      </c>
    </row>
    <row r="355" spans="1:20" x14ac:dyDescent="0.25">
      <c r="A355" t="s">
        <v>1761</v>
      </c>
      <c r="B355" t="s">
        <v>1762</v>
      </c>
      <c r="C355" s="103" t="s">
        <v>40</v>
      </c>
      <c r="D355" s="103" t="s">
        <v>87</v>
      </c>
      <c r="E355" s="103">
        <v>4200001</v>
      </c>
      <c r="F355" s="5" t="s">
        <v>2088</v>
      </c>
      <c r="G355" s="81">
        <v>34.199999999999996</v>
      </c>
      <c r="H355" s="103" t="s">
        <v>81</v>
      </c>
      <c r="I355" s="197"/>
      <c r="J355" s="54">
        <f>VLOOKUP(A355,'M005'!$A:$H,8,0)</f>
        <v>57</v>
      </c>
      <c r="K355" s="184">
        <v>0.6</v>
      </c>
      <c r="L355" s="184" t="s">
        <v>9</v>
      </c>
      <c r="M355" s="184" t="str">
        <f t="shared" si="15"/>
        <v>N2C</v>
      </c>
      <c r="N355" t="s">
        <v>4945</v>
      </c>
      <c r="O355" s="164">
        <f t="shared" si="16"/>
        <v>0</v>
      </c>
      <c r="P355" s="205" t="str">
        <f t="shared" si="17"/>
        <v>NN</v>
      </c>
      <c r="S355" s="5" t="s">
        <v>1397</v>
      </c>
      <c r="T355" s="61">
        <v>1</v>
      </c>
    </row>
    <row r="356" spans="1:20" x14ac:dyDescent="0.25">
      <c r="A356" t="s">
        <v>1765</v>
      </c>
      <c r="B356" t="s">
        <v>1766</v>
      </c>
      <c r="C356" s="103" t="s">
        <v>40</v>
      </c>
      <c r="D356" s="103" t="s">
        <v>87</v>
      </c>
      <c r="E356" s="103">
        <v>4200001</v>
      </c>
      <c r="F356" s="5" t="s">
        <v>2088</v>
      </c>
      <c r="G356" s="81">
        <v>33.599999999999994</v>
      </c>
      <c r="H356" s="103" t="s">
        <v>81</v>
      </c>
      <c r="I356" s="197"/>
      <c r="J356" s="54">
        <f>VLOOKUP(A356,'M005'!$A:$H,8,0)</f>
        <v>48</v>
      </c>
      <c r="K356" s="184">
        <v>0.69999999999999984</v>
      </c>
      <c r="L356" s="184" t="s">
        <v>9</v>
      </c>
      <c r="M356" s="184" t="str">
        <f t="shared" si="15"/>
        <v>N2N</v>
      </c>
      <c r="N356" t="s">
        <v>4946</v>
      </c>
      <c r="O356" s="164">
        <f t="shared" si="16"/>
        <v>0</v>
      </c>
      <c r="P356" s="205" t="str">
        <f t="shared" si="17"/>
        <v>NN</v>
      </c>
      <c r="S356" s="5" t="s">
        <v>1398</v>
      </c>
      <c r="T356" s="61">
        <v>1</v>
      </c>
    </row>
    <row r="357" spans="1:20" x14ac:dyDescent="0.25">
      <c r="A357" t="s">
        <v>1767</v>
      </c>
      <c r="B357" t="s">
        <v>1768</v>
      </c>
      <c r="C357" s="103" t="s">
        <v>40</v>
      </c>
      <c r="D357" s="103" t="s">
        <v>87</v>
      </c>
      <c r="E357" s="103">
        <v>4200001</v>
      </c>
      <c r="F357" s="5" t="s">
        <v>2088</v>
      </c>
      <c r="G357" s="81">
        <v>35</v>
      </c>
      <c r="H357" s="103" t="s">
        <v>81</v>
      </c>
      <c r="I357" s="197"/>
      <c r="J357" s="54">
        <f>VLOOKUP(A357,'M005'!$A:$H,8,0)</f>
        <v>50</v>
      </c>
      <c r="K357" s="184">
        <v>0.7</v>
      </c>
      <c r="L357" s="184" t="s">
        <v>9</v>
      </c>
      <c r="M357" s="184" t="str">
        <f t="shared" si="15"/>
        <v>N2N</v>
      </c>
      <c r="N357" t="s">
        <v>4946</v>
      </c>
      <c r="O357" s="164">
        <f t="shared" si="16"/>
        <v>0</v>
      </c>
      <c r="P357" s="205" t="str">
        <f t="shared" si="17"/>
        <v>NN</v>
      </c>
      <c r="S357" s="5" t="s">
        <v>1399</v>
      </c>
      <c r="T357" s="61">
        <v>1</v>
      </c>
    </row>
    <row r="358" spans="1:20" x14ac:dyDescent="0.25">
      <c r="A358" t="s">
        <v>1769</v>
      </c>
      <c r="B358" t="s">
        <v>1770</v>
      </c>
      <c r="C358" s="103" t="s">
        <v>40</v>
      </c>
      <c r="D358" s="103" t="s">
        <v>87</v>
      </c>
      <c r="E358" s="103">
        <v>4200001</v>
      </c>
      <c r="F358" s="5" t="s">
        <v>2088</v>
      </c>
      <c r="G358" s="81">
        <v>21</v>
      </c>
      <c r="H358" s="103" t="s">
        <v>81</v>
      </c>
      <c r="I358" s="197"/>
      <c r="J358" s="54">
        <f>VLOOKUP(A358,'M005'!$A:$H,8,0)</f>
        <v>30</v>
      </c>
      <c r="K358" s="184">
        <v>0.7</v>
      </c>
      <c r="L358" s="184" t="s">
        <v>9</v>
      </c>
      <c r="M358" s="184" t="str">
        <f t="shared" si="15"/>
        <v>N2N</v>
      </c>
      <c r="N358" t="s">
        <v>4946</v>
      </c>
      <c r="O358" s="164">
        <f t="shared" si="16"/>
        <v>0</v>
      </c>
      <c r="P358" s="205" t="str">
        <f t="shared" si="17"/>
        <v>NN</v>
      </c>
      <c r="S358" s="5" t="s">
        <v>1400</v>
      </c>
      <c r="T358" s="61">
        <v>1</v>
      </c>
    </row>
    <row r="359" spans="1:20" x14ac:dyDescent="0.25">
      <c r="A359" t="s">
        <v>1779</v>
      </c>
      <c r="B359" t="s">
        <v>1780</v>
      </c>
      <c r="C359" s="103" t="s">
        <v>40</v>
      </c>
      <c r="D359" s="103" t="s">
        <v>87</v>
      </c>
      <c r="E359" s="103">
        <v>4200001</v>
      </c>
      <c r="F359" s="5" t="s">
        <v>2088</v>
      </c>
      <c r="G359" s="81">
        <v>31.499999999999996</v>
      </c>
      <c r="H359" s="103" t="s">
        <v>81</v>
      </c>
      <c r="I359" s="197"/>
      <c r="J359" s="54">
        <f>VLOOKUP(A359,'M005-2'!$A:$G,7,0)</f>
        <v>45</v>
      </c>
      <c r="K359" s="184">
        <v>0.7</v>
      </c>
      <c r="L359" s="184" t="s">
        <v>4464</v>
      </c>
      <c r="M359" s="184" t="str">
        <f t="shared" si="15"/>
        <v>N2N</v>
      </c>
      <c r="N359" t="s">
        <v>4946</v>
      </c>
      <c r="O359" s="164">
        <f t="shared" si="16"/>
        <v>0</v>
      </c>
      <c r="P359" s="205" t="str">
        <f t="shared" si="17"/>
        <v>UA</v>
      </c>
      <c r="Q359" s="205"/>
      <c r="S359" s="5" t="s">
        <v>1401</v>
      </c>
      <c r="T359" s="61">
        <v>1</v>
      </c>
    </row>
    <row r="360" spans="1:20" x14ac:dyDescent="0.25">
      <c r="A360" t="s">
        <v>1785</v>
      </c>
      <c r="B360" t="s">
        <v>1786</v>
      </c>
      <c r="C360" s="103" t="s">
        <v>40</v>
      </c>
      <c r="D360" s="103" t="s">
        <v>87</v>
      </c>
      <c r="E360" s="103">
        <v>4200001</v>
      </c>
      <c r="F360" s="5" t="s">
        <v>2088</v>
      </c>
      <c r="G360" s="81">
        <v>60</v>
      </c>
      <c r="H360" s="103" t="s">
        <v>81</v>
      </c>
      <c r="I360" s="197"/>
      <c r="J360" s="54">
        <f>VLOOKUP(A360,'M005'!$A:$H,8,0)</f>
        <v>100</v>
      </c>
      <c r="K360" s="184">
        <v>0.6</v>
      </c>
      <c r="L360" s="184" t="s">
        <v>9</v>
      </c>
      <c r="M360" s="184" t="str">
        <f t="shared" si="15"/>
        <v>N3F</v>
      </c>
      <c r="N360" t="s">
        <v>4960</v>
      </c>
      <c r="O360" s="164">
        <f t="shared" si="16"/>
        <v>0</v>
      </c>
      <c r="P360" s="205" t="str">
        <f t="shared" si="17"/>
        <v>NN</v>
      </c>
      <c r="S360" s="5" t="s">
        <v>1403</v>
      </c>
      <c r="T360" s="61">
        <v>1</v>
      </c>
    </row>
    <row r="361" spans="1:20" x14ac:dyDescent="0.25">
      <c r="A361" t="s">
        <v>1800</v>
      </c>
      <c r="B361" t="s">
        <v>1801</v>
      </c>
      <c r="C361" s="103" t="s">
        <v>40</v>
      </c>
      <c r="D361" s="103" t="s">
        <v>87</v>
      </c>
      <c r="E361" s="103">
        <v>4200010</v>
      </c>
      <c r="F361" t="s">
        <v>2090</v>
      </c>
      <c r="G361" s="81">
        <v>30</v>
      </c>
      <c r="H361" s="103" t="s">
        <v>81</v>
      </c>
      <c r="I361" s="197"/>
      <c r="J361" s="54">
        <f>VLOOKUP(A361,'M005'!$A:$H,8,0)</f>
        <v>50</v>
      </c>
      <c r="K361" s="184">
        <v>0.6</v>
      </c>
      <c r="L361" s="184" t="s">
        <v>9</v>
      </c>
      <c r="M361" s="184" t="str">
        <f t="shared" si="15"/>
        <v>M3B</v>
      </c>
      <c r="N361" t="s">
        <v>4956</v>
      </c>
      <c r="O361" s="164">
        <f t="shared" si="16"/>
        <v>0</v>
      </c>
      <c r="P361" s="205" t="str">
        <f t="shared" si="17"/>
        <v>NN</v>
      </c>
      <c r="R361" s="205"/>
      <c r="S361" s="5" t="s">
        <v>1405</v>
      </c>
      <c r="T361" s="61">
        <v>1</v>
      </c>
    </row>
    <row r="362" spans="1:20" x14ac:dyDescent="0.25">
      <c r="A362" t="s">
        <v>1804</v>
      </c>
      <c r="B362" t="s">
        <v>1805</v>
      </c>
      <c r="C362" s="103" t="s">
        <v>40</v>
      </c>
      <c r="D362" s="103" t="s">
        <v>87</v>
      </c>
      <c r="E362" s="103">
        <v>4200001</v>
      </c>
      <c r="F362" s="5" t="s">
        <v>2088</v>
      </c>
      <c r="G362" s="81">
        <v>36.6</v>
      </c>
      <c r="H362" s="103" t="s">
        <v>81</v>
      </c>
      <c r="I362" s="197"/>
      <c r="J362" s="54">
        <f>VLOOKUP(A362,'M005'!$A:$H,8,0)</f>
        <v>61</v>
      </c>
      <c r="K362" s="184">
        <v>0.6</v>
      </c>
      <c r="L362" s="184" t="s">
        <v>9</v>
      </c>
      <c r="M362" s="184" t="str">
        <f t="shared" si="15"/>
        <v>N2C</v>
      </c>
      <c r="N362" t="s">
        <v>4945</v>
      </c>
      <c r="O362" s="164">
        <f t="shared" si="16"/>
        <v>0</v>
      </c>
      <c r="P362" s="205" t="str">
        <f t="shared" si="17"/>
        <v>NN</v>
      </c>
      <c r="S362" s="5" t="s">
        <v>1407</v>
      </c>
      <c r="T362" s="61">
        <v>1</v>
      </c>
    </row>
    <row r="363" spans="1:20" x14ac:dyDescent="0.25">
      <c r="A363" t="s">
        <v>1808</v>
      </c>
      <c r="B363" t="s">
        <v>1809</v>
      </c>
      <c r="C363" s="103" t="s">
        <v>40</v>
      </c>
      <c r="D363" s="103" t="s">
        <v>87</v>
      </c>
      <c r="E363" s="103">
        <v>4200001</v>
      </c>
      <c r="F363" s="5" t="s">
        <v>2088</v>
      </c>
      <c r="G363" s="81">
        <v>31.499999999999996</v>
      </c>
      <c r="H363" s="103" t="s">
        <v>81</v>
      </c>
      <c r="I363" s="197"/>
      <c r="J363" s="54">
        <f>VLOOKUP(A363,'M005-2'!$A:$G,7,0)</f>
        <v>45</v>
      </c>
      <c r="K363" s="184">
        <v>0.7</v>
      </c>
      <c r="L363" s="184" t="s">
        <v>4464</v>
      </c>
      <c r="M363" s="184" t="str">
        <f t="shared" si="15"/>
        <v>N2N</v>
      </c>
      <c r="N363" t="s">
        <v>4946</v>
      </c>
      <c r="O363" s="164">
        <f t="shared" si="16"/>
        <v>0</v>
      </c>
      <c r="P363" s="205" t="str">
        <f t="shared" si="17"/>
        <v>UU</v>
      </c>
      <c r="Q363" s="205"/>
      <c r="S363" s="5" t="s">
        <v>1409</v>
      </c>
      <c r="T363" s="61">
        <v>1</v>
      </c>
    </row>
    <row r="364" spans="1:20" x14ac:dyDescent="0.25">
      <c r="A364" t="s">
        <v>1812</v>
      </c>
      <c r="B364" t="s">
        <v>1813</v>
      </c>
      <c r="C364" s="103" t="s">
        <v>40</v>
      </c>
      <c r="D364" s="103" t="s">
        <v>87</v>
      </c>
      <c r="E364" s="103">
        <v>4200001</v>
      </c>
      <c r="F364" s="5" t="s">
        <v>2088</v>
      </c>
      <c r="G364" s="81">
        <v>44.099999999999994</v>
      </c>
      <c r="H364" s="103" t="s">
        <v>81</v>
      </c>
      <c r="I364" s="197"/>
      <c r="J364" s="54">
        <f>VLOOKUP(A364,'M005'!$A:$H,8,0)</f>
        <v>63</v>
      </c>
      <c r="K364" s="184">
        <v>0.7</v>
      </c>
      <c r="L364" s="184" t="s">
        <v>9</v>
      </c>
      <c r="M364" s="184" t="str">
        <f t="shared" si="15"/>
        <v>N2N</v>
      </c>
      <c r="N364" t="s">
        <v>4946</v>
      </c>
      <c r="O364" s="164">
        <f t="shared" si="16"/>
        <v>0</v>
      </c>
      <c r="P364" s="205" t="str">
        <f t="shared" si="17"/>
        <v>NN</v>
      </c>
      <c r="S364" s="5" t="s">
        <v>1411</v>
      </c>
      <c r="T364" s="61">
        <v>1</v>
      </c>
    </row>
    <row r="365" spans="1:20" x14ac:dyDescent="0.25">
      <c r="A365" t="s">
        <v>1816</v>
      </c>
      <c r="B365" t="s">
        <v>1817</v>
      </c>
      <c r="C365" s="103" t="s">
        <v>40</v>
      </c>
      <c r="D365" s="103" t="s">
        <v>87</v>
      </c>
      <c r="E365" s="103">
        <v>4200001</v>
      </c>
      <c r="F365" s="5" t="s">
        <v>2088</v>
      </c>
      <c r="G365" s="81">
        <v>21</v>
      </c>
      <c r="H365" s="103" t="s">
        <v>81</v>
      </c>
      <c r="I365" s="197"/>
      <c r="J365" s="54">
        <f>VLOOKUP(A365,'M005'!$A:$H,8,0)</f>
        <v>30</v>
      </c>
      <c r="K365" s="184">
        <v>0.7</v>
      </c>
      <c r="L365" s="184" t="s">
        <v>9</v>
      </c>
      <c r="M365" s="184" t="str">
        <f t="shared" si="15"/>
        <v>N2N</v>
      </c>
      <c r="N365" t="s">
        <v>4946</v>
      </c>
      <c r="O365" s="164">
        <f t="shared" si="16"/>
        <v>0</v>
      </c>
      <c r="P365" s="205" t="str">
        <f t="shared" si="17"/>
        <v>NN</v>
      </c>
      <c r="R365" s="205"/>
      <c r="S365" s="5" t="s">
        <v>1413</v>
      </c>
      <c r="T365" s="61">
        <v>1</v>
      </c>
    </row>
    <row r="366" spans="1:20" x14ac:dyDescent="0.25">
      <c r="A366" t="s">
        <v>1818</v>
      </c>
      <c r="B366" t="s">
        <v>1782</v>
      </c>
      <c r="C366" s="103" t="s">
        <v>40</v>
      </c>
      <c r="D366" s="103" t="s">
        <v>87</v>
      </c>
      <c r="E366" s="103">
        <v>4200001</v>
      </c>
      <c r="F366" s="5" t="s">
        <v>2088</v>
      </c>
      <c r="G366" s="81">
        <v>14</v>
      </c>
      <c r="H366" s="103" t="s">
        <v>81</v>
      </c>
      <c r="I366" s="197"/>
      <c r="J366" s="54">
        <f>VLOOKUP(A366,'M005-2'!$A:$G,7,0)</f>
        <v>20</v>
      </c>
      <c r="K366" s="184">
        <v>0.7</v>
      </c>
      <c r="L366" s="184" t="s">
        <v>4464</v>
      </c>
      <c r="M366" s="184" t="str">
        <f t="shared" si="15"/>
        <v>N2N</v>
      </c>
      <c r="N366" t="s">
        <v>4946</v>
      </c>
      <c r="O366" s="164">
        <f t="shared" si="16"/>
        <v>0</v>
      </c>
      <c r="P366" s="205" t="str">
        <f t="shared" si="17"/>
        <v>UU</v>
      </c>
      <c r="Q366" s="205"/>
      <c r="S366" s="5" t="s">
        <v>1415</v>
      </c>
      <c r="T366" s="61">
        <v>1</v>
      </c>
    </row>
    <row r="367" spans="1:20" x14ac:dyDescent="0.25">
      <c r="A367" t="s">
        <v>1821</v>
      </c>
      <c r="B367" t="s">
        <v>1822</v>
      </c>
      <c r="C367" s="103" t="s">
        <v>40</v>
      </c>
      <c r="D367" s="103" t="s">
        <v>87</v>
      </c>
      <c r="E367" s="103">
        <v>4200001</v>
      </c>
      <c r="F367" s="5" t="s">
        <v>2088</v>
      </c>
      <c r="G367" s="81">
        <v>15.399999999999999</v>
      </c>
      <c r="H367" s="103" t="s">
        <v>81</v>
      </c>
      <c r="I367" s="197"/>
      <c r="J367" s="54">
        <f>VLOOKUP(A367,'M005'!$A:$H,8,0)</f>
        <v>22</v>
      </c>
      <c r="K367" s="184">
        <v>0.7</v>
      </c>
      <c r="L367" s="184" t="s">
        <v>9</v>
      </c>
      <c r="M367" s="184" t="str">
        <f t="shared" si="15"/>
        <v>N2N</v>
      </c>
      <c r="N367" t="s">
        <v>4946</v>
      </c>
      <c r="O367" s="164">
        <f t="shared" si="16"/>
        <v>0</v>
      </c>
      <c r="P367" s="205" t="str">
        <f t="shared" si="17"/>
        <v>AR</v>
      </c>
      <c r="S367" s="5" t="s">
        <v>1417</v>
      </c>
      <c r="T367" s="61">
        <v>1</v>
      </c>
    </row>
    <row r="368" spans="1:20" x14ac:dyDescent="0.25">
      <c r="A368" t="s">
        <v>1830</v>
      </c>
      <c r="B368" t="s">
        <v>1831</v>
      </c>
      <c r="C368" s="103" t="s">
        <v>40</v>
      </c>
      <c r="D368" s="103" t="s">
        <v>87</v>
      </c>
      <c r="E368" s="103">
        <v>4200001</v>
      </c>
      <c r="F368" s="5" t="s">
        <v>2088</v>
      </c>
      <c r="G368" s="81">
        <v>36.6</v>
      </c>
      <c r="H368" s="103" t="s">
        <v>81</v>
      </c>
      <c r="I368" s="197"/>
      <c r="J368" s="54">
        <f>VLOOKUP(A368,'M005'!$A:$H,8,0)</f>
        <v>61</v>
      </c>
      <c r="K368" s="184">
        <v>0.6</v>
      </c>
      <c r="L368" s="184" t="s">
        <v>9</v>
      </c>
      <c r="M368" s="184" t="str">
        <f t="shared" si="15"/>
        <v>N3J</v>
      </c>
      <c r="N368" t="s">
        <v>4988</v>
      </c>
      <c r="O368" s="164">
        <f t="shared" si="16"/>
        <v>0</v>
      </c>
      <c r="P368" s="205" t="str">
        <f t="shared" si="17"/>
        <v>NN</v>
      </c>
      <c r="R368" s="205"/>
      <c r="S368" s="5" t="s">
        <v>1419</v>
      </c>
      <c r="T368" s="61">
        <v>1</v>
      </c>
    </row>
    <row r="369" spans="1:20" x14ac:dyDescent="0.25">
      <c r="A369" t="s">
        <v>1832</v>
      </c>
      <c r="B369" t="s">
        <v>1833</v>
      </c>
      <c r="C369" s="103" t="s">
        <v>40</v>
      </c>
      <c r="D369" s="103" t="s">
        <v>87</v>
      </c>
      <c r="E369" s="103">
        <v>4200020</v>
      </c>
      <c r="F369" t="s">
        <v>2089</v>
      </c>
      <c r="G369" s="81">
        <v>31.499999999999996</v>
      </c>
      <c r="H369" s="103" t="s">
        <v>81</v>
      </c>
      <c r="I369" s="197"/>
      <c r="J369" s="54">
        <f>VLOOKUP(A369,'M005'!$A:$H,8,0)</f>
        <v>45</v>
      </c>
      <c r="K369" s="184">
        <v>0.7</v>
      </c>
      <c r="L369" s="184" t="s">
        <v>9</v>
      </c>
      <c r="M369" s="184" t="str">
        <f t="shared" si="15"/>
        <v>O2O</v>
      </c>
      <c r="N369" t="s">
        <v>4952</v>
      </c>
      <c r="O369" s="164">
        <f t="shared" si="16"/>
        <v>0</v>
      </c>
      <c r="P369" s="205" t="str">
        <f t="shared" si="17"/>
        <v>NN</v>
      </c>
      <c r="S369" s="5" t="s">
        <v>1420</v>
      </c>
      <c r="T369" s="61">
        <v>1</v>
      </c>
    </row>
    <row r="370" spans="1:20" x14ac:dyDescent="0.25">
      <c r="A370" t="s">
        <v>1834</v>
      </c>
      <c r="B370" t="s">
        <v>1835</v>
      </c>
      <c r="C370" s="103" t="s">
        <v>40</v>
      </c>
      <c r="D370" s="103" t="s">
        <v>87</v>
      </c>
      <c r="E370" s="103">
        <v>4200020</v>
      </c>
      <c r="F370" t="s">
        <v>2089</v>
      </c>
      <c r="G370" s="81">
        <v>35</v>
      </c>
      <c r="H370" s="103" t="s">
        <v>81</v>
      </c>
      <c r="I370" s="197"/>
      <c r="J370" s="54">
        <f>VLOOKUP(A370,'M005-2'!$A:$G,7,0)</f>
        <v>50</v>
      </c>
      <c r="K370" s="184">
        <v>0.7</v>
      </c>
      <c r="L370" s="184" t="s">
        <v>4464</v>
      </c>
      <c r="M370" s="184" t="str">
        <f t="shared" si="15"/>
        <v>O2O</v>
      </c>
      <c r="N370" t="s">
        <v>4952</v>
      </c>
      <c r="O370" s="164">
        <f t="shared" si="16"/>
        <v>0</v>
      </c>
      <c r="P370" s="205" t="str">
        <f t="shared" si="17"/>
        <v>UU</v>
      </c>
      <c r="Q370" s="205"/>
      <c r="S370" s="5" t="s">
        <v>1422</v>
      </c>
      <c r="T370" s="61">
        <v>1</v>
      </c>
    </row>
    <row r="371" spans="1:20" x14ac:dyDescent="0.25">
      <c r="A371" t="s">
        <v>1836</v>
      </c>
      <c r="B371" t="s">
        <v>1837</v>
      </c>
      <c r="C371" s="103" t="s">
        <v>40</v>
      </c>
      <c r="D371" s="103" t="s">
        <v>87</v>
      </c>
      <c r="E371" s="103">
        <v>4200020</v>
      </c>
      <c r="F371" t="s">
        <v>2089</v>
      </c>
      <c r="G371" s="81">
        <v>14</v>
      </c>
      <c r="H371" s="103" t="s">
        <v>81</v>
      </c>
      <c r="I371" s="197"/>
      <c r="J371" s="54">
        <f>VLOOKUP(A371,'M005-2'!$A:$G,7,0)</f>
        <v>20</v>
      </c>
      <c r="K371" s="184">
        <v>0.7</v>
      </c>
      <c r="L371" s="184" t="s">
        <v>4464</v>
      </c>
      <c r="M371" s="184" t="str">
        <f t="shared" si="15"/>
        <v>O2O</v>
      </c>
      <c r="N371" t="s">
        <v>4952</v>
      </c>
      <c r="O371" s="164">
        <f t="shared" si="16"/>
        <v>0</v>
      </c>
      <c r="P371" s="205" t="str">
        <f t="shared" si="17"/>
        <v>UU</v>
      </c>
      <c r="Q371" s="205"/>
      <c r="S371" s="5" t="s">
        <v>1423</v>
      </c>
      <c r="T371" s="61">
        <v>1</v>
      </c>
    </row>
    <row r="372" spans="1:20" x14ac:dyDescent="0.25">
      <c r="A372" t="s">
        <v>1840</v>
      </c>
      <c r="B372" t="s">
        <v>1841</v>
      </c>
      <c r="C372" s="103" t="s">
        <v>40</v>
      </c>
      <c r="D372" s="103" t="s">
        <v>87</v>
      </c>
      <c r="E372" s="103">
        <v>4200022</v>
      </c>
      <c r="F372" t="s">
        <v>2092</v>
      </c>
      <c r="G372" s="81">
        <v>8</v>
      </c>
      <c r="H372" s="103" t="s">
        <v>81</v>
      </c>
      <c r="I372" s="197"/>
      <c r="J372" s="54">
        <f>VLOOKUP(A372,'M005'!$A:$H,8,0)</f>
        <v>40</v>
      </c>
      <c r="K372" s="186">
        <v>0.2</v>
      </c>
      <c r="L372" s="184" t="s">
        <v>9</v>
      </c>
      <c r="M372" s="184" t="str">
        <f t="shared" si="15"/>
        <v>M2C</v>
      </c>
      <c r="N372" t="s">
        <v>4989</v>
      </c>
      <c r="O372" s="164">
        <f t="shared" si="16"/>
        <v>0</v>
      </c>
      <c r="P372" s="205" t="str">
        <f t="shared" si="17"/>
        <v>SI</v>
      </c>
      <c r="R372" s="205"/>
      <c r="S372" s="5" t="s">
        <v>1425</v>
      </c>
      <c r="T372" s="61">
        <v>1</v>
      </c>
    </row>
    <row r="373" spans="1:20" x14ac:dyDescent="0.25">
      <c r="A373" t="s">
        <v>1840</v>
      </c>
      <c r="B373" t="s">
        <v>1841</v>
      </c>
      <c r="C373" s="103" t="s">
        <v>40</v>
      </c>
      <c r="D373" s="103" t="s">
        <v>87</v>
      </c>
      <c r="E373" s="103">
        <v>4200001</v>
      </c>
      <c r="F373" s="5" t="s">
        <v>2088</v>
      </c>
      <c r="G373" s="81">
        <v>32</v>
      </c>
      <c r="H373" s="103" t="s">
        <v>81</v>
      </c>
      <c r="I373" s="197"/>
      <c r="J373" s="54">
        <f>VLOOKUP(A373,'M005'!$A:$H,8,0)</f>
        <v>40</v>
      </c>
      <c r="K373" s="184">
        <v>0.8</v>
      </c>
      <c r="L373" s="184" t="s">
        <v>9</v>
      </c>
      <c r="M373" s="184" t="str">
        <f t="shared" si="15"/>
        <v>M2C</v>
      </c>
      <c r="N373" t="s">
        <v>4989</v>
      </c>
      <c r="O373" s="164">
        <f t="shared" si="16"/>
        <v>0</v>
      </c>
      <c r="P373" s="205" t="str">
        <f t="shared" si="17"/>
        <v>SI</v>
      </c>
      <c r="R373" s="205"/>
      <c r="S373" s="5" t="s">
        <v>1427</v>
      </c>
      <c r="T373" s="61">
        <v>1</v>
      </c>
    </row>
    <row r="374" spans="1:20" x14ac:dyDescent="0.25">
      <c r="A374" t="s">
        <v>1842</v>
      </c>
      <c r="B374" t="s">
        <v>1843</v>
      </c>
      <c r="C374" s="103" t="s">
        <v>40</v>
      </c>
      <c r="D374" s="103" t="s">
        <v>87</v>
      </c>
      <c r="E374" s="103">
        <v>4200022</v>
      </c>
      <c r="F374" t="s">
        <v>2092</v>
      </c>
      <c r="G374" s="81">
        <v>4</v>
      </c>
      <c r="H374" s="103" t="s">
        <v>81</v>
      </c>
      <c r="I374" s="197"/>
      <c r="J374" s="54">
        <f>VLOOKUP(A374,'M005'!$A:$H,8,0)</f>
        <v>20</v>
      </c>
      <c r="K374" s="186">
        <v>0.2</v>
      </c>
      <c r="L374" s="184" t="s">
        <v>9</v>
      </c>
      <c r="M374" s="184" t="str">
        <f t="shared" si="15"/>
        <v>M2C</v>
      </c>
      <c r="N374" t="s">
        <v>4989</v>
      </c>
      <c r="O374" s="164">
        <f t="shared" si="16"/>
        <v>0</v>
      </c>
      <c r="P374" s="205" t="str">
        <f t="shared" si="17"/>
        <v>SI</v>
      </c>
      <c r="S374" s="5" t="s">
        <v>1429</v>
      </c>
      <c r="T374" s="61">
        <v>1</v>
      </c>
    </row>
    <row r="375" spans="1:20" x14ac:dyDescent="0.25">
      <c r="A375" t="s">
        <v>1842</v>
      </c>
      <c r="B375" t="s">
        <v>1843</v>
      </c>
      <c r="C375" s="103" t="s">
        <v>40</v>
      </c>
      <c r="D375" s="103" t="s">
        <v>87</v>
      </c>
      <c r="E375" s="103">
        <v>4200001</v>
      </c>
      <c r="F375" s="5" t="s">
        <v>2088</v>
      </c>
      <c r="G375" s="81">
        <v>16</v>
      </c>
      <c r="H375" s="103" t="s">
        <v>81</v>
      </c>
      <c r="I375" s="197"/>
      <c r="J375" s="54">
        <f>VLOOKUP(A375,'M005'!$A:$H,8,0)</f>
        <v>20</v>
      </c>
      <c r="K375" s="184">
        <v>0.8</v>
      </c>
      <c r="L375" s="184" t="s">
        <v>9</v>
      </c>
      <c r="M375" s="184" t="str">
        <f t="shared" si="15"/>
        <v>M2C</v>
      </c>
      <c r="N375" t="s">
        <v>4989</v>
      </c>
      <c r="O375" s="164">
        <f t="shared" si="16"/>
        <v>0</v>
      </c>
      <c r="P375" s="205" t="str">
        <f t="shared" si="17"/>
        <v>SI</v>
      </c>
      <c r="S375" s="5" t="s">
        <v>1431</v>
      </c>
      <c r="T375" s="61">
        <v>1</v>
      </c>
    </row>
    <row r="376" spans="1:20" x14ac:dyDescent="0.25">
      <c r="A376" t="s">
        <v>1844</v>
      </c>
      <c r="B376" t="s">
        <v>1845</v>
      </c>
      <c r="C376" s="103" t="s">
        <v>40</v>
      </c>
      <c r="D376" s="103" t="s">
        <v>87</v>
      </c>
      <c r="E376" s="103">
        <v>4200022</v>
      </c>
      <c r="F376" t="s">
        <v>2092</v>
      </c>
      <c r="G376" s="81">
        <v>5.95</v>
      </c>
      <c r="H376" s="103" t="s">
        <v>81</v>
      </c>
      <c r="I376" s="197"/>
      <c r="J376" s="54">
        <f>VLOOKUP(A376,'M005'!$A:$H,8,0)</f>
        <v>35</v>
      </c>
      <c r="K376" s="186">
        <v>0.17</v>
      </c>
      <c r="L376" s="184" t="s">
        <v>9</v>
      </c>
      <c r="M376" s="184" t="str">
        <f t="shared" si="15"/>
        <v>M2N</v>
      </c>
      <c r="N376" t="s">
        <v>4990</v>
      </c>
      <c r="O376" s="164">
        <f t="shared" si="16"/>
        <v>0</v>
      </c>
      <c r="P376" s="205" t="str">
        <f t="shared" si="17"/>
        <v>SI</v>
      </c>
      <c r="S376" s="5" t="s">
        <v>1433</v>
      </c>
      <c r="T376" s="61">
        <v>1</v>
      </c>
    </row>
    <row r="377" spans="1:20" x14ac:dyDescent="0.25">
      <c r="A377" t="s">
        <v>1844</v>
      </c>
      <c r="B377" t="s">
        <v>1845</v>
      </c>
      <c r="C377" s="103" t="s">
        <v>40</v>
      </c>
      <c r="D377" s="103" t="s">
        <v>87</v>
      </c>
      <c r="E377" s="103">
        <v>4200001</v>
      </c>
      <c r="F377" s="5" t="s">
        <v>2088</v>
      </c>
      <c r="G377" s="81">
        <v>23.8</v>
      </c>
      <c r="H377" s="103" t="s">
        <v>81</v>
      </c>
      <c r="I377" s="197"/>
      <c r="J377" s="54">
        <f>VLOOKUP(A377,'M005'!$A:$H,8,0)</f>
        <v>35</v>
      </c>
      <c r="K377" s="186">
        <v>0.68</v>
      </c>
      <c r="L377" s="184" t="s">
        <v>9</v>
      </c>
      <c r="M377" s="184" t="str">
        <f t="shared" si="15"/>
        <v>M2N</v>
      </c>
      <c r="N377" t="s">
        <v>4990</v>
      </c>
      <c r="O377" s="164">
        <f t="shared" si="16"/>
        <v>0</v>
      </c>
      <c r="P377" s="205" t="str">
        <f t="shared" si="17"/>
        <v>SI</v>
      </c>
      <c r="S377" s="5" t="s">
        <v>1435</v>
      </c>
      <c r="T377" s="61">
        <v>1</v>
      </c>
    </row>
    <row r="378" spans="1:20" x14ac:dyDescent="0.25">
      <c r="A378" t="s">
        <v>1846</v>
      </c>
      <c r="B378" t="s">
        <v>1847</v>
      </c>
      <c r="C378" s="103" t="s">
        <v>40</v>
      </c>
      <c r="D378" s="103" t="s">
        <v>87</v>
      </c>
      <c r="E378" s="103">
        <v>4200022</v>
      </c>
      <c r="F378" t="s">
        <v>2092</v>
      </c>
      <c r="G378" s="81">
        <v>4.08</v>
      </c>
      <c r="H378" s="103" t="s">
        <v>81</v>
      </c>
      <c r="I378" s="197"/>
      <c r="J378" s="54">
        <f>VLOOKUP(A378,'M005'!$A:$H,8,0)</f>
        <v>24</v>
      </c>
      <c r="K378" s="186">
        <v>0.17</v>
      </c>
      <c r="L378" s="184" t="s">
        <v>9</v>
      </c>
      <c r="M378" s="184" t="str">
        <f t="shared" si="15"/>
        <v>M2N</v>
      </c>
      <c r="N378" t="s">
        <v>4990</v>
      </c>
      <c r="O378" s="164">
        <f t="shared" si="16"/>
        <v>0</v>
      </c>
      <c r="P378" s="205" t="str">
        <f t="shared" si="17"/>
        <v>SI</v>
      </c>
      <c r="S378" s="5" t="s">
        <v>1437</v>
      </c>
      <c r="T378" s="61">
        <v>1</v>
      </c>
    </row>
    <row r="379" spans="1:20" x14ac:dyDescent="0.25">
      <c r="A379" t="s">
        <v>1846</v>
      </c>
      <c r="B379" t="s">
        <v>1847</v>
      </c>
      <c r="C379" s="103" t="s">
        <v>40</v>
      </c>
      <c r="D379" s="103" t="s">
        <v>87</v>
      </c>
      <c r="E379" s="103">
        <v>4200001</v>
      </c>
      <c r="F379" s="5" t="s">
        <v>2088</v>
      </c>
      <c r="G379" s="81">
        <v>16.32</v>
      </c>
      <c r="H379" s="103" t="s">
        <v>81</v>
      </c>
      <c r="I379" s="197"/>
      <c r="J379" s="54">
        <f>VLOOKUP(A379,'M005'!$A:$H,8,0)</f>
        <v>24</v>
      </c>
      <c r="K379" s="186">
        <v>0.68</v>
      </c>
      <c r="L379" s="184" t="s">
        <v>9</v>
      </c>
      <c r="M379" s="184" t="str">
        <f t="shared" si="15"/>
        <v>M2N</v>
      </c>
      <c r="N379" t="s">
        <v>4990</v>
      </c>
      <c r="O379" s="164">
        <f t="shared" si="16"/>
        <v>0</v>
      </c>
      <c r="P379" s="205" t="str">
        <f t="shared" si="17"/>
        <v>SI</v>
      </c>
      <c r="S379" s="5" t="s">
        <v>1439</v>
      </c>
      <c r="T379" s="61">
        <v>1</v>
      </c>
    </row>
    <row r="380" spans="1:20" x14ac:dyDescent="0.25">
      <c r="A380" t="s">
        <v>1852</v>
      </c>
      <c r="B380" t="s">
        <v>1853</v>
      </c>
      <c r="C380" s="103" t="s">
        <v>40</v>
      </c>
      <c r="D380" s="103" t="s">
        <v>87</v>
      </c>
      <c r="E380" s="103">
        <v>4200001</v>
      </c>
      <c r="F380" s="5" t="s">
        <v>2088</v>
      </c>
      <c r="G380" s="81">
        <v>87.5</v>
      </c>
      <c r="H380" s="103" t="s">
        <v>81</v>
      </c>
      <c r="I380" s="197"/>
      <c r="J380" s="54">
        <f>VLOOKUP(A380,'M005'!$A:$H,8,0)</f>
        <v>125</v>
      </c>
      <c r="K380" s="184">
        <v>0.7</v>
      </c>
      <c r="L380" s="184" t="s">
        <v>9</v>
      </c>
      <c r="M380" s="184" t="str">
        <f t="shared" si="15"/>
        <v>N2N</v>
      </c>
      <c r="N380" t="s">
        <v>4946</v>
      </c>
      <c r="O380" s="164">
        <f t="shared" si="16"/>
        <v>0</v>
      </c>
      <c r="P380" s="205" t="str">
        <f t="shared" si="17"/>
        <v>CG</v>
      </c>
      <c r="S380" s="5" t="s">
        <v>1441</v>
      </c>
      <c r="T380" s="61">
        <v>1</v>
      </c>
    </row>
    <row r="381" spans="1:20" x14ac:dyDescent="0.25">
      <c r="A381" t="s">
        <v>1854</v>
      </c>
      <c r="B381" t="s">
        <v>1855</v>
      </c>
      <c r="C381" s="103" t="s">
        <v>40</v>
      </c>
      <c r="D381" s="103" t="s">
        <v>87</v>
      </c>
      <c r="E381" s="103">
        <v>4100951</v>
      </c>
      <c r="F381" t="s">
        <v>2091</v>
      </c>
      <c r="G381" s="81">
        <v>105</v>
      </c>
      <c r="H381" s="103" t="s">
        <v>81</v>
      </c>
      <c r="I381" s="197"/>
      <c r="J381" s="54">
        <f>VLOOKUP(A381,'M005'!$A:$H,8,0)</f>
        <v>105</v>
      </c>
      <c r="K381" s="184">
        <v>1</v>
      </c>
      <c r="L381" s="184" t="s">
        <v>9</v>
      </c>
      <c r="M381" s="184" t="str">
        <f t="shared" si="15"/>
        <v>S2S</v>
      </c>
      <c r="N381" t="s">
        <v>4947</v>
      </c>
      <c r="O381" s="164">
        <f t="shared" si="16"/>
        <v>0</v>
      </c>
      <c r="P381" s="205" t="str">
        <f t="shared" si="17"/>
        <v>CG</v>
      </c>
      <c r="S381" s="5" t="s">
        <v>1443</v>
      </c>
      <c r="T381" s="61">
        <v>1</v>
      </c>
    </row>
    <row r="382" spans="1:20" x14ac:dyDescent="0.25">
      <c r="A382" t="s">
        <v>1856</v>
      </c>
      <c r="B382" t="s">
        <v>1857</v>
      </c>
      <c r="C382" s="103" t="s">
        <v>40</v>
      </c>
      <c r="D382" s="103" t="s">
        <v>87</v>
      </c>
      <c r="E382" s="103">
        <v>4200010</v>
      </c>
      <c r="F382" t="s">
        <v>2090</v>
      </c>
      <c r="G382" s="81">
        <v>16.799999999999997</v>
      </c>
      <c r="H382" s="103" t="s">
        <v>81</v>
      </c>
      <c r="I382" s="197"/>
      <c r="J382" s="54">
        <f>VLOOKUP(A382,'M005'!$A:$H,8,0)</f>
        <v>24</v>
      </c>
      <c r="K382" s="184">
        <v>0.69999999999999984</v>
      </c>
      <c r="L382" s="184" t="s">
        <v>9</v>
      </c>
      <c r="M382" s="184" t="str">
        <f t="shared" si="15"/>
        <v>M26</v>
      </c>
      <c r="N382" t="s">
        <v>4991</v>
      </c>
      <c r="O382" s="164">
        <f t="shared" si="16"/>
        <v>0</v>
      </c>
      <c r="P382" s="205" t="str">
        <f t="shared" si="17"/>
        <v>CG</v>
      </c>
      <c r="S382" s="5" t="s">
        <v>1445</v>
      </c>
      <c r="T382" s="61">
        <v>1</v>
      </c>
    </row>
    <row r="383" spans="1:20" x14ac:dyDescent="0.25">
      <c r="A383" t="s">
        <v>1858</v>
      </c>
      <c r="B383" t="s">
        <v>1859</v>
      </c>
      <c r="C383" s="103" t="s">
        <v>40</v>
      </c>
      <c r="D383" s="103" t="s">
        <v>87</v>
      </c>
      <c r="E383" s="103">
        <v>4200010</v>
      </c>
      <c r="F383" t="s">
        <v>2090</v>
      </c>
      <c r="G383" s="81">
        <v>16.799999999999997</v>
      </c>
      <c r="H383" s="103" t="s">
        <v>81</v>
      </c>
      <c r="I383" s="197"/>
      <c r="J383" s="54">
        <f>VLOOKUP(A383,'M005'!$A:$H,8,0)</f>
        <v>24</v>
      </c>
      <c r="K383" s="184">
        <v>0.69999999999999984</v>
      </c>
      <c r="L383" s="184" t="s">
        <v>9</v>
      </c>
      <c r="M383" s="184" t="str">
        <f t="shared" si="15"/>
        <v>M3C</v>
      </c>
      <c r="N383" t="s">
        <v>4948</v>
      </c>
      <c r="O383" s="164">
        <f t="shared" si="16"/>
        <v>0</v>
      </c>
      <c r="P383" s="205" t="str">
        <f t="shared" si="17"/>
        <v>CG</v>
      </c>
      <c r="S383" s="5" t="s">
        <v>1446</v>
      </c>
      <c r="T383" s="61">
        <v>1</v>
      </c>
    </row>
    <row r="384" spans="1:20" x14ac:dyDescent="0.25">
      <c r="A384" t="s">
        <v>1860</v>
      </c>
      <c r="B384" t="s">
        <v>1861</v>
      </c>
      <c r="C384" s="103" t="s">
        <v>40</v>
      </c>
      <c r="D384" s="103" t="s">
        <v>87</v>
      </c>
      <c r="E384" s="103">
        <v>4200010</v>
      </c>
      <c r="F384" t="s">
        <v>2090</v>
      </c>
      <c r="G384" s="81">
        <v>24.05</v>
      </c>
      <c r="H384" s="103" t="s">
        <v>81</v>
      </c>
      <c r="I384" s="197"/>
      <c r="J384" s="54">
        <f>VLOOKUP(A384,'M005'!$A:$H,8,0)</f>
        <v>37</v>
      </c>
      <c r="K384" s="184">
        <v>0.65</v>
      </c>
      <c r="L384" s="184" t="s">
        <v>9</v>
      </c>
      <c r="M384" s="184" t="str">
        <f t="shared" si="15"/>
        <v>M48</v>
      </c>
      <c r="N384" t="s">
        <v>4992</v>
      </c>
      <c r="O384" s="164">
        <f t="shared" si="16"/>
        <v>0</v>
      </c>
      <c r="P384" s="205" t="str">
        <f t="shared" si="17"/>
        <v>CG</v>
      </c>
      <c r="S384" s="5" t="s">
        <v>1447</v>
      </c>
      <c r="T384" s="61">
        <v>1</v>
      </c>
    </row>
    <row r="385" spans="1:20" x14ac:dyDescent="0.25">
      <c r="A385" t="s">
        <v>1862</v>
      </c>
      <c r="B385" t="s">
        <v>1863</v>
      </c>
      <c r="C385" s="103" t="s">
        <v>40</v>
      </c>
      <c r="D385" s="103" t="s">
        <v>87</v>
      </c>
      <c r="E385" s="103">
        <v>4200010</v>
      </c>
      <c r="F385" t="s">
        <v>2090</v>
      </c>
      <c r="G385" s="81">
        <v>24.05</v>
      </c>
      <c r="H385" s="103" t="s">
        <v>81</v>
      </c>
      <c r="I385" s="197"/>
      <c r="J385" s="54">
        <f>VLOOKUP(A385,'M005'!$A:$H,8,0)</f>
        <v>37</v>
      </c>
      <c r="K385" s="184">
        <v>0.65</v>
      </c>
      <c r="L385" s="184" t="s">
        <v>9</v>
      </c>
      <c r="M385" s="184" t="str">
        <f t="shared" si="15"/>
        <v>M49</v>
      </c>
      <c r="N385" t="s">
        <v>4993</v>
      </c>
      <c r="O385" s="164">
        <f t="shared" si="16"/>
        <v>0</v>
      </c>
      <c r="P385" s="205" t="str">
        <f t="shared" si="17"/>
        <v>CG</v>
      </c>
      <c r="S385" s="5" t="s">
        <v>1449</v>
      </c>
      <c r="T385" s="61">
        <v>1</v>
      </c>
    </row>
    <row r="386" spans="1:20" x14ac:dyDescent="0.25">
      <c r="A386" t="s">
        <v>1864</v>
      </c>
      <c r="B386" t="s">
        <v>1865</v>
      </c>
      <c r="C386" s="103" t="s">
        <v>40</v>
      </c>
      <c r="D386" s="103" t="s">
        <v>87</v>
      </c>
      <c r="E386" s="103">
        <v>4100951</v>
      </c>
      <c r="F386" t="s">
        <v>2091</v>
      </c>
      <c r="G386" s="81">
        <v>37</v>
      </c>
      <c r="H386" s="103" t="s">
        <v>81</v>
      </c>
      <c r="I386" s="197"/>
      <c r="J386" s="54">
        <f>VLOOKUP(A386,'M005'!$A:$H,8,0)</f>
        <v>37</v>
      </c>
      <c r="K386" s="184">
        <v>1</v>
      </c>
      <c r="L386" s="184" t="s">
        <v>9</v>
      </c>
      <c r="M386" s="184" t="str">
        <f t="shared" si="15"/>
        <v>S2S</v>
      </c>
      <c r="N386" t="s">
        <v>4947</v>
      </c>
      <c r="O386" s="164">
        <f t="shared" si="16"/>
        <v>0</v>
      </c>
      <c r="P386" s="205" t="str">
        <f t="shared" si="17"/>
        <v>CG</v>
      </c>
      <c r="S386" s="5" t="s">
        <v>1451</v>
      </c>
      <c r="T386" s="61">
        <v>1</v>
      </c>
    </row>
    <row r="387" spans="1:20" x14ac:dyDescent="0.25">
      <c r="A387" t="s">
        <v>1866</v>
      </c>
      <c r="B387" t="s">
        <v>1867</v>
      </c>
      <c r="C387" s="103" t="s">
        <v>40</v>
      </c>
      <c r="D387" s="103" t="s">
        <v>87</v>
      </c>
      <c r="E387" s="103">
        <v>4100951</v>
      </c>
      <c r="F387" t="s">
        <v>2091</v>
      </c>
      <c r="G387" s="81">
        <v>23</v>
      </c>
      <c r="H387" s="103" t="s">
        <v>81</v>
      </c>
      <c r="I387" s="197"/>
      <c r="J387" s="54">
        <f>VLOOKUP(A387,'M005'!$A:$H,8,0)</f>
        <v>23</v>
      </c>
      <c r="K387" s="184">
        <v>1</v>
      </c>
      <c r="L387" s="184" t="s">
        <v>9</v>
      </c>
      <c r="M387" s="184" t="str">
        <f t="shared" ref="M387:M450" si="18">MID(A387,6,3)</f>
        <v>S2S</v>
      </c>
      <c r="N387" t="s">
        <v>4947</v>
      </c>
      <c r="O387" s="164">
        <f t="shared" ref="O387:O450" si="19">J387*K387-G387</f>
        <v>0</v>
      </c>
      <c r="P387" s="205" t="str">
        <f t="shared" ref="P387:P450" si="20">MID(A387,15,2)</f>
        <v>CG</v>
      </c>
      <c r="S387" s="5" t="s">
        <v>1453</v>
      </c>
      <c r="T387" s="61">
        <v>1</v>
      </c>
    </row>
    <row r="388" spans="1:20" x14ac:dyDescent="0.25">
      <c r="A388" t="s">
        <v>1881</v>
      </c>
      <c r="B388" t="s">
        <v>1882</v>
      </c>
      <c r="C388" s="103" t="s">
        <v>40</v>
      </c>
      <c r="D388" s="103" t="s">
        <v>87</v>
      </c>
      <c r="E388" s="103">
        <v>4200022</v>
      </c>
      <c r="F388" t="s">
        <v>2092</v>
      </c>
      <c r="G388" s="81">
        <v>32.9</v>
      </c>
      <c r="H388" s="103" t="s">
        <v>81</v>
      </c>
      <c r="I388" s="197"/>
      <c r="J388" s="54">
        <f>VLOOKUP(A388,'M005'!$A:$H,8,0)</f>
        <v>47</v>
      </c>
      <c r="K388" s="184">
        <v>0.7</v>
      </c>
      <c r="L388" s="184" t="s">
        <v>9</v>
      </c>
      <c r="M388" s="184" t="str">
        <f t="shared" si="18"/>
        <v>M2M</v>
      </c>
      <c r="N388" t="s">
        <v>4951</v>
      </c>
      <c r="O388" s="164">
        <f t="shared" si="19"/>
        <v>0</v>
      </c>
      <c r="P388" s="205" t="str">
        <f t="shared" si="20"/>
        <v>PH</v>
      </c>
      <c r="S388" s="5" t="s">
        <v>1455</v>
      </c>
      <c r="T388" s="61">
        <v>1</v>
      </c>
    </row>
    <row r="389" spans="1:20" x14ac:dyDescent="0.25">
      <c r="A389" t="s">
        <v>1885</v>
      </c>
      <c r="B389" t="s">
        <v>1886</v>
      </c>
      <c r="C389" s="103" t="s">
        <v>40</v>
      </c>
      <c r="D389" s="103" t="s">
        <v>87</v>
      </c>
      <c r="E389" s="103">
        <v>4200022</v>
      </c>
      <c r="F389" t="s">
        <v>2092</v>
      </c>
      <c r="G389" s="81">
        <v>16.799999999999997</v>
      </c>
      <c r="H389" s="103" t="s">
        <v>81</v>
      </c>
      <c r="I389" s="197"/>
      <c r="J389" s="54">
        <f>VLOOKUP(A389,'M005'!$A:$H,8,0)</f>
        <v>24</v>
      </c>
      <c r="K389" s="184">
        <v>0.69999999999999984</v>
      </c>
      <c r="L389" s="184" t="s">
        <v>9</v>
      </c>
      <c r="M389" s="184" t="str">
        <f t="shared" si="18"/>
        <v>M2M</v>
      </c>
      <c r="N389" t="s">
        <v>4951</v>
      </c>
      <c r="O389" s="164">
        <f t="shared" si="19"/>
        <v>0</v>
      </c>
      <c r="P389" s="205" t="str">
        <f t="shared" si="20"/>
        <v>PH</v>
      </c>
      <c r="S389" s="5" t="s">
        <v>1457</v>
      </c>
      <c r="T389" s="61">
        <v>1</v>
      </c>
    </row>
    <row r="390" spans="1:20" x14ac:dyDescent="0.25">
      <c r="A390" t="s">
        <v>1891</v>
      </c>
      <c r="B390" t="s">
        <v>1892</v>
      </c>
      <c r="C390" s="103" t="s">
        <v>40</v>
      </c>
      <c r="D390" s="103" t="s">
        <v>87</v>
      </c>
      <c r="E390" s="103">
        <v>4200001</v>
      </c>
      <c r="F390" s="5" t="s">
        <v>2088</v>
      </c>
      <c r="G390" s="81">
        <v>44.8</v>
      </c>
      <c r="H390" s="103" t="s">
        <v>81</v>
      </c>
      <c r="I390" s="197"/>
      <c r="J390" s="54">
        <f>VLOOKUP(A390,'M005'!$A:$H,8,0)</f>
        <v>64</v>
      </c>
      <c r="K390" s="184">
        <v>0.7</v>
      </c>
      <c r="L390" s="184" t="s">
        <v>9</v>
      </c>
      <c r="M390" s="184" t="str">
        <f t="shared" si="18"/>
        <v>N2N</v>
      </c>
      <c r="N390" t="s">
        <v>4946</v>
      </c>
      <c r="O390" s="164">
        <f t="shared" si="19"/>
        <v>0</v>
      </c>
      <c r="P390" s="205" t="str">
        <f t="shared" si="20"/>
        <v>NN</v>
      </c>
      <c r="S390" s="5" t="s">
        <v>1459</v>
      </c>
      <c r="T390" s="61">
        <v>1</v>
      </c>
    </row>
    <row r="391" spans="1:20" x14ac:dyDescent="0.25">
      <c r="A391" t="s">
        <v>1899</v>
      </c>
      <c r="B391" t="s">
        <v>1900</v>
      </c>
      <c r="C391" s="103" t="s">
        <v>40</v>
      </c>
      <c r="D391" s="103" t="s">
        <v>87</v>
      </c>
      <c r="E391" s="103">
        <v>4200001</v>
      </c>
      <c r="F391" s="5" t="s">
        <v>2088</v>
      </c>
      <c r="G391" s="81">
        <v>42.42</v>
      </c>
      <c r="H391" s="103" t="s">
        <v>81</v>
      </c>
      <c r="I391" s="197"/>
      <c r="J391" s="54">
        <f>VLOOKUP(A391,'M005'!$A:$H,8,0)</f>
        <v>70.7</v>
      </c>
      <c r="K391" s="184">
        <v>0.6</v>
      </c>
      <c r="L391" s="184" t="s">
        <v>9</v>
      </c>
      <c r="M391" s="184" t="str">
        <f t="shared" si="18"/>
        <v>N3F</v>
      </c>
      <c r="N391" t="s">
        <v>4960</v>
      </c>
      <c r="O391" s="164">
        <f t="shared" si="19"/>
        <v>0</v>
      </c>
      <c r="P391" s="205" t="str">
        <f t="shared" si="20"/>
        <v>NN</v>
      </c>
      <c r="S391" s="5" t="s">
        <v>1461</v>
      </c>
      <c r="T391" s="61">
        <v>1</v>
      </c>
    </row>
    <row r="392" spans="1:20" x14ac:dyDescent="0.25">
      <c r="A392" t="s">
        <v>1905</v>
      </c>
      <c r="B392" t="s">
        <v>1906</v>
      </c>
      <c r="C392" s="103" t="s">
        <v>40</v>
      </c>
      <c r="D392" s="103" t="s">
        <v>87</v>
      </c>
      <c r="E392" s="103">
        <v>4200020</v>
      </c>
      <c r="F392" t="s">
        <v>2089</v>
      </c>
      <c r="G392" s="81">
        <v>31.499999999999996</v>
      </c>
      <c r="H392" s="103" t="s">
        <v>81</v>
      </c>
      <c r="I392" s="197"/>
      <c r="J392" s="54">
        <f>VLOOKUP(A392,'M005'!$A:$H,8,0)</f>
        <v>45</v>
      </c>
      <c r="K392" s="184">
        <v>0.7</v>
      </c>
      <c r="L392" s="184" t="s">
        <v>9</v>
      </c>
      <c r="M392" s="184" t="str">
        <f t="shared" si="18"/>
        <v>O2O</v>
      </c>
      <c r="N392" t="s">
        <v>4952</v>
      </c>
      <c r="O392" s="164">
        <f t="shared" si="19"/>
        <v>0</v>
      </c>
      <c r="P392" s="205" t="str">
        <f t="shared" si="20"/>
        <v>PH</v>
      </c>
      <c r="S392" s="5" t="s">
        <v>1462</v>
      </c>
      <c r="T392" s="61">
        <v>1</v>
      </c>
    </row>
    <row r="393" spans="1:20" x14ac:dyDescent="0.25">
      <c r="A393" t="s">
        <v>1907</v>
      </c>
      <c r="B393" t="s">
        <v>1908</v>
      </c>
      <c r="C393" s="103" t="s">
        <v>40</v>
      </c>
      <c r="D393" s="103" t="s">
        <v>87</v>
      </c>
      <c r="E393" s="103">
        <v>4200020</v>
      </c>
      <c r="F393" t="s">
        <v>2089</v>
      </c>
      <c r="G393" s="81">
        <v>16.799999999999997</v>
      </c>
      <c r="H393" s="103" t="s">
        <v>81</v>
      </c>
      <c r="I393" s="197"/>
      <c r="J393" s="54">
        <f>VLOOKUP(A393,'M005'!$A:$H,8,0)</f>
        <v>24</v>
      </c>
      <c r="K393" s="184">
        <v>0.69999999999999984</v>
      </c>
      <c r="L393" s="184" t="s">
        <v>9</v>
      </c>
      <c r="M393" s="184" t="str">
        <f t="shared" si="18"/>
        <v>O2O</v>
      </c>
      <c r="N393" t="s">
        <v>4952</v>
      </c>
      <c r="O393" s="164">
        <f t="shared" si="19"/>
        <v>0</v>
      </c>
      <c r="P393" s="205" t="str">
        <f t="shared" si="20"/>
        <v>PH</v>
      </c>
      <c r="S393" s="5" t="s">
        <v>1464</v>
      </c>
      <c r="T393" s="61">
        <v>1</v>
      </c>
    </row>
    <row r="394" spans="1:20" x14ac:dyDescent="0.25">
      <c r="A394" t="s">
        <v>1911</v>
      </c>
      <c r="B394" t="s">
        <v>1912</v>
      </c>
      <c r="C394" s="103" t="s">
        <v>40</v>
      </c>
      <c r="D394" s="103" t="s">
        <v>87</v>
      </c>
      <c r="E394" s="103">
        <v>4200001</v>
      </c>
      <c r="F394" s="5" t="s">
        <v>2088</v>
      </c>
      <c r="G394" s="81">
        <v>47.599999999999994</v>
      </c>
      <c r="H394" s="103" t="s">
        <v>81</v>
      </c>
      <c r="I394" s="197"/>
      <c r="J394" s="54">
        <f>VLOOKUP(A394,'M005'!$A:$H,8,0)</f>
        <v>68</v>
      </c>
      <c r="K394" s="184">
        <v>0.7</v>
      </c>
      <c r="L394" s="184" t="s">
        <v>9</v>
      </c>
      <c r="M394" s="184" t="str">
        <f t="shared" si="18"/>
        <v>N2N</v>
      </c>
      <c r="N394" t="s">
        <v>4946</v>
      </c>
      <c r="O394" s="164">
        <f t="shared" si="19"/>
        <v>0</v>
      </c>
      <c r="P394" s="205" t="str">
        <f t="shared" si="20"/>
        <v>NN</v>
      </c>
      <c r="S394" s="5" t="s">
        <v>1466</v>
      </c>
      <c r="T394" s="61">
        <v>1</v>
      </c>
    </row>
    <row r="395" spans="1:20" x14ac:dyDescent="0.25">
      <c r="A395" t="s">
        <v>1929</v>
      </c>
      <c r="B395" t="s">
        <v>1930</v>
      </c>
      <c r="C395" s="103" t="s">
        <v>40</v>
      </c>
      <c r="D395" s="103" t="s">
        <v>87</v>
      </c>
      <c r="E395" s="103">
        <v>4200022</v>
      </c>
      <c r="F395" t="s">
        <v>2092</v>
      </c>
      <c r="G395" s="81">
        <v>5</v>
      </c>
      <c r="H395" s="103" t="s">
        <v>81</v>
      </c>
      <c r="I395" s="197"/>
      <c r="J395" s="54">
        <f>VLOOKUP(A395,'M005'!$A:$H,8,0)</f>
        <v>25</v>
      </c>
      <c r="K395" s="186">
        <v>0.2</v>
      </c>
      <c r="L395" s="184" t="s">
        <v>9</v>
      </c>
      <c r="M395" s="184" t="str">
        <f t="shared" si="18"/>
        <v>M2C</v>
      </c>
      <c r="N395" t="s">
        <v>4989</v>
      </c>
      <c r="O395" s="164">
        <f t="shared" si="19"/>
        <v>0</v>
      </c>
      <c r="P395" s="205" t="str">
        <f t="shared" si="20"/>
        <v>SI</v>
      </c>
      <c r="S395" s="5" t="s">
        <v>1467</v>
      </c>
      <c r="T395" s="61">
        <v>1</v>
      </c>
    </row>
    <row r="396" spans="1:20" x14ac:dyDescent="0.25">
      <c r="A396" t="s">
        <v>1929</v>
      </c>
      <c r="B396" t="s">
        <v>1930</v>
      </c>
      <c r="C396" s="103" t="s">
        <v>40</v>
      </c>
      <c r="D396" s="103" t="s">
        <v>87</v>
      </c>
      <c r="E396" s="103">
        <v>4200001</v>
      </c>
      <c r="F396" s="5" t="s">
        <v>2088</v>
      </c>
      <c r="G396" s="81">
        <v>20</v>
      </c>
      <c r="H396" s="103" t="s">
        <v>81</v>
      </c>
      <c r="I396" s="197"/>
      <c r="J396" s="54">
        <f>VLOOKUP(A396,'M005'!$A:$H,8,0)</f>
        <v>25</v>
      </c>
      <c r="K396" s="184">
        <v>0.8</v>
      </c>
      <c r="L396" s="184" t="s">
        <v>9</v>
      </c>
      <c r="M396" s="184" t="str">
        <f t="shared" si="18"/>
        <v>M2C</v>
      </c>
      <c r="N396" t="s">
        <v>4989</v>
      </c>
      <c r="O396" s="164">
        <f t="shared" si="19"/>
        <v>0</v>
      </c>
      <c r="P396" s="205" t="str">
        <f t="shared" si="20"/>
        <v>SI</v>
      </c>
      <c r="S396" s="5" t="s">
        <v>1468</v>
      </c>
      <c r="T396" s="61">
        <v>1</v>
      </c>
    </row>
    <row r="397" spans="1:20" x14ac:dyDescent="0.25">
      <c r="A397" t="s">
        <v>1931</v>
      </c>
      <c r="B397" t="s">
        <v>1932</v>
      </c>
      <c r="C397" s="103" t="s">
        <v>40</v>
      </c>
      <c r="D397" s="103" t="s">
        <v>87</v>
      </c>
      <c r="E397" s="103">
        <v>4200022</v>
      </c>
      <c r="F397" t="s">
        <v>2092</v>
      </c>
      <c r="G397" s="81">
        <v>31.499999999999996</v>
      </c>
      <c r="H397" s="103" t="s">
        <v>81</v>
      </c>
      <c r="I397" s="197"/>
      <c r="J397" s="54">
        <f>VLOOKUP(A397,'M005'!$A:$H,8,0)</f>
        <v>45</v>
      </c>
      <c r="K397" s="184">
        <v>0.7</v>
      </c>
      <c r="L397" s="184" t="s">
        <v>9</v>
      </c>
      <c r="M397" s="184" t="str">
        <f t="shared" si="18"/>
        <v>M2M</v>
      </c>
      <c r="N397" t="s">
        <v>4951</v>
      </c>
      <c r="O397" s="164">
        <f t="shared" si="19"/>
        <v>0</v>
      </c>
      <c r="P397" s="205" t="str">
        <f t="shared" si="20"/>
        <v>JW</v>
      </c>
      <c r="S397" s="5" t="s">
        <v>1469</v>
      </c>
      <c r="T397" s="61">
        <v>1</v>
      </c>
    </row>
    <row r="398" spans="1:20" x14ac:dyDescent="0.25">
      <c r="A398" t="s">
        <v>1933</v>
      </c>
      <c r="B398" t="s">
        <v>1934</v>
      </c>
      <c r="C398" s="103" t="s">
        <v>40</v>
      </c>
      <c r="D398" s="103" t="s">
        <v>87</v>
      </c>
      <c r="E398" s="103">
        <v>4200022</v>
      </c>
      <c r="F398" t="s">
        <v>2092</v>
      </c>
      <c r="G398" s="81">
        <v>3.91</v>
      </c>
      <c r="H398" s="103" t="s">
        <v>81</v>
      </c>
      <c r="I398" s="197"/>
      <c r="J398" s="54">
        <f>VLOOKUP(A398,'M005'!$A:$H,8,0)</f>
        <v>23</v>
      </c>
      <c r="K398" s="186">
        <v>0.17</v>
      </c>
      <c r="L398" s="184" t="s">
        <v>9</v>
      </c>
      <c r="M398" s="184" t="str">
        <f t="shared" si="18"/>
        <v>M2N</v>
      </c>
      <c r="N398" t="s">
        <v>4990</v>
      </c>
      <c r="O398" s="164">
        <f t="shared" si="19"/>
        <v>0</v>
      </c>
      <c r="P398" s="205" t="str">
        <f t="shared" si="20"/>
        <v>SI</v>
      </c>
      <c r="S398" s="5" t="s">
        <v>1470</v>
      </c>
      <c r="T398" s="61">
        <v>1</v>
      </c>
    </row>
    <row r="399" spans="1:20" x14ac:dyDescent="0.25">
      <c r="A399" t="s">
        <v>1933</v>
      </c>
      <c r="B399" t="s">
        <v>1934</v>
      </c>
      <c r="C399" s="103" t="s">
        <v>40</v>
      </c>
      <c r="D399" s="103" t="s">
        <v>87</v>
      </c>
      <c r="E399" s="103">
        <v>4200001</v>
      </c>
      <c r="F399" s="5" t="s">
        <v>2088</v>
      </c>
      <c r="G399" s="81">
        <v>15.64</v>
      </c>
      <c r="H399" s="103" t="s">
        <v>81</v>
      </c>
      <c r="I399" s="197"/>
      <c r="J399" s="54">
        <f>VLOOKUP(A399,'M005'!$A:$H,8,0)</f>
        <v>23</v>
      </c>
      <c r="K399" s="186">
        <v>0.68</v>
      </c>
      <c r="L399" s="184" t="s">
        <v>9</v>
      </c>
      <c r="M399" s="184" t="str">
        <f t="shared" si="18"/>
        <v>M2N</v>
      </c>
      <c r="N399" t="s">
        <v>4990</v>
      </c>
      <c r="O399" s="164">
        <f t="shared" si="19"/>
        <v>0</v>
      </c>
      <c r="P399" s="205" t="str">
        <f t="shared" si="20"/>
        <v>SI</v>
      </c>
      <c r="S399" s="5" t="s">
        <v>1472</v>
      </c>
      <c r="T399" s="61">
        <v>1</v>
      </c>
    </row>
    <row r="400" spans="1:20" x14ac:dyDescent="0.25">
      <c r="A400" t="s">
        <v>1935</v>
      </c>
      <c r="B400" t="s">
        <v>1936</v>
      </c>
      <c r="C400" s="103" t="s">
        <v>40</v>
      </c>
      <c r="D400" s="103" t="s">
        <v>87</v>
      </c>
      <c r="E400" s="103">
        <v>4200001</v>
      </c>
      <c r="F400" s="5" t="s">
        <v>2088</v>
      </c>
      <c r="G400" s="81">
        <v>20.734999999999999</v>
      </c>
      <c r="H400" s="103" t="s">
        <v>81</v>
      </c>
      <c r="I400" s="197"/>
      <c r="J400" s="54">
        <f>VLOOKUP(A400,'M005'!$A:$H,8,0)</f>
        <v>41.47</v>
      </c>
      <c r="K400" s="184">
        <v>0.5</v>
      </c>
      <c r="L400" s="184" t="s">
        <v>9</v>
      </c>
      <c r="M400" s="184" t="str">
        <f t="shared" si="18"/>
        <v>N2A</v>
      </c>
      <c r="N400" t="s">
        <v>4957</v>
      </c>
      <c r="O400" s="164">
        <f t="shared" si="19"/>
        <v>0</v>
      </c>
      <c r="P400" s="205" t="str">
        <f t="shared" si="20"/>
        <v>NN</v>
      </c>
      <c r="S400" s="5" t="s">
        <v>1474</v>
      </c>
      <c r="T400" s="61">
        <v>1</v>
      </c>
    </row>
    <row r="401" spans="1:20" x14ac:dyDescent="0.25">
      <c r="A401" t="s">
        <v>1939</v>
      </c>
      <c r="B401" t="s">
        <v>1940</v>
      </c>
      <c r="C401" s="103" t="s">
        <v>40</v>
      </c>
      <c r="D401" s="103" t="s">
        <v>87</v>
      </c>
      <c r="E401" s="103">
        <v>4200001</v>
      </c>
      <c r="F401" s="5" t="s">
        <v>2088</v>
      </c>
      <c r="G401" s="81">
        <v>36.6</v>
      </c>
      <c r="H401" s="103" t="s">
        <v>81</v>
      </c>
      <c r="I401" s="197"/>
      <c r="J401" s="54">
        <f>VLOOKUP(A401,'M005'!$A:$H,8,0)</f>
        <v>61</v>
      </c>
      <c r="K401" s="184">
        <v>0.6</v>
      </c>
      <c r="L401" s="184" t="s">
        <v>9</v>
      </c>
      <c r="M401" s="184" t="str">
        <f t="shared" si="18"/>
        <v>N2C</v>
      </c>
      <c r="N401" t="s">
        <v>4945</v>
      </c>
      <c r="O401" s="164">
        <f t="shared" si="19"/>
        <v>0</v>
      </c>
      <c r="P401" s="205" t="str">
        <f t="shared" si="20"/>
        <v>NN</v>
      </c>
      <c r="S401" s="5" t="s">
        <v>1475</v>
      </c>
      <c r="T401" s="61">
        <v>1</v>
      </c>
    </row>
    <row r="402" spans="1:20" x14ac:dyDescent="0.25">
      <c r="A402" t="s">
        <v>1941</v>
      </c>
      <c r="B402" t="s">
        <v>1940</v>
      </c>
      <c r="C402" s="103" t="s">
        <v>40</v>
      </c>
      <c r="D402" s="103" t="s">
        <v>87</v>
      </c>
      <c r="E402" s="103">
        <v>4200001</v>
      </c>
      <c r="F402" s="5" t="s">
        <v>2088</v>
      </c>
      <c r="G402" s="81">
        <v>33</v>
      </c>
      <c r="H402" s="103" t="s">
        <v>81</v>
      </c>
      <c r="I402" s="197"/>
      <c r="J402" s="54">
        <f>VLOOKUP(A402,'M005'!$A:$H,8,0)</f>
        <v>55</v>
      </c>
      <c r="K402" s="184">
        <v>0.6</v>
      </c>
      <c r="L402" s="184" t="s">
        <v>9</v>
      </c>
      <c r="M402" s="184" t="str">
        <f t="shared" si="18"/>
        <v>N2C</v>
      </c>
      <c r="N402" t="s">
        <v>4945</v>
      </c>
      <c r="O402" s="164">
        <f t="shared" si="19"/>
        <v>0</v>
      </c>
      <c r="P402" s="205" t="str">
        <f t="shared" si="20"/>
        <v>NN</v>
      </c>
      <c r="S402" s="5" t="s">
        <v>1477</v>
      </c>
      <c r="T402" s="61">
        <v>1</v>
      </c>
    </row>
    <row r="403" spans="1:20" x14ac:dyDescent="0.25">
      <c r="A403" t="s">
        <v>1942</v>
      </c>
      <c r="B403" t="s">
        <v>1943</v>
      </c>
      <c r="C403" s="103" t="s">
        <v>40</v>
      </c>
      <c r="D403" s="103" t="s">
        <v>87</v>
      </c>
      <c r="E403" s="103">
        <v>4200001</v>
      </c>
      <c r="F403" s="5" t="s">
        <v>2088</v>
      </c>
      <c r="G403" s="81">
        <v>39</v>
      </c>
      <c r="H403" s="103" t="s">
        <v>81</v>
      </c>
      <c r="I403" s="197"/>
      <c r="J403" s="54">
        <f>VLOOKUP(A403,'M005'!$A:$H,8,0)</f>
        <v>65</v>
      </c>
      <c r="K403" s="184">
        <v>0.6</v>
      </c>
      <c r="L403" s="184" t="s">
        <v>9</v>
      </c>
      <c r="M403" s="184" t="str">
        <f t="shared" si="18"/>
        <v>N2C</v>
      </c>
      <c r="N403" t="s">
        <v>4945</v>
      </c>
      <c r="O403" s="164">
        <f t="shared" si="19"/>
        <v>0</v>
      </c>
      <c r="P403" s="205" t="str">
        <f t="shared" si="20"/>
        <v>NN</v>
      </c>
      <c r="S403" s="5" t="s">
        <v>1478</v>
      </c>
      <c r="T403" s="61">
        <v>1</v>
      </c>
    </row>
    <row r="404" spans="1:20" x14ac:dyDescent="0.25">
      <c r="A404" t="s">
        <v>1948</v>
      </c>
      <c r="B404" t="s">
        <v>1949</v>
      </c>
      <c r="C404" s="103" t="s">
        <v>40</v>
      </c>
      <c r="D404" s="103" t="s">
        <v>87</v>
      </c>
      <c r="E404" s="103">
        <v>4200001</v>
      </c>
      <c r="F404" s="5" t="s">
        <v>2088</v>
      </c>
      <c r="G404" s="81">
        <v>291</v>
      </c>
      <c r="H404" s="103" t="s">
        <v>81</v>
      </c>
      <c r="I404" s="197"/>
      <c r="J404" s="54">
        <f>VLOOKUP(A404,'M005'!$A:$H,8,0)</f>
        <v>485</v>
      </c>
      <c r="K404" s="184">
        <v>0.6</v>
      </c>
      <c r="L404" s="184" t="s">
        <v>9</v>
      </c>
      <c r="M404" s="184" t="str">
        <f t="shared" si="18"/>
        <v>N2C</v>
      </c>
      <c r="N404" t="s">
        <v>4945</v>
      </c>
      <c r="O404" s="164">
        <f t="shared" si="19"/>
        <v>0</v>
      </c>
      <c r="P404" s="205" t="str">
        <f t="shared" si="20"/>
        <v>FD</v>
      </c>
      <c r="S404" s="5" t="s">
        <v>1479</v>
      </c>
      <c r="T404" s="61">
        <v>1</v>
      </c>
    </row>
    <row r="405" spans="1:20" x14ac:dyDescent="0.25">
      <c r="A405" t="s">
        <v>1950</v>
      </c>
      <c r="B405" t="s">
        <v>1951</v>
      </c>
      <c r="C405" s="103" t="s">
        <v>40</v>
      </c>
      <c r="D405" s="103" t="s">
        <v>87</v>
      </c>
      <c r="E405" s="103">
        <v>4200001</v>
      </c>
      <c r="F405" s="5" t="s">
        <v>2088</v>
      </c>
      <c r="G405" s="81">
        <v>28.7</v>
      </c>
      <c r="H405" s="103" t="s">
        <v>81</v>
      </c>
      <c r="I405" s="197"/>
      <c r="J405" s="54">
        <f>VLOOKUP(A405,'M005'!$A:$H,8,0)</f>
        <v>41</v>
      </c>
      <c r="K405" s="184">
        <v>0.7</v>
      </c>
      <c r="L405" s="184" t="s">
        <v>9</v>
      </c>
      <c r="M405" s="184" t="str">
        <f t="shared" si="18"/>
        <v>N2N</v>
      </c>
      <c r="N405" t="s">
        <v>4946</v>
      </c>
      <c r="O405" s="164">
        <f t="shared" si="19"/>
        <v>0</v>
      </c>
      <c r="P405" s="205" t="str">
        <f t="shared" si="20"/>
        <v>NN</v>
      </c>
      <c r="S405" s="5" t="s">
        <v>1489</v>
      </c>
      <c r="T405" s="61">
        <v>1</v>
      </c>
    </row>
    <row r="406" spans="1:20" x14ac:dyDescent="0.25">
      <c r="A406" t="s">
        <v>1952</v>
      </c>
      <c r="B406" t="s">
        <v>1953</v>
      </c>
      <c r="C406" s="103" t="s">
        <v>40</v>
      </c>
      <c r="D406" s="103" t="s">
        <v>87</v>
      </c>
      <c r="E406" s="103">
        <v>4200001</v>
      </c>
      <c r="F406" s="5" t="s">
        <v>2088</v>
      </c>
      <c r="G406" s="81">
        <v>38.5</v>
      </c>
      <c r="H406" s="103" t="s">
        <v>81</v>
      </c>
      <c r="I406" s="197"/>
      <c r="J406" s="54">
        <f>VLOOKUP(A406,'M005'!$A:$H,8,0)</f>
        <v>55</v>
      </c>
      <c r="K406" s="184">
        <v>0.7</v>
      </c>
      <c r="L406" s="184" t="s">
        <v>9</v>
      </c>
      <c r="M406" s="184" t="str">
        <f t="shared" si="18"/>
        <v>N2N</v>
      </c>
      <c r="N406" t="s">
        <v>4946</v>
      </c>
      <c r="O406" s="164">
        <f t="shared" si="19"/>
        <v>0</v>
      </c>
      <c r="P406" s="205" t="str">
        <f t="shared" si="20"/>
        <v>FD</v>
      </c>
      <c r="S406" s="5" t="s">
        <v>1529</v>
      </c>
      <c r="T406" s="61">
        <v>1</v>
      </c>
    </row>
    <row r="407" spans="1:20" x14ac:dyDescent="0.25">
      <c r="A407" t="s">
        <v>1954</v>
      </c>
      <c r="B407" t="s">
        <v>1955</v>
      </c>
      <c r="C407" s="103" t="s">
        <v>40</v>
      </c>
      <c r="D407" s="103" t="s">
        <v>87</v>
      </c>
      <c r="E407" s="103">
        <v>4200001</v>
      </c>
      <c r="F407" s="5" t="s">
        <v>2088</v>
      </c>
      <c r="G407" s="81">
        <v>38.5</v>
      </c>
      <c r="H407" s="103" t="s">
        <v>81</v>
      </c>
      <c r="I407" s="197"/>
      <c r="J407" s="54">
        <f>VLOOKUP(A407,'M005'!$A:$H,8,0)</f>
        <v>55</v>
      </c>
      <c r="K407" s="184">
        <v>0.7</v>
      </c>
      <c r="L407" s="184" t="s">
        <v>9</v>
      </c>
      <c r="M407" s="184" t="str">
        <f t="shared" si="18"/>
        <v>N2N</v>
      </c>
      <c r="N407" t="s">
        <v>4946</v>
      </c>
      <c r="O407" s="164">
        <f t="shared" si="19"/>
        <v>0</v>
      </c>
      <c r="P407" s="205" t="str">
        <f t="shared" si="20"/>
        <v>FD</v>
      </c>
      <c r="S407" s="5" t="s">
        <v>1530</v>
      </c>
      <c r="T407" s="61">
        <v>1</v>
      </c>
    </row>
    <row r="408" spans="1:20" x14ac:dyDescent="0.25">
      <c r="A408" t="s">
        <v>1962</v>
      </c>
      <c r="B408" t="s">
        <v>1963</v>
      </c>
      <c r="C408" s="103" t="s">
        <v>40</v>
      </c>
      <c r="D408" s="103" t="s">
        <v>87</v>
      </c>
      <c r="E408" s="103">
        <v>4200001</v>
      </c>
      <c r="F408" s="5" t="s">
        <v>2088</v>
      </c>
      <c r="G408" s="81">
        <v>33.599999999999994</v>
      </c>
      <c r="H408" s="103" t="s">
        <v>81</v>
      </c>
      <c r="I408" s="197"/>
      <c r="J408" s="54">
        <f>VLOOKUP(A408,'M005'!$A:$H,8,0)</f>
        <v>48</v>
      </c>
      <c r="K408" s="184">
        <v>0.69999999999999984</v>
      </c>
      <c r="L408" s="184" t="s">
        <v>9</v>
      </c>
      <c r="M408" s="184" t="str">
        <f t="shared" si="18"/>
        <v>N2T</v>
      </c>
      <c r="N408" t="s">
        <v>4958</v>
      </c>
      <c r="O408" s="164">
        <f t="shared" si="19"/>
        <v>0</v>
      </c>
      <c r="P408" s="205" t="str">
        <f t="shared" si="20"/>
        <v>NN</v>
      </c>
      <c r="S408" s="5" t="s">
        <v>1532</v>
      </c>
      <c r="T408" s="61">
        <v>1</v>
      </c>
    </row>
    <row r="409" spans="1:20" x14ac:dyDescent="0.25">
      <c r="A409" t="s">
        <v>1964</v>
      </c>
      <c r="B409" t="s">
        <v>1965</v>
      </c>
      <c r="C409" s="103" t="s">
        <v>40</v>
      </c>
      <c r="D409" s="103" t="s">
        <v>87</v>
      </c>
      <c r="E409" s="103">
        <v>4200001</v>
      </c>
      <c r="F409" s="5" t="s">
        <v>2088</v>
      </c>
      <c r="G409" s="81">
        <v>42.699999999999996</v>
      </c>
      <c r="H409" s="103" t="s">
        <v>81</v>
      </c>
      <c r="I409" s="197"/>
      <c r="J409" s="54">
        <f>VLOOKUP(A409,'M005'!$A:$H,8,0)</f>
        <v>61</v>
      </c>
      <c r="K409" s="184">
        <v>0.7</v>
      </c>
      <c r="L409" s="184" t="s">
        <v>9</v>
      </c>
      <c r="M409" s="184" t="str">
        <f t="shared" si="18"/>
        <v>N2T</v>
      </c>
      <c r="N409" t="s">
        <v>4958</v>
      </c>
      <c r="O409" s="164">
        <f t="shared" si="19"/>
        <v>0</v>
      </c>
      <c r="P409" s="205" t="str">
        <f t="shared" si="20"/>
        <v>NN</v>
      </c>
      <c r="S409" s="5" t="s">
        <v>1534</v>
      </c>
      <c r="T409" s="61">
        <v>1</v>
      </c>
    </row>
    <row r="410" spans="1:20" x14ac:dyDescent="0.25">
      <c r="A410" t="s">
        <v>1972</v>
      </c>
      <c r="B410" t="s">
        <v>1973</v>
      </c>
      <c r="C410" s="103" t="s">
        <v>40</v>
      </c>
      <c r="D410" s="103" t="s">
        <v>87</v>
      </c>
      <c r="E410" s="103">
        <v>4200020</v>
      </c>
      <c r="F410" t="s">
        <v>2089</v>
      </c>
      <c r="G410" s="81">
        <v>28.7</v>
      </c>
      <c r="H410" s="103" t="s">
        <v>81</v>
      </c>
      <c r="I410" s="197"/>
      <c r="J410" s="54">
        <f>VLOOKUP(A410,'M005'!$A:$H,8,0)</f>
        <v>41</v>
      </c>
      <c r="K410" s="184">
        <v>0.7</v>
      </c>
      <c r="L410" s="184" t="s">
        <v>9</v>
      </c>
      <c r="M410" s="184" t="str">
        <f t="shared" si="18"/>
        <v>O2O</v>
      </c>
      <c r="N410" t="s">
        <v>4952</v>
      </c>
      <c r="O410" s="164">
        <f t="shared" si="19"/>
        <v>0</v>
      </c>
      <c r="P410" s="205" t="str">
        <f t="shared" si="20"/>
        <v>NN</v>
      </c>
      <c r="S410" s="5" t="s">
        <v>1536</v>
      </c>
      <c r="T410" s="61">
        <v>1</v>
      </c>
    </row>
    <row r="411" spans="1:20" x14ac:dyDescent="0.25">
      <c r="A411" t="s">
        <v>1975</v>
      </c>
      <c r="B411" t="s">
        <v>1976</v>
      </c>
      <c r="C411" s="103" t="s">
        <v>40</v>
      </c>
      <c r="D411" s="103" t="s">
        <v>87</v>
      </c>
      <c r="E411" s="103">
        <v>4200020</v>
      </c>
      <c r="F411" t="s">
        <v>2089</v>
      </c>
      <c r="G411" s="81">
        <v>14</v>
      </c>
      <c r="H411" s="103" t="s">
        <v>81</v>
      </c>
      <c r="I411" s="197"/>
      <c r="J411" s="54">
        <f>VLOOKUP(A411,'M005'!$A:$H,8,0)</f>
        <v>20</v>
      </c>
      <c r="K411" s="184">
        <v>0.7</v>
      </c>
      <c r="L411" s="184" t="s">
        <v>9</v>
      </c>
      <c r="M411" s="184" t="str">
        <f t="shared" si="18"/>
        <v>O2O</v>
      </c>
      <c r="N411" t="s">
        <v>4952</v>
      </c>
      <c r="O411" s="164">
        <f t="shared" si="19"/>
        <v>0</v>
      </c>
      <c r="P411" s="205" t="str">
        <f t="shared" si="20"/>
        <v>NN</v>
      </c>
      <c r="S411" s="5" t="s">
        <v>1538</v>
      </c>
      <c r="T411" s="61">
        <v>1</v>
      </c>
    </row>
    <row r="412" spans="1:20" x14ac:dyDescent="0.25">
      <c r="A412" t="s">
        <v>1977</v>
      </c>
      <c r="B412" t="s">
        <v>1978</v>
      </c>
      <c r="C412" s="103" t="s">
        <v>40</v>
      </c>
      <c r="D412" s="103" t="s">
        <v>87</v>
      </c>
      <c r="E412" s="103">
        <v>4200020</v>
      </c>
      <c r="F412" t="s">
        <v>2089</v>
      </c>
      <c r="G412" s="81">
        <v>325.5</v>
      </c>
      <c r="H412" s="103" t="s">
        <v>81</v>
      </c>
      <c r="I412" s="197"/>
      <c r="J412" s="54">
        <f>VLOOKUP(A412,'M005'!$A:$H,8,0)</f>
        <v>465</v>
      </c>
      <c r="K412" s="184">
        <v>0.7</v>
      </c>
      <c r="L412" s="184" t="s">
        <v>9</v>
      </c>
      <c r="M412" s="184" t="str">
        <f t="shared" si="18"/>
        <v>O2O</v>
      </c>
      <c r="N412" t="s">
        <v>4952</v>
      </c>
      <c r="O412" s="164">
        <f t="shared" si="19"/>
        <v>0</v>
      </c>
      <c r="P412" s="205" t="str">
        <f t="shared" si="20"/>
        <v>NN</v>
      </c>
      <c r="S412" s="5" t="s">
        <v>1540</v>
      </c>
      <c r="T412" s="61">
        <v>1</v>
      </c>
    </row>
    <row r="413" spans="1:20" x14ac:dyDescent="0.25">
      <c r="A413" t="s">
        <v>1979</v>
      </c>
      <c r="B413" t="s">
        <v>1980</v>
      </c>
      <c r="C413" s="103" t="s">
        <v>40</v>
      </c>
      <c r="D413" s="103" t="s">
        <v>87</v>
      </c>
      <c r="E413" s="103">
        <v>4200020</v>
      </c>
      <c r="F413" t="s">
        <v>2089</v>
      </c>
      <c r="G413" s="81">
        <v>31.499999999999996</v>
      </c>
      <c r="H413" s="103" t="s">
        <v>81</v>
      </c>
      <c r="I413" s="197"/>
      <c r="J413" s="54">
        <f>VLOOKUP(A413,'M005'!$A:$H,8,0)</f>
        <v>45</v>
      </c>
      <c r="K413" s="184">
        <v>0.7</v>
      </c>
      <c r="L413" s="184" t="s">
        <v>9</v>
      </c>
      <c r="M413" s="184" t="str">
        <f t="shared" si="18"/>
        <v>O3T</v>
      </c>
      <c r="N413" t="s">
        <v>4994</v>
      </c>
      <c r="O413" s="164">
        <f t="shared" si="19"/>
        <v>0</v>
      </c>
      <c r="P413" s="205" t="str">
        <f t="shared" si="20"/>
        <v>NN</v>
      </c>
      <c r="S413" s="5" t="s">
        <v>1542</v>
      </c>
      <c r="T413" s="61">
        <v>1</v>
      </c>
    </row>
    <row r="414" spans="1:20" x14ac:dyDescent="0.25">
      <c r="A414" t="s">
        <v>1981</v>
      </c>
      <c r="B414" t="s">
        <v>1982</v>
      </c>
      <c r="C414" s="103" t="s">
        <v>40</v>
      </c>
      <c r="D414" s="103" t="s">
        <v>87</v>
      </c>
      <c r="E414" s="103">
        <v>4100951</v>
      </c>
      <c r="F414" t="s">
        <v>2091</v>
      </c>
      <c r="G414" s="81">
        <v>27</v>
      </c>
      <c r="H414" s="103" t="s">
        <v>81</v>
      </c>
      <c r="I414" s="197"/>
      <c r="J414" s="54">
        <f>VLOOKUP(A414,'M005'!$A:$H,8,0)</f>
        <v>27</v>
      </c>
      <c r="K414" s="184">
        <v>1</v>
      </c>
      <c r="L414" s="184" t="s">
        <v>9</v>
      </c>
      <c r="M414" s="184" t="str">
        <f t="shared" si="18"/>
        <v>S2S</v>
      </c>
      <c r="N414" t="s">
        <v>4947</v>
      </c>
      <c r="O414" s="164">
        <f t="shared" si="19"/>
        <v>0</v>
      </c>
      <c r="P414" s="205" t="str">
        <f t="shared" si="20"/>
        <v>SI</v>
      </c>
      <c r="S414" s="5" t="s">
        <v>1544</v>
      </c>
      <c r="T414" s="61">
        <v>1</v>
      </c>
    </row>
    <row r="415" spans="1:20" x14ac:dyDescent="0.25">
      <c r="A415" t="s">
        <v>1983</v>
      </c>
      <c r="B415" t="s">
        <v>1984</v>
      </c>
      <c r="C415" s="103" t="s">
        <v>40</v>
      </c>
      <c r="D415" s="103" t="s">
        <v>87</v>
      </c>
      <c r="E415" s="103">
        <v>4200001</v>
      </c>
      <c r="F415" s="5" t="s">
        <v>2088</v>
      </c>
      <c r="G415" s="81">
        <v>335</v>
      </c>
      <c r="H415" s="103" t="s">
        <v>81</v>
      </c>
      <c r="I415" s="197"/>
      <c r="J415" s="54">
        <f>VLOOKUP(A415,'M005'!$A:$H,8,0)</f>
        <v>335</v>
      </c>
      <c r="K415" s="184">
        <v>1</v>
      </c>
      <c r="L415" s="184" t="s">
        <v>9</v>
      </c>
      <c r="M415" s="184" t="str">
        <f t="shared" si="18"/>
        <v>N2X</v>
      </c>
      <c r="N415" t="s">
        <v>4995</v>
      </c>
      <c r="O415" s="164">
        <f t="shared" si="19"/>
        <v>0</v>
      </c>
      <c r="P415" s="205" t="str">
        <f t="shared" si="20"/>
        <v>UU</v>
      </c>
      <c r="Q415" s="113" t="s">
        <v>6309</v>
      </c>
      <c r="S415" s="5" t="s">
        <v>1546</v>
      </c>
      <c r="T415" s="61">
        <v>1</v>
      </c>
    </row>
    <row r="416" spans="1:20" x14ac:dyDescent="0.25">
      <c r="A416" t="s">
        <v>2009</v>
      </c>
      <c r="B416" t="s">
        <v>2010</v>
      </c>
      <c r="C416" s="103" t="s">
        <v>40</v>
      </c>
      <c r="D416" s="103" t="s">
        <v>87</v>
      </c>
      <c r="E416" s="103">
        <v>4200001</v>
      </c>
      <c r="F416" s="5" t="s">
        <v>2088</v>
      </c>
      <c r="G416" s="81">
        <v>300</v>
      </c>
      <c r="H416" s="103" t="s">
        <v>81</v>
      </c>
      <c r="I416" s="197"/>
      <c r="J416" s="54">
        <f>VLOOKUP(A416,'M005'!$A:$H,8,0)</f>
        <v>500</v>
      </c>
      <c r="K416" s="184">
        <v>0.6</v>
      </c>
      <c r="L416" s="184" t="s">
        <v>9</v>
      </c>
      <c r="M416" s="184" t="str">
        <f t="shared" si="18"/>
        <v>N2C</v>
      </c>
      <c r="N416" t="s">
        <v>4945</v>
      </c>
      <c r="O416" s="164">
        <f t="shared" si="19"/>
        <v>0</v>
      </c>
      <c r="P416" s="205" t="str">
        <f t="shared" si="20"/>
        <v>UU</v>
      </c>
      <c r="S416" s="5" t="s">
        <v>1548</v>
      </c>
      <c r="T416" s="61">
        <v>1</v>
      </c>
    </row>
    <row r="417" spans="1:20" x14ac:dyDescent="0.25">
      <c r="A417" t="s">
        <v>2011</v>
      </c>
      <c r="B417" t="s">
        <v>1998</v>
      </c>
      <c r="C417" s="103" t="s">
        <v>40</v>
      </c>
      <c r="D417" s="103" t="s">
        <v>87</v>
      </c>
      <c r="E417" s="103">
        <v>4200001</v>
      </c>
      <c r="F417" s="5" t="s">
        <v>2088</v>
      </c>
      <c r="G417" s="81">
        <v>140</v>
      </c>
      <c r="H417" s="103" t="s">
        <v>81</v>
      </c>
      <c r="I417" s="197"/>
      <c r="J417" s="54">
        <f>VLOOKUP(A417,'M005'!$A:$H,8,0)</f>
        <v>200</v>
      </c>
      <c r="K417" s="184">
        <v>0.7</v>
      </c>
      <c r="L417" s="184" t="s">
        <v>9</v>
      </c>
      <c r="M417" s="184" t="str">
        <f t="shared" si="18"/>
        <v>N2N</v>
      </c>
      <c r="N417" t="s">
        <v>4946</v>
      </c>
      <c r="O417" s="164">
        <f t="shared" si="19"/>
        <v>0</v>
      </c>
      <c r="P417" s="205" t="str">
        <f t="shared" si="20"/>
        <v>UU</v>
      </c>
      <c r="S417" s="5" t="s">
        <v>1550</v>
      </c>
      <c r="T417" s="61">
        <v>1</v>
      </c>
    </row>
    <row r="418" spans="1:20" x14ac:dyDescent="0.25">
      <c r="A418" t="s">
        <v>2016</v>
      </c>
      <c r="B418" t="s">
        <v>2017</v>
      </c>
      <c r="C418" s="103" t="s">
        <v>40</v>
      </c>
      <c r="D418" s="103" t="s">
        <v>87</v>
      </c>
      <c r="E418" s="103">
        <v>4200001</v>
      </c>
      <c r="F418" s="5" t="s">
        <v>2088</v>
      </c>
      <c r="G418" s="81">
        <v>462</v>
      </c>
      <c r="H418" s="103" t="s">
        <v>81</v>
      </c>
      <c r="I418" s="197"/>
      <c r="J418" s="54">
        <f>VLOOKUP(A418,'M005'!$A:$H,8,0)</f>
        <v>770</v>
      </c>
      <c r="K418" s="184">
        <v>0.6</v>
      </c>
      <c r="L418" s="184" t="s">
        <v>9</v>
      </c>
      <c r="M418" s="184" t="str">
        <f t="shared" si="18"/>
        <v>N2C</v>
      </c>
      <c r="N418" t="s">
        <v>4945</v>
      </c>
      <c r="O418" s="164">
        <f t="shared" si="19"/>
        <v>0</v>
      </c>
      <c r="P418" s="205" t="str">
        <f t="shared" si="20"/>
        <v>UU</v>
      </c>
      <c r="S418" s="5" t="s">
        <v>1552</v>
      </c>
      <c r="T418" s="61">
        <v>1</v>
      </c>
    </row>
    <row r="419" spans="1:20" x14ac:dyDescent="0.25">
      <c r="A419" t="s">
        <v>2018</v>
      </c>
      <c r="B419" t="s">
        <v>2004</v>
      </c>
      <c r="C419" s="103" t="s">
        <v>40</v>
      </c>
      <c r="D419" s="103" t="s">
        <v>87</v>
      </c>
      <c r="E419" s="103">
        <v>4200001</v>
      </c>
      <c r="F419" s="5" t="s">
        <v>2088</v>
      </c>
      <c r="G419" s="81">
        <v>56</v>
      </c>
      <c r="H419" s="103" t="s">
        <v>81</v>
      </c>
      <c r="I419" s="197"/>
      <c r="J419" s="54">
        <f>VLOOKUP(A419,'M005'!$A:$H,8,0)</f>
        <v>80</v>
      </c>
      <c r="K419" s="184">
        <v>0.7</v>
      </c>
      <c r="L419" s="184" t="s">
        <v>9</v>
      </c>
      <c r="M419" s="184" t="str">
        <f t="shared" si="18"/>
        <v>N2N</v>
      </c>
      <c r="N419" t="s">
        <v>4946</v>
      </c>
      <c r="O419" s="164">
        <f t="shared" si="19"/>
        <v>0</v>
      </c>
      <c r="P419" s="205" t="str">
        <f t="shared" si="20"/>
        <v>UU</v>
      </c>
      <c r="S419" s="5" t="s">
        <v>1554</v>
      </c>
      <c r="T419" s="61">
        <v>1</v>
      </c>
    </row>
    <row r="420" spans="1:20" x14ac:dyDescent="0.25">
      <c r="A420" t="s">
        <v>2019</v>
      </c>
      <c r="B420" t="s">
        <v>2020</v>
      </c>
      <c r="C420" s="103" t="s">
        <v>40</v>
      </c>
      <c r="D420" s="103" t="s">
        <v>87</v>
      </c>
      <c r="E420" s="103">
        <v>4200001</v>
      </c>
      <c r="F420" s="5" t="s">
        <v>2088</v>
      </c>
      <c r="G420" s="81">
        <v>140</v>
      </c>
      <c r="H420" s="103" t="s">
        <v>81</v>
      </c>
      <c r="I420" s="197"/>
      <c r="J420" s="54">
        <f>VLOOKUP(A420,'M005'!$A:$H,8,0)</f>
        <v>200</v>
      </c>
      <c r="K420" s="184">
        <v>0.7</v>
      </c>
      <c r="L420" s="184" t="s">
        <v>9</v>
      </c>
      <c r="M420" s="184" t="str">
        <f t="shared" si="18"/>
        <v>N2N</v>
      </c>
      <c r="N420" t="s">
        <v>4946</v>
      </c>
      <c r="O420" s="164">
        <f t="shared" si="19"/>
        <v>0</v>
      </c>
      <c r="P420" s="205" t="str">
        <f t="shared" si="20"/>
        <v>UU</v>
      </c>
      <c r="S420" s="5" t="s">
        <v>1556</v>
      </c>
      <c r="T420" s="61">
        <v>1</v>
      </c>
    </row>
    <row r="421" spans="1:20" x14ac:dyDescent="0.25">
      <c r="A421" s="23" t="s">
        <v>2021</v>
      </c>
      <c r="B421" s="23" t="s">
        <v>2006</v>
      </c>
      <c r="C421" s="113" t="s">
        <v>40</v>
      </c>
      <c r="D421" s="113" t="s">
        <v>87</v>
      </c>
      <c r="E421" s="113">
        <v>4200001</v>
      </c>
      <c r="F421" s="114" t="s">
        <v>2088</v>
      </c>
      <c r="G421" s="81">
        <v>168</v>
      </c>
      <c r="H421" s="113" t="s">
        <v>81</v>
      </c>
      <c r="I421" s="197"/>
      <c r="J421" s="54">
        <f>VLOOKUP(A421,'M005'!$A:$H,8,0)</f>
        <v>240</v>
      </c>
      <c r="K421" s="184">
        <v>0.7</v>
      </c>
      <c r="L421" s="184" t="s">
        <v>9</v>
      </c>
      <c r="M421" s="184" t="str">
        <f t="shared" si="18"/>
        <v>N2N</v>
      </c>
      <c r="N421" t="s">
        <v>4946</v>
      </c>
      <c r="O421" s="164">
        <f t="shared" si="19"/>
        <v>0</v>
      </c>
      <c r="P421" s="205" t="str">
        <f t="shared" si="20"/>
        <v>UU</v>
      </c>
      <c r="S421" s="5" t="s">
        <v>1558</v>
      </c>
      <c r="T421" s="61">
        <v>1</v>
      </c>
    </row>
    <row r="422" spans="1:20" x14ac:dyDescent="0.25">
      <c r="A422" t="s">
        <v>2068</v>
      </c>
      <c r="B422" t="s">
        <v>2069</v>
      </c>
      <c r="C422" s="103" t="s">
        <v>40</v>
      </c>
      <c r="D422" s="103" t="s">
        <v>87</v>
      </c>
      <c r="E422" s="103">
        <v>4200020</v>
      </c>
      <c r="F422" t="s">
        <v>2089</v>
      </c>
      <c r="G422" s="81">
        <v>118.99999999999999</v>
      </c>
      <c r="H422" s="103" t="s">
        <v>81</v>
      </c>
      <c r="I422" s="197"/>
      <c r="J422" s="54">
        <f>VLOOKUP(A422,'M005'!$A:$H,8,0)</f>
        <v>170</v>
      </c>
      <c r="K422" s="184">
        <v>0.7</v>
      </c>
      <c r="L422" s="184" t="s">
        <v>9</v>
      </c>
      <c r="M422" s="184" t="str">
        <f t="shared" si="18"/>
        <v>O24</v>
      </c>
      <c r="N422" t="s">
        <v>4984</v>
      </c>
      <c r="O422" s="164">
        <f t="shared" si="19"/>
        <v>0</v>
      </c>
      <c r="P422" s="205" t="str">
        <f t="shared" si="20"/>
        <v>NN</v>
      </c>
      <c r="S422" s="5" t="s">
        <v>1560</v>
      </c>
      <c r="T422" s="61">
        <v>1</v>
      </c>
    </row>
    <row r="423" spans="1:20" x14ac:dyDescent="0.25">
      <c r="A423" s="58" t="s">
        <v>2070</v>
      </c>
      <c r="B423" s="58" t="s">
        <v>2071</v>
      </c>
      <c r="C423" s="150" t="s">
        <v>40</v>
      </c>
      <c r="D423" s="150" t="s">
        <v>87</v>
      </c>
      <c r="E423" s="150">
        <v>4200020</v>
      </c>
      <c r="F423" s="58" t="s">
        <v>2089</v>
      </c>
      <c r="G423" s="69">
        <v>120</v>
      </c>
      <c r="H423" s="150" t="s">
        <v>81</v>
      </c>
      <c r="I423" s="197"/>
      <c r="J423" s="54">
        <f>VLOOKUP(A423,'M005'!$A:$H,8,0)</f>
        <v>200</v>
      </c>
      <c r="K423" s="184">
        <v>0.6</v>
      </c>
      <c r="L423" s="184" t="s">
        <v>9</v>
      </c>
      <c r="M423" s="184" t="str">
        <f t="shared" si="18"/>
        <v>O3A</v>
      </c>
      <c r="N423" t="s">
        <v>4996</v>
      </c>
      <c r="O423" s="164">
        <f t="shared" si="19"/>
        <v>0</v>
      </c>
      <c r="P423" s="205" t="str">
        <f t="shared" si="20"/>
        <v>NN</v>
      </c>
      <c r="Q423" s="23" t="s">
        <v>6283</v>
      </c>
      <c r="S423" s="5" t="s">
        <v>1562</v>
      </c>
      <c r="T423" s="61">
        <v>1</v>
      </c>
    </row>
    <row r="424" spans="1:20" x14ac:dyDescent="0.25">
      <c r="A424" t="s">
        <v>2086</v>
      </c>
      <c r="B424" t="s">
        <v>2087</v>
      </c>
      <c r="C424" s="103" t="s">
        <v>40</v>
      </c>
      <c r="D424" s="103" t="s">
        <v>87</v>
      </c>
      <c r="E424" s="103">
        <v>4200001</v>
      </c>
      <c r="F424" s="5" t="s">
        <v>2088</v>
      </c>
      <c r="G424" s="81">
        <v>140</v>
      </c>
      <c r="H424" s="103" t="s">
        <v>81</v>
      </c>
      <c r="I424" s="197"/>
      <c r="J424" s="54">
        <f>VLOOKUP(A424,'M005'!$A:$H,8,0)</f>
        <v>200</v>
      </c>
      <c r="K424" s="184">
        <v>0.7</v>
      </c>
      <c r="L424" s="184" t="s">
        <v>9</v>
      </c>
      <c r="M424" s="184" t="str">
        <f t="shared" si="18"/>
        <v>N2N</v>
      </c>
      <c r="N424" t="s">
        <v>4946</v>
      </c>
      <c r="O424" s="164">
        <f t="shared" si="19"/>
        <v>0</v>
      </c>
      <c r="P424" s="205" t="str">
        <f t="shared" si="20"/>
        <v>UU</v>
      </c>
      <c r="S424" s="5" t="s">
        <v>1564</v>
      </c>
      <c r="T424" s="61">
        <v>1</v>
      </c>
    </row>
    <row r="425" spans="1:20" x14ac:dyDescent="0.25">
      <c r="A425" t="s">
        <v>562</v>
      </c>
      <c r="B425" t="s">
        <v>563</v>
      </c>
      <c r="C425" s="103" t="s">
        <v>40</v>
      </c>
      <c r="D425" s="103" t="s">
        <v>87</v>
      </c>
      <c r="E425" s="103">
        <v>4200001</v>
      </c>
      <c r="F425" t="s">
        <v>2088</v>
      </c>
      <c r="G425" s="81">
        <v>32.400000000000013</v>
      </c>
      <c r="H425" s="103" t="s">
        <v>81</v>
      </c>
      <c r="I425" s="197"/>
      <c r="J425" s="54">
        <f>VLOOKUP(A425,'M005'!$A:$H,8,0)</f>
        <v>54</v>
      </c>
      <c r="K425" s="184">
        <v>0.6000000000000002</v>
      </c>
      <c r="L425" s="184" t="s">
        <v>9</v>
      </c>
      <c r="M425" s="184" t="str">
        <f t="shared" si="18"/>
        <v>N2C</v>
      </c>
      <c r="N425" t="s">
        <v>4945</v>
      </c>
      <c r="O425" s="164">
        <f t="shared" si="19"/>
        <v>0</v>
      </c>
      <c r="P425" s="205" t="str">
        <f t="shared" si="20"/>
        <v>UU</v>
      </c>
      <c r="S425" s="5" t="s">
        <v>1566</v>
      </c>
      <c r="T425" s="61">
        <v>1</v>
      </c>
    </row>
    <row r="426" spans="1:20" x14ac:dyDescent="0.25">
      <c r="A426" t="s">
        <v>578</v>
      </c>
      <c r="B426" t="s">
        <v>579</v>
      </c>
      <c r="C426" s="103" t="s">
        <v>40</v>
      </c>
      <c r="D426" s="103" t="s">
        <v>87</v>
      </c>
      <c r="E426" s="103">
        <v>4200010</v>
      </c>
      <c r="F426" s="5" t="s">
        <v>2090</v>
      </c>
      <c r="G426" s="81">
        <v>38.5</v>
      </c>
      <c r="H426" s="103" t="s">
        <v>81</v>
      </c>
      <c r="I426" s="197"/>
      <c r="J426" s="54">
        <f>VLOOKUP(A426,'M005'!$A:$H,8,0)</f>
        <v>55</v>
      </c>
      <c r="K426" s="184">
        <v>0.7</v>
      </c>
      <c r="L426" s="184" t="s">
        <v>9</v>
      </c>
      <c r="M426" s="184" t="str">
        <f t="shared" si="18"/>
        <v>M3C</v>
      </c>
      <c r="N426" t="s">
        <v>4948</v>
      </c>
      <c r="O426" s="164">
        <f t="shared" si="19"/>
        <v>0</v>
      </c>
      <c r="P426" s="205" t="str">
        <f t="shared" si="20"/>
        <v>UU</v>
      </c>
      <c r="S426" s="5" t="s">
        <v>1568</v>
      </c>
      <c r="T426" s="61">
        <v>1</v>
      </c>
    </row>
    <row r="427" spans="1:20" x14ac:dyDescent="0.25">
      <c r="A427" t="s">
        <v>580</v>
      </c>
      <c r="B427" t="s">
        <v>581</v>
      </c>
      <c r="C427" s="103" t="s">
        <v>40</v>
      </c>
      <c r="D427" s="103" t="s">
        <v>87</v>
      </c>
      <c r="E427" s="103">
        <v>4200001</v>
      </c>
      <c r="F427" s="5" t="s">
        <v>2088</v>
      </c>
      <c r="G427" s="81">
        <v>27</v>
      </c>
      <c r="H427" s="103" t="s">
        <v>81</v>
      </c>
      <c r="I427" s="197"/>
      <c r="J427" s="54">
        <f>VLOOKUP(A427,'M005'!$A:$H,8,0)</f>
        <v>45</v>
      </c>
      <c r="K427" s="184">
        <v>0.6</v>
      </c>
      <c r="L427" s="184" t="s">
        <v>9</v>
      </c>
      <c r="M427" s="184" t="str">
        <f t="shared" si="18"/>
        <v>N2C</v>
      </c>
      <c r="N427" t="s">
        <v>4945</v>
      </c>
      <c r="O427" s="164">
        <f t="shared" si="19"/>
        <v>0</v>
      </c>
      <c r="P427" s="205" t="str">
        <f t="shared" si="20"/>
        <v>UU</v>
      </c>
      <c r="S427" s="5" t="s">
        <v>1570</v>
      </c>
      <c r="T427" s="61">
        <v>1</v>
      </c>
    </row>
    <row r="428" spans="1:20" x14ac:dyDescent="0.25">
      <c r="A428" t="s">
        <v>582</v>
      </c>
      <c r="B428" t="s">
        <v>583</v>
      </c>
      <c r="C428" s="103" t="s">
        <v>40</v>
      </c>
      <c r="D428" s="103" t="s">
        <v>87</v>
      </c>
      <c r="E428" s="103">
        <v>4200001</v>
      </c>
      <c r="F428" s="5" t="s">
        <v>2088</v>
      </c>
      <c r="G428" s="81">
        <v>34.999999999999979</v>
      </c>
      <c r="H428" s="103" t="s">
        <v>81</v>
      </c>
      <c r="I428" s="197"/>
      <c r="J428" s="54">
        <f>VLOOKUP(A428,'M005'!$A:$H,8,0)</f>
        <v>50</v>
      </c>
      <c r="K428" s="184">
        <v>0.69999999999999962</v>
      </c>
      <c r="L428" s="184" t="s">
        <v>9</v>
      </c>
      <c r="M428" s="184" t="str">
        <f t="shared" si="18"/>
        <v>N2N</v>
      </c>
      <c r="N428" t="s">
        <v>4946</v>
      </c>
      <c r="O428" s="164">
        <f t="shared" si="19"/>
        <v>0</v>
      </c>
      <c r="P428" s="205" t="str">
        <f t="shared" si="20"/>
        <v>OK</v>
      </c>
      <c r="S428" s="5" t="s">
        <v>1572</v>
      </c>
      <c r="T428" s="61">
        <v>1</v>
      </c>
    </row>
    <row r="429" spans="1:20" x14ac:dyDescent="0.25">
      <c r="A429" t="s">
        <v>607</v>
      </c>
      <c r="B429" t="s">
        <v>608</v>
      </c>
      <c r="C429" s="103" t="s">
        <v>40</v>
      </c>
      <c r="D429" s="103" t="s">
        <v>87</v>
      </c>
      <c r="E429" s="103">
        <v>4200010</v>
      </c>
      <c r="F429" t="s">
        <v>2090</v>
      </c>
      <c r="G429" s="81">
        <v>38.500000000000014</v>
      </c>
      <c r="H429" s="103" t="s">
        <v>81</v>
      </c>
      <c r="I429" s="197"/>
      <c r="J429" s="54">
        <f>VLOOKUP(A429,'M005'!$A:$H,8,0)</f>
        <v>55</v>
      </c>
      <c r="K429" s="184">
        <v>0.70000000000000029</v>
      </c>
      <c r="L429" s="184" t="s">
        <v>9</v>
      </c>
      <c r="M429" s="184" t="str">
        <f t="shared" si="18"/>
        <v>M3C</v>
      </c>
      <c r="N429" t="s">
        <v>4948</v>
      </c>
      <c r="O429" s="164">
        <f t="shared" si="19"/>
        <v>0</v>
      </c>
      <c r="P429" s="205" t="str">
        <f t="shared" si="20"/>
        <v>ED</v>
      </c>
      <c r="S429" s="5" t="s">
        <v>1574</v>
      </c>
      <c r="T429" s="61">
        <v>1</v>
      </c>
    </row>
    <row r="430" spans="1:20" x14ac:dyDescent="0.25">
      <c r="A430" t="s">
        <v>609</v>
      </c>
      <c r="B430" t="s">
        <v>610</v>
      </c>
      <c r="C430" s="103" t="s">
        <v>40</v>
      </c>
      <c r="D430" s="103" t="s">
        <v>87</v>
      </c>
      <c r="E430" s="103">
        <v>4200001</v>
      </c>
      <c r="F430" s="5" t="s">
        <v>2088</v>
      </c>
      <c r="G430" s="81">
        <v>38.500000000000014</v>
      </c>
      <c r="H430" s="103" t="s">
        <v>81</v>
      </c>
      <c r="I430" s="197"/>
      <c r="J430" s="54">
        <f>VLOOKUP(A430,'M005'!$A:$H,8,0)</f>
        <v>55</v>
      </c>
      <c r="K430" s="184">
        <v>0.70000000000000029</v>
      </c>
      <c r="L430" s="184" t="s">
        <v>9</v>
      </c>
      <c r="M430" s="184" t="str">
        <f t="shared" si="18"/>
        <v>N2N</v>
      </c>
      <c r="N430" t="s">
        <v>4946</v>
      </c>
      <c r="O430" s="164">
        <f t="shared" si="19"/>
        <v>0</v>
      </c>
      <c r="P430" s="205" t="str">
        <f t="shared" si="20"/>
        <v>ED</v>
      </c>
      <c r="S430" s="5" t="s">
        <v>1576</v>
      </c>
      <c r="T430" s="61">
        <v>1</v>
      </c>
    </row>
    <row r="431" spans="1:20" x14ac:dyDescent="0.25">
      <c r="A431" t="s">
        <v>631</v>
      </c>
      <c r="B431" t="s">
        <v>632</v>
      </c>
      <c r="C431" s="103" t="s">
        <v>40</v>
      </c>
      <c r="D431" s="103" t="s">
        <v>87</v>
      </c>
      <c r="E431" s="103">
        <v>4200010</v>
      </c>
      <c r="F431" t="s">
        <v>2090</v>
      </c>
      <c r="G431" s="81">
        <v>13.999999999999989</v>
      </c>
      <c r="H431" s="103" t="s">
        <v>81</v>
      </c>
      <c r="I431" s="197"/>
      <c r="J431" s="54">
        <f>VLOOKUP(A431,'M005'!$A:$H,8,0)</f>
        <v>20</v>
      </c>
      <c r="K431" s="184">
        <v>0.69999999999999951</v>
      </c>
      <c r="L431" s="184" t="s">
        <v>9</v>
      </c>
      <c r="M431" s="184" t="str">
        <f t="shared" si="18"/>
        <v>M3C</v>
      </c>
      <c r="N431" t="s">
        <v>4948</v>
      </c>
      <c r="O431" s="164">
        <f t="shared" si="19"/>
        <v>0</v>
      </c>
      <c r="P431" s="205" t="str">
        <f t="shared" si="20"/>
        <v>UU</v>
      </c>
      <c r="S431" s="5" t="s">
        <v>1578</v>
      </c>
      <c r="T431" s="61">
        <v>1</v>
      </c>
    </row>
    <row r="432" spans="1:20" x14ac:dyDescent="0.25">
      <c r="A432" t="s">
        <v>709</v>
      </c>
      <c r="B432" t="s">
        <v>710</v>
      </c>
      <c r="C432" s="103" t="s">
        <v>40</v>
      </c>
      <c r="D432" s="103" t="s">
        <v>87</v>
      </c>
      <c r="E432" s="103">
        <v>4100951</v>
      </c>
      <c r="F432" t="s">
        <v>2091</v>
      </c>
      <c r="G432" s="81">
        <v>55.000000000000028</v>
      </c>
      <c r="H432" s="103" t="s">
        <v>81</v>
      </c>
      <c r="I432" s="197"/>
      <c r="J432" s="54">
        <f>VLOOKUP(A432,'M005'!$A:$H,8,0)</f>
        <v>55</v>
      </c>
      <c r="K432" s="184">
        <v>1.0000000000000004</v>
      </c>
      <c r="L432" s="184" t="s">
        <v>9</v>
      </c>
      <c r="M432" s="184" t="str">
        <f t="shared" si="18"/>
        <v>S2C</v>
      </c>
      <c r="N432" t="s">
        <v>4997</v>
      </c>
      <c r="O432" s="164">
        <f t="shared" si="19"/>
        <v>0</v>
      </c>
      <c r="P432" s="205" t="str">
        <f t="shared" si="20"/>
        <v>CR</v>
      </c>
      <c r="S432" s="5" t="s">
        <v>1580</v>
      </c>
      <c r="T432" s="61">
        <v>1</v>
      </c>
    </row>
    <row r="433" spans="1:20" x14ac:dyDescent="0.25">
      <c r="A433" t="s">
        <v>836</v>
      </c>
      <c r="B433" t="s">
        <v>837</v>
      </c>
      <c r="C433" s="103" t="s">
        <v>40</v>
      </c>
      <c r="D433" s="103" t="s">
        <v>87</v>
      </c>
      <c r="E433" s="103">
        <v>4200010</v>
      </c>
      <c r="F433" t="s">
        <v>2090</v>
      </c>
      <c r="G433" s="81">
        <v>29</v>
      </c>
      <c r="H433" s="103" t="s">
        <v>81</v>
      </c>
      <c r="I433" s="197"/>
      <c r="J433" s="54">
        <f>VLOOKUP(A433,'M005'!$A:$H,8,0)</f>
        <v>58</v>
      </c>
      <c r="K433" s="184">
        <v>0.5</v>
      </c>
      <c r="L433" s="184" t="s">
        <v>9</v>
      </c>
      <c r="M433" s="184" t="str">
        <f t="shared" si="18"/>
        <v>M34</v>
      </c>
      <c r="N433" t="s">
        <v>4983</v>
      </c>
      <c r="O433" s="164">
        <f t="shared" si="19"/>
        <v>0</v>
      </c>
      <c r="P433" s="205" t="str">
        <f t="shared" si="20"/>
        <v>NN</v>
      </c>
      <c r="S433" s="5" t="s">
        <v>1582</v>
      </c>
      <c r="T433" s="61">
        <v>1</v>
      </c>
    </row>
    <row r="434" spans="1:20" x14ac:dyDescent="0.25">
      <c r="A434" t="s">
        <v>838</v>
      </c>
      <c r="B434" t="s">
        <v>839</v>
      </c>
      <c r="C434" s="103" t="s">
        <v>40</v>
      </c>
      <c r="D434" s="103" t="s">
        <v>87</v>
      </c>
      <c r="E434" s="103">
        <v>4200010</v>
      </c>
      <c r="F434" t="s">
        <v>2090</v>
      </c>
      <c r="G434" s="81">
        <v>35.000000000000014</v>
      </c>
      <c r="H434" s="103" t="s">
        <v>81</v>
      </c>
      <c r="I434" s="197"/>
      <c r="J434" s="54">
        <f>VLOOKUP(A434,'M005'!$A:$H,8,0)</f>
        <v>70</v>
      </c>
      <c r="K434" s="184">
        <v>0.50000000000000022</v>
      </c>
      <c r="L434" s="184" t="s">
        <v>9</v>
      </c>
      <c r="M434" s="184" t="str">
        <f t="shared" si="18"/>
        <v>M34</v>
      </c>
      <c r="N434" t="s">
        <v>4983</v>
      </c>
      <c r="O434" s="164">
        <f t="shared" si="19"/>
        <v>0</v>
      </c>
      <c r="P434" s="205" t="str">
        <f t="shared" si="20"/>
        <v>NN</v>
      </c>
      <c r="S434" s="5" t="s">
        <v>1584</v>
      </c>
      <c r="T434" s="61">
        <v>1</v>
      </c>
    </row>
    <row r="435" spans="1:20" x14ac:dyDescent="0.25">
      <c r="A435" t="s">
        <v>840</v>
      </c>
      <c r="B435" t="s">
        <v>841</v>
      </c>
      <c r="C435" s="103" t="s">
        <v>40</v>
      </c>
      <c r="D435" s="103" t="s">
        <v>87</v>
      </c>
      <c r="E435" s="103">
        <v>4200010</v>
      </c>
      <c r="F435" t="s">
        <v>2090</v>
      </c>
      <c r="G435" s="81">
        <v>27.5</v>
      </c>
      <c r="H435" s="103" t="s">
        <v>81</v>
      </c>
      <c r="I435" s="197"/>
      <c r="J435" s="54">
        <f>VLOOKUP(A435,'M005'!$A:$H,8,0)</f>
        <v>55</v>
      </c>
      <c r="K435" s="184">
        <v>0.5</v>
      </c>
      <c r="L435" s="184" t="s">
        <v>9</v>
      </c>
      <c r="M435" s="184" t="str">
        <f t="shared" si="18"/>
        <v>M34</v>
      </c>
      <c r="N435" t="s">
        <v>4983</v>
      </c>
      <c r="O435" s="164">
        <f t="shared" si="19"/>
        <v>0</v>
      </c>
      <c r="P435" s="205" t="str">
        <f t="shared" si="20"/>
        <v>NN</v>
      </c>
      <c r="S435" s="5" t="s">
        <v>1585</v>
      </c>
      <c r="T435" s="61">
        <v>1</v>
      </c>
    </row>
    <row r="436" spans="1:20" x14ac:dyDescent="0.25">
      <c r="A436" t="s">
        <v>846</v>
      </c>
      <c r="B436" t="s">
        <v>847</v>
      </c>
      <c r="C436" s="103" t="s">
        <v>40</v>
      </c>
      <c r="D436" s="103" t="s">
        <v>87</v>
      </c>
      <c r="E436" s="103">
        <v>4200010</v>
      </c>
      <c r="F436" t="s">
        <v>2090</v>
      </c>
      <c r="G436" s="81">
        <v>36</v>
      </c>
      <c r="H436" s="103" t="s">
        <v>81</v>
      </c>
      <c r="I436" s="197"/>
      <c r="J436" s="54">
        <f>VLOOKUP(A436,'M005'!$A:$H,8,0)</f>
        <v>60</v>
      </c>
      <c r="K436" s="184">
        <v>0.6</v>
      </c>
      <c r="L436" s="184" t="s">
        <v>9</v>
      </c>
      <c r="M436" s="184" t="str">
        <f t="shared" si="18"/>
        <v>M3B</v>
      </c>
      <c r="N436" t="s">
        <v>4956</v>
      </c>
      <c r="O436" s="164">
        <f t="shared" si="19"/>
        <v>0</v>
      </c>
      <c r="P436" s="205" t="str">
        <f t="shared" si="20"/>
        <v>NN</v>
      </c>
      <c r="S436" s="5" t="s">
        <v>1586</v>
      </c>
      <c r="T436" s="61">
        <v>1</v>
      </c>
    </row>
    <row r="437" spans="1:20" x14ac:dyDescent="0.25">
      <c r="A437" t="s">
        <v>854</v>
      </c>
      <c r="B437" t="s">
        <v>855</v>
      </c>
      <c r="C437" s="103" t="s">
        <v>40</v>
      </c>
      <c r="D437" s="103" t="s">
        <v>87</v>
      </c>
      <c r="E437" s="103">
        <v>4200010</v>
      </c>
      <c r="F437" t="s">
        <v>2090</v>
      </c>
      <c r="G437" s="81">
        <v>40.600000000000016</v>
      </c>
      <c r="H437" s="103" t="s">
        <v>81</v>
      </c>
      <c r="I437" s="197"/>
      <c r="J437" s="54">
        <f>VLOOKUP(A437,'M005'!$A:$H,8,0)</f>
        <v>58</v>
      </c>
      <c r="K437" s="184">
        <v>0.70000000000000029</v>
      </c>
      <c r="L437" s="184" t="s">
        <v>9</v>
      </c>
      <c r="M437" s="184" t="str">
        <f t="shared" si="18"/>
        <v>M3C</v>
      </c>
      <c r="N437" t="s">
        <v>4948</v>
      </c>
      <c r="O437" s="164">
        <f t="shared" si="19"/>
        <v>0</v>
      </c>
      <c r="P437" s="205" t="str">
        <f t="shared" si="20"/>
        <v>NI</v>
      </c>
      <c r="S437" s="5" t="s">
        <v>1588</v>
      </c>
      <c r="T437" s="61">
        <v>1</v>
      </c>
    </row>
    <row r="438" spans="1:20" x14ac:dyDescent="0.25">
      <c r="A438" t="s">
        <v>856</v>
      </c>
      <c r="B438" t="s">
        <v>857</v>
      </c>
      <c r="C438" s="103" t="s">
        <v>40</v>
      </c>
      <c r="D438" s="103" t="s">
        <v>87</v>
      </c>
      <c r="E438" s="103">
        <v>4200022</v>
      </c>
      <c r="F438" t="s">
        <v>2092</v>
      </c>
      <c r="G438" s="81">
        <v>35.000000000000014</v>
      </c>
      <c r="H438" s="103" t="s">
        <v>81</v>
      </c>
      <c r="I438" s="197"/>
      <c r="J438" s="54">
        <f>VLOOKUP(A438,'M005'!$A:$H,8,0)</f>
        <v>70</v>
      </c>
      <c r="K438" s="184">
        <v>0.50000000000000022</v>
      </c>
      <c r="L438" s="184" t="s">
        <v>9</v>
      </c>
      <c r="M438" s="184" t="str">
        <f t="shared" si="18"/>
        <v>M42</v>
      </c>
      <c r="N438" t="s">
        <v>4998</v>
      </c>
      <c r="O438" s="164">
        <f t="shared" si="19"/>
        <v>0</v>
      </c>
      <c r="P438" s="205" t="str">
        <f t="shared" si="20"/>
        <v>NN</v>
      </c>
      <c r="S438" s="5" t="s">
        <v>1589</v>
      </c>
      <c r="T438" s="61">
        <v>1</v>
      </c>
    </row>
    <row r="439" spans="1:20" x14ac:dyDescent="0.25">
      <c r="A439" t="s">
        <v>862</v>
      </c>
      <c r="B439" t="s">
        <v>863</v>
      </c>
      <c r="C439" s="103" t="s">
        <v>40</v>
      </c>
      <c r="D439" s="103" t="s">
        <v>87</v>
      </c>
      <c r="E439" s="103">
        <v>4200001</v>
      </c>
      <c r="F439" s="5" t="s">
        <v>2088</v>
      </c>
      <c r="G439" s="81">
        <v>33</v>
      </c>
      <c r="H439" s="103" t="s">
        <v>81</v>
      </c>
      <c r="I439" s="197"/>
      <c r="J439" s="54">
        <f>VLOOKUP(A439,'M005'!$A:$H,8,0)</f>
        <v>55</v>
      </c>
      <c r="K439" s="184">
        <v>0.6</v>
      </c>
      <c r="L439" s="184" t="s">
        <v>9</v>
      </c>
      <c r="M439" s="184" t="str">
        <f t="shared" si="18"/>
        <v>N2C</v>
      </c>
      <c r="N439" t="s">
        <v>4945</v>
      </c>
      <c r="O439" s="164">
        <f t="shared" si="19"/>
        <v>0</v>
      </c>
      <c r="P439" s="205" t="str">
        <f t="shared" si="20"/>
        <v>NN</v>
      </c>
      <c r="S439" s="5" t="s">
        <v>1591</v>
      </c>
      <c r="T439" s="61">
        <v>1</v>
      </c>
    </row>
    <row r="440" spans="1:20" x14ac:dyDescent="0.25">
      <c r="A440" t="s">
        <v>870</v>
      </c>
      <c r="B440" t="s">
        <v>871</v>
      </c>
      <c r="C440" s="103" t="s">
        <v>40</v>
      </c>
      <c r="D440" s="103" t="s">
        <v>87</v>
      </c>
      <c r="E440" s="103">
        <v>4200001</v>
      </c>
      <c r="F440" s="5" t="s">
        <v>2088</v>
      </c>
      <c r="G440" s="81">
        <v>15</v>
      </c>
      <c r="H440" s="103" t="s">
        <v>81</v>
      </c>
      <c r="I440" s="197"/>
      <c r="J440" s="54">
        <f>VLOOKUP(A440,'M005'!$A:$H,8,0)</f>
        <v>25</v>
      </c>
      <c r="K440" s="184">
        <v>0.6</v>
      </c>
      <c r="L440" s="184" t="s">
        <v>9</v>
      </c>
      <c r="M440" s="184" t="str">
        <f t="shared" si="18"/>
        <v>N2C</v>
      </c>
      <c r="N440" t="s">
        <v>4945</v>
      </c>
      <c r="O440" s="164">
        <f t="shared" si="19"/>
        <v>0</v>
      </c>
      <c r="P440" s="205" t="str">
        <f t="shared" si="20"/>
        <v>UU</v>
      </c>
      <c r="S440" s="5" t="s">
        <v>1593</v>
      </c>
      <c r="T440" s="61">
        <v>1</v>
      </c>
    </row>
    <row r="441" spans="1:20" x14ac:dyDescent="0.25">
      <c r="A441" t="s">
        <v>874</v>
      </c>
      <c r="B441" t="s">
        <v>563</v>
      </c>
      <c r="C441" s="103" t="s">
        <v>40</v>
      </c>
      <c r="D441" s="103" t="s">
        <v>87</v>
      </c>
      <c r="E441" s="103">
        <v>4200001</v>
      </c>
      <c r="F441" s="5" t="s">
        <v>2088</v>
      </c>
      <c r="G441" s="81">
        <v>32.400000000000013</v>
      </c>
      <c r="H441" s="103" t="s">
        <v>81</v>
      </c>
      <c r="I441" s="197"/>
      <c r="J441" s="54">
        <f>VLOOKUP(A441,'M005'!$A:$H,8,0)</f>
        <v>54</v>
      </c>
      <c r="K441" s="184">
        <v>0.6000000000000002</v>
      </c>
      <c r="L441" s="184" t="s">
        <v>9</v>
      </c>
      <c r="M441" s="184" t="str">
        <f t="shared" si="18"/>
        <v>N2C</v>
      </c>
      <c r="N441" t="s">
        <v>4945</v>
      </c>
      <c r="O441" s="164">
        <f t="shared" si="19"/>
        <v>0</v>
      </c>
      <c r="P441" s="205" t="str">
        <f t="shared" si="20"/>
        <v>UU</v>
      </c>
      <c r="S441" s="5" t="s">
        <v>1594</v>
      </c>
      <c r="T441" s="61">
        <v>1</v>
      </c>
    </row>
    <row r="442" spans="1:20" x14ac:dyDescent="0.25">
      <c r="A442" t="s">
        <v>884</v>
      </c>
      <c r="B442" t="s">
        <v>885</v>
      </c>
      <c r="C442" s="103" t="s">
        <v>40</v>
      </c>
      <c r="D442" s="103" t="s">
        <v>87</v>
      </c>
      <c r="E442" s="103">
        <v>4200001</v>
      </c>
      <c r="F442" s="5" t="s">
        <v>2088</v>
      </c>
      <c r="G442" s="81">
        <v>300</v>
      </c>
      <c r="H442" s="103" t="s">
        <v>81</v>
      </c>
      <c r="I442" s="197"/>
      <c r="J442" s="54">
        <f>VLOOKUP(A442,'M005'!$A:$H,8,0)</f>
        <v>500</v>
      </c>
      <c r="K442" s="184">
        <v>0.6</v>
      </c>
      <c r="L442" s="184" t="s">
        <v>9</v>
      </c>
      <c r="M442" s="184" t="str">
        <f t="shared" si="18"/>
        <v>N2C</v>
      </c>
      <c r="N442" t="s">
        <v>4945</v>
      </c>
      <c r="O442" s="164">
        <f t="shared" si="19"/>
        <v>0</v>
      </c>
      <c r="P442" s="205" t="str">
        <f t="shared" si="20"/>
        <v>NN</v>
      </c>
      <c r="S442" s="5" t="s">
        <v>1595</v>
      </c>
      <c r="T442" s="61">
        <v>1</v>
      </c>
    </row>
    <row r="443" spans="1:20" x14ac:dyDescent="0.25">
      <c r="A443" t="s">
        <v>889</v>
      </c>
      <c r="B443" t="s">
        <v>887</v>
      </c>
      <c r="C443" s="103" t="s">
        <v>40</v>
      </c>
      <c r="D443" s="103" t="s">
        <v>87</v>
      </c>
      <c r="E443" s="103">
        <v>4200001</v>
      </c>
      <c r="F443" s="5" t="s">
        <v>2088</v>
      </c>
      <c r="G443" s="81">
        <v>300</v>
      </c>
      <c r="H443" s="103" t="s">
        <v>81</v>
      </c>
      <c r="I443" s="197"/>
      <c r="J443" s="54">
        <f>VLOOKUP(A443,'M005'!$A:$H,8,0)</f>
        <v>500</v>
      </c>
      <c r="K443" s="184">
        <v>0.6</v>
      </c>
      <c r="L443" s="184" t="s">
        <v>9</v>
      </c>
      <c r="M443" s="184" t="str">
        <f t="shared" si="18"/>
        <v>N2C</v>
      </c>
      <c r="N443" t="s">
        <v>4945</v>
      </c>
      <c r="O443" s="164">
        <f t="shared" si="19"/>
        <v>0</v>
      </c>
      <c r="P443" s="205" t="str">
        <f t="shared" si="20"/>
        <v>UU</v>
      </c>
      <c r="S443" s="5" t="s">
        <v>1596</v>
      </c>
      <c r="T443" s="61">
        <v>1</v>
      </c>
    </row>
    <row r="444" spans="1:20" x14ac:dyDescent="0.25">
      <c r="A444" t="s">
        <v>902</v>
      </c>
      <c r="B444" t="s">
        <v>903</v>
      </c>
      <c r="C444" s="103" t="s">
        <v>40</v>
      </c>
      <c r="D444" s="103" t="s">
        <v>87</v>
      </c>
      <c r="E444" s="103">
        <v>4200001</v>
      </c>
      <c r="F444" s="5" t="s">
        <v>2088</v>
      </c>
      <c r="G444" s="81">
        <v>39.9</v>
      </c>
      <c r="H444" s="103" t="s">
        <v>81</v>
      </c>
      <c r="I444" s="197"/>
      <c r="J444" s="54">
        <f>VLOOKUP(A444,'M005'!$A:$H,8,0)</f>
        <v>57</v>
      </c>
      <c r="K444" s="184">
        <v>0.7</v>
      </c>
      <c r="L444" s="184" t="s">
        <v>9</v>
      </c>
      <c r="M444" s="184" t="str">
        <f t="shared" si="18"/>
        <v>N2N</v>
      </c>
      <c r="N444" t="s">
        <v>4946</v>
      </c>
      <c r="O444" s="164">
        <f t="shared" si="19"/>
        <v>0</v>
      </c>
      <c r="P444" s="205" t="str">
        <f t="shared" si="20"/>
        <v>NN</v>
      </c>
      <c r="S444" s="5" t="s">
        <v>1597</v>
      </c>
      <c r="T444" s="61">
        <v>1</v>
      </c>
    </row>
    <row r="445" spans="1:20" x14ac:dyDescent="0.25">
      <c r="A445" t="s">
        <v>927</v>
      </c>
      <c r="B445" t="s">
        <v>928</v>
      </c>
      <c r="C445" s="103" t="s">
        <v>40</v>
      </c>
      <c r="D445" s="103" t="s">
        <v>87</v>
      </c>
      <c r="E445" s="103">
        <v>4200001</v>
      </c>
      <c r="F445" s="5" t="s">
        <v>2088</v>
      </c>
      <c r="G445" s="81">
        <v>38.5</v>
      </c>
      <c r="H445" s="103" t="s">
        <v>81</v>
      </c>
      <c r="I445" s="197"/>
      <c r="J445" s="54">
        <f>VLOOKUP(A445,'M005'!$A:$H,8,0)</f>
        <v>55</v>
      </c>
      <c r="K445" s="184">
        <v>0.7</v>
      </c>
      <c r="L445" s="184" t="s">
        <v>9</v>
      </c>
      <c r="M445" s="184" t="str">
        <f t="shared" si="18"/>
        <v>N2N</v>
      </c>
      <c r="N445" t="s">
        <v>4946</v>
      </c>
      <c r="O445" s="164">
        <f t="shared" si="19"/>
        <v>0</v>
      </c>
      <c r="P445" s="205" t="str">
        <f t="shared" si="20"/>
        <v>UU</v>
      </c>
      <c r="S445" s="5" t="s">
        <v>1599</v>
      </c>
      <c r="T445" s="61">
        <v>1</v>
      </c>
    </row>
    <row r="446" spans="1:20" x14ac:dyDescent="0.25">
      <c r="A446" t="s">
        <v>952</v>
      </c>
      <c r="B446" t="s">
        <v>953</v>
      </c>
      <c r="C446" s="103" t="s">
        <v>40</v>
      </c>
      <c r="D446" s="103" t="s">
        <v>87</v>
      </c>
      <c r="E446" s="103">
        <v>4200001</v>
      </c>
      <c r="F446" s="5" t="s">
        <v>2088</v>
      </c>
      <c r="G446" s="81">
        <v>28.199999999999982</v>
      </c>
      <c r="H446" s="103" t="s">
        <v>81</v>
      </c>
      <c r="I446" s="197"/>
      <c r="J446" s="54">
        <f>VLOOKUP(A446,'M005'!$A:$H,8,0)</f>
        <v>47</v>
      </c>
      <c r="K446" s="184">
        <v>0.59999999999999964</v>
      </c>
      <c r="L446" s="184" t="s">
        <v>9</v>
      </c>
      <c r="M446" s="184" t="str">
        <f t="shared" si="18"/>
        <v>N3F</v>
      </c>
      <c r="N446" t="s">
        <v>4960</v>
      </c>
      <c r="O446" s="164">
        <f t="shared" si="19"/>
        <v>0</v>
      </c>
      <c r="P446" s="205" t="str">
        <f t="shared" si="20"/>
        <v>NN</v>
      </c>
      <c r="S446" s="5" t="s">
        <v>1601</v>
      </c>
      <c r="T446" s="61">
        <v>1</v>
      </c>
    </row>
    <row r="447" spans="1:20" x14ac:dyDescent="0.25">
      <c r="A447" t="s">
        <v>961</v>
      </c>
      <c r="B447" t="s">
        <v>919</v>
      </c>
      <c r="C447" s="103" t="s">
        <v>40</v>
      </c>
      <c r="D447" s="103" t="s">
        <v>87</v>
      </c>
      <c r="E447" s="103">
        <v>4200001</v>
      </c>
      <c r="F447" s="5" t="s">
        <v>2088</v>
      </c>
      <c r="G447" s="81">
        <v>42.000000000000014</v>
      </c>
      <c r="H447" s="103" t="s">
        <v>81</v>
      </c>
      <c r="I447" s="197"/>
      <c r="J447" s="54">
        <f>VLOOKUP(A447,'M005'!$A:$H,8,0)</f>
        <v>70</v>
      </c>
      <c r="K447" s="184">
        <v>0.6000000000000002</v>
      </c>
      <c r="L447" s="184" t="s">
        <v>9</v>
      </c>
      <c r="M447" s="184" t="str">
        <f t="shared" si="18"/>
        <v>N3F</v>
      </c>
      <c r="N447" t="s">
        <v>4960</v>
      </c>
      <c r="O447" s="164">
        <f t="shared" si="19"/>
        <v>0</v>
      </c>
      <c r="P447" s="205" t="str">
        <f t="shared" si="20"/>
        <v>NN</v>
      </c>
      <c r="S447" s="5" t="s">
        <v>1603</v>
      </c>
      <c r="T447" s="61">
        <v>1</v>
      </c>
    </row>
    <row r="448" spans="1:20" x14ac:dyDescent="0.25">
      <c r="A448" t="s">
        <v>963</v>
      </c>
      <c r="B448" t="s">
        <v>880</v>
      </c>
      <c r="C448" s="103" t="s">
        <v>40</v>
      </c>
      <c r="D448" s="103" t="s">
        <v>87</v>
      </c>
      <c r="E448" s="103">
        <v>4200001</v>
      </c>
      <c r="F448" s="5" t="s">
        <v>2088</v>
      </c>
      <c r="G448" s="81">
        <v>16.2</v>
      </c>
      <c r="H448" s="103" t="s">
        <v>81</v>
      </c>
      <c r="I448" s="197"/>
      <c r="J448" s="54">
        <f>VLOOKUP(A448,'M005'!$A:$H,8,0)</f>
        <v>27</v>
      </c>
      <c r="K448" s="184">
        <v>0.6</v>
      </c>
      <c r="L448" s="184" t="s">
        <v>9</v>
      </c>
      <c r="M448" s="184" t="str">
        <f t="shared" si="18"/>
        <v>N3F</v>
      </c>
      <c r="N448" t="s">
        <v>4960</v>
      </c>
      <c r="O448" s="164">
        <f t="shared" si="19"/>
        <v>0</v>
      </c>
      <c r="P448" s="205" t="str">
        <f t="shared" si="20"/>
        <v>NN</v>
      </c>
      <c r="S448" s="5" t="s">
        <v>1605</v>
      </c>
      <c r="T448" s="61">
        <v>1</v>
      </c>
    </row>
    <row r="449" spans="1:20" x14ac:dyDescent="0.25">
      <c r="A449" t="s">
        <v>970</v>
      </c>
      <c r="B449" t="s">
        <v>971</v>
      </c>
      <c r="C449" s="103" t="s">
        <v>40</v>
      </c>
      <c r="D449" s="103" t="s">
        <v>87</v>
      </c>
      <c r="E449" s="103">
        <v>4200001</v>
      </c>
      <c r="F449" s="5" t="s">
        <v>2088</v>
      </c>
      <c r="G449" s="81">
        <v>30</v>
      </c>
      <c r="H449" s="103" t="s">
        <v>81</v>
      </c>
      <c r="I449" s="197"/>
      <c r="J449" s="54">
        <f>VLOOKUP(A449,'M005'!$A:$H,8,0)</f>
        <v>60</v>
      </c>
      <c r="K449" s="184">
        <v>0.5</v>
      </c>
      <c r="L449" s="184" t="s">
        <v>9</v>
      </c>
      <c r="M449" s="184" t="str">
        <f t="shared" si="18"/>
        <v>N3S</v>
      </c>
      <c r="N449" t="s">
        <v>4962</v>
      </c>
      <c r="O449" s="164">
        <f t="shared" si="19"/>
        <v>0</v>
      </c>
      <c r="P449" s="205" t="str">
        <f t="shared" si="20"/>
        <v>NN</v>
      </c>
      <c r="S449" s="5" t="s">
        <v>1606</v>
      </c>
      <c r="T449" s="61">
        <v>1</v>
      </c>
    </row>
    <row r="450" spans="1:20" x14ac:dyDescent="0.25">
      <c r="A450" t="s">
        <v>973</v>
      </c>
      <c r="B450" t="s">
        <v>974</v>
      </c>
      <c r="C450" s="103" t="s">
        <v>40</v>
      </c>
      <c r="D450" s="103" t="s">
        <v>87</v>
      </c>
      <c r="E450" s="103">
        <v>4200020</v>
      </c>
      <c r="F450" t="s">
        <v>2089</v>
      </c>
      <c r="G450" s="81">
        <v>27.5</v>
      </c>
      <c r="H450" s="103" t="s">
        <v>81</v>
      </c>
      <c r="I450" s="197"/>
      <c r="J450" s="54">
        <f>VLOOKUP(A450,'M005'!$A:$H,8,0)</f>
        <v>55</v>
      </c>
      <c r="K450" s="184">
        <v>0.5</v>
      </c>
      <c r="L450" s="184" t="s">
        <v>9</v>
      </c>
      <c r="M450" s="184" t="str">
        <f t="shared" si="18"/>
        <v>O27</v>
      </c>
      <c r="N450" t="s">
        <v>4963</v>
      </c>
      <c r="O450" s="164">
        <f t="shared" si="19"/>
        <v>0</v>
      </c>
      <c r="P450" s="205" t="str">
        <f t="shared" si="20"/>
        <v>A8</v>
      </c>
      <c r="S450" s="5" t="s">
        <v>1608</v>
      </c>
      <c r="T450" s="61">
        <v>1</v>
      </c>
    </row>
    <row r="451" spans="1:20" x14ac:dyDescent="0.25">
      <c r="A451" t="s">
        <v>975</v>
      </c>
      <c r="B451" t="s">
        <v>976</v>
      </c>
      <c r="C451" s="103" t="s">
        <v>40</v>
      </c>
      <c r="D451" s="103" t="s">
        <v>87</v>
      </c>
      <c r="E451" s="103">
        <v>4200020</v>
      </c>
      <c r="F451" t="s">
        <v>2089</v>
      </c>
      <c r="G451" s="81">
        <v>29</v>
      </c>
      <c r="H451" s="103" t="s">
        <v>81</v>
      </c>
      <c r="I451" s="197"/>
      <c r="J451" s="54">
        <f>VLOOKUP(A451,'M005'!$A:$H,8,0)</f>
        <v>58</v>
      </c>
      <c r="K451" s="184">
        <v>0.5</v>
      </c>
      <c r="L451" s="184" t="s">
        <v>9</v>
      </c>
      <c r="M451" s="184" t="str">
        <f t="shared" ref="M451:M511" si="21">MID(A451,6,3)</f>
        <v>O27</v>
      </c>
      <c r="N451" t="s">
        <v>4963</v>
      </c>
      <c r="O451" s="164">
        <f t="shared" ref="O451:O511" si="22">J451*K451-G451</f>
        <v>0</v>
      </c>
      <c r="P451" s="205" t="str">
        <f t="shared" ref="P451:P511" si="23">MID(A451,15,2)</f>
        <v>NN</v>
      </c>
      <c r="S451" s="5" t="s">
        <v>1609</v>
      </c>
      <c r="T451" s="61">
        <v>1</v>
      </c>
    </row>
    <row r="452" spans="1:20" x14ac:dyDescent="0.25">
      <c r="A452" t="s">
        <v>991</v>
      </c>
      <c r="B452" t="s">
        <v>990</v>
      </c>
      <c r="C452" s="103" t="s">
        <v>40</v>
      </c>
      <c r="D452" s="103" t="s">
        <v>87</v>
      </c>
      <c r="E452" s="103">
        <v>4200020</v>
      </c>
      <c r="F452" t="s">
        <v>2089</v>
      </c>
      <c r="G452" s="81">
        <v>30.599999999999998</v>
      </c>
      <c r="H452" s="103" t="s">
        <v>81</v>
      </c>
      <c r="I452" s="197"/>
      <c r="J452" s="54">
        <f>VLOOKUP(A452,'M005'!$A:$H,8,0)</f>
        <v>51</v>
      </c>
      <c r="K452" s="184">
        <v>0.6</v>
      </c>
      <c r="L452" s="184" t="s">
        <v>9</v>
      </c>
      <c r="M452" s="184" t="str">
        <f t="shared" si="21"/>
        <v>O2E</v>
      </c>
      <c r="N452" t="s">
        <v>4944</v>
      </c>
      <c r="O452" s="164">
        <f t="shared" si="22"/>
        <v>0</v>
      </c>
      <c r="P452" s="205" t="str">
        <f t="shared" si="23"/>
        <v>UU</v>
      </c>
      <c r="S452" s="5" t="s">
        <v>1610</v>
      </c>
      <c r="T452" s="61">
        <v>1</v>
      </c>
    </row>
    <row r="453" spans="1:20" x14ac:dyDescent="0.25">
      <c r="A453" t="s">
        <v>995</v>
      </c>
      <c r="B453" t="s">
        <v>996</v>
      </c>
      <c r="C453" s="103" t="s">
        <v>40</v>
      </c>
      <c r="D453" s="103" t="s">
        <v>87</v>
      </c>
      <c r="E453" s="103">
        <v>4200020</v>
      </c>
      <c r="F453" t="s">
        <v>2089</v>
      </c>
      <c r="G453" s="81">
        <v>71.999999999999957</v>
      </c>
      <c r="H453" s="103" t="s">
        <v>81</v>
      </c>
      <c r="I453" s="197"/>
      <c r="J453" s="54">
        <f>VLOOKUP(A453,'M005'!$A:$H,8,0)</f>
        <v>120</v>
      </c>
      <c r="K453" s="184">
        <v>0.59999999999999964</v>
      </c>
      <c r="L453" s="184" t="s">
        <v>9</v>
      </c>
      <c r="M453" s="184" t="str">
        <f t="shared" si="21"/>
        <v>O2E</v>
      </c>
      <c r="N453" t="s">
        <v>4944</v>
      </c>
      <c r="O453" s="164">
        <f t="shared" si="22"/>
        <v>0</v>
      </c>
      <c r="P453" s="205" t="str">
        <f t="shared" si="23"/>
        <v>NN</v>
      </c>
      <c r="S453" s="5" t="s">
        <v>1612</v>
      </c>
      <c r="T453" s="61">
        <v>1</v>
      </c>
    </row>
    <row r="454" spans="1:20" x14ac:dyDescent="0.25">
      <c r="A454" t="s">
        <v>1005</v>
      </c>
      <c r="B454" t="s">
        <v>379</v>
      </c>
      <c r="C454" s="103" t="s">
        <v>40</v>
      </c>
      <c r="D454" s="103" t="s">
        <v>87</v>
      </c>
      <c r="E454" s="103">
        <v>4200020</v>
      </c>
      <c r="F454" t="s">
        <v>2089</v>
      </c>
      <c r="G454" s="81">
        <v>136.79999999999998</v>
      </c>
      <c r="H454" s="103" t="s">
        <v>81</v>
      </c>
      <c r="I454" s="197"/>
      <c r="J454" s="54">
        <f>VLOOKUP(A454,'M005'!$A:$H,8,0)</f>
        <v>228</v>
      </c>
      <c r="K454" s="184">
        <v>0.6</v>
      </c>
      <c r="L454" s="184" t="s">
        <v>9</v>
      </c>
      <c r="M454" s="184" t="str">
        <f t="shared" si="21"/>
        <v>O2E</v>
      </c>
      <c r="N454" t="s">
        <v>4944</v>
      </c>
      <c r="O454" s="164">
        <f t="shared" si="22"/>
        <v>0</v>
      </c>
      <c r="P454" s="205" t="str">
        <f t="shared" si="23"/>
        <v>2G</v>
      </c>
      <c r="S454" s="5" t="s">
        <v>1614</v>
      </c>
      <c r="T454" s="61">
        <v>1</v>
      </c>
    </row>
    <row r="455" spans="1:20" x14ac:dyDescent="0.25">
      <c r="A455" t="s">
        <v>1041</v>
      </c>
      <c r="B455" t="s">
        <v>1042</v>
      </c>
      <c r="C455" s="103" t="s">
        <v>40</v>
      </c>
      <c r="D455" s="103" t="s">
        <v>87</v>
      </c>
      <c r="E455" s="103">
        <v>4200020</v>
      </c>
      <c r="F455" t="s">
        <v>2089</v>
      </c>
      <c r="G455" s="81">
        <v>38.5</v>
      </c>
      <c r="H455" s="103" t="s">
        <v>81</v>
      </c>
      <c r="I455" s="197"/>
      <c r="J455" s="54">
        <f>VLOOKUP(A455,'M005'!$A:$H,8,0)</f>
        <v>55</v>
      </c>
      <c r="K455" s="184">
        <v>0.7</v>
      </c>
      <c r="L455" s="184" t="s">
        <v>9</v>
      </c>
      <c r="M455" s="184" t="str">
        <f t="shared" si="21"/>
        <v>O2O</v>
      </c>
      <c r="N455" t="s">
        <v>4952</v>
      </c>
      <c r="O455" s="164">
        <f t="shared" si="22"/>
        <v>0</v>
      </c>
      <c r="P455" s="205" t="str">
        <f t="shared" si="23"/>
        <v>NN</v>
      </c>
      <c r="S455" s="5" t="s">
        <v>1616</v>
      </c>
      <c r="T455" s="61">
        <v>1</v>
      </c>
    </row>
    <row r="456" spans="1:20" x14ac:dyDescent="0.25">
      <c r="A456" t="s">
        <v>1050</v>
      </c>
      <c r="B456" t="s">
        <v>1049</v>
      </c>
      <c r="C456" s="103" t="s">
        <v>40</v>
      </c>
      <c r="D456" s="103" t="s">
        <v>87</v>
      </c>
      <c r="E456" s="103">
        <v>4200020</v>
      </c>
      <c r="F456" t="s">
        <v>2089</v>
      </c>
      <c r="G456" s="81">
        <v>19.599999999999987</v>
      </c>
      <c r="H456" s="103" t="s">
        <v>81</v>
      </c>
      <c r="I456" s="197"/>
      <c r="J456" s="54">
        <f>VLOOKUP(A456,'M005'!$A:$H,8,0)</f>
        <v>28</v>
      </c>
      <c r="K456" s="184">
        <v>0.69999999999999951</v>
      </c>
      <c r="L456" s="184" t="s">
        <v>9</v>
      </c>
      <c r="M456" s="184" t="str">
        <f t="shared" si="21"/>
        <v>O2O</v>
      </c>
      <c r="N456" t="s">
        <v>4952</v>
      </c>
      <c r="O456" s="164">
        <f t="shared" si="22"/>
        <v>0</v>
      </c>
      <c r="P456" s="205" t="str">
        <f t="shared" si="23"/>
        <v>NN</v>
      </c>
      <c r="S456" s="5" t="s">
        <v>1618</v>
      </c>
      <c r="T456" s="61">
        <v>1</v>
      </c>
    </row>
    <row r="457" spans="1:20" x14ac:dyDescent="0.25">
      <c r="A457" t="s">
        <v>1076</v>
      </c>
      <c r="B457" t="s">
        <v>1077</v>
      </c>
      <c r="C457" s="103" t="s">
        <v>40</v>
      </c>
      <c r="D457" s="103" t="s">
        <v>87</v>
      </c>
      <c r="E457" s="103">
        <v>4200020</v>
      </c>
      <c r="F457" t="s">
        <v>2089</v>
      </c>
      <c r="G457" s="81">
        <v>45.6</v>
      </c>
      <c r="H457" s="103" t="s">
        <v>81</v>
      </c>
      <c r="I457" s="197"/>
      <c r="J457" s="54">
        <f>VLOOKUP(A457,'M005'!$A:$H,8,0)</f>
        <v>57</v>
      </c>
      <c r="K457" s="184">
        <v>0.8</v>
      </c>
      <c r="L457" s="184" t="s">
        <v>9</v>
      </c>
      <c r="M457" s="184" t="str">
        <f t="shared" si="21"/>
        <v>O2Z</v>
      </c>
      <c r="N457" t="s">
        <v>4966</v>
      </c>
      <c r="O457" s="164">
        <f t="shared" si="22"/>
        <v>0</v>
      </c>
      <c r="P457" s="205" t="str">
        <f t="shared" si="23"/>
        <v>SK</v>
      </c>
      <c r="S457" s="5" t="s">
        <v>1620</v>
      </c>
      <c r="T457" s="61">
        <v>1</v>
      </c>
    </row>
    <row r="458" spans="1:20" x14ac:dyDescent="0.25">
      <c r="A458" t="s">
        <v>1088</v>
      </c>
      <c r="B458" t="s">
        <v>1089</v>
      </c>
      <c r="C458" s="103" t="s">
        <v>40</v>
      </c>
      <c r="D458" s="103" t="s">
        <v>87</v>
      </c>
      <c r="E458" s="103">
        <v>4200020</v>
      </c>
      <c r="F458" t="s">
        <v>2089</v>
      </c>
      <c r="G458" s="81">
        <v>44</v>
      </c>
      <c r="H458" s="103" t="s">
        <v>81</v>
      </c>
      <c r="I458" s="197"/>
      <c r="J458" s="54">
        <f>VLOOKUP(A458,'M005'!$A:$H,8,0)</f>
        <v>55</v>
      </c>
      <c r="K458" s="184">
        <v>0.8</v>
      </c>
      <c r="L458" s="184" t="s">
        <v>9</v>
      </c>
      <c r="M458" s="184" t="str">
        <f t="shared" si="21"/>
        <v>O2Z</v>
      </c>
      <c r="N458" t="s">
        <v>4966</v>
      </c>
      <c r="O458" s="164">
        <f t="shared" si="22"/>
        <v>0</v>
      </c>
      <c r="P458" s="205" t="str">
        <f t="shared" si="23"/>
        <v>NN</v>
      </c>
      <c r="S458" s="5" t="s">
        <v>1622</v>
      </c>
      <c r="T458" s="61">
        <v>1</v>
      </c>
    </row>
    <row r="459" spans="1:20" x14ac:dyDescent="0.25">
      <c r="A459" t="s">
        <v>1090</v>
      </c>
      <c r="B459" t="s">
        <v>1091</v>
      </c>
      <c r="C459" s="103" t="s">
        <v>40</v>
      </c>
      <c r="D459" s="103" t="s">
        <v>87</v>
      </c>
      <c r="E459" s="103">
        <v>4200020</v>
      </c>
      <c r="F459" t="s">
        <v>2089</v>
      </c>
      <c r="G459" s="81">
        <v>48.800000000000026</v>
      </c>
      <c r="H459" s="103" t="s">
        <v>81</v>
      </c>
      <c r="I459" s="197"/>
      <c r="J459" s="54">
        <f>VLOOKUP(A459,'M005'!$A:$H,8,0)</f>
        <v>61</v>
      </c>
      <c r="K459" s="184">
        <v>0.80000000000000038</v>
      </c>
      <c r="L459" s="184" t="s">
        <v>9</v>
      </c>
      <c r="M459" s="184" t="str">
        <f t="shared" si="21"/>
        <v>O2Z</v>
      </c>
      <c r="N459" t="s">
        <v>4966</v>
      </c>
      <c r="O459" s="164">
        <f t="shared" si="22"/>
        <v>0</v>
      </c>
      <c r="P459" s="205" t="str">
        <f t="shared" si="23"/>
        <v>SK</v>
      </c>
      <c r="S459" s="5" t="s">
        <v>1623</v>
      </c>
      <c r="T459" s="61">
        <v>1</v>
      </c>
    </row>
    <row r="460" spans="1:20" x14ac:dyDescent="0.25">
      <c r="A460" t="s">
        <v>1108</v>
      </c>
      <c r="B460" t="s">
        <v>3879</v>
      </c>
      <c r="C460" s="103" t="s">
        <v>40</v>
      </c>
      <c r="D460" s="103" t="s">
        <v>87</v>
      </c>
      <c r="E460" s="103">
        <v>4200020</v>
      </c>
      <c r="F460" t="s">
        <v>2089</v>
      </c>
      <c r="G460" s="81">
        <v>31</v>
      </c>
      <c r="H460" s="103" t="s">
        <v>81</v>
      </c>
      <c r="I460" s="197"/>
      <c r="J460" s="54">
        <f>VLOOKUP(A460,'M005'!$A:$H,8,0)</f>
        <v>62</v>
      </c>
      <c r="K460" s="184">
        <v>0.5</v>
      </c>
      <c r="L460" s="184" t="s">
        <v>9</v>
      </c>
      <c r="M460" s="184" t="str">
        <f t="shared" si="21"/>
        <v>O36</v>
      </c>
      <c r="N460" t="s">
        <v>4969</v>
      </c>
      <c r="O460" s="164">
        <f t="shared" si="22"/>
        <v>0</v>
      </c>
      <c r="P460" s="205" t="str">
        <f t="shared" si="23"/>
        <v>NN</v>
      </c>
      <c r="S460" s="5" t="s">
        <v>1624</v>
      </c>
      <c r="T460" s="61">
        <v>1</v>
      </c>
    </row>
    <row r="461" spans="1:20" x14ac:dyDescent="0.25">
      <c r="A461" t="s">
        <v>1117</v>
      </c>
      <c r="B461" t="s">
        <v>1118</v>
      </c>
      <c r="C461" s="103" t="s">
        <v>40</v>
      </c>
      <c r="D461" s="103" t="s">
        <v>87</v>
      </c>
      <c r="E461" s="103">
        <v>4200020</v>
      </c>
      <c r="F461" t="s">
        <v>2089</v>
      </c>
      <c r="G461" s="81">
        <v>33</v>
      </c>
      <c r="H461" s="103" t="s">
        <v>81</v>
      </c>
      <c r="I461" s="197"/>
      <c r="J461" s="54">
        <f>VLOOKUP(A461,'M005'!$A:$H,8,0)</f>
        <v>55</v>
      </c>
      <c r="K461" s="184">
        <v>0.6</v>
      </c>
      <c r="L461" s="184" t="s">
        <v>9</v>
      </c>
      <c r="M461" s="184" t="str">
        <f t="shared" si="21"/>
        <v>O3Y</v>
      </c>
      <c r="N461" t="s">
        <v>4973</v>
      </c>
      <c r="O461" s="164">
        <f t="shared" si="22"/>
        <v>0</v>
      </c>
      <c r="P461" s="205" t="str">
        <f t="shared" si="23"/>
        <v>NN</v>
      </c>
      <c r="S461" s="5" t="s">
        <v>1626</v>
      </c>
      <c r="T461" s="61">
        <v>1</v>
      </c>
    </row>
    <row r="462" spans="1:20" x14ac:dyDescent="0.25">
      <c r="A462" t="s">
        <v>1132</v>
      </c>
      <c r="B462" t="s">
        <v>1133</v>
      </c>
      <c r="C462" s="103" t="s">
        <v>40</v>
      </c>
      <c r="D462" s="103" t="s">
        <v>87</v>
      </c>
      <c r="E462" s="103">
        <v>4200020</v>
      </c>
      <c r="F462" t="s">
        <v>2089</v>
      </c>
      <c r="G462" s="81">
        <v>40.800000000000004</v>
      </c>
      <c r="H462" s="103" t="s">
        <v>81</v>
      </c>
      <c r="I462" s="197"/>
      <c r="J462" s="54">
        <f>VLOOKUP(A462,'M005'!$A:$H,8,0)</f>
        <v>51</v>
      </c>
      <c r="K462" s="184">
        <v>0.8</v>
      </c>
      <c r="L462" s="184" t="s">
        <v>9</v>
      </c>
      <c r="M462" s="184" t="str">
        <f t="shared" si="21"/>
        <v>O4N</v>
      </c>
      <c r="N462" t="s">
        <v>4999</v>
      </c>
      <c r="O462" s="164">
        <f t="shared" si="22"/>
        <v>0</v>
      </c>
      <c r="P462" s="205" t="str">
        <f t="shared" si="23"/>
        <v>NN</v>
      </c>
      <c r="S462" s="5" t="s">
        <v>1628</v>
      </c>
      <c r="T462" s="61">
        <v>1</v>
      </c>
    </row>
    <row r="463" spans="1:20" x14ac:dyDescent="0.25">
      <c r="A463" t="s">
        <v>1138</v>
      </c>
      <c r="B463" t="s">
        <v>1139</v>
      </c>
      <c r="C463" s="103" t="s">
        <v>40</v>
      </c>
      <c r="D463" s="103" t="s">
        <v>87</v>
      </c>
      <c r="E463" s="103">
        <v>4100951</v>
      </c>
      <c r="F463" t="s">
        <v>2091</v>
      </c>
      <c r="G463" s="81">
        <v>45.000000000000021</v>
      </c>
      <c r="H463" s="103" t="s">
        <v>81</v>
      </c>
      <c r="I463" s="197"/>
      <c r="J463" s="54">
        <f>VLOOKUP(A463,'M005'!$A:$H,8,0)</f>
        <v>45</v>
      </c>
      <c r="K463" s="184">
        <v>1.0000000000000004</v>
      </c>
      <c r="L463" s="184" t="s">
        <v>9</v>
      </c>
      <c r="M463" s="184" t="str">
        <f t="shared" si="21"/>
        <v>S2E</v>
      </c>
      <c r="N463" t="s">
        <v>2091</v>
      </c>
      <c r="O463" s="164">
        <f t="shared" si="22"/>
        <v>0</v>
      </c>
      <c r="P463" s="205" t="str">
        <f t="shared" si="23"/>
        <v>TJ</v>
      </c>
      <c r="S463" s="5" t="s">
        <v>1630</v>
      </c>
      <c r="T463" s="61">
        <v>1</v>
      </c>
    </row>
    <row r="464" spans="1:20" x14ac:dyDescent="0.25">
      <c r="A464" t="s">
        <v>1230</v>
      </c>
      <c r="B464" t="s">
        <v>1231</v>
      </c>
      <c r="C464" s="103" t="s">
        <v>40</v>
      </c>
      <c r="D464" s="103" t="s">
        <v>87</v>
      </c>
      <c r="E464" s="103">
        <v>4200001</v>
      </c>
      <c r="F464" t="s">
        <v>2088</v>
      </c>
      <c r="G464" s="81">
        <v>33.600000000000016</v>
      </c>
      <c r="H464" s="103" t="s">
        <v>81</v>
      </c>
      <c r="I464" s="197"/>
      <c r="J464" s="54">
        <f>VLOOKUP(A464,'M005'!$A:$H,8,0)</f>
        <v>56</v>
      </c>
      <c r="K464" s="184">
        <v>0.60000000000000031</v>
      </c>
      <c r="L464" s="184" t="s">
        <v>9</v>
      </c>
      <c r="M464" s="184" t="str">
        <f t="shared" si="21"/>
        <v>N2C</v>
      </c>
      <c r="N464" t="s">
        <v>4945</v>
      </c>
      <c r="O464" s="164">
        <f t="shared" si="22"/>
        <v>0</v>
      </c>
      <c r="P464" s="205" t="str">
        <f t="shared" si="23"/>
        <v>2T</v>
      </c>
      <c r="S464" s="5" t="s">
        <v>1632</v>
      </c>
      <c r="T464" s="61">
        <v>1</v>
      </c>
    </row>
    <row r="465" spans="1:20" x14ac:dyDescent="0.25">
      <c r="A465" t="s">
        <v>1232</v>
      </c>
      <c r="B465" t="s">
        <v>1233</v>
      </c>
      <c r="C465" s="103" t="s">
        <v>40</v>
      </c>
      <c r="D465" s="103" t="s">
        <v>87</v>
      </c>
      <c r="E465" s="103">
        <v>4200001</v>
      </c>
      <c r="F465" t="s">
        <v>2088</v>
      </c>
      <c r="G465" s="81">
        <v>11.999999999999991</v>
      </c>
      <c r="H465" s="103" t="s">
        <v>81</v>
      </c>
      <c r="I465" s="197"/>
      <c r="J465" s="54">
        <f>VLOOKUP(A465,'M005'!$A:$H,8,0)</f>
        <v>20</v>
      </c>
      <c r="K465" s="184">
        <v>0.59999999999999953</v>
      </c>
      <c r="L465" s="184" t="s">
        <v>9</v>
      </c>
      <c r="M465" s="184" t="str">
        <f t="shared" si="21"/>
        <v>N2C</v>
      </c>
      <c r="N465" t="s">
        <v>4945</v>
      </c>
      <c r="O465" s="164">
        <f t="shared" si="22"/>
        <v>0</v>
      </c>
      <c r="P465" s="205" t="str">
        <f t="shared" si="23"/>
        <v>2T</v>
      </c>
      <c r="S465" s="5" t="s">
        <v>1634</v>
      </c>
      <c r="T465" s="61">
        <v>1</v>
      </c>
    </row>
    <row r="466" spans="1:20" x14ac:dyDescent="0.25">
      <c r="A466" t="s">
        <v>1277</v>
      </c>
      <c r="B466" t="s">
        <v>1278</v>
      </c>
      <c r="C466" s="103" t="s">
        <v>40</v>
      </c>
      <c r="D466" s="103" t="s">
        <v>87</v>
      </c>
      <c r="E466" s="103">
        <v>4200010</v>
      </c>
      <c r="F466" s="5" t="s">
        <v>2090</v>
      </c>
      <c r="G466" s="81">
        <v>25.2</v>
      </c>
      <c r="H466" s="103" t="s">
        <v>81</v>
      </c>
      <c r="I466" s="197"/>
      <c r="J466" s="54">
        <f>VLOOKUP(A466,'M005'!$A:$H,8,0)</f>
        <v>42</v>
      </c>
      <c r="K466" s="184">
        <v>0.6</v>
      </c>
      <c r="L466" s="184" t="s">
        <v>9</v>
      </c>
      <c r="M466" s="184" t="str">
        <f t="shared" si="21"/>
        <v>M3B</v>
      </c>
      <c r="N466" t="s">
        <v>4956</v>
      </c>
      <c r="O466" s="164">
        <f t="shared" si="22"/>
        <v>0</v>
      </c>
      <c r="P466" s="205" t="str">
        <f t="shared" si="23"/>
        <v>NN</v>
      </c>
      <c r="S466" s="5" t="s">
        <v>1636</v>
      </c>
      <c r="T466" s="61">
        <v>1</v>
      </c>
    </row>
    <row r="467" spans="1:20" x14ac:dyDescent="0.25">
      <c r="A467" t="s">
        <v>1281</v>
      </c>
      <c r="B467" t="s">
        <v>1282</v>
      </c>
      <c r="C467" s="103" t="s">
        <v>40</v>
      </c>
      <c r="D467" s="103" t="s">
        <v>87</v>
      </c>
      <c r="E467" s="103">
        <v>4200010</v>
      </c>
      <c r="F467" s="5" t="s">
        <v>2090</v>
      </c>
      <c r="G467" s="81">
        <v>35</v>
      </c>
      <c r="H467" s="103" t="s">
        <v>81</v>
      </c>
      <c r="I467" s="197"/>
      <c r="J467" s="54">
        <f>VLOOKUP(A467,'M005'!$A:$H,8,0)</f>
        <v>50</v>
      </c>
      <c r="K467" s="184">
        <v>0.7</v>
      </c>
      <c r="L467" s="184" t="s">
        <v>9</v>
      </c>
      <c r="M467" s="184" t="str">
        <f t="shared" si="21"/>
        <v>M3C</v>
      </c>
      <c r="N467" t="s">
        <v>4948</v>
      </c>
      <c r="O467" s="164">
        <f t="shared" si="22"/>
        <v>0</v>
      </c>
      <c r="P467" s="205" t="str">
        <f t="shared" si="23"/>
        <v>HC</v>
      </c>
      <c r="S467" s="5" t="s">
        <v>1637</v>
      </c>
      <c r="T467" s="61">
        <v>1</v>
      </c>
    </row>
    <row r="468" spans="1:20" x14ac:dyDescent="0.25">
      <c r="A468" t="s">
        <v>1287</v>
      </c>
      <c r="B468" t="s">
        <v>1288</v>
      </c>
      <c r="C468" s="103" t="s">
        <v>40</v>
      </c>
      <c r="D468" s="103" t="s">
        <v>87</v>
      </c>
      <c r="E468" s="103">
        <v>4200001</v>
      </c>
      <c r="F468" s="5" t="s">
        <v>2088</v>
      </c>
      <c r="G468" s="81">
        <v>23.999999999999982</v>
      </c>
      <c r="H468" s="103" t="s">
        <v>81</v>
      </c>
      <c r="I468" s="197"/>
      <c r="J468" s="54">
        <f>VLOOKUP(A468,'M005'!$A:$H,8,0)</f>
        <v>40</v>
      </c>
      <c r="K468" s="184">
        <v>0.59999999999999953</v>
      </c>
      <c r="L468" s="184" t="s">
        <v>9</v>
      </c>
      <c r="M468" s="184" t="str">
        <f t="shared" si="21"/>
        <v>N2C</v>
      </c>
      <c r="N468" t="s">
        <v>4945</v>
      </c>
      <c r="O468" s="164">
        <f t="shared" si="22"/>
        <v>0</v>
      </c>
      <c r="P468" s="205" t="str">
        <f t="shared" si="23"/>
        <v>YB</v>
      </c>
      <c r="S468" s="5" t="s">
        <v>1638</v>
      </c>
      <c r="T468" s="61">
        <v>1</v>
      </c>
    </row>
    <row r="469" spans="1:20" x14ac:dyDescent="0.25">
      <c r="A469" t="s">
        <v>1293</v>
      </c>
      <c r="B469" t="s">
        <v>1294</v>
      </c>
      <c r="C469" s="103" t="s">
        <v>40</v>
      </c>
      <c r="D469" s="103" t="s">
        <v>87</v>
      </c>
      <c r="E469" s="103">
        <v>4200001</v>
      </c>
      <c r="F469" s="5" t="s">
        <v>2088</v>
      </c>
      <c r="G469" s="81">
        <v>71.999999999999957</v>
      </c>
      <c r="H469" s="103" t="s">
        <v>81</v>
      </c>
      <c r="I469" s="197"/>
      <c r="J469" s="54">
        <f>VLOOKUP(A469,'M005'!$A:$H,8,0)</f>
        <v>120</v>
      </c>
      <c r="K469" s="184">
        <v>0.59999999999999964</v>
      </c>
      <c r="L469" s="184" t="s">
        <v>9</v>
      </c>
      <c r="M469" s="184" t="str">
        <f t="shared" si="21"/>
        <v>N2C</v>
      </c>
      <c r="N469" t="s">
        <v>4945</v>
      </c>
      <c r="O469" s="164">
        <f t="shared" si="22"/>
        <v>0</v>
      </c>
      <c r="P469" s="205" t="str">
        <f t="shared" si="23"/>
        <v>NN</v>
      </c>
      <c r="S469" s="5" t="s">
        <v>1640</v>
      </c>
      <c r="T469" s="61">
        <v>1</v>
      </c>
    </row>
    <row r="470" spans="1:20" x14ac:dyDescent="0.25">
      <c r="A470" t="s">
        <v>1295</v>
      </c>
      <c r="B470" t="s">
        <v>1296</v>
      </c>
      <c r="C470" s="103" t="s">
        <v>40</v>
      </c>
      <c r="D470" s="103" t="s">
        <v>87</v>
      </c>
      <c r="E470" s="103">
        <v>4200001</v>
      </c>
      <c r="F470" s="5" t="s">
        <v>2088</v>
      </c>
      <c r="G470" s="81">
        <v>11.4</v>
      </c>
      <c r="H470" s="103" t="s">
        <v>81</v>
      </c>
      <c r="I470" s="197"/>
      <c r="J470" s="54">
        <f>VLOOKUP(A470,'M005'!$A:$H,8,0)</f>
        <v>19</v>
      </c>
      <c r="K470" s="184">
        <v>0.6</v>
      </c>
      <c r="L470" s="184" t="s">
        <v>9</v>
      </c>
      <c r="M470" s="184" t="str">
        <f t="shared" si="21"/>
        <v>N2C</v>
      </c>
      <c r="N470" t="s">
        <v>4945</v>
      </c>
      <c r="O470" s="164">
        <f t="shared" si="22"/>
        <v>0</v>
      </c>
      <c r="P470" s="205" t="str">
        <f t="shared" si="23"/>
        <v>NN</v>
      </c>
      <c r="S470" s="5" t="s">
        <v>1642</v>
      </c>
      <c r="T470" s="61">
        <v>1</v>
      </c>
    </row>
    <row r="471" spans="1:20" x14ac:dyDescent="0.25">
      <c r="A471" t="s">
        <v>1297</v>
      </c>
      <c r="B471" t="s">
        <v>1298</v>
      </c>
      <c r="C471" s="103" t="s">
        <v>40</v>
      </c>
      <c r="D471" s="103" t="s">
        <v>87</v>
      </c>
      <c r="E471" s="103">
        <v>4200001</v>
      </c>
      <c r="F471" s="5" t="s">
        <v>2088</v>
      </c>
      <c r="G471" s="81">
        <v>11.4</v>
      </c>
      <c r="H471" s="103" t="s">
        <v>81</v>
      </c>
      <c r="I471" s="197"/>
      <c r="J471" s="54">
        <f>VLOOKUP(A471,'M005'!$A:$H,8,0)</f>
        <v>19</v>
      </c>
      <c r="K471" s="184">
        <v>0.6</v>
      </c>
      <c r="L471" s="184" t="s">
        <v>9</v>
      </c>
      <c r="M471" s="184" t="str">
        <f t="shared" si="21"/>
        <v>N2C</v>
      </c>
      <c r="N471" t="s">
        <v>4945</v>
      </c>
      <c r="O471" s="164">
        <f t="shared" si="22"/>
        <v>0</v>
      </c>
      <c r="P471" s="205" t="str">
        <f t="shared" si="23"/>
        <v>NN</v>
      </c>
      <c r="S471" s="5" t="s">
        <v>1644</v>
      </c>
      <c r="T471" s="61">
        <v>1</v>
      </c>
    </row>
    <row r="472" spans="1:20" x14ac:dyDescent="0.25">
      <c r="A472" t="s">
        <v>1303</v>
      </c>
      <c r="B472" t="s">
        <v>1304</v>
      </c>
      <c r="C472" s="103" t="s">
        <v>40</v>
      </c>
      <c r="D472" s="103" t="s">
        <v>87</v>
      </c>
      <c r="E472" s="103">
        <v>4200001</v>
      </c>
      <c r="F472" s="5" t="s">
        <v>2088</v>
      </c>
      <c r="G472" s="81">
        <v>36.600000000000016</v>
      </c>
      <c r="H472" s="103" t="s">
        <v>81</v>
      </c>
      <c r="I472" s="197"/>
      <c r="J472" s="54">
        <f>VLOOKUP(A472,'M005'!$A:$H,8,0)</f>
        <v>61</v>
      </c>
      <c r="K472" s="184">
        <v>0.60000000000000031</v>
      </c>
      <c r="L472" s="184" t="s">
        <v>9</v>
      </c>
      <c r="M472" s="184" t="str">
        <f t="shared" si="21"/>
        <v>N2C</v>
      </c>
      <c r="N472" t="s">
        <v>4945</v>
      </c>
      <c r="O472" s="164">
        <f t="shared" si="22"/>
        <v>0</v>
      </c>
      <c r="P472" s="205" t="str">
        <f t="shared" si="23"/>
        <v>KT</v>
      </c>
      <c r="S472" s="5" t="s">
        <v>1646</v>
      </c>
      <c r="T472" s="61">
        <v>1</v>
      </c>
    </row>
    <row r="473" spans="1:20" x14ac:dyDescent="0.25">
      <c r="A473" t="s">
        <v>1305</v>
      </c>
      <c r="B473" t="s">
        <v>1304</v>
      </c>
      <c r="C473" s="103" t="s">
        <v>40</v>
      </c>
      <c r="D473" s="103" t="s">
        <v>87</v>
      </c>
      <c r="E473" s="103">
        <v>4200001</v>
      </c>
      <c r="F473" s="5" t="s">
        <v>2088</v>
      </c>
      <c r="G473" s="81">
        <v>36.600000000000016</v>
      </c>
      <c r="H473" s="103" t="s">
        <v>81</v>
      </c>
      <c r="I473" s="197"/>
      <c r="J473" s="54">
        <f>VLOOKUP(A473,'M005'!$A:$H,8,0)</f>
        <v>61</v>
      </c>
      <c r="K473" s="184">
        <v>0.60000000000000031</v>
      </c>
      <c r="L473" s="184" t="s">
        <v>9</v>
      </c>
      <c r="M473" s="184" t="str">
        <f t="shared" si="21"/>
        <v>N2C</v>
      </c>
      <c r="N473" t="s">
        <v>4945</v>
      </c>
      <c r="O473" s="164">
        <f t="shared" si="22"/>
        <v>0</v>
      </c>
      <c r="P473" s="205" t="str">
        <f t="shared" si="23"/>
        <v>KV</v>
      </c>
      <c r="S473" s="5" t="s">
        <v>1648</v>
      </c>
      <c r="T473" s="61">
        <v>1</v>
      </c>
    </row>
    <row r="474" spans="1:20" x14ac:dyDescent="0.25">
      <c r="A474" t="s">
        <v>1306</v>
      </c>
      <c r="B474" t="s">
        <v>1237</v>
      </c>
      <c r="C474" s="103" t="s">
        <v>40</v>
      </c>
      <c r="D474" s="103" t="s">
        <v>87</v>
      </c>
      <c r="E474" s="103">
        <v>4200001</v>
      </c>
      <c r="F474" s="5" t="s">
        <v>2088</v>
      </c>
      <c r="G474" s="81">
        <v>36.600000000000016</v>
      </c>
      <c r="H474" s="103" t="s">
        <v>81</v>
      </c>
      <c r="I474" s="197"/>
      <c r="J474" s="54">
        <f>VLOOKUP(A474,'M005'!$A:$H,8,0)</f>
        <v>61</v>
      </c>
      <c r="K474" s="184">
        <v>0.60000000000000031</v>
      </c>
      <c r="L474" s="184" t="s">
        <v>9</v>
      </c>
      <c r="M474" s="184" t="str">
        <f t="shared" si="21"/>
        <v>N2C</v>
      </c>
      <c r="N474" t="s">
        <v>4945</v>
      </c>
      <c r="O474" s="164">
        <f t="shared" si="22"/>
        <v>0</v>
      </c>
      <c r="P474" s="205" t="str">
        <f t="shared" si="23"/>
        <v>NN</v>
      </c>
      <c r="S474" s="5" t="s">
        <v>1650</v>
      </c>
      <c r="T474" s="61">
        <v>1</v>
      </c>
    </row>
    <row r="475" spans="1:20" x14ac:dyDescent="0.25">
      <c r="A475" t="s">
        <v>1307</v>
      </c>
      <c r="B475" t="s">
        <v>1237</v>
      </c>
      <c r="C475" s="103" t="s">
        <v>40</v>
      </c>
      <c r="D475" s="103" t="s">
        <v>87</v>
      </c>
      <c r="E475" s="103">
        <v>4200001</v>
      </c>
      <c r="F475" s="5" t="s">
        <v>2088</v>
      </c>
      <c r="G475" s="81">
        <v>36.600000000000016</v>
      </c>
      <c r="H475" s="103" t="s">
        <v>81</v>
      </c>
      <c r="I475" s="197"/>
      <c r="J475" s="54">
        <f>VLOOKUP(A475,'M005'!$A:$H,8,0)</f>
        <v>61</v>
      </c>
      <c r="K475" s="184">
        <v>0.60000000000000031</v>
      </c>
      <c r="L475" s="184" t="s">
        <v>9</v>
      </c>
      <c r="M475" s="184" t="str">
        <f t="shared" si="21"/>
        <v>N2C</v>
      </c>
      <c r="N475" t="s">
        <v>4945</v>
      </c>
      <c r="O475" s="164">
        <f t="shared" si="22"/>
        <v>0</v>
      </c>
      <c r="P475" s="205" t="str">
        <f t="shared" si="23"/>
        <v>2K</v>
      </c>
      <c r="S475" s="5" t="s">
        <v>1652</v>
      </c>
      <c r="T475" s="61">
        <v>1</v>
      </c>
    </row>
    <row r="476" spans="1:20" x14ac:dyDescent="0.25">
      <c r="A476" t="s">
        <v>1308</v>
      </c>
      <c r="B476" t="s">
        <v>1237</v>
      </c>
      <c r="C476" s="103" t="s">
        <v>40</v>
      </c>
      <c r="D476" s="103" t="s">
        <v>87</v>
      </c>
      <c r="E476" s="103">
        <v>4200001</v>
      </c>
      <c r="F476" s="5" t="s">
        <v>2088</v>
      </c>
      <c r="G476" s="81">
        <v>36.600000000000016</v>
      </c>
      <c r="H476" s="103" t="s">
        <v>81</v>
      </c>
      <c r="I476" s="197"/>
      <c r="J476" s="54">
        <f>VLOOKUP(A476,'M005'!$A:$H,8,0)</f>
        <v>61</v>
      </c>
      <c r="K476" s="184">
        <v>0.60000000000000031</v>
      </c>
      <c r="L476" s="184" t="s">
        <v>9</v>
      </c>
      <c r="M476" s="184" t="str">
        <f t="shared" si="21"/>
        <v>N2C</v>
      </c>
      <c r="N476" t="s">
        <v>4945</v>
      </c>
      <c r="O476" s="164">
        <f t="shared" si="22"/>
        <v>0</v>
      </c>
      <c r="P476" s="205" t="str">
        <f t="shared" si="23"/>
        <v>2R</v>
      </c>
      <c r="S476" s="5" t="s">
        <v>1654</v>
      </c>
      <c r="T476" s="61">
        <v>1</v>
      </c>
    </row>
    <row r="477" spans="1:20" x14ac:dyDescent="0.25">
      <c r="A477" t="s">
        <v>1313</v>
      </c>
      <c r="B477" t="s">
        <v>1314</v>
      </c>
      <c r="C477" s="103" t="s">
        <v>40</v>
      </c>
      <c r="D477" s="103" t="s">
        <v>87</v>
      </c>
      <c r="E477" s="103">
        <v>4200001</v>
      </c>
      <c r="F477" s="5" t="s">
        <v>2088</v>
      </c>
      <c r="G477" s="81">
        <v>27.599999999999998</v>
      </c>
      <c r="H477" s="103" t="s">
        <v>81</v>
      </c>
      <c r="I477" s="197"/>
      <c r="J477" s="54">
        <f>VLOOKUP(A477,'M005'!$A:$H,8,0)</f>
        <v>46</v>
      </c>
      <c r="K477" s="184">
        <v>0.6</v>
      </c>
      <c r="L477" s="184" t="s">
        <v>9</v>
      </c>
      <c r="M477" s="184" t="str">
        <f t="shared" si="21"/>
        <v>N2C</v>
      </c>
      <c r="N477" t="s">
        <v>4945</v>
      </c>
      <c r="O477" s="164">
        <f t="shared" si="22"/>
        <v>0</v>
      </c>
      <c r="P477" s="205" t="str">
        <f t="shared" si="23"/>
        <v>AZ</v>
      </c>
      <c r="S477" s="5" t="s">
        <v>1656</v>
      </c>
      <c r="T477" s="61">
        <v>1</v>
      </c>
    </row>
    <row r="478" spans="1:20" x14ac:dyDescent="0.25">
      <c r="A478" t="s">
        <v>1316</v>
      </c>
      <c r="B478" t="s">
        <v>1317</v>
      </c>
      <c r="C478" s="103" t="s">
        <v>40</v>
      </c>
      <c r="D478" s="103" t="s">
        <v>87</v>
      </c>
      <c r="E478" s="103">
        <v>4200001</v>
      </c>
      <c r="F478" s="5" t="s">
        <v>2088</v>
      </c>
      <c r="G478" s="81">
        <v>14.999999999999991</v>
      </c>
      <c r="H478" s="103" t="s">
        <v>81</v>
      </c>
      <c r="I478" s="197"/>
      <c r="J478" s="54">
        <f>VLOOKUP(A478,'M005'!$A:$H,8,0)</f>
        <v>25</v>
      </c>
      <c r="K478" s="184">
        <v>0.59999999999999964</v>
      </c>
      <c r="L478" s="184" t="s">
        <v>9</v>
      </c>
      <c r="M478" s="184" t="str">
        <f t="shared" si="21"/>
        <v>N2C</v>
      </c>
      <c r="N478" t="s">
        <v>4945</v>
      </c>
      <c r="O478" s="164">
        <f t="shared" si="22"/>
        <v>0</v>
      </c>
      <c r="P478" s="205" t="str">
        <f t="shared" si="23"/>
        <v>2K</v>
      </c>
      <c r="S478" s="5" t="s">
        <v>1658</v>
      </c>
      <c r="T478" s="61">
        <v>1</v>
      </c>
    </row>
    <row r="479" spans="1:20" x14ac:dyDescent="0.25">
      <c r="A479" t="s">
        <v>1318</v>
      </c>
      <c r="B479" t="s">
        <v>1319</v>
      </c>
      <c r="C479" s="103" t="s">
        <v>40</v>
      </c>
      <c r="D479" s="103" t="s">
        <v>87</v>
      </c>
      <c r="E479" s="103">
        <v>4200001</v>
      </c>
      <c r="F479" s="5" t="s">
        <v>2088</v>
      </c>
      <c r="G479" s="81">
        <v>17.999999999999989</v>
      </c>
      <c r="H479" s="103" t="s">
        <v>81</v>
      </c>
      <c r="I479" s="197"/>
      <c r="J479" s="54">
        <f>VLOOKUP(A479,'M005'!$A:$H,8,0)</f>
        <v>30</v>
      </c>
      <c r="K479" s="184">
        <v>0.59999999999999964</v>
      </c>
      <c r="L479" s="184" t="s">
        <v>9</v>
      </c>
      <c r="M479" s="184" t="str">
        <f t="shared" si="21"/>
        <v>N2C</v>
      </c>
      <c r="N479" t="s">
        <v>4945</v>
      </c>
      <c r="O479" s="164">
        <f t="shared" si="22"/>
        <v>0</v>
      </c>
      <c r="P479" s="205" t="str">
        <f t="shared" si="23"/>
        <v>NN</v>
      </c>
      <c r="S479" s="5" t="s">
        <v>1660</v>
      </c>
      <c r="T479" s="61">
        <v>1</v>
      </c>
    </row>
    <row r="480" spans="1:20" x14ac:dyDescent="0.25">
      <c r="A480" t="s">
        <v>1323</v>
      </c>
      <c r="B480" t="s">
        <v>1324</v>
      </c>
      <c r="C480" s="103" t="s">
        <v>40</v>
      </c>
      <c r="D480" s="103" t="s">
        <v>87</v>
      </c>
      <c r="E480" s="103">
        <v>4200001</v>
      </c>
      <c r="F480" s="5" t="s">
        <v>2088</v>
      </c>
      <c r="G480" s="81">
        <v>16.200000000000006</v>
      </c>
      <c r="H480" s="103" t="s">
        <v>81</v>
      </c>
      <c r="I480" s="197"/>
      <c r="J480" s="54">
        <f>VLOOKUP(A480,'M005'!$A:$H,8,0)</f>
        <v>27</v>
      </c>
      <c r="K480" s="184">
        <v>0.6000000000000002</v>
      </c>
      <c r="L480" s="184" t="s">
        <v>9</v>
      </c>
      <c r="M480" s="184" t="str">
        <f t="shared" si="21"/>
        <v>N2C</v>
      </c>
      <c r="N480" t="s">
        <v>4945</v>
      </c>
      <c r="O480" s="164">
        <f t="shared" si="22"/>
        <v>0</v>
      </c>
      <c r="P480" s="205" t="str">
        <f t="shared" si="23"/>
        <v>KT</v>
      </c>
      <c r="S480" s="5" t="s">
        <v>1662</v>
      </c>
      <c r="T480" s="61">
        <v>1</v>
      </c>
    </row>
    <row r="481" spans="1:20" x14ac:dyDescent="0.25">
      <c r="A481" t="s">
        <v>1325</v>
      </c>
      <c r="B481" t="s">
        <v>1324</v>
      </c>
      <c r="C481" s="103" t="s">
        <v>40</v>
      </c>
      <c r="D481" s="103" t="s">
        <v>87</v>
      </c>
      <c r="E481" s="103">
        <v>4200001</v>
      </c>
      <c r="F481" s="5" t="s">
        <v>2088</v>
      </c>
      <c r="G481" s="81">
        <v>16.200000000000006</v>
      </c>
      <c r="H481" s="103" t="s">
        <v>81</v>
      </c>
      <c r="I481" s="197"/>
      <c r="J481" s="54">
        <f>VLOOKUP(A481,'M005'!$A:$H,8,0)</f>
        <v>27</v>
      </c>
      <c r="K481" s="184">
        <v>0.6000000000000002</v>
      </c>
      <c r="L481" s="184" t="s">
        <v>9</v>
      </c>
      <c r="M481" s="184" t="str">
        <f t="shared" si="21"/>
        <v>N2C</v>
      </c>
      <c r="N481" t="s">
        <v>4945</v>
      </c>
      <c r="O481" s="164">
        <f t="shared" si="22"/>
        <v>0</v>
      </c>
      <c r="P481" s="205" t="str">
        <f t="shared" si="23"/>
        <v>KV</v>
      </c>
      <c r="S481" s="5" t="s">
        <v>1664</v>
      </c>
      <c r="T481" s="61">
        <v>1</v>
      </c>
    </row>
    <row r="482" spans="1:20" x14ac:dyDescent="0.25">
      <c r="A482" t="s">
        <v>1326</v>
      </c>
      <c r="B482" t="s">
        <v>1290</v>
      </c>
      <c r="C482" s="103" t="s">
        <v>40</v>
      </c>
      <c r="D482" s="103" t="s">
        <v>87</v>
      </c>
      <c r="E482" s="103">
        <v>4200001</v>
      </c>
      <c r="F482" s="5" t="s">
        <v>2088</v>
      </c>
      <c r="G482" s="81">
        <v>35</v>
      </c>
      <c r="H482" s="103" t="s">
        <v>81</v>
      </c>
      <c r="I482" s="197"/>
      <c r="J482" s="54">
        <f>VLOOKUP(A482,'M005'!$A:$H,8,0)</f>
        <v>50</v>
      </c>
      <c r="K482" s="184">
        <v>0.7</v>
      </c>
      <c r="L482" s="184" t="s">
        <v>9</v>
      </c>
      <c r="M482" s="184" t="str">
        <f t="shared" si="21"/>
        <v>N2N</v>
      </c>
      <c r="N482" t="s">
        <v>4946</v>
      </c>
      <c r="O482" s="164">
        <f t="shared" si="22"/>
        <v>0</v>
      </c>
      <c r="P482" s="205" t="str">
        <f t="shared" si="23"/>
        <v>HC</v>
      </c>
      <c r="S482" s="5" t="s">
        <v>1670</v>
      </c>
      <c r="T482" s="61">
        <v>1</v>
      </c>
    </row>
    <row r="483" spans="1:20" x14ac:dyDescent="0.25">
      <c r="A483" t="s">
        <v>1335</v>
      </c>
      <c r="B483" t="s">
        <v>1304</v>
      </c>
      <c r="C483" s="103" t="s">
        <v>40</v>
      </c>
      <c r="D483" s="103" t="s">
        <v>87</v>
      </c>
      <c r="E483" s="103">
        <v>4200001</v>
      </c>
      <c r="F483" s="5" t="s">
        <v>2088</v>
      </c>
      <c r="G483" s="81">
        <v>42.700000000000017</v>
      </c>
      <c r="H483" s="103" t="s">
        <v>81</v>
      </c>
      <c r="I483" s="197"/>
      <c r="J483" s="54">
        <f>VLOOKUP(A483,'M005'!$A:$H,8,0)</f>
        <v>61</v>
      </c>
      <c r="K483" s="184">
        <v>0.70000000000000029</v>
      </c>
      <c r="L483" s="184" t="s">
        <v>9</v>
      </c>
      <c r="M483" s="184" t="str">
        <f t="shared" si="21"/>
        <v>N2N</v>
      </c>
      <c r="N483" t="s">
        <v>4946</v>
      </c>
      <c r="O483" s="164">
        <f t="shared" si="22"/>
        <v>0</v>
      </c>
      <c r="P483" s="205" t="str">
        <f t="shared" si="23"/>
        <v>AR</v>
      </c>
      <c r="S483" s="5" t="s">
        <v>1672</v>
      </c>
      <c r="T483" s="61">
        <v>1</v>
      </c>
    </row>
    <row r="484" spans="1:20" x14ac:dyDescent="0.25">
      <c r="A484" t="s">
        <v>1340</v>
      </c>
      <c r="B484" t="s">
        <v>1304</v>
      </c>
      <c r="C484" s="103" t="s">
        <v>40</v>
      </c>
      <c r="D484" s="103" t="s">
        <v>87</v>
      </c>
      <c r="E484" s="103">
        <v>4200001</v>
      </c>
      <c r="F484" s="5" t="s">
        <v>2088</v>
      </c>
      <c r="G484" s="81">
        <v>42.700000000000017</v>
      </c>
      <c r="H484" s="103" t="s">
        <v>81</v>
      </c>
      <c r="I484" s="197"/>
      <c r="J484" s="54">
        <f>VLOOKUP(A484,'M005'!$A:$H,8,0)</f>
        <v>61</v>
      </c>
      <c r="K484" s="184">
        <v>0.70000000000000029</v>
      </c>
      <c r="L484" s="184" t="s">
        <v>9</v>
      </c>
      <c r="M484" s="184" t="str">
        <f t="shared" si="21"/>
        <v>N2N</v>
      </c>
      <c r="N484" t="s">
        <v>4946</v>
      </c>
      <c r="O484" s="164">
        <f t="shared" si="22"/>
        <v>0</v>
      </c>
      <c r="P484" s="205" t="str">
        <f t="shared" si="23"/>
        <v>AR</v>
      </c>
      <c r="S484" s="5" t="s">
        <v>1674</v>
      </c>
      <c r="T484" s="61">
        <v>1</v>
      </c>
    </row>
    <row r="485" spans="1:20" x14ac:dyDescent="0.25">
      <c r="A485" t="s">
        <v>1345</v>
      </c>
      <c r="B485" t="s">
        <v>1346</v>
      </c>
      <c r="C485" s="103" t="s">
        <v>40</v>
      </c>
      <c r="D485" s="103" t="s">
        <v>87</v>
      </c>
      <c r="E485" s="103">
        <v>4200001</v>
      </c>
      <c r="F485" s="5" t="s">
        <v>2088</v>
      </c>
      <c r="G485" s="81">
        <v>42.700000000000017</v>
      </c>
      <c r="H485" s="103" t="s">
        <v>81</v>
      </c>
      <c r="I485" s="197"/>
      <c r="J485" s="54">
        <f>VLOOKUP(A485,'M005'!$A:$H,8,0)</f>
        <v>61</v>
      </c>
      <c r="K485" s="184">
        <v>0.70000000000000029</v>
      </c>
      <c r="L485" s="184" t="s">
        <v>9</v>
      </c>
      <c r="M485" s="184" t="str">
        <f t="shared" si="21"/>
        <v>N2N</v>
      </c>
      <c r="N485" t="s">
        <v>4946</v>
      </c>
      <c r="O485" s="164">
        <f t="shared" si="22"/>
        <v>0</v>
      </c>
      <c r="P485" s="205" t="str">
        <f t="shared" si="23"/>
        <v>M7</v>
      </c>
      <c r="S485" s="5" t="s">
        <v>1676</v>
      </c>
      <c r="T485" s="61">
        <v>1</v>
      </c>
    </row>
    <row r="486" spans="1:20" x14ac:dyDescent="0.25">
      <c r="A486" t="s">
        <v>1347</v>
      </c>
      <c r="B486" t="s">
        <v>1346</v>
      </c>
      <c r="C486" s="103" t="s">
        <v>40</v>
      </c>
      <c r="D486" s="103" t="s">
        <v>87</v>
      </c>
      <c r="E486" s="103">
        <v>4200001</v>
      </c>
      <c r="F486" s="5" t="s">
        <v>2088</v>
      </c>
      <c r="G486" s="81">
        <v>38.500000000000014</v>
      </c>
      <c r="H486" s="103" t="s">
        <v>81</v>
      </c>
      <c r="I486" s="197"/>
      <c r="J486" s="54">
        <f>VLOOKUP(A486,'M005'!$A:$H,8,0)</f>
        <v>55</v>
      </c>
      <c r="K486" s="184">
        <v>0.70000000000000029</v>
      </c>
      <c r="L486" s="184" t="s">
        <v>9</v>
      </c>
      <c r="M486" s="184" t="str">
        <f t="shared" si="21"/>
        <v>N2N</v>
      </c>
      <c r="N486" t="s">
        <v>4946</v>
      </c>
      <c r="O486" s="164">
        <f t="shared" si="22"/>
        <v>0</v>
      </c>
      <c r="P486" s="205" t="str">
        <f t="shared" si="23"/>
        <v>UU</v>
      </c>
      <c r="S486" s="5" t="s">
        <v>1682</v>
      </c>
      <c r="T486" s="61">
        <v>1</v>
      </c>
    </row>
    <row r="487" spans="1:20" x14ac:dyDescent="0.25">
      <c r="A487" t="s">
        <v>1360</v>
      </c>
      <c r="B487" t="s">
        <v>1324</v>
      </c>
      <c r="C487" s="103" t="s">
        <v>40</v>
      </c>
      <c r="D487" s="103" t="s">
        <v>87</v>
      </c>
      <c r="E487" s="103">
        <v>4200001</v>
      </c>
      <c r="F487" s="5" t="s">
        <v>2088</v>
      </c>
      <c r="G487" s="81">
        <v>18.900000000000009</v>
      </c>
      <c r="H487" s="103" t="s">
        <v>81</v>
      </c>
      <c r="I487" s="197"/>
      <c r="J487" s="54">
        <f>VLOOKUP(A487,'M005'!$A:$H,8,0)</f>
        <v>27</v>
      </c>
      <c r="K487" s="184">
        <v>0.70000000000000029</v>
      </c>
      <c r="L487" s="184" t="s">
        <v>9</v>
      </c>
      <c r="M487" s="184" t="str">
        <f t="shared" si="21"/>
        <v>N2N</v>
      </c>
      <c r="N487" t="s">
        <v>4946</v>
      </c>
      <c r="O487" s="164">
        <f t="shared" si="22"/>
        <v>0</v>
      </c>
      <c r="P487" s="205" t="str">
        <f t="shared" si="23"/>
        <v>AR</v>
      </c>
      <c r="S487" s="5" t="s">
        <v>1684</v>
      </c>
      <c r="T487" s="61">
        <v>1</v>
      </c>
    </row>
    <row r="488" spans="1:20" x14ac:dyDescent="0.25">
      <c r="A488" t="s">
        <v>1363</v>
      </c>
      <c r="B488" t="s">
        <v>1364</v>
      </c>
      <c r="C488" s="103" t="s">
        <v>40</v>
      </c>
      <c r="D488" s="103" t="s">
        <v>87</v>
      </c>
      <c r="E488" s="103">
        <v>4200001</v>
      </c>
      <c r="F488" s="5" t="s">
        <v>2088</v>
      </c>
      <c r="G488" s="81">
        <v>18.900000000000009</v>
      </c>
      <c r="H488" s="103" t="s">
        <v>81</v>
      </c>
      <c r="I488" s="197"/>
      <c r="J488" s="54">
        <f>VLOOKUP(A488,'M005'!$A:$H,8,0)</f>
        <v>27</v>
      </c>
      <c r="K488" s="184">
        <v>0.70000000000000029</v>
      </c>
      <c r="L488" s="184" t="s">
        <v>9</v>
      </c>
      <c r="M488" s="184" t="str">
        <f t="shared" si="21"/>
        <v>N2N</v>
      </c>
      <c r="N488" t="s">
        <v>4946</v>
      </c>
      <c r="O488" s="164">
        <f t="shared" si="22"/>
        <v>0</v>
      </c>
      <c r="P488" s="205" t="str">
        <f t="shared" si="23"/>
        <v>AR</v>
      </c>
      <c r="S488" s="5" t="s">
        <v>1696</v>
      </c>
      <c r="T488" s="61">
        <v>1</v>
      </c>
    </row>
    <row r="489" spans="1:20" x14ac:dyDescent="0.25">
      <c r="A489" t="s">
        <v>1368</v>
      </c>
      <c r="B489" t="s">
        <v>1369</v>
      </c>
      <c r="C489" s="103" t="s">
        <v>40</v>
      </c>
      <c r="D489" s="103" t="s">
        <v>87</v>
      </c>
      <c r="E489" s="103">
        <v>4200001</v>
      </c>
      <c r="F489" s="5" t="s">
        <v>2088</v>
      </c>
      <c r="G489" s="81">
        <v>33.599999999999994</v>
      </c>
      <c r="H489" s="103" t="s">
        <v>81</v>
      </c>
      <c r="I489" s="197"/>
      <c r="J489" s="54">
        <f>VLOOKUP(A489,'M005'!$A:$H,8,0)</f>
        <v>48</v>
      </c>
      <c r="K489" s="184">
        <v>0.69999999999999984</v>
      </c>
      <c r="L489" s="184" t="s">
        <v>9</v>
      </c>
      <c r="M489" s="184" t="str">
        <f t="shared" si="21"/>
        <v>N35</v>
      </c>
      <c r="N489" t="s">
        <v>5000</v>
      </c>
      <c r="O489" s="164">
        <f t="shared" si="22"/>
        <v>0</v>
      </c>
      <c r="P489" s="205" t="str">
        <f t="shared" si="23"/>
        <v>UU</v>
      </c>
      <c r="S489" s="5" t="s">
        <v>1698</v>
      </c>
      <c r="T489" s="61">
        <v>1</v>
      </c>
    </row>
    <row r="490" spans="1:20" x14ac:dyDescent="0.25">
      <c r="A490" t="s">
        <v>1390</v>
      </c>
      <c r="B490" t="s">
        <v>1237</v>
      </c>
      <c r="C490" s="103" t="s">
        <v>40</v>
      </c>
      <c r="D490" s="103" t="s">
        <v>87</v>
      </c>
      <c r="E490" s="103">
        <v>4200001</v>
      </c>
      <c r="F490" s="5" t="s">
        <v>2088</v>
      </c>
      <c r="G490" s="81">
        <v>42.700000000000017</v>
      </c>
      <c r="H490" s="103" t="s">
        <v>81</v>
      </c>
      <c r="I490" s="197"/>
      <c r="J490" s="54">
        <f>VLOOKUP(A490,'M005'!$A:$H,8,0)</f>
        <v>61</v>
      </c>
      <c r="K490" s="184">
        <v>0.70000000000000029</v>
      </c>
      <c r="L490" s="184" t="s">
        <v>9</v>
      </c>
      <c r="M490" s="184" t="str">
        <f t="shared" si="21"/>
        <v>N3G</v>
      </c>
      <c r="N490" t="s">
        <v>4961</v>
      </c>
      <c r="O490" s="164">
        <f t="shared" si="22"/>
        <v>0</v>
      </c>
      <c r="P490" s="205" t="str">
        <f t="shared" si="23"/>
        <v>A6</v>
      </c>
      <c r="S490" s="5" t="s">
        <v>1700</v>
      </c>
      <c r="T490" s="61">
        <v>1</v>
      </c>
    </row>
    <row r="491" spans="1:20" x14ac:dyDescent="0.25">
      <c r="A491" t="s">
        <v>1398</v>
      </c>
      <c r="B491" t="s">
        <v>1354</v>
      </c>
      <c r="C491" s="103" t="s">
        <v>40</v>
      </c>
      <c r="D491" s="103" t="s">
        <v>87</v>
      </c>
      <c r="E491" s="103">
        <v>4200001</v>
      </c>
      <c r="F491" s="5" t="s">
        <v>2088</v>
      </c>
      <c r="G491" s="81">
        <v>17.499999999999989</v>
      </c>
      <c r="H491" s="103" t="s">
        <v>81</v>
      </c>
      <c r="I491" s="197"/>
      <c r="J491" s="54">
        <f>VLOOKUP(A491,'M005'!$A:$H,8,0)</f>
        <v>25</v>
      </c>
      <c r="K491" s="184">
        <v>0.69999999999999962</v>
      </c>
      <c r="L491" s="184" t="s">
        <v>9</v>
      </c>
      <c r="M491" s="184" t="str">
        <f t="shared" si="21"/>
        <v>N3G</v>
      </c>
      <c r="N491" t="s">
        <v>4961</v>
      </c>
      <c r="O491" s="164">
        <f t="shared" si="22"/>
        <v>0</v>
      </c>
      <c r="P491" s="205" t="str">
        <f t="shared" si="23"/>
        <v>A6</v>
      </c>
      <c r="S491" s="5" t="s">
        <v>1702</v>
      </c>
      <c r="T491" s="61">
        <v>1</v>
      </c>
    </row>
    <row r="492" spans="1:20" x14ac:dyDescent="0.25">
      <c r="A492" t="s">
        <v>1399</v>
      </c>
      <c r="B492" t="s">
        <v>1354</v>
      </c>
      <c r="C492" s="103" t="s">
        <v>40</v>
      </c>
      <c r="D492" s="103" t="s">
        <v>87</v>
      </c>
      <c r="E492" s="103">
        <v>4200001</v>
      </c>
      <c r="F492" s="5" t="s">
        <v>2088</v>
      </c>
      <c r="G492" s="81">
        <v>17.499999999999989</v>
      </c>
      <c r="H492" s="103" t="s">
        <v>81</v>
      </c>
      <c r="I492" s="197"/>
      <c r="J492" s="54">
        <f>VLOOKUP(A492,'M005'!$A:$H,8,0)</f>
        <v>25</v>
      </c>
      <c r="K492" s="184">
        <v>0.69999999999999962</v>
      </c>
      <c r="L492" s="184" t="s">
        <v>9</v>
      </c>
      <c r="M492" s="184" t="str">
        <f t="shared" si="21"/>
        <v>N3G</v>
      </c>
      <c r="N492" t="s">
        <v>4961</v>
      </c>
      <c r="O492" s="164">
        <f t="shared" si="22"/>
        <v>0</v>
      </c>
      <c r="P492" s="205" t="str">
        <f t="shared" si="23"/>
        <v>2R</v>
      </c>
      <c r="S492" s="5" t="s">
        <v>1704</v>
      </c>
      <c r="T492" s="61">
        <v>1</v>
      </c>
    </row>
    <row r="493" spans="1:20" x14ac:dyDescent="0.25">
      <c r="A493" t="s">
        <v>1401</v>
      </c>
      <c r="B493" t="s">
        <v>1402</v>
      </c>
      <c r="C493" s="103" t="s">
        <v>40</v>
      </c>
      <c r="D493" s="103" t="s">
        <v>87</v>
      </c>
      <c r="E493" s="103">
        <v>4200001</v>
      </c>
      <c r="F493" t="s">
        <v>2088</v>
      </c>
      <c r="G493" s="81">
        <v>27.5</v>
      </c>
      <c r="H493" s="103" t="s">
        <v>81</v>
      </c>
      <c r="I493" s="197"/>
      <c r="J493" s="54">
        <f>VLOOKUP(A493,'M005'!$A:$H,8,0)</f>
        <v>55</v>
      </c>
      <c r="K493" s="184">
        <v>0.5</v>
      </c>
      <c r="L493" s="184" t="s">
        <v>9</v>
      </c>
      <c r="M493" s="184" t="str">
        <f t="shared" si="21"/>
        <v>N3S</v>
      </c>
      <c r="N493" t="s">
        <v>4962</v>
      </c>
      <c r="O493" s="164">
        <f t="shared" si="22"/>
        <v>0</v>
      </c>
      <c r="P493" s="205" t="str">
        <f t="shared" si="23"/>
        <v>NN</v>
      </c>
      <c r="S493" s="5" t="s">
        <v>1706</v>
      </c>
      <c r="T493" s="61">
        <v>1</v>
      </c>
    </row>
    <row r="494" spans="1:20" x14ac:dyDescent="0.25">
      <c r="A494" t="s">
        <v>1403</v>
      </c>
      <c r="B494" t="s">
        <v>1404</v>
      </c>
      <c r="C494" s="103" t="s">
        <v>40</v>
      </c>
      <c r="D494" s="103" t="s">
        <v>87</v>
      </c>
      <c r="E494" s="103">
        <v>4200001</v>
      </c>
      <c r="F494" t="s">
        <v>2088</v>
      </c>
      <c r="G494" s="81">
        <v>12</v>
      </c>
      <c r="H494" s="103" t="s">
        <v>81</v>
      </c>
      <c r="I494" s="197"/>
      <c r="J494" s="54">
        <f>VLOOKUP(A494,'M005'!$A:$H,8,0)</f>
        <v>24</v>
      </c>
      <c r="K494" s="184">
        <v>0.5</v>
      </c>
      <c r="L494" s="184" t="s">
        <v>9</v>
      </c>
      <c r="M494" s="184" t="str">
        <f t="shared" si="21"/>
        <v>N3S</v>
      </c>
      <c r="N494" t="s">
        <v>4962</v>
      </c>
      <c r="O494" s="164">
        <f t="shared" si="22"/>
        <v>0</v>
      </c>
      <c r="P494" s="205" t="str">
        <f t="shared" si="23"/>
        <v>NN</v>
      </c>
      <c r="S494" s="5" t="s">
        <v>1708</v>
      </c>
      <c r="T494" s="61">
        <v>1</v>
      </c>
    </row>
    <row r="495" spans="1:20" x14ac:dyDescent="0.25">
      <c r="A495" t="s">
        <v>1407</v>
      </c>
      <c r="B495" t="s">
        <v>1408</v>
      </c>
      <c r="C495" s="103" t="s">
        <v>40</v>
      </c>
      <c r="D495" s="103" t="s">
        <v>87</v>
      </c>
      <c r="E495" s="103">
        <v>4200020</v>
      </c>
      <c r="F495" t="s">
        <v>2089</v>
      </c>
      <c r="G495" s="81">
        <v>25</v>
      </c>
      <c r="H495" s="103" t="s">
        <v>81</v>
      </c>
      <c r="I495" s="197"/>
      <c r="J495" s="54">
        <f>VLOOKUP(A495,'M005'!$A:$H,8,0)</f>
        <v>50</v>
      </c>
      <c r="K495" s="184">
        <v>0.5</v>
      </c>
      <c r="L495" s="184" t="s">
        <v>9</v>
      </c>
      <c r="M495" s="184" t="str">
        <f t="shared" si="21"/>
        <v>O27</v>
      </c>
      <c r="N495" t="s">
        <v>4963</v>
      </c>
      <c r="O495" s="164">
        <f t="shared" si="22"/>
        <v>0</v>
      </c>
      <c r="P495" s="205" t="str">
        <f t="shared" si="23"/>
        <v>NN</v>
      </c>
      <c r="S495" s="5" t="s">
        <v>1714</v>
      </c>
      <c r="T495" s="61">
        <v>1</v>
      </c>
    </row>
    <row r="496" spans="1:20" x14ac:dyDescent="0.25">
      <c r="A496" t="s">
        <v>1425</v>
      </c>
      <c r="B496" t="s">
        <v>1426</v>
      </c>
      <c r="C496" s="103" t="s">
        <v>40</v>
      </c>
      <c r="D496" s="103" t="s">
        <v>87</v>
      </c>
      <c r="E496" s="103">
        <v>4200020</v>
      </c>
      <c r="F496" t="s">
        <v>2089</v>
      </c>
      <c r="G496" s="81">
        <v>31.499999999999996</v>
      </c>
      <c r="H496" s="103" t="s">
        <v>81</v>
      </c>
      <c r="I496" s="197"/>
      <c r="J496" s="54">
        <f>VLOOKUP(A496,'M005'!$A:$H,8,0)</f>
        <v>45</v>
      </c>
      <c r="K496" s="184">
        <v>0.7</v>
      </c>
      <c r="L496" s="184" t="s">
        <v>9</v>
      </c>
      <c r="M496" s="184" t="str">
        <f t="shared" si="21"/>
        <v>O2O</v>
      </c>
      <c r="N496" t="s">
        <v>4952</v>
      </c>
      <c r="O496" s="164">
        <f t="shared" si="22"/>
        <v>0</v>
      </c>
      <c r="P496" s="205" t="str">
        <f t="shared" si="23"/>
        <v>NN</v>
      </c>
      <c r="S496" s="5" t="s">
        <v>1716</v>
      </c>
      <c r="T496" s="61">
        <v>1</v>
      </c>
    </row>
    <row r="497" spans="1:20" x14ac:dyDescent="0.25">
      <c r="A497" t="s">
        <v>1435</v>
      </c>
      <c r="B497" t="s">
        <v>1436</v>
      </c>
      <c r="C497" s="103" t="s">
        <v>40</v>
      </c>
      <c r="D497" s="103" t="s">
        <v>87</v>
      </c>
      <c r="E497" s="103">
        <v>4200020</v>
      </c>
      <c r="F497" t="s">
        <v>2089</v>
      </c>
      <c r="G497" s="81">
        <v>31.500000000000018</v>
      </c>
      <c r="H497" s="103" t="s">
        <v>81</v>
      </c>
      <c r="I497" s="197"/>
      <c r="J497" s="54">
        <f>VLOOKUP(A497,'M005'!$A:$H,8,0)</f>
        <v>45</v>
      </c>
      <c r="K497" s="184">
        <v>0.7000000000000004</v>
      </c>
      <c r="L497" s="184" t="s">
        <v>9</v>
      </c>
      <c r="M497" s="184" t="str">
        <f t="shared" si="21"/>
        <v>O2O</v>
      </c>
      <c r="N497" t="s">
        <v>4952</v>
      </c>
      <c r="O497" s="164">
        <f t="shared" si="22"/>
        <v>0</v>
      </c>
      <c r="P497" s="205" t="str">
        <f t="shared" si="23"/>
        <v>NN</v>
      </c>
      <c r="S497" s="5" t="s">
        <v>1718</v>
      </c>
      <c r="T497" s="61">
        <v>1</v>
      </c>
    </row>
    <row r="498" spans="1:20" x14ac:dyDescent="0.25">
      <c r="A498" t="s">
        <v>1439</v>
      </c>
      <c r="B498" t="s">
        <v>1440</v>
      </c>
      <c r="C498" s="103" t="s">
        <v>40</v>
      </c>
      <c r="D498" s="103" t="s">
        <v>87</v>
      </c>
      <c r="E498" s="103">
        <v>4200020</v>
      </c>
      <c r="F498" t="s">
        <v>2089</v>
      </c>
      <c r="G498" s="81">
        <v>32.899999999999977</v>
      </c>
      <c r="H498" s="103" t="s">
        <v>81</v>
      </c>
      <c r="I498" s="197"/>
      <c r="J498" s="54">
        <f>VLOOKUP(A498,'M005'!$A:$H,8,0)</f>
        <v>47</v>
      </c>
      <c r="K498" s="184">
        <v>0.69999999999999951</v>
      </c>
      <c r="L498" s="184" t="s">
        <v>9</v>
      </c>
      <c r="M498" s="184" t="str">
        <f t="shared" si="21"/>
        <v>O2O</v>
      </c>
      <c r="N498" t="s">
        <v>4952</v>
      </c>
      <c r="O498" s="164">
        <f t="shared" si="22"/>
        <v>0</v>
      </c>
      <c r="P498" s="205" t="str">
        <f t="shared" si="23"/>
        <v>NN</v>
      </c>
      <c r="S498" s="5" t="s">
        <v>1720</v>
      </c>
      <c r="T498" s="61">
        <v>1</v>
      </c>
    </row>
    <row r="499" spans="1:20" x14ac:dyDescent="0.25">
      <c r="A499" t="s">
        <v>1441</v>
      </c>
      <c r="B499" t="s">
        <v>1442</v>
      </c>
      <c r="C499" s="103" t="s">
        <v>40</v>
      </c>
      <c r="D499" s="103" t="s">
        <v>87</v>
      </c>
      <c r="E499" s="103">
        <v>4200020</v>
      </c>
      <c r="F499" t="s">
        <v>2089</v>
      </c>
      <c r="G499" s="81">
        <v>32.899999999999977</v>
      </c>
      <c r="H499" s="103" t="s">
        <v>81</v>
      </c>
      <c r="I499" s="197"/>
      <c r="J499" s="54">
        <f>VLOOKUP(A499,'M005'!$A:$H,8,0)</f>
        <v>47</v>
      </c>
      <c r="K499" s="184">
        <v>0.69999999999999951</v>
      </c>
      <c r="L499" s="184" t="s">
        <v>9</v>
      </c>
      <c r="M499" s="184" t="str">
        <f t="shared" si="21"/>
        <v>O2O</v>
      </c>
      <c r="N499" t="s">
        <v>4952</v>
      </c>
      <c r="O499" s="164">
        <f t="shared" si="22"/>
        <v>0</v>
      </c>
      <c r="P499" s="205" t="str">
        <f t="shared" si="23"/>
        <v>KA</v>
      </c>
      <c r="S499" s="5" t="s">
        <v>1722</v>
      </c>
      <c r="T499" s="61">
        <v>1</v>
      </c>
    </row>
    <row r="500" spans="1:20" x14ac:dyDescent="0.25">
      <c r="A500" t="s">
        <v>1449</v>
      </c>
      <c r="B500" t="s">
        <v>1450</v>
      </c>
      <c r="C500" s="103" t="s">
        <v>40</v>
      </c>
      <c r="D500" s="103" t="s">
        <v>87</v>
      </c>
      <c r="E500" s="103">
        <v>4200020</v>
      </c>
      <c r="F500" t="s">
        <v>2089</v>
      </c>
      <c r="G500" s="81">
        <v>17.499999999999989</v>
      </c>
      <c r="H500" s="103" t="s">
        <v>81</v>
      </c>
      <c r="I500" s="197"/>
      <c r="J500" s="54">
        <f>VLOOKUP(A500,'M005'!$A:$H,8,0)</f>
        <v>25</v>
      </c>
      <c r="K500" s="184">
        <v>0.69999999999999962</v>
      </c>
      <c r="L500" s="184" t="s">
        <v>9</v>
      </c>
      <c r="M500" s="184" t="str">
        <f t="shared" si="21"/>
        <v>O2O</v>
      </c>
      <c r="N500" t="s">
        <v>4952</v>
      </c>
      <c r="O500" s="164">
        <f t="shared" si="22"/>
        <v>0</v>
      </c>
      <c r="P500" s="205" t="str">
        <f t="shared" si="23"/>
        <v>KA</v>
      </c>
      <c r="S500" s="5" t="s">
        <v>1724</v>
      </c>
      <c r="T500" s="61">
        <v>1</v>
      </c>
    </row>
    <row r="501" spans="1:20" x14ac:dyDescent="0.25">
      <c r="A501" t="s">
        <v>1462</v>
      </c>
      <c r="B501" t="s">
        <v>1463</v>
      </c>
      <c r="C501" s="103" t="s">
        <v>40</v>
      </c>
      <c r="D501" s="103" t="s">
        <v>87</v>
      </c>
      <c r="E501" s="103">
        <v>4200020</v>
      </c>
      <c r="F501" t="s">
        <v>2089</v>
      </c>
      <c r="G501" s="81">
        <v>38.500000000000014</v>
      </c>
      <c r="H501" s="103" t="s">
        <v>81</v>
      </c>
      <c r="I501" s="197"/>
      <c r="J501" s="54">
        <f>VLOOKUP(A501,'M005'!$A:$H,8,0)</f>
        <v>55</v>
      </c>
      <c r="K501" s="184">
        <v>0.70000000000000029</v>
      </c>
      <c r="L501" s="184" t="s">
        <v>9</v>
      </c>
      <c r="M501" s="184" t="str">
        <f t="shared" si="21"/>
        <v>O3B</v>
      </c>
      <c r="N501" t="s">
        <v>4982</v>
      </c>
      <c r="O501" s="164">
        <f t="shared" si="22"/>
        <v>0</v>
      </c>
      <c r="P501" s="205" t="str">
        <f t="shared" si="23"/>
        <v>2D</v>
      </c>
      <c r="S501" s="5" t="s">
        <v>1726</v>
      </c>
      <c r="T501" s="61">
        <v>1</v>
      </c>
    </row>
    <row r="502" spans="1:20" x14ac:dyDescent="0.25">
      <c r="A502" t="s">
        <v>1467</v>
      </c>
      <c r="B502" t="s">
        <v>1421</v>
      </c>
      <c r="C502" s="103" t="s">
        <v>40</v>
      </c>
      <c r="D502" s="103" t="s">
        <v>87</v>
      </c>
      <c r="E502" s="103">
        <v>4200020</v>
      </c>
      <c r="F502" t="s">
        <v>2089</v>
      </c>
      <c r="G502" s="81">
        <v>42.700000000000017</v>
      </c>
      <c r="H502" s="103" t="s">
        <v>81</v>
      </c>
      <c r="I502" s="197"/>
      <c r="J502" s="54">
        <f>VLOOKUP(A502,'M005'!$A:$H,8,0)</f>
        <v>61</v>
      </c>
      <c r="K502" s="184">
        <v>0.70000000000000029</v>
      </c>
      <c r="L502" s="184" t="s">
        <v>9</v>
      </c>
      <c r="M502" s="184" t="str">
        <f t="shared" si="21"/>
        <v>O3V</v>
      </c>
      <c r="N502" t="s">
        <v>4985</v>
      </c>
      <c r="O502" s="164">
        <f t="shared" si="22"/>
        <v>0</v>
      </c>
      <c r="P502" s="205" t="str">
        <f t="shared" si="23"/>
        <v>A6</v>
      </c>
      <c r="S502" s="5" t="s">
        <v>1728</v>
      </c>
      <c r="T502" s="61">
        <v>1</v>
      </c>
    </row>
    <row r="503" spans="1:20" x14ac:dyDescent="0.25">
      <c r="A503" t="s">
        <v>1468</v>
      </c>
      <c r="B503" t="s">
        <v>1421</v>
      </c>
      <c r="C503" s="103" t="s">
        <v>40</v>
      </c>
      <c r="D503" s="103" t="s">
        <v>87</v>
      </c>
      <c r="E503" s="103">
        <v>4200020</v>
      </c>
      <c r="F503" t="s">
        <v>2089</v>
      </c>
      <c r="G503" s="81">
        <v>42.700000000000017</v>
      </c>
      <c r="H503" s="103" t="s">
        <v>81</v>
      </c>
      <c r="I503" s="197"/>
      <c r="J503" s="54">
        <f>VLOOKUP(A503,'M005'!$A:$H,8,0)</f>
        <v>61</v>
      </c>
      <c r="K503" s="184">
        <v>0.70000000000000029</v>
      </c>
      <c r="L503" s="184" t="s">
        <v>9</v>
      </c>
      <c r="M503" s="184" t="str">
        <f t="shared" si="21"/>
        <v>O3V</v>
      </c>
      <c r="N503" t="s">
        <v>4985</v>
      </c>
      <c r="O503" s="164">
        <f t="shared" si="22"/>
        <v>0</v>
      </c>
      <c r="P503" s="205" t="str">
        <f t="shared" si="23"/>
        <v>ES</v>
      </c>
      <c r="S503" s="5" t="s">
        <v>1730</v>
      </c>
      <c r="T503" s="61">
        <v>1</v>
      </c>
    </row>
    <row r="504" spans="1:20" x14ac:dyDescent="0.25">
      <c r="A504" t="s">
        <v>1477</v>
      </c>
      <c r="B504" t="s">
        <v>1421</v>
      </c>
      <c r="C504" s="103" t="s">
        <v>40</v>
      </c>
      <c r="D504" s="103" t="s">
        <v>87</v>
      </c>
      <c r="E504" s="103">
        <v>4200020</v>
      </c>
      <c r="F504" t="s">
        <v>2089</v>
      </c>
      <c r="G504" s="81">
        <v>36.600000000000016</v>
      </c>
      <c r="H504" s="103" t="s">
        <v>81</v>
      </c>
      <c r="I504" s="197"/>
      <c r="J504" s="54">
        <f>VLOOKUP(A504,'M005'!$A:$H,8,0)</f>
        <v>61</v>
      </c>
      <c r="K504" s="184">
        <v>0.60000000000000031</v>
      </c>
      <c r="L504" s="184" t="s">
        <v>9</v>
      </c>
      <c r="M504" s="184" t="str">
        <f t="shared" si="21"/>
        <v>O3Y</v>
      </c>
      <c r="N504" t="s">
        <v>4973</v>
      </c>
      <c r="O504" s="164">
        <f t="shared" si="22"/>
        <v>0</v>
      </c>
      <c r="P504" s="205" t="str">
        <f t="shared" si="23"/>
        <v>NN</v>
      </c>
      <c r="S504" s="5" t="s">
        <v>1732</v>
      </c>
      <c r="T504" s="61">
        <v>1</v>
      </c>
    </row>
    <row r="505" spans="1:20" x14ac:dyDescent="0.25">
      <c r="A505" t="s">
        <v>1550</v>
      </c>
      <c r="B505" t="s">
        <v>1551</v>
      </c>
      <c r="C505" s="103" t="s">
        <v>40</v>
      </c>
      <c r="D505" s="103" t="s">
        <v>87</v>
      </c>
      <c r="E505" s="103">
        <v>4200001</v>
      </c>
      <c r="F505" s="5" t="s">
        <v>2088</v>
      </c>
      <c r="G505" s="81">
        <v>18.5</v>
      </c>
      <c r="H505" s="103" t="s">
        <v>81</v>
      </c>
      <c r="I505" s="197"/>
      <c r="J505" s="54">
        <f>VLOOKUP(A505,'M005'!$A:$H,8,0)</f>
        <v>37</v>
      </c>
      <c r="K505" s="184">
        <v>0.5</v>
      </c>
      <c r="L505" s="184" t="s">
        <v>9</v>
      </c>
      <c r="M505" s="184" t="str">
        <f t="shared" si="21"/>
        <v>N3S</v>
      </c>
      <c r="N505" t="s">
        <v>4962</v>
      </c>
      <c r="O505" s="164">
        <f t="shared" si="22"/>
        <v>0</v>
      </c>
      <c r="P505" s="205" t="str">
        <f t="shared" si="23"/>
        <v>NN</v>
      </c>
      <c r="S505" s="5" t="s">
        <v>1761</v>
      </c>
      <c r="T505" s="61">
        <v>1</v>
      </c>
    </row>
    <row r="506" spans="1:20" x14ac:dyDescent="0.25">
      <c r="A506" t="s">
        <v>1554</v>
      </c>
      <c r="B506" t="s">
        <v>1555</v>
      </c>
      <c r="C506" s="103" t="s">
        <v>40</v>
      </c>
      <c r="D506" s="103" t="s">
        <v>87</v>
      </c>
      <c r="E506" s="103">
        <v>4200020</v>
      </c>
      <c r="F506" t="s">
        <v>2089</v>
      </c>
      <c r="G506" s="81">
        <v>40.5</v>
      </c>
      <c r="H506" s="103" t="s">
        <v>81</v>
      </c>
      <c r="I506" s="197"/>
      <c r="J506" s="54">
        <f>VLOOKUP(A506,'M005'!$A:$H,8,0)</f>
        <v>81</v>
      </c>
      <c r="K506" s="184">
        <v>0.5</v>
      </c>
      <c r="L506" s="184" t="s">
        <v>9</v>
      </c>
      <c r="M506" s="184" t="str">
        <f t="shared" si="21"/>
        <v>O27</v>
      </c>
      <c r="N506" t="s">
        <v>4963</v>
      </c>
      <c r="O506" s="164">
        <f t="shared" si="22"/>
        <v>0</v>
      </c>
      <c r="P506" s="205" t="str">
        <f t="shared" si="23"/>
        <v>NN</v>
      </c>
      <c r="S506" s="5" t="s">
        <v>1763</v>
      </c>
      <c r="T506" s="61">
        <v>1</v>
      </c>
    </row>
    <row r="507" spans="1:20" x14ac:dyDescent="0.25">
      <c r="A507" t="s">
        <v>1558</v>
      </c>
      <c r="B507" t="s">
        <v>1559</v>
      </c>
      <c r="C507" s="103" t="s">
        <v>40</v>
      </c>
      <c r="D507" s="103" t="s">
        <v>87</v>
      </c>
      <c r="E507" s="103">
        <v>4200020</v>
      </c>
      <c r="F507" t="s">
        <v>2089</v>
      </c>
      <c r="G507" s="81">
        <v>49.500000000000014</v>
      </c>
      <c r="H507" s="103" t="s">
        <v>81</v>
      </c>
      <c r="I507" s="197"/>
      <c r="J507" s="54">
        <f>VLOOKUP(A507,'M005'!$A:$H,8,0)</f>
        <v>99</v>
      </c>
      <c r="K507" s="184">
        <v>0.50000000000000011</v>
      </c>
      <c r="L507" s="184" t="s">
        <v>9</v>
      </c>
      <c r="M507" s="184" t="str">
        <f t="shared" si="21"/>
        <v>O27</v>
      </c>
      <c r="N507" t="s">
        <v>4963</v>
      </c>
      <c r="O507" s="164">
        <f t="shared" si="22"/>
        <v>0</v>
      </c>
      <c r="P507" s="205" t="str">
        <f t="shared" si="23"/>
        <v>NN</v>
      </c>
      <c r="S507" s="5" t="s">
        <v>1765</v>
      </c>
      <c r="T507" s="61">
        <v>1</v>
      </c>
    </row>
    <row r="508" spans="1:20" x14ac:dyDescent="0.25">
      <c r="A508" t="s">
        <v>1562</v>
      </c>
      <c r="B508" t="s">
        <v>1563</v>
      </c>
      <c r="C508" s="103" t="s">
        <v>40</v>
      </c>
      <c r="D508" s="103" t="s">
        <v>87</v>
      </c>
      <c r="E508" s="103">
        <v>4200020</v>
      </c>
      <c r="F508" t="s">
        <v>2089</v>
      </c>
      <c r="G508" s="81">
        <v>42.499999999999986</v>
      </c>
      <c r="H508" s="103" t="s">
        <v>81</v>
      </c>
      <c r="I508" s="197"/>
      <c r="J508" s="54">
        <f>VLOOKUP(A508,'M005'!$A:$H,8,0)</f>
        <v>85</v>
      </c>
      <c r="K508" s="184">
        <v>0.49999999999999983</v>
      </c>
      <c r="L508" s="184" t="s">
        <v>9</v>
      </c>
      <c r="M508" s="184" t="str">
        <f t="shared" si="21"/>
        <v>O27</v>
      </c>
      <c r="N508" t="s">
        <v>4963</v>
      </c>
      <c r="O508" s="164">
        <f t="shared" si="22"/>
        <v>0</v>
      </c>
      <c r="P508" s="205" t="str">
        <f t="shared" si="23"/>
        <v>A8</v>
      </c>
      <c r="S508" s="5" t="s">
        <v>1767</v>
      </c>
      <c r="T508" s="61">
        <v>1</v>
      </c>
    </row>
    <row r="509" spans="1:20" x14ac:dyDescent="0.25">
      <c r="A509" t="s">
        <v>1566</v>
      </c>
      <c r="B509" t="s">
        <v>1567</v>
      </c>
      <c r="C509" s="103" t="s">
        <v>40</v>
      </c>
      <c r="D509" s="103" t="s">
        <v>87</v>
      </c>
      <c r="E509" s="103">
        <v>4200020</v>
      </c>
      <c r="F509" t="s">
        <v>2089</v>
      </c>
      <c r="G509" s="81">
        <v>42.5</v>
      </c>
      <c r="H509" s="103" t="s">
        <v>81</v>
      </c>
      <c r="I509" s="197"/>
      <c r="J509" s="54">
        <f>VLOOKUP(A509,'M005'!$A:$H,8,0)</f>
        <v>85</v>
      </c>
      <c r="K509" s="184">
        <v>0.5</v>
      </c>
      <c r="L509" s="184" t="s">
        <v>9</v>
      </c>
      <c r="M509" s="184" t="str">
        <f t="shared" si="21"/>
        <v>O27</v>
      </c>
      <c r="N509" t="s">
        <v>4963</v>
      </c>
      <c r="O509" s="164">
        <f t="shared" si="22"/>
        <v>0</v>
      </c>
      <c r="P509" s="205" t="str">
        <f t="shared" si="23"/>
        <v>A8</v>
      </c>
      <c r="S509" s="5" t="s">
        <v>1769</v>
      </c>
      <c r="T509" s="61">
        <v>1</v>
      </c>
    </row>
    <row r="510" spans="1:20" x14ac:dyDescent="0.25">
      <c r="A510" t="s">
        <v>1568</v>
      </c>
      <c r="B510" t="s">
        <v>1569</v>
      </c>
      <c r="C510" s="103" t="s">
        <v>40</v>
      </c>
      <c r="D510" s="103" t="s">
        <v>87</v>
      </c>
      <c r="E510" s="103">
        <v>4200020</v>
      </c>
      <c r="F510" t="s">
        <v>2089</v>
      </c>
      <c r="G510" s="81">
        <v>51</v>
      </c>
      <c r="H510" s="103" t="s">
        <v>81</v>
      </c>
      <c r="I510" s="197"/>
      <c r="J510" s="54">
        <f>VLOOKUP(A510,'M005'!$A:$H,8,0)</f>
        <v>85</v>
      </c>
      <c r="K510" s="184">
        <v>0.6</v>
      </c>
      <c r="L510" s="184" t="s">
        <v>9</v>
      </c>
      <c r="M510" s="184" t="str">
        <f t="shared" si="21"/>
        <v>O2E</v>
      </c>
      <c r="N510" t="s">
        <v>4944</v>
      </c>
      <c r="O510" s="164">
        <f t="shared" si="22"/>
        <v>0</v>
      </c>
      <c r="P510" s="205" t="str">
        <f t="shared" si="23"/>
        <v>NN</v>
      </c>
      <c r="S510" s="5" t="s">
        <v>1771</v>
      </c>
      <c r="T510" s="61">
        <v>1</v>
      </c>
    </row>
    <row r="511" spans="1:20" x14ac:dyDescent="0.25">
      <c r="A511" t="s">
        <v>1574</v>
      </c>
      <c r="B511" t="s">
        <v>1575</v>
      </c>
      <c r="C511" s="103" t="s">
        <v>40</v>
      </c>
      <c r="D511" s="103" t="s">
        <v>87</v>
      </c>
      <c r="E511" s="103">
        <v>4200020</v>
      </c>
      <c r="F511" t="s">
        <v>2089</v>
      </c>
      <c r="G511" s="81">
        <v>45.6</v>
      </c>
      <c r="H511" s="103" t="s">
        <v>81</v>
      </c>
      <c r="I511" s="197"/>
      <c r="J511" s="54">
        <f>VLOOKUP(A511,'M005'!$A:$H,8,0)</f>
        <v>76</v>
      </c>
      <c r="K511" s="186">
        <v>0.6</v>
      </c>
      <c r="L511" s="184" t="s">
        <v>9</v>
      </c>
      <c r="M511" s="184" t="str">
        <f t="shared" si="21"/>
        <v>O2E</v>
      </c>
      <c r="N511" t="s">
        <v>4944</v>
      </c>
      <c r="O511" s="164">
        <f t="shared" si="22"/>
        <v>0</v>
      </c>
      <c r="P511" s="205" t="str">
        <f t="shared" si="23"/>
        <v>NN</v>
      </c>
      <c r="S511" s="5" t="s">
        <v>1773</v>
      </c>
      <c r="T511" s="61">
        <v>1</v>
      </c>
    </row>
    <row r="512" spans="1:20" x14ac:dyDescent="0.25">
      <c r="A512" t="s">
        <v>1580</v>
      </c>
      <c r="B512" t="s">
        <v>1581</v>
      </c>
      <c r="C512" s="103" t="s">
        <v>40</v>
      </c>
      <c r="D512" s="103" t="s">
        <v>87</v>
      </c>
      <c r="E512" s="103">
        <v>4200020</v>
      </c>
      <c r="F512" t="s">
        <v>2089</v>
      </c>
      <c r="G512" s="81">
        <v>119.99999999999996</v>
      </c>
      <c r="H512" s="103" t="s">
        <v>81</v>
      </c>
      <c r="I512" s="197"/>
      <c r="J512" s="54">
        <f>VLOOKUP(A512,'M005'!$A:$H,8,0)</f>
        <v>200</v>
      </c>
      <c r="K512" s="184">
        <v>0.59999999999999976</v>
      </c>
      <c r="L512" s="184" t="s">
        <v>9</v>
      </c>
      <c r="M512" s="184" t="str">
        <f t="shared" ref="M512:M575" si="24">MID(A512,6,3)</f>
        <v>O2E</v>
      </c>
      <c r="N512" t="s">
        <v>4944</v>
      </c>
      <c r="O512" s="164">
        <f t="shared" ref="O512:O575" si="25">J512*K512-G512</f>
        <v>0</v>
      </c>
      <c r="P512" s="205" t="str">
        <f t="shared" ref="P512:P575" si="26">MID(A512,15,2)</f>
        <v>NN</v>
      </c>
      <c r="S512" s="5" t="s">
        <v>1775</v>
      </c>
      <c r="T512" s="61">
        <v>1</v>
      </c>
    </row>
    <row r="513" spans="1:20" x14ac:dyDescent="0.25">
      <c r="A513" t="s">
        <v>1582</v>
      </c>
      <c r="B513" t="s">
        <v>1583</v>
      </c>
      <c r="C513" s="103" t="s">
        <v>40</v>
      </c>
      <c r="D513" s="103" t="s">
        <v>87</v>
      </c>
      <c r="E513" s="103">
        <v>4200020</v>
      </c>
      <c r="F513" t="s">
        <v>2089</v>
      </c>
      <c r="G513" s="81">
        <v>37.799999999999983</v>
      </c>
      <c r="H513" s="103" t="s">
        <v>81</v>
      </c>
      <c r="I513" s="197"/>
      <c r="J513" s="54">
        <f>VLOOKUP(A513,'M005'!$A:$H,8,0)</f>
        <v>63</v>
      </c>
      <c r="K513" s="184">
        <v>0.59999999999999976</v>
      </c>
      <c r="L513" s="184" t="s">
        <v>9</v>
      </c>
      <c r="M513" s="184" t="str">
        <f t="shared" si="24"/>
        <v>O2E</v>
      </c>
      <c r="N513" t="s">
        <v>4944</v>
      </c>
      <c r="O513" s="164">
        <f t="shared" si="25"/>
        <v>0</v>
      </c>
      <c r="P513" s="205" t="str">
        <f t="shared" si="26"/>
        <v>NN</v>
      </c>
      <c r="S513" s="5" t="s">
        <v>1779</v>
      </c>
      <c r="T513" s="61">
        <v>1</v>
      </c>
    </row>
    <row r="514" spans="1:20" x14ac:dyDescent="0.25">
      <c r="A514" t="s">
        <v>1584</v>
      </c>
      <c r="B514" t="s">
        <v>1583</v>
      </c>
      <c r="C514" s="103" t="s">
        <v>40</v>
      </c>
      <c r="D514" s="103" t="s">
        <v>87</v>
      </c>
      <c r="E514" s="103">
        <v>4200020</v>
      </c>
      <c r="F514" t="s">
        <v>2089</v>
      </c>
      <c r="G514" s="81">
        <v>37.799999999999983</v>
      </c>
      <c r="H514" s="103" t="s">
        <v>81</v>
      </c>
      <c r="I514" s="197"/>
      <c r="J514" s="54">
        <f>VLOOKUP(A514,'M005'!$A:$H,8,0)</f>
        <v>63</v>
      </c>
      <c r="K514" s="184">
        <v>0.59999999999999976</v>
      </c>
      <c r="L514" s="184" t="s">
        <v>9</v>
      </c>
      <c r="M514" s="184" t="str">
        <f t="shared" si="24"/>
        <v>O2E</v>
      </c>
      <c r="N514" t="s">
        <v>4944</v>
      </c>
      <c r="O514" s="164">
        <f t="shared" si="25"/>
        <v>0</v>
      </c>
      <c r="P514" s="205" t="str">
        <f t="shared" si="26"/>
        <v>NN</v>
      </c>
      <c r="S514" s="5" t="s">
        <v>1781</v>
      </c>
      <c r="T514" s="61">
        <v>1</v>
      </c>
    </row>
    <row r="515" spans="1:20" x14ac:dyDescent="0.25">
      <c r="A515" t="s">
        <v>1585</v>
      </c>
      <c r="B515" t="s">
        <v>1561</v>
      </c>
      <c r="C515" s="103" t="s">
        <v>40</v>
      </c>
      <c r="D515" s="103" t="s">
        <v>87</v>
      </c>
      <c r="E515" s="103">
        <v>4200020</v>
      </c>
      <c r="F515" t="s">
        <v>2089</v>
      </c>
      <c r="G515" s="81">
        <v>53.400000000000013</v>
      </c>
      <c r="H515" s="103" t="s">
        <v>81</v>
      </c>
      <c r="I515" s="197"/>
      <c r="J515" s="54">
        <f>VLOOKUP(A515,'M005'!$A:$H,8,0)</f>
        <v>89</v>
      </c>
      <c r="K515" s="184">
        <v>0.60000000000000009</v>
      </c>
      <c r="L515" s="184" t="s">
        <v>9</v>
      </c>
      <c r="M515" s="184" t="str">
        <f t="shared" si="24"/>
        <v>O2E</v>
      </c>
      <c r="N515" t="s">
        <v>4944</v>
      </c>
      <c r="O515" s="164">
        <f t="shared" si="25"/>
        <v>0</v>
      </c>
      <c r="P515" s="205" t="str">
        <f t="shared" si="26"/>
        <v>NN</v>
      </c>
      <c r="S515" s="5" t="s">
        <v>1785</v>
      </c>
      <c r="T515" s="61">
        <v>1</v>
      </c>
    </row>
    <row r="516" spans="1:20" x14ac:dyDescent="0.25">
      <c r="A516" t="s">
        <v>1597</v>
      </c>
      <c r="B516" t="s">
        <v>1598</v>
      </c>
      <c r="C516" s="103" t="s">
        <v>40</v>
      </c>
      <c r="D516" s="103" t="s">
        <v>87</v>
      </c>
      <c r="E516" s="103">
        <v>4200020</v>
      </c>
      <c r="F516" t="s">
        <v>2089</v>
      </c>
      <c r="G516" s="81">
        <v>51</v>
      </c>
      <c r="H516" s="103" t="s">
        <v>81</v>
      </c>
      <c r="I516" s="197"/>
      <c r="J516" s="54">
        <f>VLOOKUP(A516,'M005'!$A:$H,8,0)</f>
        <v>85</v>
      </c>
      <c r="K516" s="184">
        <v>0.6</v>
      </c>
      <c r="L516" s="184" t="s">
        <v>9</v>
      </c>
      <c r="M516" s="184" t="str">
        <f t="shared" si="24"/>
        <v>O2E</v>
      </c>
      <c r="N516" t="s">
        <v>4944</v>
      </c>
      <c r="O516" s="164">
        <f t="shared" si="25"/>
        <v>0</v>
      </c>
      <c r="P516" s="205" t="str">
        <f t="shared" si="26"/>
        <v>O2</v>
      </c>
      <c r="S516" s="5" t="s">
        <v>1800</v>
      </c>
      <c r="T516" s="61">
        <v>1</v>
      </c>
    </row>
    <row r="517" spans="1:20" x14ac:dyDescent="0.25">
      <c r="A517" t="s">
        <v>1605</v>
      </c>
      <c r="B517" t="s">
        <v>1569</v>
      </c>
      <c r="C517" s="103" t="s">
        <v>40</v>
      </c>
      <c r="D517" s="103" t="s">
        <v>87</v>
      </c>
      <c r="E517" s="103">
        <v>4200020</v>
      </c>
      <c r="F517" t="s">
        <v>2089</v>
      </c>
      <c r="G517" s="81">
        <v>59.499999999999993</v>
      </c>
      <c r="H517" s="103" t="s">
        <v>81</v>
      </c>
      <c r="I517" s="197"/>
      <c r="J517" s="54">
        <f>VLOOKUP(A517,'M005'!$A:$H,8,0)</f>
        <v>85</v>
      </c>
      <c r="K517" s="184">
        <v>0.7</v>
      </c>
      <c r="L517" s="184" t="s">
        <v>9</v>
      </c>
      <c r="M517" s="184" t="str">
        <f t="shared" si="24"/>
        <v>O2O</v>
      </c>
      <c r="N517" t="s">
        <v>4952</v>
      </c>
      <c r="O517" s="164">
        <f t="shared" si="25"/>
        <v>0</v>
      </c>
      <c r="P517" s="205" t="str">
        <f t="shared" si="26"/>
        <v>NN</v>
      </c>
      <c r="S517" s="5" t="s">
        <v>1802</v>
      </c>
      <c r="T517" s="61">
        <v>1</v>
      </c>
    </row>
    <row r="518" spans="1:20" x14ac:dyDescent="0.25">
      <c r="A518" t="s">
        <v>1609</v>
      </c>
      <c r="B518" t="s">
        <v>1579</v>
      </c>
      <c r="C518" s="103" t="s">
        <v>40</v>
      </c>
      <c r="D518" s="103" t="s">
        <v>87</v>
      </c>
      <c r="E518" s="103">
        <v>4200020</v>
      </c>
      <c r="F518" t="s">
        <v>2089</v>
      </c>
      <c r="G518" s="81">
        <v>59.499999999999993</v>
      </c>
      <c r="H518" s="103" t="s">
        <v>81</v>
      </c>
      <c r="I518" s="197"/>
      <c r="J518" s="54">
        <f>VLOOKUP(A518,'M005'!$A:$H,8,0)</f>
        <v>85</v>
      </c>
      <c r="K518" s="184">
        <v>0.7</v>
      </c>
      <c r="L518" s="184" t="s">
        <v>9</v>
      </c>
      <c r="M518" s="184" t="str">
        <f t="shared" si="24"/>
        <v>O2O</v>
      </c>
      <c r="N518" t="s">
        <v>4952</v>
      </c>
      <c r="O518" s="164">
        <f t="shared" si="25"/>
        <v>0</v>
      </c>
      <c r="P518" s="205" t="str">
        <f t="shared" si="26"/>
        <v>NN</v>
      </c>
      <c r="S518" s="5" t="s">
        <v>1804</v>
      </c>
      <c r="T518" s="61">
        <v>1</v>
      </c>
    </row>
    <row r="519" spans="1:20" x14ac:dyDescent="0.25">
      <c r="A519" t="s">
        <v>1622</v>
      </c>
      <c r="B519" t="s">
        <v>1567</v>
      </c>
      <c r="C519" s="103" t="s">
        <v>40</v>
      </c>
      <c r="D519" s="103" t="s">
        <v>87</v>
      </c>
      <c r="E519" s="103">
        <v>4200020</v>
      </c>
      <c r="F519" t="s">
        <v>2089</v>
      </c>
      <c r="G519" s="81">
        <v>59.499999999999993</v>
      </c>
      <c r="H519" s="103" t="s">
        <v>81</v>
      </c>
      <c r="I519" s="197"/>
      <c r="J519" s="54">
        <f>VLOOKUP(A519,'M005'!$A:$H,8,0)</f>
        <v>85</v>
      </c>
      <c r="K519" s="184">
        <v>0.7</v>
      </c>
      <c r="L519" s="184" t="s">
        <v>9</v>
      </c>
      <c r="M519" s="184" t="str">
        <f t="shared" si="24"/>
        <v>O2O</v>
      </c>
      <c r="N519" t="s">
        <v>4952</v>
      </c>
      <c r="O519" s="164">
        <f t="shared" si="25"/>
        <v>0</v>
      </c>
      <c r="P519" s="205" t="str">
        <f t="shared" si="26"/>
        <v>NN</v>
      </c>
      <c r="S519" s="5" t="s">
        <v>1806</v>
      </c>
      <c r="T519" s="61">
        <v>1</v>
      </c>
    </row>
    <row r="520" spans="1:20" x14ac:dyDescent="0.25">
      <c r="A520" s="23" t="s">
        <v>1623</v>
      </c>
      <c r="B520" s="23" t="s">
        <v>1592</v>
      </c>
      <c r="C520" s="113" t="s">
        <v>40</v>
      </c>
      <c r="D520" s="113" t="s">
        <v>87</v>
      </c>
      <c r="E520" s="113">
        <v>4200020</v>
      </c>
      <c r="F520" s="23" t="s">
        <v>2089</v>
      </c>
      <c r="G520" s="81">
        <v>58.8</v>
      </c>
      <c r="H520" s="113" t="s">
        <v>81</v>
      </c>
      <c r="I520" s="197"/>
      <c r="J520" s="54">
        <f>VLOOKUP(A520,'M005'!$A:$H,8,0)</f>
        <v>84</v>
      </c>
      <c r="K520" s="186">
        <v>0.7</v>
      </c>
      <c r="L520" s="184" t="s">
        <v>9</v>
      </c>
      <c r="M520" s="184" t="str">
        <f t="shared" si="24"/>
        <v>O2O</v>
      </c>
      <c r="N520" t="s">
        <v>4952</v>
      </c>
      <c r="O520" s="164">
        <f t="shared" si="25"/>
        <v>0</v>
      </c>
      <c r="P520" s="205" t="str">
        <f t="shared" si="26"/>
        <v>NN</v>
      </c>
      <c r="S520" s="5" t="s">
        <v>1808</v>
      </c>
      <c r="T520" s="61">
        <v>1</v>
      </c>
    </row>
    <row r="521" spans="1:20" x14ac:dyDescent="0.25">
      <c r="A521" t="s">
        <v>1624</v>
      </c>
      <c r="B521" t="s">
        <v>1625</v>
      </c>
      <c r="C521" s="103" t="s">
        <v>40</v>
      </c>
      <c r="D521" s="103" t="s">
        <v>87</v>
      </c>
      <c r="E521" s="103">
        <v>4200020</v>
      </c>
      <c r="F521" t="s">
        <v>2089</v>
      </c>
      <c r="G521" s="81">
        <v>58.8</v>
      </c>
      <c r="H521" s="103" t="s">
        <v>81</v>
      </c>
      <c r="I521" s="197"/>
      <c r="J521" s="54">
        <f>VLOOKUP(A521,'M005'!$A:$H,8,0)</f>
        <v>84</v>
      </c>
      <c r="K521" s="184">
        <v>0.7</v>
      </c>
      <c r="L521" s="184" t="s">
        <v>9</v>
      </c>
      <c r="M521" s="184" t="str">
        <f t="shared" si="24"/>
        <v>O2O</v>
      </c>
      <c r="N521" t="s">
        <v>4952</v>
      </c>
      <c r="O521" s="164">
        <f t="shared" si="25"/>
        <v>0</v>
      </c>
      <c r="P521" s="205" t="str">
        <f t="shared" si="26"/>
        <v>NN</v>
      </c>
      <c r="S521" s="5" t="s">
        <v>1810</v>
      </c>
      <c r="T521" s="61">
        <v>1</v>
      </c>
    </row>
    <row r="522" spans="1:20" x14ac:dyDescent="0.25">
      <c r="A522" t="s">
        <v>1630</v>
      </c>
      <c r="B522" t="s">
        <v>1631</v>
      </c>
      <c r="C522" s="103" t="s">
        <v>40</v>
      </c>
      <c r="D522" s="103" t="s">
        <v>87</v>
      </c>
      <c r="E522" s="103">
        <v>4200020</v>
      </c>
      <c r="F522" t="s">
        <v>2089</v>
      </c>
      <c r="G522" s="81">
        <v>25.9</v>
      </c>
      <c r="H522" s="103" t="s">
        <v>81</v>
      </c>
      <c r="I522" s="197"/>
      <c r="J522" s="54">
        <f>VLOOKUP(A522,'M005'!$A:$H,8,0)</f>
        <v>37</v>
      </c>
      <c r="K522" s="184">
        <v>0.7</v>
      </c>
      <c r="L522" s="184" t="s">
        <v>9</v>
      </c>
      <c r="M522" s="184" t="str">
        <f t="shared" si="24"/>
        <v>O2O</v>
      </c>
      <c r="N522" t="s">
        <v>4952</v>
      </c>
      <c r="O522" s="164">
        <f t="shared" si="25"/>
        <v>0</v>
      </c>
      <c r="P522" s="205" t="str">
        <f t="shared" si="26"/>
        <v>NN</v>
      </c>
      <c r="S522" s="5" t="s">
        <v>1812</v>
      </c>
      <c r="T522" s="61">
        <v>1</v>
      </c>
    </row>
    <row r="523" spans="1:20" x14ac:dyDescent="0.25">
      <c r="A523" t="s">
        <v>1634</v>
      </c>
      <c r="B523" t="s">
        <v>1635</v>
      </c>
      <c r="C523" s="103" t="s">
        <v>40</v>
      </c>
      <c r="D523" s="103" t="s">
        <v>87</v>
      </c>
      <c r="E523" s="103">
        <v>4200020</v>
      </c>
      <c r="F523" t="s">
        <v>2089</v>
      </c>
      <c r="G523" s="81">
        <v>67.2</v>
      </c>
      <c r="H523" s="103" t="s">
        <v>81</v>
      </c>
      <c r="I523" s="197"/>
      <c r="J523" s="54">
        <f>VLOOKUP(A523,'M005'!$A:$H,8,0)</f>
        <v>84</v>
      </c>
      <c r="K523" s="184">
        <v>0.8</v>
      </c>
      <c r="L523" s="184" t="s">
        <v>9</v>
      </c>
      <c r="M523" s="184" t="str">
        <f t="shared" si="24"/>
        <v>O2Z</v>
      </c>
      <c r="N523" t="s">
        <v>4966</v>
      </c>
      <c r="O523" s="164">
        <f t="shared" si="25"/>
        <v>0</v>
      </c>
      <c r="P523" s="205" t="str">
        <f t="shared" si="26"/>
        <v>NN</v>
      </c>
      <c r="S523" s="5" t="s">
        <v>1814</v>
      </c>
      <c r="T523" s="61">
        <v>1</v>
      </c>
    </row>
    <row r="524" spans="1:20" x14ac:dyDescent="0.25">
      <c r="A524" t="s">
        <v>1637</v>
      </c>
      <c r="B524" t="s">
        <v>1635</v>
      </c>
      <c r="C524" s="103" t="s">
        <v>40</v>
      </c>
      <c r="D524" s="103" t="s">
        <v>87</v>
      </c>
      <c r="E524" s="103">
        <v>4200020</v>
      </c>
      <c r="F524" t="s">
        <v>2089</v>
      </c>
      <c r="G524" s="81">
        <v>67.2</v>
      </c>
      <c r="H524" s="103" t="s">
        <v>81</v>
      </c>
      <c r="I524" s="197"/>
      <c r="J524" s="54">
        <f>VLOOKUP(A524,'M005'!$A:$H,8,0)</f>
        <v>84</v>
      </c>
      <c r="K524" s="184">
        <v>0.8</v>
      </c>
      <c r="L524" s="184" t="s">
        <v>9</v>
      </c>
      <c r="M524" s="184" t="str">
        <f t="shared" si="24"/>
        <v>O2Z</v>
      </c>
      <c r="N524" t="s">
        <v>4966</v>
      </c>
      <c r="O524" s="164">
        <f t="shared" si="25"/>
        <v>0</v>
      </c>
      <c r="P524" s="205" t="str">
        <f t="shared" si="26"/>
        <v>NN</v>
      </c>
      <c r="S524" s="5" t="s">
        <v>1816</v>
      </c>
      <c r="T524" s="61">
        <v>1</v>
      </c>
    </row>
    <row r="525" spans="1:20" x14ac:dyDescent="0.25">
      <c r="A525" t="s">
        <v>1638</v>
      </c>
      <c r="B525" t="s">
        <v>1639</v>
      </c>
      <c r="C525" s="103" t="s">
        <v>40</v>
      </c>
      <c r="D525" s="103" t="s">
        <v>87</v>
      </c>
      <c r="E525" s="103">
        <v>4200020</v>
      </c>
      <c r="F525" t="s">
        <v>2089</v>
      </c>
      <c r="G525" s="81">
        <v>35.999999999999993</v>
      </c>
      <c r="H525" s="103" t="s">
        <v>81</v>
      </c>
      <c r="I525" s="197"/>
      <c r="J525" s="54">
        <f>VLOOKUP(A525,'M005'!$A:$H,8,0)</f>
        <v>45</v>
      </c>
      <c r="K525" s="184">
        <v>0.79999999999999982</v>
      </c>
      <c r="L525" s="184" t="s">
        <v>9</v>
      </c>
      <c r="M525" s="184" t="str">
        <f t="shared" si="24"/>
        <v>O2Z</v>
      </c>
      <c r="N525" t="s">
        <v>4966</v>
      </c>
      <c r="O525" s="164">
        <f t="shared" si="25"/>
        <v>0</v>
      </c>
      <c r="P525" s="205" t="str">
        <f t="shared" si="26"/>
        <v>UU</v>
      </c>
      <c r="S525" s="5" t="s">
        <v>1818</v>
      </c>
      <c r="T525" s="61">
        <v>1</v>
      </c>
    </row>
    <row r="526" spans="1:20" x14ac:dyDescent="0.25">
      <c r="A526" t="s">
        <v>1652</v>
      </c>
      <c r="B526" t="s">
        <v>1653</v>
      </c>
      <c r="C526" s="103" t="s">
        <v>40</v>
      </c>
      <c r="D526" s="103" t="s">
        <v>87</v>
      </c>
      <c r="E526" s="103">
        <v>4200020</v>
      </c>
      <c r="F526" t="s">
        <v>2089</v>
      </c>
      <c r="G526" s="81">
        <v>119.99999999999996</v>
      </c>
      <c r="H526" s="103" t="s">
        <v>81</v>
      </c>
      <c r="I526" s="197"/>
      <c r="J526" s="54">
        <f>VLOOKUP(A526,'M005'!$A:$H,8,0)</f>
        <v>200</v>
      </c>
      <c r="K526" s="184">
        <v>0.59999999999999976</v>
      </c>
      <c r="L526" s="184" t="s">
        <v>9</v>
      </c>
      <c r="M526" s="184" t="str">
        <f t="shared" si="24"/>
        <v>O3R</v>
      </c>
      <c r="N526" t="s">
        <v>4972</v>
      </c>
      <c r="O526" s="164">
        <f t="shared" si="25"/>
        <v>0</v>
      </c>
      <c r="P526" s="205" t="str">
        <f t="shared" si="26"/>
        <v>NN</v>
      </c>
      <c r="S526" s="5" t="s">
        <v>1819</v>
      </c>
      <c r="T526" s="61">
        <v>1</v>
      </c>
    </row>
    <row r="527" spans="1:20" x14ac:dyDescent="0.25">
      <c r="A527" t="s">
        <v>1660</v>
      </c>
      <c r="B527" t="s">
        <v>1661</v>
      </c>
      <c r="C527" s="103" t="s">
        <v>40</v>
      </c>
      <c r="D527" s="103" t="s">
        <v>87</v>
      </c>
      <c r="E527" s="103">
        <v>4200020</v>
      </c>
      <c r="F527" t="s">
        <v>2089</v>
      </c>
      <c r="G527" s="81">
        <v>42.5</v>
      </c>
      <c r="H527" s="103" t="s">
        <v>81</v>
      </c>
      <c r="I527" s="197"/>
      <c r="J527" s="54">
        <f>VLOOKUP(A527,'M005'!$A:$H,8,0)</f>
        <v>85</v>
      </c>
      <c r="K527" s="184">
        <v>0.5</v>
      </c>
      <c r="L527" s="184" t="s">
        <v>9</v>
      </c>
      <c r="M527" s="184" t="str">
        <f t="shared" si="24"/>
        <v>O4O</v>
      </c>
      <c r="N527" t="s">
        <v>5001</v>
      </c>
      <c r="O527" s="164">
        <f t="shared" si="25"/>
        <v>0</v>
      </c>
      <c r="P527" s="205" t="str">
        <f t="shared" si="26"/>
        <v>CY</v>
      </c>
      <c r="S527" s="5" t="s">
        <v>1821</v>
      </c>
      <c r="T527" s="61">
        <v>1</v>
      </c>
    </row>
    <row r="528" spans="1:20" x14ac:dyDescent="0.25">
      <c r="A528" t="s">
        <v>1670</v>
      </c>
      <c r="B528" t="s">
        <v>1671</v>
      </c>
      <c r="C528" s="103" t="s">
        <v>40</v>
      </c>
      <c r="D528" s="103" t="s">
        <v>87</v>
      </c>
      <c r="E528" s="103">
        <v>4200001</v>
      </c>
      <c r="F528" t="s">
        <v>2088</v>
      </c>
      <c r="G528" s="81">
        <v>35</v>
      </c>
      <c r="H528" s="103" t="s">
        <v>81</v>
      </c>
      <c r="I528" s="197"/>
      <c r="J528" s="54">
        <f>VLOOKUP(A528,'M005'!$A:$H,8,0)</f>
        <v>50</v>
      </c>
      <c r="K528" s="184">
        <v>0.7</v>
      </c>
      <c r="L528" s="184" t="s">
        <v>9</v>
      </c>
      <c r="M528" s="184" t="str">
        <f t="shared" si="24"/>
        <v>N2N</v>
      </c>
      <c r="N528" t="s">
        <v>4946</v>
      </c>
      <c r="O528" s="164">
        <f t="shared" si="25"/>
        <v>0</v>
      </c>
      <c r="P528" s="205" t="str">
        <f t="shared" si="26"/>
        <v>JW</v>
      </c>
      <c r="S528" s="5" t="s">
        <v>1823</v>
      </c>
      <c r="T528" s="61">
        <v>1</v>
      </c>
    </row>
    <row r="529" spans="1:20" x14ac:dyDescent="0.25">
      <c r="A529" t="s">
        <v>1672</v>
      </c>
      <c r="B529" t="s">
        <v>1673</v>
      </c>
      <c r="C529" s="103" t="s">
        <v>40</v>
      </c>
      <c r="D529" s="103" t="s">
        <v>87</v>
      </c>
      <c r="E529" s="103">
        <v>4100951</v>
      </c>
      <c r="F529" t="s">
        <v>2091</v>
      </c>
      <c r="G529" s="81">
        <v>43</v>
      </c>
      <c r="H529" s="103" t="s">
        <v>81</v>
      </c>
      <c r="I529" s="197"/>
      <c r="J529" s="54">
        <f>VLOOKUP(A529,'M005'!$A:$H,8,0)</f>
        <v>43</v>
      </c>
      <c r="K529" s="184">
        <v>1</v>
      </c>
      <c r="L529" s="184" t="s">
        <v>9</v>
      </c>
      <c r="M529" s="184" t="str">
        <f t="shared" si="24"/>
        <v>S2K</v>
      </c>
      <c r="N529" t="s">
        <v>2091</v>
      </c>
      <c r="O529" s="164">
        <f t="shared" si="25"/>
        <v>0</v>
      </c>
      <c r="P529" s="205" t="str">
        <f t="shared" si="26"/>
        <v>JW</v>
      </c>
      <c r="S529" s="5" t="s">
        <v>1825</v>
      </c>
      <c r="T529" s="61">
        <v>1</v>
      </c>
    </row>
    <row r="530" spans="1:20" x14ac:dyDescent="0.25">
      <c r="A530" t="s">
        <v>1700</v>
      </c>
      <c r="B530" t="s">
        <v>1701</v>
      </c>
      <c r="C530" s="103" t="s">
        <v>40</v>
      </c>
      <c r="D530" s="103" t="s">
        <v>87</v>
      </c>
      <c r="E530" s="103">
        <v>4200001</v>
      </c>
      <c r="F530" t="s">
        <v>2088</v>
      </c>
      <c r="G530" s="81">
        <v>339.5</v>
      </c>
      <c r="H530" s="103" t="s">
        <v>81</v>
      </c>
      <c r="I530" s="197"/>
      <c r="J530" s="54">
        <f>VLOOKUP(A530,'M005'!$A:$H,8,0)</f>
        <v>485</v>
      </c>
      <c r="K530" s="184">
        <v>0.7</v>
      </c>
      <c r="L530" s="184" t="s">
        <v>9</v>
      </c>
      <c r="M530" s="184" t="str">
        <f t="shared" si="24"/>
        <v>N2N</v>
      </c>
      <c r="N530" t="s">
        <v>4946</v>
      </c>
      <c r="O530" s="164">
        <f t="shared" si="25"/>
        <v>0</v>
      </c>
      <c r="P530" s="205" t="str">
        <f t="shared" si="26"/>
        <v>UU</v>
      </c>
      <c r="S530" s="5" t="s">
        <v>1827</v>
      </c>
      <c r="T530" s="61">
        <v>1</v>
      </c>
    </row>
    <row r="531" spans="1:20" x14ac:dyDescent="0.25">
      <c r="A531" t="s">
        <v>1763</v>
      </c>
      <c r="B531" t="s">
        <v>1764</v>
      </c>
      <c r="C531" s="103" t="s">
        <v>40</v>
      </c>
      <c r="D531" s="103" t="s">
        <v>87</v>
      </c>
      <c r="E531" s="103">
        <v>4200001</v>
      </c>
      <c r="F531" t="s">
        <v>2088</v>
      </c>
      <c r="G531" s="81">
        <v>30</v>
      </c>
      <c r="H531" s="103" t="s">
        <v>81</v>
      </c>
      <c r="I531" s="197"/>
      <c r="J531" s="54">
        <f>VLOOKUP(A531,'M005'!$A:$H,8,0)</f>
        <v>50</v>
      </c>
      <c r="K531" s="184">
        <v>0.6</v>
      </c>
      <c r="L531" s="184" t="s">
        <v>9</v>
      </c>
      <c r="M531" s="184" t="str">
        <f t="shared" si="24"/>
        <v>N2C</v>
      </c>
      <c r="N531" t="s">
        <v>4945</v>
      </c>
      <c r="O531" s="164">
        <f t="shared" si="25"/>
        <v>0</v>
      </c>
      <c r="P531" s="205" t="str">
        <f t="shared" si="26"/>
        <v>NN</v>
      </c>
      <c r="S531" s="5" t="s">
        <v>1828</v>
      </c>
      <c r="T531" s="61">
        <v>1</v>
      </c>
    </row>
    <row r="532" spans="1:20" x14ac:dyDescent="0.25">
      <c r="A532" t="s">
        <v>1771</v>
      </c>
      <c r="B532" t="s">
        <v>1772</v>
      </c>
      <c r="C532" s="103" t="s">
        <v>40</v>
      </c>
      <c r="D532" s="103" t="s">
        <v>87</v>
      </c>
      <c r="E532" s="103">
        <v>4100951</v>
      </c>
      <c r="F532" s="5" t="s">
        <v>2091</v>
      </c>
      <c r="G532" s="81">
        <v>50</v>
      </c>
      <c r="H532" s="103" t="s">
        <v>81</v>
      </c>
      <c r="I532" s="197"/>
      <c r="J532" s="54">
        <f>VLOOKUP(A532,'M005'!$A:$H,8,0)</f>
        <v>50</v>
      </c>
      <c r="K532" s="184">
        <v>1</v>
      </c>
      <c r="L532" s="184" t="s">
        <v>9</v>
      </c>
      <c r="M532" s="184" t="str">
        <f t="shared" si="24"/>
        <v>S2S</v>
      </c>
      <c r="N532" t="s">
        <v>4947</v>
      </c>
      <c r="O532" s="164">
        <f t="shared" si="25"/>
        <v>0</v>
      </c>
      <c r="P532" s="205" t="str">
        <f t="shared" si="26"/>
        <v>NN</v>
      </c>
      <c r="S532" s="5" t="s">
        <v>1830</v>
      </c>
      <c r="T532" s="61">
        <v>1</v>
      </c>
    </row>
    <row r="533" spans="1:20" x14ac:dyDescent="0.25">
      <c r="A533" t="s">
        <v>1773</v>
      </c>
      <c r="B533" t="s">
        <v>1774</v>
      </c>
      <c r="C533" s="103" t="s">
        <v>40</v>
      </c>
      <c r="D533" s="103" t="s">
        <v>87</v>
      </c>
      <c r="E533" s="103">
        <v>4200020</v>
      </c>
      <c r="F533" t="s">
        <v>2089</v>
      </c>
      <c r="G533" s="81">
        <v>25.199999999999982</v>
      </c>
      <c r="H533" s="103" t="s">
        <v>81</v>
      </c>
      <c r="I533" s="197"/>
      <c r="J533" s="54">
        <f>VLOOKUP(A533,'M005'!$A:$H,8,0)</f>
        <v>42</v>
      </c>
      <c r="K533" s="184">
        <v>0.59999999999999953</v>
      </c>
      <c r="L533" s="184" t="s">
        <v>9</v>
      </c>
      <c r="M533" s="184" t="str">
        <f t="shared" si="24"/>
        <v>O2E</v>
      </c>
      <c r="N533" t="s">
        <v>4944</v>
      </c>
      <c r="O533" s="164">
        <f t="shared" si="25"/>
        <v>0</v>
      </c>
      <c r="P533" s="205" t="str">
        <f t="shared" si="26"/>
        <v>MG</v>
      </c>
      <c r="S533" s="5" t="s">
        <v>1832</v>
      </c>
      <c r="T533" s="61">
        <v>1</v>
      </c>
    </row>
    <row r="534" spans="1:20" x14ac:dyDescent="0.25">
      <c r="A534" t="s">
        <v>1775</v>
      </c>
      <c r="B534" t="s">
        <v>1776</v>
      </c>
      <c r="C534" s="103" t="s">
        <v>40</v>
      </c>
      <c r="D534" s="103" t="s">
        <v>87</v>
      </c>
      <c r="E534" s="103">
        <v>4200020</v>
      </c>
      <c r="F534" s="5" t="s">
        <v>2089</v>
      </c>
      <c r="G534" s="81">
        <v>10.19999999999999</v>
      </c>
      <c r="H534" s="103" t="s">
        <v>81</v>
      </c>
      <c r="I534" s="197"/>
      <c r="J534" s="54">
        <f>VLOOKUP(A534,'M005'!$A:$H,8,0)</f>
        <v>17</v>
      </c>
      <c r="K534" s="184">
        <v>0.59999999999999942</v>
      </c>
      <c r="L534" s="184" t="s">
        <v>9</v>
      </c>
      <c r="M534" s="184" t="str">
        <f t="shared" si="24"/>
        <v>O2E</v>
      </c>
      <c r="N534" t="s">
        <v>4944</v>
      </c>
      <c r="O534" s="164">
        <f t="shared" si="25"/>
        <v>0</v>
      </c>
      <c r="P534" s="205" t="str">
        <f t="shared" si="26"/>
        <v>MG</v>
      </c>
      <c r="S534" s="5" t="s">
        <v>1834</v>
      </c>
      <c r="T534" s="61">
        <v>1</v>
      </c>
    </row>
    <row r="535" spans="1:20" x14ac:dyDescent="0.25">
      <c r="A535" t="s">
        <v>1781</v>
      </c>
      <c r="B535" t="s">
        <v>1782</v>
      </c>
      <c r="C535" s="103" t="s">
        <v>40</v>
      </c>
      <c r="D535" s="103" t="s">
        <v>87</v>
      </c>
      <c r="E535" s="103">
        <v>4200001</v>
      </c>
      <c r="F535" t="s">
        <v>2088</v>
      </c>
      <c r="G535" s="81">
        <v>14</v>
      </c>
      <c r="H535" s="103" t="s">
        <v>81</v>
      </c>
      <c r="I535" s="197"/>
      <c r="J535" s="54">
        <f>VLOOKUP(A535,'M005-2'!$A:$G,7,0)</f>
        <v>20</v>
      </c>
      <c r="K535" s="184">
        <v>0.7</v>
      </c>
      <c r="L535" s="184" t="s">
        <v>4464</v>
      </c>
      <c r="M535" s="184" t="str">
        <f t="shared" si="24"/>
        <v>N2N</v>
      </c>
      <c r="N535" t="s">
        <v>4946</v>
      </c>
      <c r="O535" s="164">
        <f t="shared" si="25"/>
        <v>0</v>
      </c>
      <c r="P535" s="205" t="str">
        <f t="shared" si="26"/>
        <v>UU</v>
      </c>
      <c r="Q535" s="205"/>
      <c r="S535" s="5" t="s">
        <v>1836</v>
      </c>
      <c r="T535" s="61">
        <v>1</v>
      </c>
    </row>
    <row r="536" spans="1:20" x14ac:dyDescent="0.25">
      <c r="A536" t="s">
        <v>1802</v>
      </c>
      <c r="B536" t="s">
        <v>1803</v>
      </c>
      <c r="C536" s="103" t="s">
        <v>40</v>
      </c>
      <c r="D536" s="103" t="s">
        <v>87</v>
      </c>
      <c r="E536" s="103">
        <v>4200010</v>
      </c>
      <c r="F536" s="5" t="s">
        <v>2090</v>
      </c>
      <c r="G536" s="81">
        <v>33.599999999999994</v>
      </c>
      <c r="H536" s="103" t="s">
        <v>81</v>
      </c>
      <c r="I536" s="197"/>
      <c r="J536" s="54">
        <f>VLOOKUP(A536,'M005-2'!$A:$G,7,0)</f>
        <v>48</v>
      </c>
      <c r="K536" s="184">
        <v>0.69999999999999984</v>
      </c>
      <c r="L536" s="184" t="s">
        <v>4464</v>
      </c>
      <c r="M536" s="184" t="str">
        <f t="shared" si="24"/>
        <v>M3C</v>
      </c>
      <c r="N536" t="s">
        <v>4948</v>
      </c>
      <c r="O536" s="164">
        <f t="shared" si="25"/>
        <v>0</v>
      </c>
      <c r="P536" s="205" t="str">
        <f t="shared" si="26"/>
        <v>UU</v>
      </c>
      <c r="Q536" s="205"/>
      <c r="S536" s="5" t="s">
        <v>1838</v>
      </c>
      <c r="T536" s="61">
        <v>1</v>
      </c>
    </row>
    <row r="537" spans="1:20" x14ac:dyDescent="0.25">
      <c r="A537" t="s">
        <v>1806</v>
      </c>
      <c r="B537" t="s">
        <v>1807</v>
      </c>
      <c r="C537" s="103" t="s">
        <v>40</v>
      </c>
      <c r="D537" s="103" t="s">
        <v>87</v>
      </c>
      <c r="E537" s="103">
        <v>4200001</v>
      </c>
      <c r="F537" t="s">
        <v>2088</v>
      </c>
      <c r="G537" s="81">
        <v>33.599999999999994</v>
      </c>
      <c r="H537" s="103" t="s">
        <v>81</v>
      </c>
      <c r="I537" s="197"/>
      <c r="J537" s="54">
        <f>VLOOKUP(A537,'M005-2'!$A:$G,7,0)</f>
        <v>48</v>
      </c>
      <c r="K537" s="184">
        <v>0.69999999999999984</v>
      </c>
      <c r="L537" s="184" t="s">
        <v>4464</v>
      </c>
      <c r="M537" s="184" t="str">
        <f t="shared" si="24"/>
        <v>N2N</v>
      </c>
      <c r="N537" t="s">
        <v>4946</v>
      </c>
      <c r="O537" s="164">
        <f t="shared" si="25"/>
        <v>0</v>
      </c>
      <c r="P537" s="205" t="str">
        <f t="shared" si="26"/>
        <v>UU</v>
      </c>
      <c r="Q537" s="205"/>
      <c r="S537" s="5" t="s">
        <v>1840</v>
      </c>
      <c r="T537" s="61">
        <v>2</v>
      </c>
    </row>
    <row r="538" spans="1:20" x14ac:dyDescent="0.25">
      <c r="A538" t="s">
        <v>1810</v>
      </c>
      <c r="B538" t="s">
        <v>1811</v>
      </c>
      <c r="C538" s="103" t="s">
        <v>40</v>
      </c>
      <c r="D538" s="103" t="s">
        <v>87</v>
      </c>
      <c r="E538" s="103">
        <v>4200001</v>
      </c>
      <c r="F538" t="s">
        <v>2088</v>
      </c>
      <c r="G538" s="81">
        <v>38.500000000000014</v>
      </c>
      <c r="H538" s="103" t="s">
        <v>81</v>
      </c>
      <c r="I538" s="197"/>
      <c r="J538" s="54">
        <f>VLOOKUP(A538,'M005'!$A:$H,8,0)</f>
        <v>55</v>
      </c>
      <c r="K538" s="184">
        <v>0.70000000000000029</v>
      </c>
      <c r="L538" s="184" t="s">
        <v>9</v>
      </c>
      <c r="M538" s="184" t="str">
        <f t="shared" si="24"/>
        <v>N2N</v>
      </c>
      <c r="N538" t="s">
        <v>4946</v>
      </c>
      <c r="O538" s="164">
        <f t="shared" si="25"/>
        <v>0</v>
      </c>
      <c r="P538" s="205" t="str">
        <f t="shared" si="26"/>
        <v>AR</v>
      </c>
      <c r="S538" s="5" t="s">
        <v>1842</v>
      </c>
      <c r="T538" s="61">
        <v>2</v>
      </c>
    </row>
    <row r="539" spans="1:20" x14ac:dyDescent="0.25">
      <c r="A539" t="s">
        <v>1819</v>
      </c>
      <c r="B539" t="s">
        <v>1820</v>
      </c>
      <c r="C539" s="103" t="s">
        <v>40</v>
      </c>
      <c r="D539" s="103" t="s">
        <v>87</v>
      </c>
      <c r="E539" s="103">
        <v>4200001</v>
      </c>
      <c r="F539" t="s">
        <v>2088</v>
      </c>
      <c r="G539" s="81">
        <v>18.900000000000009</v>
      </c>
      <c r="H539" s="103" t="s">
        <v>81</v>
      </c>
      <c r="I539" s="197"/>
      <c r="J539" s="54">
        <f>VLOOKUP(A539,'M005'!$A:$H,8,0)</f>
        <v>27</v>
      </c>
      <c r="K539" s="184">
        <v>0.70000000000000029</v>
      </c>
      <c r="L539" s="184" t="s">
        <v>9</v>
      </c>
      <c r="M539" s="184" t="str">
        <f t="shared" si="24"/>
        <v>N2N</v>
      </c>
      <c r="N539" t="s">
        <v>4946</v>
      </c>
      <c r="O539" s="164">
        <f t="shared" si="25"/>
        <v>0</v>
      </c>
      <c r="P539" s="205" t="str">
        <f t="shared" si="26"/>
        <v>AR</v>
      </c>
      <c r="S539" s="5" t="s">
        <v>1844</v>
      </c>
      <c r="T539" s="61">
        <v>2</v>
      </c>
    </row>
    <row r="540" spans="1:20" x14ac:dyDescent="0.25">
      <c r="A540" t="s">
        <v>1825</v>
      </c>
      <c r="B540" t="s">
        <v>1826</v>
      </c>
      <c r="C540" s="103" t="s">
        <v>40</v>
      </c>
      <c r="D540" s="103" t="s">
        <v>87</v>
      </c>
      <c r="E540" s="103">
        <v>4200001</v>
      </c>
      <c r="F540" s="5" t="s">
        <v>2088</v>
      </c>
      <c r="G540" s="81">
        <v>29.999999999999982</v>
      </c>
      <c r="H540" s="103" t="s">
        <v>81</v>
      </c>
      <c r="I540" s="197"/>
      <c r="J540" s="54">
        <f>VLOOKUP(A540,'M005'!$A:$H,8,0)</f>
        <v>50</v>
      </c>
      <c r="K540" s="184">
        <v>0.59999999999999964</v>
      </c>
      <c r="L540" s="184" t="s">
        <v>9</v>
      </c>
      <c r="M540" s="184" t="str">
        <f t="shared" si="24"/>
        <v>N3F</v>
      </c>
      <c r="N540" t="s">
        <v>4960</v>
      </c>
      <c r="O540" s="164">
        <f t="shared" si="25"/>
        <v>0</v>
      </c>
      <c r="P540" s="205" t="str">
        <f t="shared" si="26"/>
        <v>KW</v>
      </c>
      <c r="R540" s="205"/>
      <c r="S540" s="5" t="s">
        <v>1846</v>
      </c>
      <c r="T540" s="61">
        <v>2</v>
      </c>
    </row>
    <row r="541" spans="1:20" x14ac:dyDescent="0.25">
      <c r="A541" t="s">
        <v>1827</v>
      </c>
      <c r="B541" t="s">
        <v>1817</v>
      </c>
      <c r="C541" s="103" t="s">
        <v>40</v>
      </c>
      <c r="D541" s="103" t="s">
        <v>87</v>
      </c>
      <c r="E541" s="103">
        <v>4200001</v>
      </c>
      <c r="F541" t="s">
        <v>2088</v>
      </c>
      <c r="G541" s="81">
        <v>14.999999999999991</v>
      </c>
      <c r="H541" s="103" t="s">
        <v>81</v>
      </c>
      <c r="I541" s="197"/>
      <c r="J541" s="54">
        <f>VLOOKUP(A541,'M005'!$A:$H,8,0)</f>
        <v>25</v>
      </c>
      <c r="K541" s="184">
        <v>0.59999999999999964</v>
      </c>
      <c r="L541" s="184" t="s">
        <v>9</v>
      </c>
      <c r="M541" s="184" t="str">
        <f t="shared" si="24"/>
        <v>N3F</v>
      </c>
      <c r="N541" t="s">
        <v>4960</v>
      </c>
      <c r="O541" s="164">
        <f t="shared" si="25"/>
        <v>0</v>
      </c>
      <c r="P541" s="205" t="str">
        <f t="shared" si="26"/>
        <v>KW</v>
      </c>
      <c r="R541" s="205"/>
      <c r="S541" s="5" t="s">
        <v>1848</v>
      </c>
      <c r="T541" s="61">
        <v>2</v>
      </c>
    </row>
    <row r="542" spans="1:20" x14ac:dyDescent="0.25">
      <c r="A542" t="s">
        <v>1828</v>
      </c>
      <c r="B542" t="s">
        <v>1829</v>
      </c>
      <c r="C542" s="103" t="s">
        <v>40</v>
      </c>
      <c r="D542" s="103" t="s">
        <v>87</v>
      </c>
      <c r="E542" s="103">
        <v>4200001</v>
      </c>
      <c r="F542" s="5" t="s">
        <v>2088</v>
      </c>
      <c r="G542" s="81">
        <v>15</v>
      </c>
      <c r="H542" s="103" t="s">
        <v>81</v>
      </c>
      <c r="I542" s="197"/>
      <c r="J542" s="54">
        <f>VLOOKUP(A542,'M005'!$A:$H,8,0)</f>
        <v>25</v>
      </c>
      <c r="K542" s="184">
        <v>0.6</v>
      </c>
      <c r="L542" s="184" t="s">
        <v>9</v>
      </c>
      <c r="M542" s="184" t="str">
        <f t="shared" si="24"/>
        <v>N3F</v>
      </c>
      <c r="N542" t="s">
        <v>4960</v>
      </c>
      <c r="O542" s="164">
        <f t="shared" si="25"/>
        <v>0</v>
      </c>
      <c r="P542" s="205" t="str">
        <f t="shared" si="26"/>
        <v>NN</v>
      </c>
      <c r="R542" s="205"/>
      <c r="S542" s="5" t="s">
        <v>1850</v>
      </c>
      <c r="T542" s="61">
        <v>2</v>
      </c>
    </row>
    <row r="543" spans="1:20" x14ac:dyDescent="0.25">
      <c r="A543" t="s">
        <v>1838</v>
      </c>
      <c r="B543" t="s">
        <v>1839</v>
      </c>
      <c r="C543" s="103" t="s">
        <v>40</v>
      </c>
      <c r="D543" s="103" t="s">
        <v>87</v>
      </c>
      <c r="E543" s="103">
        <v>4200020</v>
      </c>
      <c r="F543" s="5" t="s">
        <v>2089</v>
      </c>
      <c r="G543" s="81">
        <v>75</v>
      </c>
      <c r="H543" s="103" t="s">
        <v>81</v>
      </c>
      <c r="I543" s="197"/>
      <c r="J543" s="54">
        <f>VLOOKUP(A543,'M005'!$A:$H,8,0)</f>
        <v>125</v>
      </c>
      <c r="K543" s="184">
        <v>0.6</v>
      </c>
      <c r="L543" s="184" t="s">
        <v>9</v>
      </c>
      <c r="M543" s="184" t="str">
        <f t="shared" si="24"/>
        <v>O3Y</v>
      </c>
      <c r="N543" t="s">
        <v>4973</v>
      </c>
      <c r="O543" s="164">
        <f t="shared" si="25"/>
        <v>0</v>
      </c>
      <c r="P543" s="205" t="str">
        <f t="shared" si="26"/>
        <v>NN</v>
      </c>
      <c r="S543" s="5" t="s">
        <v>1852</v>
      </c>
      <c r="T543" s="61">
        <v>1</v>
      </c>
    </row>
    <row r="544" spans="1:20" x14ac:dyDescent="0.25">
      <c r="A544" t="s">
        <v>1848</v>
      </c>
      <c r="B544" t="s">
        <v>1849</v>
      </c>
      <c r="C544" s="103" t="s">
        <v>40</v>
      </c>
      <c r="D544" s="103" t="s">
        <v>87</v>
      </c>
      <c r="E544" s="103">
        <v>4200010</v>
      </c>
      <c r="F544" s="5" t="s">
        <v>2090</v>
      </c>
      <c r="G544" s="81">
        <v>12.319999999999999</v>
      </c>
      <c r="H544" s="103" t="s">
        <v>81</v>
      </c>
      <c r="I544" s="197"/>
      <c r="J544" s="54">
        <f>VLOOKUP(A544,'M005'!$A:$H,8,0)</f>
        <v>22</v>
      </c>
      <c r="K544" s="186">
        <v>0.55999999999999994</v>
      </c>
      <c r="L544" s="184" t="s">
        <v>9</v>
      </c>
      <c r="M544" s="184" t="str">
        <f t="shared" si="24"/>
        <v>M2Z</v>
      </c>
      <c r="N544" t="s">
        <v>5002</v>
      </c>
      <c r="O544" s="164">
        <f t="shared" si="25"/>
        <v>0</v>
      </c>
      <c r="P544" s="205" t="str">
        <f t="shared" si="26"/>
        <v>KS</v>
      </c>
      <c r="S544" s="5" t="s">
        <v>1854</v>
      </c>
      <c r="T544" s="61">
        <v>1</v>
      </c>
    </row>
    <row r="545" spans="1:20" x14ac:dyDescent="0.25">
      <c r="A545" t="s">
        <v>1848</v>
      </c>
      <c r="B545" t="s">
        <v>1849</v>
      </c>
      <c r="C545" s="103" t="s">
        <v>40</v>
      </c>
      <c r="D545" s="103" t="s">
        <v>87</v>
      </c>
      <c r="E545" s="103">
        <v>4200022</v>
      </c>
      <c r="F545" s="5" t="s">
        <v>2092</v>
      </c>
      <c r="G545" s="81">
        <v>3.0799999999999996</v>
      </c>
      <c r="H545" s="103" t="s">
        <v>81</v>
      </c>
      <c r="I545" s="197"/>
      <c r="J545" s="54">
        <f>VLOOKUP(A545,'M005'!$A:$H,8,0)</f>
        <v>22</v>
      </c>
      <c r="K545" s="186">
        <v>0.13999999999999999</v>
      </c>
      <c r="L545" s="184" t="s">
        <v>9</v>
      </c>
      <c r="M545" s="184" t="str">
        <f t="shared" si="24"/>
        <v>M2Z</v>
      </c>
      <c r="N545" t="s">
        <v>5002</v>
      </c>
      <c r="O545" s="164">
        <f t="shared" si="25"/>
        <v>0</v>
      </c>
      <c r="P545" s="205" t="str">
        <f t="shared" si="26"/>
        <v>KS</v>
      </c>
      <c r="S545" s="5" t="s">
        <v>1856</v>
      </c>
      <c r="T545" s="61">
        <v>1</v>
      </c>
    </row>
    <row r="546" spans="1:20" x14ac:dyDescent="0.25">
      <c r="A546" t="s">
        <v>1850</v>
      </c>
      <c r="B546" t="s">
        <v>1851</v>
      </c>
      <c r="C546" s="103" t="s">
        <v>40</v>
      </c>
      <c r="D546" s="103" t="s">
        <v>87</v>
      </c>
      <c r="E546" s="103">
        <v>4200010</v>
      </c>
      <c r="F546" s="5" t="s">
        <v>2090</v>
      </c>
      <c r="G546" s="81">
        <v>12.319999999999999</v>
      </c>
      <c r="H546" s="103" t="s">
        <v>81</v>
      </c>
      <c r="I546" s="197"/>
      <c r="J546" s="54">
        <f>VLOOKUP(A546,'M005'!$A:$H,8,0)</f>
        <v>22</v>
      </c>
      <c r="K546" s="186">
        <v>0.55999999999999994</v>
      </c>
      <c r="L546" s="184" t="s">
        <v>9</v>
      </c>
      <c r="M546" s="184" t="str">
        <f t="shared" si="24"/>
        <v>M2Z</v>
      </c>
      <c r="N546" t="s">
        <v>5002</v>
      </c>
      <c r="O546" s="164">
        <f t="shared" si="25"/>
        <v>0</v>
      </c>
      <c r="P546" s="205" t="str">
        <f t="shared" si="26"/>
        <v>KS</v>
      </c>
      <c r="S546" s="5" t="s">
        <v>1858</v>
      </c>
      <c r="T546" s="61">
        <v>1</v>
      </c>
    </row>
    <row r="547" spans="1:20" x14ac:dyDescent="0.25">
      <c r="A547" t="s">
        <v>1850</v>
      </c>
      <c r="B547" t="s">
        <v>1851</v>
      </c>
      <c r="C547" s="103" t="s">
        <v>40</v>
      </c>
      <c r="D547" s="103" t="s">
        <v>87</v>
      </c>
      <c r="E547" s="103">
        <v>4200022</v>
      </c>
      <c r="F547" s="5" t="s">
        <v>2092</v>
      </c>
      <c r="G547" s="81">
        <v>3.0799999999999996</v>
      </c>
      <c r="H547" s="103" t="s">
        <v>81</v>
      </c>
      <c r="I547" s="197"/>
      <c r="J547" s="54">
        <f>VLOOKUP(A547,'M005'!$A:$H,8,0)</f>
        <v>22</v>
      </c>
      <c r="K547" s="186">
        <v>0.13999999999999999</v>
      </c>
      <c r="L547" s="184" t="s">
        <v>9</v>
      </c>
      <c r="M547" s="184" t="str">
        <f t="shared" si="24"/>
        <v>M2Z</v>
      </c>
      <c r="N547" t="s">
        <v>5002</v>
      </c>
      <c r="O547" s="164">
        <f t="shared" si="25"/>
        <v>0</v>
      </c>
      <c r="P547" s="205" t="str">
        <f t="shared" si="26"/>
        <v>KS</v>
      </c>
      <c r="S547" s="5" t="s">
        <v>1860</v>
      </c>
      <c r="T547" s="61">
        <v>1</v>
      </c>
    </row>
    <row r="548" spans="1:20" x14ac:dyDescent="0.25">
      <c r="A548" t="s">
        <v>1883</v>
      </c>
      <c r="B548" t="s">
        <v>1884</v>
      </c>
      <c r="C548" s="103" t="s">
        <v>40</v>
      </c>
      <c r="D548" s="103" t="s">
        <v>87</v>
      </c>
      <c r="E548" s="103">
        <v>4200022</v>
      </c>
      <c r="F548" s="5" t="s">
        <v>2092</v>
      </c>
      <c r="G548" s="81">
        <v>31.500000000000018</v>
      </c>
      <c r="H548" s="103" t="s">
        <v>81</v>
      </c>
      <c r="I548" s="197"/>
      <c r="J548" s="54">
        <f>VLOOKUP(A548,'M005'!$A:$H,8,0)</f>
        <v>45</v>
      </c>
      <c r="K548" s="184">
        <v>0.7000000000000004</v>
      </c>
      <c r="L548" s="184" t="s">
        <v>9</v>
      </c>
      <c r="M548" s="184" t="str">
        <f t="shared" si="24"/>
        <v>M2M</v>
      </c>
      <c r="N548" t="s">
        <v>4951</v>
      </c>
      <c r="O548" s="164">
        <f t="shared" si="25"/>
        <v>0</v>
      </c>
      <c r="P548" s="205" t="str">
        <f t="shared" si="26"/>
        <v>PH</v>
      </c>
      <c r="S548" s="5" t="s">
        <v>1862</v>
      </c>
      <c r="T548" s="61">
        <v>1</v>
      </c>
    </row>
    <row r="549" spans="1:20" x14ac:dyDescent="0.25">
      <c r="A549" t="s">
        <v>1887</v>
      </c>
      <c r="B549" t="s">
        <v>1888</v>
      </c>
      <c r="C549" s="103" t="s">
        <v>40</v>
      </c>
      <c r="D549" s="103" t="s">
        <v>87</v>
      </c>
      <c r="E549" s="103">
        <v>4200022</v>
      </c>
      <c r="F549" t="s">
        <v>2092</v>
      </c>
      <c r="G549" s="81">
        <v>16.79999999999999</v>
      </c>
      <c r="H549" s="103" t="s">
        <v>81</v>
      </c>
      <c r="I549" s="197"/>
      <c r="J549" s="54">
        <f>VLOOKUP(A549,'M005'!$A:$H,8,0)</f>
        <v>24</v>
      </c>
      <c r="K549" s="184">
        <v>0.69999999999999962</v>
      </c>
      <c r="L549" s="184" t="s">
        <v>9</v>
      </c>
      <c r="M549" s="184" t="str">
        <f t="shared" si="24"/>
        <v>M2M</v>
      </c>
      <c r="N549" t="s">
        <v>4951</v>
      </c>
      <c r="O549" s="164">
        <f t="shared" si="25"/>
        <v>0</v>
      </c>
      <c r="P549" s="205" t="str">
        <f t="shared" si="26"/>
        <v>PH</v>
      </c>
      <c r="S549" s="5" t="s">
        <v>1864</v>
      </c>
      <c r="T549" s="61">
        <v>1</v>
      </c>
    </row>
    <row r="550" spans="1:20" x14ac:dyDescent="0.25">
      <c r="A550" t="s">
        <v>1889</v>
      </c>
      <c r="B550" t="s">
        <v>1890</v>
      </c>
      <c r="C550" s="103" t="s">
        <v>40</v>
      </c>
      <c r="D550" s="103" t="s">
        <v>87</v>
      </c>
      <c r="E550" s="103">
        <v>4200001</v>
      </c>
      <c r="F550" s="5" t="s">
        <v>2088</v>
      </c>
      <c r="G550" s="81">
        <v>14.7</v>
      </c>
      <c r="H550" s="103" t="s">
        <v>81</v>
      </c>
      <c r="I550" s="197"/>
      <c r="J550" s="54">
        <f>VLOOKUP(A550,'M005'!$A:$H,8,0)</f>
        <v>21</v>
      </c>
      <c r="K550" s="184">
        <v>0.7</v>
      </c>
      <c r="L550" s="184" t="s">
        <v>9</v>
      </c>
      <c r="M550" s="184" t="str">
        <f t="shared" si="24"/>
        <v>N2N</v>
      </c>
      <c r="N550" t="s">
        <v>4946</v>
      </c>
      <c r="O550" s="164">
        <f t="shared" si="25"/>
        <v>0</v>
      </c>
      <c r="P550" s="205" t="str">
        <f t="shared" si="26"/>
        <v>NN</v>
      </c>
      <c r="S550" s="5" t="s">
        <v>1866</v>
      </c>
      <c r="T550" s="61">
        <v>1</v>
      </c>
    </row>
    <row r="551" spans="1:20" x14ac:dyDescent="0.25">
      <c r="A551" t="s">
        <v>1893</v>
      </c>
      <c r="B551" t="s">
        <v>1894</v>
      </c>
      <c r="C551" s="103" t="s">
        <v>40</v>
      </c>
      <c r="D551" s="103" t="s">
        <v>87</v>
      </c>
      <c r="E551" s="103">
        <v>4200001</v>
      </c>
      <c r="F551" t="s">
        <v>2088</v>
      </c>
      <c r="G551" s="81">
        <v>43.4</v>
      </c>
      <c r="H551" s="103" t="s">
        <v>81</v>
      </c>
      <c r="I551" s="197"/>
      <c r="J551" s="54">
        <f>VLOOKUP(A551,'M005'!$A:$H,8,0)</f>
        <v>62</v>
      </c>
      <c r="K551" s="184">
        <v>0.7</v>
      </c>
      <c r="L551" s="184" t="s">
        <v>9</v>
      </c>
      <c r="M551" s="184" t="str">
        <f t="shared" si="24"/>
        <v>N2N</v>
      </c>
      <c r="N551" t="s">
        <v>4946</v>
      </c>
      <c r="O551" s="164">
        <f t="shared" si="25"/>
        <v>0</v>
      </c>
      <c r="P551" s="205" t="str">
        <f t="shared" si="26"/>
        <v>NN</v>
      </c>
      <c r="S551" s="5" t="s">
        <v>1881</v>
      </c>
      <c r="T551" s="61">
        <v>1</v>
      </c>
    </row>
    <row r="552" spans="1:20" x14ac:dyDescent="0.25">
      <c r="A552" t="s">
        <v>1895</v>
      </c>
      <c r="B552" t="s">
        <v>1896</v>
      </c>
      <c r="C552" s="103" t="s">
        <v>40</v>
      </c>
      <c r="D552" s="103" t="s">
        <v>87</v>
      </c>
      <c r="E552" s="103">
        <v>4200001</v>
      </c>
      <c r="F552" t="s">
        <v>2088</v>
      </c>
      <c r="G552" s="81">
        <v>12.599999999999989</v>
      </c>
      <c r="H552" s="103" t="s">
        <v>81</v>
      </c>
      <c r="I552" s="197"/>
      <c r="J552" s="54">
        <f>VLOOKUP(A552,'M005'!$A:$H,8,0)</f>
        <v>18</v>
      </c>
      <c r="K552" s="184">
        <v>0.6999999999999994</v>
      </c>
      <c r="L552" s="184" t="s">
        <v>9</v>
      </c>
      <c r="M552" s="184" t="str">
        <f t="shared" si="24"/>
        <v>N2N</v>
      </c>
      <c r="N552" t="s">
        <v>4946</v>
      </c>
      <c r="O552" s="164">
        <f t="shared" si="25"/>
        <v>0</v>
      </c>
      <c r="P552" s="205" t="str">
        <f t="shared" si="26"/>
        <v>NN</v>
      </c>
      <c r="S552" s="5" t="s">
        <v>1883</v>
      </c>
      <c r="T552" s="61">
        <v>1</v>
      </c>
    </row>
    <row r="553" spans="1:20" x14ac:dyDescent="0.25">
      <c r="A553" t="s">
        <v>1897</v>
      </c>
      <c r="B553" t="s">
        <v>1898</v>
      </c>
      <c r="C553" s="103" t="s">
        <v>40</v>
      </c>
      <c r="D553" s="103" t="s">
        <v>87</v>
      </c>
      <c r="E553" s="103">
        <v>4200001</v>
      </c>
      <c r="F553" s="5" t="s">
        <v>2088</v>
      </c>
      <c r="G553" s="81">
        <v>71.999999999999957</v>
      </c>
      <c r="H553" s="103" t="s">
        <v>81</v>
      </c>
      <c r="I553" s="197"/>
      <c r="J553" s="54">
        <f>VLOOKUP(A553,'M005'!$A:$H,8,0)</f>
        <v>120</v>
      </c>
      <c r="K553" s="184">
        <v>0.59999999999999964</v>
      </c>
      <c r="L553" s="184" t="s">
        <v>9</v>
      </c>
      <c r="M553" s="184" t="str">
        <f t="shared" si="24"/>
        <v>N3F</v>
      </c>
      <c r="N553" t="s">
        <v>4960</v>
      </c>
      <c r="O553" s="164">
        <f t="shared" si="25"/>
        <v>0</v>
      </c>
      <c r="P553" s="205" t="str">
        <f t="shared" si="26"/>
        <v>NN</v>
      </c>
      <c r="S553" s="5" t="s">
        <v>1885</v>
      </c>
      <c r="T553" s="61">
        <v>1</v>
      </c>
    </row>
    <row r="554" spans="1:20" x14ac:dyDescent="0.25">
      <c r="A554" t="s">
        <v>1901</v>
      </c>
      <c r="B554" t="s">
        <v>1902</v>
      </c>
      <c r="C554" s="103" t="s">
        <v>40</v>
      </c>
      <c r="D554" s="103" t="s">
        <v>87</v>
      </c>
      <c r="E554" s="103">
        <v>4200001</v>
      </c>
      <c r="F554" s="5" t="s">
        <v>2088</v>
      </c>
      <c r="G554" s="81">
        <v>31</v>
      </c>
      <c r="H554" s="103" t="s">
        <v>81</v>
      </c>
      <c r="I554" s="197"/>
      <c r="J554" s="54">
        <f>VLOOKUP(A554,'M005'!$A:$H,8,0)</f>
        <v>62</v>
      </c>
      <c r="K554" s="184">
        <v>0.5</v>
      </c>
      <c r="L554" s="184" t="s">
        <v>9</v>
      </c>
      <c r="M554" s="184" t="str">
        <f t="shared" si="24"/>
        <v>N3S</v>
      </c>
      <c r="N554" t="s">
        <v>4962</v>
      </c>
      <c r="O554" s="164">
        <f t="shared" si="25"/>
        <v>0</v>
      </c>
      <c r="P554" s="205" t="str">
        <f t="shared" si="26"/>
        <v>NN</v>
      </c>
      <c r="S554" s="5" t="s">
        <v>1887</v>
      </c>
      <c r="T554" s="61">
        <v>1</v>
      </c>
    </row>
    <row r="555" spans="1:20" x14ac:dyDescent="0.25">
      <c r="A555" t="s">
        <v>1903</v>
      </c>
      <c r="B555" t="s">
        <v>1904</v>
      </c>
      <c r="C555" s="103" t="s">
        <v>40</v>
      </c>
      <c r="D555" s="103" t="s">
        <v>87</v>
      </c>
      <c r="E555" s="103">
        <v>4200020</v>
      </c>
      <c r="F555" t="s">
        <v>2089</v>
      </c>
      <c r="G555" s="81">
        <v>31</v>
      </c>
      <c r="H555" s="103" t="s">
        <v>81</v>
      </c>
      <c r="I555" s="197"/>
      <c r="J555" s="54">
        <f>VLOOKUP(A555,'M005'!$A:$H,8,0)</f>
        <v>62</v>
      </c>
      <c r="K555" s="184">
        <v>0.5</v>
      </c>
      <c r="L555" s="184" t="s">
        <v>9</v>
      </c>
      <c r="M555" s="184" t="str">
        <f t="shared" si="24"/>
        <v>O27</v>
      </c>
      <c r="N555" t="s">
        <v>4963</v>
      </c>
      <c r="O555" s="164">
        <f t="shared" si="25"/>
        <v>0</v>
      </c>
      <c r="P555" s="205" t="str">
        <f t="shared" si="26"/>
        <v>NN</v>
      </c>
      <c r="S555" s="5" t="s">
        <v>1889</v>
      </c>
      <c r="T555" s="61">
        <v>1</v>
      </c>
    </row>
    <row r="556" spans="1:20" x14ac:dyDescent="0.25">
      <c r="A556" t="s">
        <v>1909</v>
      </c>
      <c r="B556" t="s">
        <v>1910</v>
      </c>
      <c r="C556" s="103" t="s">
        <v>40</v>
      </c>
      <c r="D556" s="103" t="s">
        <v>87</v>
      </c>
      <c r="E556" s="103">
        <v>4200020</v>
      </c>
      <c r="F556" t="s">
        <v>2089</v>
      </c>
      <c r="G556" s="81">
        <v>16.79999999999999</v>
      </c>
      <c r="H556" s="103" t="s">
        <v>81</v>
      </c>
      <c r="I556" s="197"/>
      <c r="J556" s="54">
        <f>VLOOKUP(A556,'M005'!$A:$H,8,0)</f>
        <v>24</v>
      </c>
      <c r="K556" s="184">
        <v>0.69999999999999962</v>
      </c>
      <c r="L556" s="184" t="s">
        <v>9</v>
      </c>
      <c r="M556" s="184" t="str">
        <f t="shared" si="24"/>
        <v>O2O</v>
      </c>
      <c r="N556" t="s">
        <v>4952</v>
      </c>
      <c r="O556" s="164">
        <f t="shared" si="25"/>
        <v>0</v>
      </c>
      <c r="P556" s="205" t="str">
        <f t="shared" si="26"/>
        <v>PH</v>
      </c>
      <c r="S556" s="5" t="s">
        <v>1891</v>
      </c>
      <c r="T556" s="61">
        <v>1</v>
      </c>
    </row>
    <row r="557" spans="1:20" x14ac:dyDescent="0.25">
      <c r="A557" t="s">
        <v>1913</v>
      </c>
      <c r="B557" t="s">
        <v>1914</v>
      </c>
      <c r="C557" s="103" t="s">
        <v>40</v>
      </c>
      <c r="D557" s="103" t="s">
        <v>87</v>
      </c>
      <c r="E557" s="103">
        <v>4200001</v>
      </c>
      <c r="F557" t="s">
        <v>2088</v>
      </c>
      <c r="G557" s="81">
        <v>23.099999999999987</v>
      </c>
      <c r="H557" s="103" t="s">
        <v>81</v>
      </c>
      <c r="I557" s="197"/>
      <c r="J557" s="54">
        <f>VLOOKUP(A557,'M005'!$A:$H,8,0)</f>
        <v>33</v>
      </c>
      <c r="K557" s="184">
        <v>0.69999999999999962</v>
      </c>
      <c r="L557" s="184" t="s">
        <v>9</v>
      </c>
      <c r="M557" s="184" t="str">
        <f t="shared" si="24"/>
        <v>N2N</v>
      </c>
      <c r="N557" t="s">
        <v>4946</v>
      </c>
      <c r="O557" s="164">
        <f t="shared" si="25"/>
        <v>0</v>
      </c>
      <c r="P557" s="205" t="str">
        <f t="shared" si="26"/>
        <v>NN</v>
      </c>
      <c r="S557" s="5" t="s">
        <v>1893</v>
      </c>
      <c r="T557" s="61">
        <v>1</v>
      </c>
    </row>
    <row r="558" spans="1:20" x14ac:dyDescent="0.25">
      <c r="A558" t="s">
        <v>1937</v>
      </c>
      <c r="B558" t="s">
        <v>1938</v>
      </c>
      <c r="C558" s="103" t="s">
        <v>40</v>
      </c>
      <c r="D558" s="103" t="s">
        <v>87</v>
      </c>
      <c r="E558" s="103">
        <v>4200001</v>
      </c>
      <c r="F558" t="s">
        <v>2088</v>
      </c>
      <c r="G558" s="81">
        <v>30</v>
      </c>
      <c r="H558" s="103" t="s">
        <v>81</v>
      </c>
      <c r="I558" s="197"/>
      <c r="J558" s="54">
        <f>VLOOKUP(A558,'M005'!$A:$H,8,0)</f>
        <v>50</v>
      </c>
      <c r="K558" s="184">
        <v>0.6</v>
      </c>
      <c r="L558" s="184" t="s">
        <v>9</v>
      </c>
      <c r="M558" s="184" t="str">
        <f t="shared" si="24"/>
        <v>N2C</v>
      </c>
      <c r="N558" t="s">
        <v>4945</v>
      </c>
      <c r="O558" s="164">
        <f t="shared" si="25"/>
        <v>0</v>
      </c>
      <c r="P558" s="205" t="str">
        <f t="shared" si="26"/>
        <v>NN</v>
      </c>
      <c r="S558" s="5" t="s">
        <v>1895</v>
      </c>
      <c r="T558" s="61">
        <v>1</v>
      </c>
    </row>
    <row r="559" spans="1:20" x14ac:dyDescent="0.25">
      <c r="A559" t="s">
        <v>1944</v>
      </c>
      <c r="B559" t="s">
        <v>1945</v>
      </c>
      <c r="C559" s="103" t="s">
        <v>40</v>
      </c>
      <c r="D559" s="103" t="s">
        <v>87</v>
      </c>
      <c r="E559" s="103">
        <v>4200001</v>
      </c>
      <c r="F559" t="s">
        <v>2088</v>
      </c>
      <c r="G559" s="81">
        <v>14.999999999999991</v>
      </c>
      <c r="H559" s="103" t="s">
        <v>81</v>
      </c>
      <c r="I559" s="197"/>
      <c r="J559" s="54">
        <f>VLOOKUP(A559,'M005'!$A:$H,8,0)</f>
        <v>25</v>
      </c>
      <c r="K559" s="184">
        <v>0.59999999999999964</v>
      </c>
      <c r="L559" s="184" t="s">
        <v>9</v>
      </c>
      <c r="M559" s="184" t="str">
        <f t="shared" si="24"/>
        <v>N2C</v>
      </c>
      <c r="N559" t="s">
        <v>4945</v>
      </c>
      <c r="O559" s="164">
        <f t="shared" si="25"/>
        <v>0</v>
      </c>
      <c r="P559" s="205" t="str">
        <f t="shared" si="26"/>
        <v>NN</v>
      </c>
      <c r="S559" s="5" t="s">
        <v>1897</v>
      </c>
      <c r="T559" s="61">
        <v>1</v>
      </c>
    </row>
    <row r="560" spans="1:20" x14ac:dyDescent="0.25">
      <c r="A560" t="s">
        <v>1946</v>
      </c>
      <c r="B560" t="s">
        <v>1947</v>
      </c>
      <c r="C560" s="103" t="s">
        <v>40</v>
      </c>
      <c r="D560" s="103" t="s">
        <v>87</v>
      </c>
      <c r="E560" s="103">
        <v>4200001</v>
      </c>
      <c r="F560" t="s">
        <v>2088</v>
      </c>
      <c r="G560" s="81">
        <v>17.999999999999989</v>
      </c>
      <c r="H560" s="103" t="s">
        <v>81</v>
      </c>
      <c r="I560" s="197"/>
      <c r="J560" s="54">
        <f>VLOOKUP(A560,'M005'!$A:$H,8,0)</f>
        <v>30</v>
      </c>
      <c r="K560" s="184">
        <v>0.59999999999999964</v>
      </c>
      <c r="L560" s="184" t="s">
        <v>9</v>
      </c>
      <c r="M560" s="184" t="str">
        <f t="shared" si="24"/>
        <v>N2C</v>
      </c>
      <c r="N560" t="s">
        <v>4945</v>
      </c>
      <c r="O560" s="164">
        <f t="shared" si="25"/>
        <v>0</v>
      </c>
      <c r="P560" s="205" t="str">
        <f t="shared" si="26"/>
        <v>NN</v>
      </c>
      <c r="S560" s="5" t="s">
        <v>1899</v>
      </c>
      <c r="T560" s="61">
        <v>1</v>
      </c>
    </row>
    <row r="561" spans="1:20" x14ac:dyDescent="0.25">
      <c r="A561" t="s">
        <v>1956</v>
      </c>
      <c r="B561" t="s">
        <v>1957</v>
      </c>
      <c r="C561" s="103" t="s">
        <v>40</v>
      </c>
      <c r="D561" s="103" t="s">
        <v>87</v>
      </c>
      <c r="E561" s="103">
        <v>4200001</v>
      </c>
      <c r="F561" s="5" t="s">
        <v>2088</v>
      </c>
      <c r="G561" s="81">
        <v>17.499999999999989</v>
      </c>
      <c r="H561" s="103" t="s">
        <v>81</v>
      </c>
      <c r="I561" s="197"/>
      <c r="J561" s="54">
        <f>VLOOKUP(A561,'M005'!$A:$H,8,0)</f>
        <v>25</v>
      </c>
      <c r="K561" s="184">
        <v>0.69999999999999962</v>
      </c>
      <c r="L561" s="184" t="s">
        <v>9</v>
      </c>
      <c r="M561" s="184" t="str">
        <f t="shared" si="24"/>
        <v>N2N</v>
      </c>
      <c r="N561" t="s">
        <v>4946</v>
      </c>
      <c r="O561" s="164">
        <f t="shared" si="25"/>
        <v>0</v>
      </c>
      <c r="P561" s="205" t="str">
        <f t="shared" si="26"/>
        <v>NN</v>
      </c>
      <c r="S561" s="5" t="s">
        <v>1901</v>
      </c>
      <c r="T561" s="61">
        <v>1</v>
      </c>
    </row>
    <row r="562" spans="1:20" x14ac:dyDescent="0.25">
      <c r="A562" t="s">
        <v>1958</v>
      </c>
      <c r="B562" t="s">
        <v>1959</v>
      </c>
      <c r="C562" s="103" t="s">
        <v>40</v>
      </c>
      <c r="D562" s="103" t="s">
        <v>87</v>
      </c>
      <c r="E562" s="103">
        <v>4200001</v>
      </c>
      <c r="F562" s="5" t="s">
        <v>2088</v>
      </c>
      <c r="G562" s="81">
        <v>17.5</v>
      </c>
      <c r="H562" s="103" t="s">
        <v>81</v>
      </c>
      <c r="I562" s="197"/>
      <c r="J562" s="54">
        <f>VLOOKUP(A562,'M005'!$A:$H,8,0)</f>
        <v>25</v>
      </c>
      <c r="K562" s="184">
        <v>0.7</v>
      </c>
      <c r="L562" s="184" t="s">
        <v>9</v>
      </c>
      <c r="M562" s="184" t="str">
        <f t="shared" si="24"/>
        <v>N2N</v>
      </c>
      <c r="N562" t="s">
        <v>4946</v>
      </c>
      <c r="O562" s="164">
        <f t="shared" si="25"/>
        <v>0</v>
      </c>
      <c r="P562" s="205" t="str">
        <f t="shared" si="26"/>
        <v>NN</v>
      </c>
      <c r="S562" s="5" t="s">
        <v>1903</v>
      </c>
      <c r="T562" s="61">
        <v>1</v>
      </c>
    </row>
    <row r="563" spans="1:20" x14ac:dyDescent="0.25">
      <c r="A563" t="s">
        <v>1960</v>
      </c>
      <c r="B563" t="s">
        <v>1961</v>
      </c>
      <c r="C563" s="103" t="s">
        <v>40</v>
      </c>
      <c r="D563" s="103" t="s">
        <v>87</v>
      </c>
      <c r="E563" s="103">
        <v>4200001</v>
      </c>
      <c r="F563" s="5" t="s">
        <v>2088</v>
      </c>
      <c r="G563" s="81">
        <v>339.5</v>
      </c>
      <c r="H563" s="103" t="s">
        <v>81</v>
      </c>
      <c r="I563" s="197"/>
      <c r="J563" s="54">
        <f>VLOOKUP(A563,'M005'!$A:$H,8,0)</f>
        <v>485</v>
      </c>
      <c r="K563" s="184">
        <v>0.7</v>
      </c>
      <c r="L563" s="184" t="s">
        <v>9</v>
      </c>
      <c r="M563" s="184" t="str">
        <f t="shared" si="24"/>
        <v>N2N</v>
      </c>
      <c r="N563" t="s">
        <v>4946</v>
      </c>
      <c r="O563" s="164">
        <f t="shared" si="25"/>
        <v>0</v>
      </c>
      <c r="P563" s="205" t="str">
        <f t="shared" si="26"/>
        <v>UU</v>
      </c>
      <c r="S563" s="5" t="s">
        <v>1905</v>
      </c>
      <c r="T563" s="61">
        <v>1</v>
      </c>
    </row>
    <row r="564" spans="1:20" x14ac:dyDescent="0.25">
      <c r="A564" t="s">
        <v>1966</v>
      </c>
      <c r="B564" t="s">
        <v>1967</v>
      </c>
      <c r="C564" s="103" t="s">
        <v>40</v>
      </c>
      <c r="D564" s="103" t="s">
        <v>87</v>
      </c>
      <c r="E564" s="103">
        <v>4200001</v>
      </c>
      <c r="F564" s="5" t="s">
        <v>2088</v>
      </c>
      <c r="G564" s="81">
        <v>35.499999999999986</v>
      </c>
      <c r="H564" s="103" t="s">
        <v>81</v>
      </c>
      <c r="I564" s="197"/>
      <c r="J564" s="54">
        <f>VLOOKUP(A564,'M005'!$A:$H,8,0)</f>
        <v>71</v>
      </c>
      <c r="K564" s="184">
        <v>0.49999999999999978</v>
      </c>
      <c r="L564" s="184" t="s">
        <v>9</v>
      </c>
      <c r="M564" s="184" t="str">
        <f t="shared" si="24"/>
        <v>N3S</v>
      </c>
      <c r="N564" t="s">
        <v>4962</v>
      </c>
      <c r="O564" s="164">
        <f t="shared" si="25"/>
        <v>0</v>
      </c>
      <c r="P564" s="205" t="str">
        <f t="shared" si="26"/>
        <v>NN</v>
      </c>
      <c r="S564" s="5" t="s">
        <v>1907</v>
      </c>
      <c r="T564" s="61">
        <v>1</v>
      </c>
    </row>
    <row r="565" spans="1:20" x14ac:dyDescent="0.25">
      <c r="A565" t="s">
        <v>1968</v>
      </c>
      <c r="B565" t="s">
        <v>1969</v>
      </c>
      <c r="C565" s="103" t="s">
        <v>40</v>
      </c>
      <c r="D565" s="103" t="s">
        <v>87</v>
      </c>
      <c r="E565" s="103">
        <v>4200020</v>
      </c>
      <c r="F565" s="5" t="s">
        <v>2089</v>
      </c>
      <c r="G565" s="81">
        <v>30.500000000000014</v>
      </c>
      <c r="H565" s="103" t="s">
        <v>81</v>
      </c>
      <c r="I565" s="197"/>
      <c r="J565" s="54">
        <f>VLOOKUP(A565,'M005'!$A:$H,8,0)</f>
        <v>61</v>
      </c>
      <c r="K565" s="184">
        <v>0.50000000000000022</v>
      </c>
      <c r="L565" s="184" t="s">
        <v>9</v>
      </c>
      <c r="M565" s="184" t="str">
        <f t="shared" si="24"/>
        <v>O27</v>
      </c>
      <c r="N565" t="s">
        <v>4963</v>
      </c>
      <c r="O565" s="164">
        <f t="shared" si="25"/>
        <v>0</v>
      </c>
      <c r="P565" s="205" t="str">
        <f t="shared" si="26"/>
        <v>NN</v>
      </c>
      <c r="S565" s="5" t="s">
        <v>1909</v>
      </c>
      <c r="T565" s="61">
        <v>1</v>
      </c>
    </row>
    <row r="566" spans="1:20" x14ac:dyDescent="0.25">
      <c r="A566" t="s">
        <v>1970</v>
      </c>
      <c r="B566" t="s">
        <v>1971</v>
      </c>
      <c r="C566" s="103" t="s">
        <v>40</v>
      </c>
      <c r="D566" s="103" t="s">
        <v>87</v>
      </c>
      <c r="E566" s="103">
        <v>4200020</v>
      </c>
      <c r="F566" t="s">
        <v>2089</v>
      </c>
      <c r="G566" s="81">
        <v>16.200000000000006</v>
      </c>
      <c r="H566" s="103" t="s">
        <v>81</v>
      </c>
      <c r="I566" s="197"/>
      <c r="J566" s="54">
        <f>VLOOKUP(A566,'M005'!$A:$H,8,0)</f>
        <v>27</v>
      </c>
      <c r="K566" s="184">
        <v>0.6000000000000002</v>
      </c>
      <c r="L566" s="184" t="s">
        <v>9</v>
      </c>
      <c r="M566" s="184" t="str">
        <f t="shared" si="24"/>
        <v>O2E</v>
      </c>
      <c r="N566" t="s">
        <v>4944</v>
      </c>
      <c r="O566" s="164">
        <f t="shared" si="25"/>
        <v>0</v>
      </c>
      <c r="P566" s="205" t="str">
        <f t="shared" si="26"/>
        <v>NN</v>
      </c>
      <c r="S566" s="5" t="s">
        <v>1911</v>
      </c>
      <c r="T566" s="61">
        <v>1</v>
      </c>
    </row>
    <row r="567" spans="1:20" x14ac:dyDescent="0.25">
      <c r="A567" t="s">
        <v>1974</v>
      </c>
      <c r="B567" t="s">
        <v>1973</v>
      </c>
      <c r="C567" s="103" t="s">
        <v>40</v>
      </c>
      <c r="D567" s="103" t="s">
        <v>87</v>
      </c>
      <c r="E567" s="103">
        <v>4200020</v>
      </c>
      <c r="F567" t="s">
        <v>2089</v>
      </c>
      <c r="G567" s="81">
        <v>30.100000000000019</v>
      </c>
      <c r="H567" s="103" t="s">
        <v>81</v>
      </c>
      <c r="I567" s="197"/>
      <c r="J567" s="54">
        <f>VLOOKUP(A567,'M005'!$A:$H,8,0)</f>
        <v>43</v>
      </c>
      <c r="K567" s="184">
        <v>0.7000000000000004</v>
      </c>
      <c r="L567" s="184" t="s">
        <v>9</v>
      </c>
      <c r="M567" s="184" t="str">
        <f t="shared" si="24"/>
        <v>O2O</v>
      </c>
      <c r="N567" t="s">
        <v>4952</v>
      </c>
      <c r="O567" s="164">
        <f t="shared" si="25"/>
        <v>0</v>
      </c>
      <c r="P567" s="205" t="str">
        <f t="shared" si="26"/>
        <v>BT</v>
      </c>
      <c r="S567" s="5" t="s">
        <v>1913</v>
      </c>
      <c r="T567" s="61">
        <v>1</v>
      </c>
    </row>
    <row r="568" spans="1:20" x14ac:dyDescent="0.25">
      <c r="A568" t="s">
        <v>1991</v>
      </c>
      <c r="B568" t="s">
        <v>1992</v>
      </c>
      <c r="C568" s="103" t="s">
        <v>40</v>
      </c>
      <c r="D568" s="103" t="s">
        <v>87</v>
      </c>
      <c r="E568" s="103">
        <v>4100951</v>
      </c>
      <c r="F568" s="5" t="s">
        <v>2091</v>
      </c>
      <c r="G568" s="81">
        <v>5</v>
      </c>
      <c r="H568" s="103" t="s">
        <v>81</v>
      </c>
      <c r="I568" s="197"/>
      <c r="J568" s="54">
        <f>VLOOKUP(A568,'M005'!$A:$H,8,0)</f>
        <v>5</v>
      </c>
      <c r="K568" s="184">
        <v>1</v>
      </c>
      <c r="L568" s="184" t="s">
        <v>9</v>
      </c>
      <c r="M568" s="184" t="str">
        <f t="shared" si="24"/>
        <v>S2E</v>
      </c>
      <c r="N568" t="s">
        <v>2091</v>
      </c>
      <c r="O568" s="164">
        <f t="shared" si="25"/>
        <v>0</v>
      </c>
      <c r="P568" s="205" t="str">
        <f t="shared" si="26"/>
        <v>HE</v>
      </c>
      <c r="S568" s="5" t="s">
        <v>1929</v>
      </c>
      <c r="T568" s="61">
        <v>2</v>
      </c>
    </row>
    <row r="569" spans="1:20" x14ac:dyDescent="0.25">
      <c r="A569" t="s">
        <v>1993</v>
      </c>
      <c r="B569" t="s">
        <v>1994</v>
      </c>
      <c r="C569" s="103" t="s">
        <v>40</v>
      </c>
      <c r="D569" s="103" t="s">
        <v>87</v>
      </c>
      <c r="E569" s="103">
        <v>4100951</v>
      </c>
      <c r="F569" s="5" t="s">
        <v>2091</v>
      </c>
      <c r="G569" s="81">
        <v>12</v>
      </c>
      <c r="H569" s="103" t="s">
        <v>81</v>
      </c>
      <c r="I569" s="197"/>
      <c r="J569" s="54">
        <f>VLOOKUP(A569,'M005'!$A:$H,8,0)</f>
        <v>12</v>
      </c>
      <c r="K569" s="184">
        <v>1</v>
      </c>
      <c r="L569" s="184" t="s">
        <v>9</v>
      </c>
      <c r="M569" s="184" t="str">
        <f t="shared" si="24"/>
        <v>S2E</v>
      </c>
      <c r="N569" t="s">
        <v>2091</v>
      </c>
      <c r="O569" s="164">
        <f t="shared" si="25"/>
        <v>0</v>
      </c>
      <c r="P569" s="205" t="str">
        <f t="shared" si="26"/>
        <v>HE</v>
      </c>
      <c r="S569" s="5" t="s">
        <v>1931</v>
      </c>
      <c r="T569" s="61">
        <v>1</v>
      </c>
    </row>
    <row r="570" spans="1:20" x14ac:dyDescent="0.25">
      <c r="A570" t="s">
        <v>1997</v>
      </c>
      <c r="B570" t="s">
        <v>1998</v>
      </c>
      <c r="C570" s="103" t="s">
        <v>40</v>
      </c>
      <c r="D570" s="103" t="s">
        <v>87</v>
      </c>
      <c r="E570" s="103">
        <v>4200001</v>
      </c>
      <c r="F570" s="5" t="s">
        <v>2088</v>
      </c>
      <c r="G570" s="81">
        <v>140</v>
      </c>
      <c r="H570" s="103" t="s">
        <v>81</v>
      </c>
      <c r="I570" s="197"/>
      <c r="J570" s="54">
        <f>VLOOKUP(A570,'M005'!$A:$H,8,0)</f>
        <v>200</v>
      </c>
      <c r="K570" s="184">
        <v>0.7</v>
      </c>
      <c r="L570" s="184" t="s">
        <v>9</v>
      </c>
      <c r="M570" s="184" t="str">
        <f t="shared" si="24"/>
        <v>N2N</v>
      </c>
      <c r="N570" t="s">
        <v>4946</v>
      </c>
      <c r="O570" s="164">
        <f t="shared" si="25"/>
        <v>0</v>
      </c>
      <c r="P570" s="205" t="str">
        <f t="shared" si="26"/>
        <v>UU</v>
      </c>
      <c r="S570" s="5" t="s">
        <v>1933</v>
      </c>
      <c r="T570" s="61">
        <v>2</v>
      </c>
    </row>
    <row r="571" spans="1:20" x14ac:dyDescent="0.25">
      <c r="A571" t="s">
        <v>2003</v>
      </c>
      <c r="B571" t="s">
        <v>2004</v>
      </c>
      <c r="C571" s="103" t="s">
        <v>40</v>
      </c>
      <c r="D571" s="103" t="s">
        <v>87</v>
      </c>
      <c r="E571" s="103">
        <v>4200001</v>
      </c>
      <c r="F571" s="5" t="s">
        <v>2088</v>
      </c>
      <c r="G571" s="81">
        <v>56</v>
      </c>
      <c r="H571" s="103" t="s">
        <v>81</v>
      </c>
      <c r="I571" s="197"/>
      <c r="J571" s="54">
        <f>VLOOKUP(A571,'M005'!$A:$H,8,0)</f>
        <v>80</v>
      </c>
      <c r="K571" s="184">
        <v>0.7</v>
      </c>
      <c r="L571" s="184" t="s">
        <v>9</v>
      </c>
      <c r="M571" s="184" t="str">
        <f t="shared" si="24"/>
        <v>N2N</v>
      </c>
      <c r="N571" t="s">
        <v>4946</v>
      </c>
      <c r="O571" s="164">
        <f t="shared" si="25"/>
        <v>0</v>
      </c>
      <c r="P571" s="205" t="str">
        <f t="shared" si="26"/>
        <v>HF</v>
      </c>
      <c r="S571" s="5" t="s">
        <v>1935</v>
      </c>
      <c r="T571" s="61">
        <v>1</v>
      </c>
    </row>
    <row r="572" spans="1:20" x14ac:dyDescent="0.25">
      <c r="A572" t="s">
        <v>2005</v>
      </c>
      <c r="B572" t="s">
        <v>2006</v>
      </c>
      <c r="C572" s="103" t="s">
        <v>40</v>
      </c>
      <c r="D572" s="103" t="s">
        <v>87</v>
      </c>
      <c r="E572" s="103">
        <v>4200001</v>
      </c>
      <c r="F572" s="5" t="s">
        <v>2088</v>
      </c>
      <c r="G572" s="81">
        <v>154</v>
      </c>
      <c r="H572" s="103" t="s">
        <v>81</v>
      </c>
      <c r="I572" s="197"/>
      <c r="J572" s="54">
        <f>VLOOKUP(A572,'M005'!$A:$H,8,0)</f>
        <v>220</v>
      </c>
      <c r="K572" s="184">
        <v>0.7</v>
      </c>
      <c r="L572" s="184" t="s">
        <v>9</v>
      </c>
      <c r="M572" s="184" t="str">
        <f t="shared" si="24"/>
        <v>N2N</v>
      </c>
      <c r="N572" t="s">
        <v>4946</v>
      </c>
      <c r="O572" s="164">
        <f t="shared" si="25"/>
        <v>0</v>
      </c>
      <c r="P572" s="205" t="str">
        <f t="shared" si="26"/>
        <v>HF</v>
      </c>
      <c r="S572" s="5" t="s">
        <v>1937</v>
      </c>
      <c r="T572" s="61">
        <v>1</v>
      </c>
    </row>
    <row r="573" spans="1:20" x14ac:dyDescent="0.25">
      <c r="A573" t="s">
        <v>2022</v>
      </c>
      <c r="B573" t="s">
        <v>1984</v>
      </c>
      <c r="C573" s="103" t="s">
        <v>40</v>
      </c>
      <c r="D573" s="103" t="s">
        <v>87</v>
      </c>
      <c r="E573" s="103">
        <v>4200001</v>
      </c>
      <c r="F573" s="5" t="s">
        <v>2088</v>
      </c>
      <c r="G573" s="81">
        <v>335</v>
      </c>
      <c r="H573" s="103" t="s">
        <v>81</v>
      </c>
      <c r="I573" s="197"/>
      <c r="J573" s="54">
        <f>VLOOKUP(A573,'M005'!$A:$H,8,0)</f>
        <v>335</v>
      </c>
      <c r="K573" s="184">
        <v>1</v>
      </c>
      <c r="L573" s="184" t="s">
        <v>9</v>
      </c>
      <c r="M573" s="184" t="str">
        <f t="shared" si="24"/>
        <v>N2X</v>
      </c>
      <c r="N573" t="s">
        <v>4995</v>
      </c>
      <c r="O573" s="164">
        <f t="shared" si="25"/>
        <v>0</v>
      </c>
      <c r="P573" s="205" t="str">
        <f t="shared" si="26"/>
        <v>UU</v>
      </c>
      <c r="S573" s="5" t="s">
        <v>1939</v>
      </c>
      <c r="T573" s="61">
        <v>1</v>
      </c>
    </row>
    <row r="574" spans="1:20" x14ac:dyDescent="0.25">
      <c r="A574" t="s">
        <v>2027</v>
      </c>
      <c r="B574" t="s">
        <v>2028</v>
      </c>
      <c r="C574" s="103" t="s">
        <v>40</v>
      </c>
      <c r="D574" s="103" t="s">
        <v>87</v>
      </c>
      <c r="E574" s="103">
        <v>4200001</v>
      </c>
      <c r="F574" s="5" t="s">
        <v>2088</v>
      </c>
      <c r="G574" s="81">
        <v>35</v>
      </c>
      <c r="H574" s="103" t="s">
        <v>81</v>
      </c>
      <c r="I574" s="197"/>
      <c r="J574" s="54">
        <f>VLOOKUP(A574,'M005'!$A:$H,8,0)</f>
        <v>50</v>
      </c>
      <c r="K574" s="184">
        <v>0.7</v>
      </c>
      <c r="L574" s="184" t="s">
        <v>9</v>
      </c>
      <c r="M574" s="184" t="str">
        <f t="shared" si="24"/>
        <v>N2N</v>
      </c>
      <c r="N574" t="s">
        <v>4946</v>
      </c>
      <c r="O574" s="164">
        <f t="shared" si="25"/>
        <v>0</v>
      </c>
      <c r="P574" s="205" t="str">
        <f t="shared" si="26"/>
        <v>NN</v>
      </c>
      <c r="S574" s="5" t="s">
        <v>1941</v>
      </c>
      <c r="T574" s="61">
        <v>1</v>
      </c>
    </row>
    <row r="575" spans="1:20" x14ac:dyDescent="0.25">
      <c r="A575" t="s">
        <v>2064</v>
      </c>
      <c r="B575" t="s">
        <v>2065</v>
      </c>
      <c r="C575" s="103" t="s">
        <v>40</v>
      </c>
      <c r="D575" s="103" t="s">
        <v>87</v>
      </c>
      <c r="E575" s="103">
        <v>4200010</v>
      </c>
      <c r="F575" s="5" t="s">
        <v>2090</v>
      </c>
      <c r="G575" s="81">
        <v>18</v>
      </c>
      <c r="H575" s="103" t="s">
        <v>81</v>
      </c>
      <c r="I575" s="197"/>
      <c r="J575" s="54">
        <f>VLOOKUP(A575,'M005'!$A:$H,8,0)</f>
        <v>18</v>
      </c>
      <c r="K575" s="184">
        <v>1</v>
      </c>
      <c r="L575" s="184" t="s">
        <v>9</v>
      </c>
      <c r="M575" s="184" t="str">
        <f t="shared" si="24"/>
        <v>M2R</v>
      </c>
      <c r="N575" t="s">
        <v>5003</v>
      </c>
      <c r="O575" s="164">
        <f t="shared" si="25"/>
        <v>0</v>
      </c>
      <c r="P575" s="205" t="str">
        <f t="shared" si="26"/>
        <v>BN</v>
      </c>
      <c r="S575" s="5" t="s">
        <v>1942</v>
      </c>
      <c r="T575" s="61">
        <v>1</v>
      </c>
    </row>
    <row r="576" spans="1:20" x14ac:dyDescent="0.25">
      <c r="A576" t="s">
        <v>2066</v>
      </c>
      <c r="B576" t="s">
        <v>2067</v>
      </c>
      <c r="C576" s="103" t="s">
        <v>40</v>
      </c>
      <c r="D576" s="103" t="s">
        <v>87</v>
      </c>
      <c r="E576" s="103">
        <v>4200001</v>
      </c>
      <c r="F576" t="s">
        <v>2088</v>
      </c>
      <c r="G576" s="81">
        <v>19.599999999999998</v>
      </c>
      <c r="H576" s="103" t="s">
        <v>81</v>
      </c>
      <c r="I576" s="197"/>
      <c r="J576" s="54">
        <f>VLOOKUP(A576,'M005'!$A:$H,8,0)</f>
        <v>28</v>
      </c>
      <c r="K576" s="184">
        <v>0.7</v>
      </c>
      <c r="L576" s="184" t="s">
        <v>9</v>
      </c>
      <c r="M576" s="184" t="str">
        <f t="shared" ref="M576:M618" si="27">MID(A576,6,3)</f>
        <v>N2N</v>
      </c>
      <c r="N576" t="s">
        <v>4946</v>
      </c>
      <c r="O576" s="164">
        <f t="shared" ref="O576:O618" si="28">J576*K576-G576</f>
        <v>0</v>
      </c>
      <c r="P576" s="205" t="str">
        <f t="shared" ref="P576:P639" si="29">MID(A576,15,2)</f>
        <v>ML</v>
      </c>
      <c r="S576" s="5" t="s">
        <v>1944</v>
      </c>
      <c r="T576" s="61">
        <v>1</v>
      </c>
    </row>
    <row r="577" spans="1:20" x14ac:dyDescent="0.25">
      <c r="A577" t="s">
        <v>2076</v>
      </c>
      <c r="B577" t="s">
        <v>2077</v>
      </c>
      <c r="C577" s="103" t="s">
        <v>40</v>
      </c>
      <c r="D577" s="103" t="s">
        <v>87</v>
      </c>
      <c r="E577" s="103">
        <v>4100951</v>
      </c>
      <c r="F577" t="s">
        <v>2091</v>
      </c>
      <c r="G577" s="81">
        <v>5</v>
      </c>
      <c r="H577" s="103" t="s">
        <v>81</v>
      </c>
      <c r="I577" s="197"/>
      <c r="J577" s="54">
        <f>VLOOKUP(A577,'M005'!$A:$H,8,0)</f>
        <v>5</v>
      </c>
      <c r="K577" s="184">
        <v>1</v>
      </c>
      <c r="L577" s="184" t="s">
        <v>9</v>
      </c>
      <c r="M577" s="184" t="str">
        <f t="shared" si="27"/>
        <v>S2E</v>
      </c>
      <c r="N577" t="s">
        <v>2091</v>
      </c>
      <c r="O577" s="164">
        <f t="shared" si="28"/>
        <v>0</v>
      </c>
      <c r="P577" s="205" t="str">
        <f t="shared" si="29"/>
        <v>HE</v>
      </c>
      <c r="S577" s="5" t="s">
        <v>1946</v>
      </c>
      <c r="T577" s="61">
        <v>1</v>
      </c>
    </row>
    <row r="578" spans="1:20" x14ac:dyDescent="0.25">
      <c r="A578" t="s">
        <v>1632</v>
      </c>
      <c r="B578" t="s">
        <v>1633</v>
      </c>
      <c r="C578" s="103" t="s">
        <v>40</v>
      </c>
      <c r="D578" s="103" t="s">
        <v>87</v>
      </c>
      <c r="E578" s="103">
        <v>4200020</v>
      </c>
      <c r="F578" t="s">
        <v>2089</v>
      </c>
      <c r="G578" s="81">
        <v>581</v>
      </c>
      <c r="H578" s="103" t="s">
        <v>81</v>
      </c>
      <c r="I578" s="197"/>
      <c r="J578" s="54">
        <f>VLOOKUP(A578,'M005'!$A:$H,8,0)</f>
        <v>830</v>
      </c>
      <c r="K578" s="184">
        <v>0.7</v>
      </c>
      <c r="L578" s="184" t="s">
        <v>9</v>
      </c>
      <c r="M578" s="184" t="str">
        <f t="shared" si="27"/>
        <v>O2O</v>
      </c>
      <c r="N578" t="s">
        <v>4952</v>
      </c>
      <c r="O578" s="164">
        <f t="shared" si="28"/>
        <v>0</v>
      </c>
      <c r="P578" s="205" t="str">
        <f t="shared" si="29"/>
        <v>NN</v>
      </c>
      <c r="S578" s="5" t="s">
        <v>1948</v>
      </c>
      <c r="T578" s="61">
        <v>1</v>
      </c>
    </row>
    <row r="579" spans="1:20" x14ac:dyDescent="0.25">
      <c r="A579" t="s">
        <v>1489</v>
      </c>
      <c r="B579" t="s">
        <v>1490</v>
      </c>
      <c r="C579" s="103" t="s">
        <v>40</v>
      </c>
      <c r="D579" s="103" t="s">
        <v>87</v>
      </c>
      <c r="E579" s="103">
        <v>4200001</v>
      </c>
      <c r="F579" s="5" t="s">
        <v>2088</v>
      </c>
      <c r="G579" s="81">
        <v>343</v>
      </c>
      <c r="H579" s="103" t="s">
        <v>81</v>
      </c>
      <c r="I579" s="197"/>
      <c r="J579" s="54">
        <f>VLOOKUP(A579,'M005'!$A:$H,8,0)</f>
        <v>490</v>
      </c>
      <c r="K579" s="184">
        <v>0.7</v>
      </c>
      <c r="L579" s="184" t="s">
        <v>9</v>
      </c>
      <c r="M579" s="184" t="str">
        <f t="shared" si="27"/>
        <v>N2N</v>
      </c>
      <c r="N579" t="s">
        <v>4946</v>
      </c>
      <c r="O579" s="164">
        <f t="shared" si="28"/>
        <v>0</v>
      </c>
      <c r="P579" s="205" t="str">
        <f t="shared" si="29"/>
        <v>AR</v>
      </c>
      <c r="S579" s="5" t="s">
        <v>1950</v>
      </c>
      <c r="T579" s="61">
        <v>1</v>
      </c>
    </row>
    <row r="580" spans="1:20" x14ac:dyDescent="0.25">
      <c r="A580" t="s">
        <v>1479</v>
      </c>
      <c r="B580" t="s">
        <v>1480</v>
      </c>
      <c r="C580" s="103" t="s">
        <v>40</v>
      </c>
      <c r="D580" s="103" t="s">
        <v>87</v>
      </c>
      <c r="E580" s="103">
        <v>4200020</v>
      </c>
      <c r="F580" t="s">
        <v>2089</v>
      </c>
      <c r="G580" s="81">
        <v>312</v>
      </c>
      <c r="H580" s="103" t="s">
        <v>81</v>
      </c>
      <c r="I580" s="197"/>
      <c r="J580" s="54">
        <f>VLOOKUP(A580,'M005'!$A:$H,8,0)</f>
        <v>520</v>
      </c>
      <c r="K580" s="184">
        <v>0.6</v>
      </c>
      <c r="L580" s="184" t="s">
        <v>9</v>
      </c>
      <c r="M580" s="184" t="str">
        <f t="shared" si="27"/>
        <v>O3Y</v>
      </c>
      <c r="N580" t="s">
        <v>4973</v>
      </c>
      <c r="O580" s="164">
        <f t="shared" si="28"/>
        <v>0</v>
      </c>
      <c r="P580" s="205" t="str">
        <f t="shared" si="29"/>
        <v>NN</v>
      </c>
      <c r="S580" s="5" t="s">
        <v>1952</v>
      </c>
      <c r="T580" s="61">
        <v>1</v>
      </c>
    </row>
    <row r="581" spans="1:20" x14ac:dyDescent="0.25">
      <c r="A581" t="s">
        <v>1142</v>
      </c>
      <c r="B581" t="s">
        <v>1143</v>
      </c>
      <c r="C581" s="103" t="s">
        <v>40</v>
      </c>
      <c r="D581" s="103" t="s">
        <v>87</v>
      </c>
      <c r="E581" s="103">
        <v>4100951</v>
      </c>
      <c r="F581" t="s">
        <v>2091</v>
      </c>
      <c r="G581" s="81">
        <v>67</v>
      </c>
      <c r="H581" s="103" t="s">
        <v>81</v>
      </c>
      <c r="I581" s="197"/>
      <c r="J581" s="54">
        <f>VLOOKUP(A581,'M005'!$A:$H,8,0)</f>
        <v>67</v>
      </c>
      <c r="K581" s="184">
        <v>1</v>
      </c>
      <c r="L581" s="184" t="s">
        <v>9</v>
      </c>
      <c r="M581" s="184" t="str">
        <f t="shared" si="27"/>
        <v>S2S</v>
      </c>
      <c r="N581" t="s">
        <v>4947</v>
      </c>
      <c r="O581" s="164">
        <f t="shared" si="28"/>
        <v>0</v>
      </c>
      <c r="P581" s="205" t="str">
        <f t="shared" si="29"/>
        <v>NN</v>
      </c>
      <c r="S581" s="5" t="s">
        <v>1954</v>
      </c>
      <c r="T581" s="61">
        <v>1</v>
      </c>
    </row>
    <row r="582" spans="1:20" x14ac:dyDescent="0.25">
      <c r="A582" t="s">
        <v>1616</v>
      </c>
      <c r="B582" t="s">
        <v>1617</v>
      </c>
      <c r="C582" s="103" t="s">
        <v>40</v>
      </c>
      <c r="D582" s="103" t="s">
        <v>87</v>
      </c>
      <c r="E582" s="103">
        <v>4200020</v>
      </c>
      <c r="F582" t="s">
        <v>2089</v>
      </c>
      <c r="G582" s="81">
        <v>61.599999999999994</v>
      </c>
      <c r="H582" s="103" t="s">
        <v>81</v>
      </c>
      <c r="I582" s="197"/>
      <c r="J582" s="54">
        <f>VLOOKUP(A582,'M005'!$A:$H,8,0)</f>
        <v>88</v>
      </c>
      <c r="K582" s="184">
        <v>0.7</v>
      </c>
      <c r="L582" s="184" t="s">
        <v>9</v>
      </c>
      <c r="M582" s="184" t="str">
        <f t="shared" si="27"/>
        <v>O2O</v>
      </c>
      <c r="N582" t="s">
        <v>4952</v>
      </c>
      <c r="O582" s="164">
        <f t="shared" si="28"/>
        <v>0</v>
      </c>
      <c r="P582" s="205" t="str">
        <f t="shared" si="29"/>
        <v>NN</v>
      </c>
      <c r="S582" s="5" t="s">
        <v>1956</v>
      </c>
      <c r="T582" s="61">
        <v>1</v>
      </c>
    </row>
    <row r="583" spans="1:20" x14ac:dyDescent="0.25">
      <c r="A583" t="s">
        <v>1540</v>
      </c>
      <c r="B583" t="s">
        <v>1541</v>
      </c>
      <c r="C583" s="103" t="s">
        <v>40</v>
      </c>
      <c r="D583" s="103" t="s">
        <v>87</v>
      </c>
      <c r="E583" s="103">
        <v>4200001</v>
      </c>
      <c r="F583" s="5" t="s">
        <v>2088</v>
      </c>
      <c r="G583" s="81">
        <v>59.499999999999993</v>
      </c>
      <c r="H583" s="103" t="s">
        <v>81</v>
      </c>
      <c r="I583" s="197"/>
      <c r="J583" s="54">
        <f>VLOOKUP(A583,'M005'!$A:$H,8,0)</f>
        <v>85</v>
      </c>
      <c r="K583" s="184">
        <v>0.7</v>
      </c>
      <c r="L583" s="184" t="s">
        <v>9</v>
      </c>
      <c r="M583" s="184" t="str">
        <f t="shared" si="27"/>
        <v>N2N</v>
      </c>
      <c r="N583" t="s">
        <v>4946</v>
      </c>
      <c r="O583" s="164">
        <f t="shared" si="28"/>
        <v>0</v>
      </c>
      <c r="P583" s="205" t="str">
        <f t="shared" si="29"/>
        <v>UU</v>
      </c>
      <c r="S583" s="5" t="s">
        <v>1958</v>
      </c>
      <c r="T583" s="61">
        <v>1</v>
      </c>
    </row>
    <row r="584" spans="1:20" x14ac:dyDescent="0.25">
      <c r="A584" t="s">
        <v>1599</v>
      </c>
      <c r="B584" t="s">
        <v>1600</v>
      </c>
      <c r="C584" s="103" t="s">
        <v>40</v>
      </c>
      <c r="D584" s="103" t="s">
        <v>87</v>
      </c>
      <c r="E584" s="103">
        <v>4200020</v>
      </c>
      <c r="F584" t="s">
        <v>2089</v>
      </c>
      <c r="G584" s="81">
        <v>51.072000000000003</v>
      </c>
      <c r="H584" s="103" t="s">
        <v>81</v>
      </c>
      <c r="I584" s="197"/>
      <c r="J584" s="54">
        <f>VLOOKUP(A584,'M005'!$A:$H,8,0)</f>
        <v>85.12</v>
      </c>
      <c r="K584" s="184">
        <v>0.6</v>
      </c>
      <c r="L584" s="184" t="s">
        <v>9</v>
      </c>
      <c r="M584" s="184" t="str">
        <f t="shared" si="27"/>
        <v>O2E</v>
      </c>
      <c r="N584" t="s">
        <v>4944</v>
      </c>
      <c r="O584" s="164">
        <f t="shared" si="28"/>
        <v>0</v>
      </c>
      <c r="P584" s="205" t="str">
        <f t="shared" si="29"/>
        <v>NN</v>
      </c>
      <c r="S584" s="5" t="s">
        <v>1960</v>
      </c>
      <c r="T584" s="61">
        <v>1</v>
      </c>
    </row>
    <row r="585" spans="1:20" x14ac:dyDescent="0.25">
      <c r="A585" t="s">
        <v>1576</v>
      </c>
      <c r="B585" t="s">
        <v>1577</v>
      </c>
      <c r="C585" s="103" t="s">
        <v>40</v>
      </c>
      <c r="D585" s="103" t="s">
        <v>87</v>
      </c>
      <c r="E585" s="103">
        <v>4200020</v>
      </c>
      <c r="F585" t="s">
        <v>2089</v>
      </c>
      <c r="G585" s="81">
        <v>51</v>
      </c>
      <c r="H585" s="103" t="s">
        <v>81</v>
      </c>
      <c r="I585" s="197"/>
      <c r="J585" s="54">
        <f>VLOOKUP(A585,'M005'!$A:$H,8,0)</f>
        <v>85</v>
      </c>
      <c r="K585" s="184">
        <v>0.6</v>
      </c>
      <c r="L585" s="184" t="s">
        <v>9</v>
      </c>
      <c r="M585" s="184" t="str">
        <f t="shared" si="27"/>
        <v>O2E</v>
      </c>
      <c r="N585" t="s">
        <v>4944</v>
      </c>
      <c r="O585" s="164">
        <f t="shared" si="28"/>
        <v>0</v>
      </c>
      <c r="P585" s="205" t="str">
        <f t="shared" si="29"/>
        <v>NN</v>
      </c>
      <c r="S585" s="5" t="s">
        <v>1962</v>
      </c>
      <c r="T585" s="61">
        <v>1</v>
      </c>
    </row>
    <row r="586" spans="1:20" x14ac:dyDescent="0.25">
      <c r="A586" t="s">
        <v>892</v>
      </c>
      <c r="B586" t="s">
        <v>893</v>
      </c>
      <c r="C586" s="103" t="s">
        <v>40</v>
      </c>
      <c r="D586" s="103" t="s">
        <v>87</v>
      </c>
      <c r="E586" s="103">
        <v>4200001</v>
      </c>
      <c r="F586" s="5" t="s">
        <v>2088</v>
      </c>
      <c r="G586" s="81">
        <v>45</v>
      </c>
      <c r="H586" s="103" t="s">
        <v>81</v>
      </c>
      <c r="I586" s="197"/>
      <c r="J586" s="54">
        <f>VLOOKUP(A586,'M005'!$A:$H,8,0)</f>
        <v>75</v>
      </c>
      <c r="K586" s="184">
        <v>0.6</v>
      </c>
      <c r="L586" s="184" t="s">
        <v>9</v>
      </c>
      <c r="M586" s="184" t="str">
        <f t="shared" si="27"/>
        <v>N2C</v>
      </c>
      <c r="N586" t="s">
        <v>4945</v>
      </c>
      <c r="O586" s="164">
        <f t="shared" si="28"/>
        <v>0</v>
      </c>
      <c r="P586" s="205" t="str">
        <f t="shared" si="29"/>
        <v>UU</v>
      </c>
      <c r="S586" s="5" t="s">
        <v>1964</v>
      </c>
      <c r="T586" s="61">
        <v>1</v>
      </c>
    </row>
    <row r="587" spans="1:20" x14ac:dyDescent="0.25">
      <c r="A587" t="s">
        <v>1644</v>
      </c>
      <c r="B587" t="s">
        <v>1645</v>
      </c>
      <c r="C587" s="103" t="s">
        <v>40</v>
      </c>
      <c r="D587" s="103" t="s">
        <v>87</v>
      </c>
      <c r="E587" s="103">
        <v>4200020</v>
      </c>
      <c r="F587" t="s">
        <v>2089</v>
      </c>
      <c r="G587" s="81">
        <v>44.5</v>
      </c>
      <c r="H587" s="103" t="s">
        <v>81</v>
      </c>
      <c r="I587" s="197"/>
      <c r="J587" s="54">
        <f>VLOOKUP(A587,'M005'!$A:$H,8,0)</f>
        <v>89</v>
      </c>
      <c r="K587" s="184">
        <v>0.5</v>
      </c>
      <c r="L587" s="184" t="s">
        <v>9</v>
      </c>
      <c r="M587" s="184" t="str">
        <f t="shared" si="27"/>
        <v>O36</v>
      </c>
      <c r="N587" t="s">
        <v>4969</v>
      </c>
      <c r="O587" s="164">
        <f t="shared" si="28"/>
        <v>0</v>
      </c>
      <c r="P587" s="205" t="str">
        <f t="shared" si="29"/>
        <v>NN</v>
      </c>
      <c r="S587" s="5" t="s">
        <v>1966</v>
      </c>
      <c r="T587" s="61">
        <v>1</v>
      </c>
    </row>
    <row r="588" spans="1:20" x14ac:dyDescent="0.25">
      <c r="A588" t="s">
        <v>1338</v>
      </c>
      <c r="B588" t="s">
        <v>1339</v>
      </c>
      <c r="C588" s="103" t="s">
        <v>40</v>
      </c>
      <c r="D588" s="103" t="s">
        <v>87</v>
      </c>
      <c r="E588" s="103">
        <v>4200001</v>
      </c>
      <c r="F588" s="5" t="s">
        <v>2088</v>
      </c>
      <c r="G588" s="81">
        <v>42.699999999999996</v>
      </c>
      <c r="H588" s="103" t="s">
        <v>81</v>
      </c>
      <c r="I588" s="197"/>
      <c r="J588" s="54">
        <f>VLOOKUP(A588,'M005'!$A:$H,8,0)</f>
        <v>61</v>
      </c>
      <c r="K588" s="184">
        <v>0.7</v>
      </c>
      <c r="L588" s="184" t="s">
        <v>9</v>
      </c>
      <c r="M588" s="184" t="str">
        <f t="shared" si="27"/>
        <v>N2N</v>
      </c>
      <c r="N588" t="s">
        <v>4946</v>
      </c>
      <c r="O588" s="164">
        <f t="shared" si="28"/>
        <v>0</v>
      </c>
      <c r="P588" s="205" t="str">
        <f t="shared" si="29"/>
        <v>NN</v>
      </c>
      <c r="S588" s="5" t="s">
        <v>1968</v>
      </c>
      <c r="T588" s="61">
        <v>1</v>
      </c>
    </row>
    <row r="589" spans="1:20" x14ac:dyDescent="0.25">
      <c r="A589" t="s">
        <v>1341</v>
      </c>
      <c r="B589" t="s">
        <v>1339</v>
      </c>
      <c r="C589" s="103" t="s">
        <v>40</v>
      </c>
      <c r="D589" s="103" t="s">
        <v>87</v>
      </c>
      <c r="E589" s="103">
        <v>4200001</v>
      </c>
      <c r="F589" s="5" t="s">
        <v>2088</v>
      </c>
      <c r="G589" s="81">
        <v>42.699999999999996</v>
      </c>
      <c r="H589" s="103" t="s">
        <v>81</v>
      </c>
      <c r="I589" s="197"/>
      <c r="J589" s="54">
        <f>VLOOKUP(A589,'M005'!$A:$H,8,0)</f>
        <v>61</v>
      </c>
      <c r="K589" s="184">
        <v>0.7</v>
      </c>
      <c r="L589" s="184" t="s">
        <v>9</v>
      </c>
      <c r="M589" s="184" t="str">
        <f t="shared" si="27"/>
        <v>N2N</v>
      </c>
      <c r="N589" t="s">
        <v>4946</v>
      </c>
      <c r="O589" s="164">
        <f t="shared" si="28"/>
        <v>0</v>
      </c>
      <c r="P589" s="205" t="str">
        <f t="shared" si="29"/>
        <v>2K</v>
      </c>
      <c r="S589" s="5" t="s">
        <v>1970</v>
      </c>
      <c r="T589" s="61">
        <v>1</v>
      </c>
    </row>
    <row r="590" spans="1:20" x14ac:dyDescent="0.25">
      <c r="A590" t="s">
        <v>1342</v>
      </c>
      <c r="B590" t="s">
        <v>1343</v>
      </c>
      <c r="C590" s="103" t="s">
        <v>40</v>
      </c>
      <c r="D590" s="103" t="s">
        <v>87</v>
      </c>
      <c r="E590" s="103">
        <v>4200001</v>
      </c>
      <c r="F590" s="5" t="s">
        <v>2088</v>
      </c>
      <c r="G590" s="81">
        <v>42.699999999999996</v>
      </c>
      <c r="H590" s="103" t="s">
        <v>81</v>
      </c>
      <c r="I590" s="197"/>
      <c r="J590" s="54">
        <f>VLOOKUP(A590,'M005'!$A:$H,8,0)</f>
        <v>61</v>
      </c>
      <c r="K590" s="184">
        <v>0.7</v>
      </c>
      <c r="L590" s="184" t="s">
        <v>9</v>
      </c>
      <c r="M590" s="184" t="str">
        <f t="shared" si="27"/>
        <v>N2N</v>
      </c>
      <c r="N590" t="s">
        <v>4946</v>
      </c>
      <c r="O590" s="164">
        <f t="shared" si="28"/>
        <v>0</v>
      </c>
      <c r="P590" s="205" t="str">
        <f t="shared" si="29"/>
        <v>2N</v>
      </c>
      <c r="S590" s="5" t="s">
        <v>1972</v>
      </c>
      <c r="T590" s="61">
        <v>1</v>
      </c>
    </row>
    <row r="591" spans="1:20" x14ac:dyDescent="0.25">
      <c r="A591" t="s">
        <v>1389</v>
      </c>
      <c r="B591" t="s">
        <v>1237</v>
      </c>
      <c r="C591" s="103" t="s">
        <v>40</v>
      </c>
      <c r="D591" s="103" t="s">
        <v>87</v>
      </c>
      <c r="E591" s="103">
        <v>4200001</v>
      </c>
      <c r="F591" s="5" t="s">
        <v>2088</v>
      </c>
      <c r="G591" s="81">
        <v>42.699999999999996</v>
      </c>
      <c r="H591" s="103" t="s">
        <v>81</v>
      </c>
      <c r="I591" s="197"/>
      <c r="J591" s="54">
        <f>VLOOKUP(A591,'M005'!$A:$H,8,0)</f>
        <v>61</v>
      </c>
      <c r="K591" s="184">
        <v>0.7</v>
      </c>
      <c r="L591" s="184" t="s">
        <v>9</v>
      </c>
      <c r="M591" s="184" t="str">
        <f t="shared" si="27"/>
        <v>N3G</v>
      </c>
      <c r="N591" t="s">
        <v>4961</v>
      </c>
      <c r="O591" s="164">
        <f t="shared" si="28"/>
        <v>0</v>
      </c>
      <c r="P591" s="205" t="str">
        <f t="shared" si="29"/>
        <v>NN</v>
      </c>
      <c r="S591" s="5" t="s">
        <v>1974</v>
      </c>
      <c r="T591" s="61">
        <v>1</v>
      </c>
    </row>
    <row r="592" spans="1:20" x14ac:dyDescent="0.25">
      <c r="A592" t="s">
        <v>894</v>
      </c>
      <c r="B592" t="s">
        <v>895</v>
      </c>
      <c r="C592" s="103" t="s">
        <v>40</v>
      </c>
      <c r="D592" s="103" t="s">
        <v>87</v>
      </c>
      <c r="E592" s="103">
        <v>4200001</v>
      </c>
      <c r="F592" s="5" t="s">
        <v>2088</v>
      </c>
      <c r="G592" s="81">
        <v>42</v>
      </c>
      <c r="H592" s="103" t="s">
        <v>81</v>
      </c>
      <c r="I592" s="197"/>
      <c r="J592" s="54">
        <f>VLOOKUP(A592,'M005'!$A:$H,8,0)</f>
        <v>60</v>
      </c>
      <c r="K592" s="184">
        <v>0.7</v>
      </c>
      <c r="L592" s="184" t="s">
        <v>9</v>
      </c>
      <c r="M592" s="184" t="str">
        <f t="shared" si="27"/>
        <v>N2N</v>
      </c>
      <c r="N592" t="s">
        <v>4946</v>
      </c>
      <c r="O592" s="164">
        <f t="shared" si="28"/>
        <v>0</v>
      </c>
      <c r="P592" s="205" t="str">
        <f t="shared" si="29"/>
        <v>NN</v>
      </c>
      <c r="S592" s="5" t="s">
        <v>1975</v>
      </c>
      <c r="T592" s="61">
        <v>1</v>
      </c>
    </row>
    <row r="593" spans="1:20" x14ac:dyDescent="0.25">
      <c r="A593" t="s">
        <v>959</v>
      </c>
      <c r="B593" t="s">
        <v>960</v>
      </c>
      <c r="C593" s="103" t="s">
        <v>40</v>
      </c>
      <c r="D593" s="103" t="s">
        <v>87</v>
      </c>
      <c r="E593" s="103">
        <v>4200001</v>
      </c>
      <c r="F593" s="5" t="s">
        <v>2088</v>
      </c>
      <c r="G593" s="81">
        <v>42</v>
      </c>
      <c r="H593" s="103" t="s">
        <v>81</v>
      </c>
      <c r="I593" s="197"/>
      <c r="J593" s="54">
        <f>VLOOKUP(A593,'M005'!$A:$H,8,0)</f>
        <v>70</v>
      </c>
      <c r="K593" s="184">
        <v>0.6</v>
      </c>
      <c r="L593" s="184" t="s">
        <v>9</v>
      </c>
      <c r="M593" s="184" t="str">
        <f t="shared" si="27"/>
        <v>N3F</v>
      </c>
      <c r="N593" t="s">
        <v>4960</v>
      </c>
      <c r="O593" s="164">
        <f t="shared" si="28"/>
        <v>0</v>
      </c>
      <c r="P593" s="205" t="str">
        <f t="shared" si="29"/>
        <v>GF</v>
      </c>
      <c r="S593" s="5" t="s">
        <v>1977</v>
      </c>
      <c r="T593" s="61">
        <v>1</v>
      </c>
    </row>
    <row r="594" spans="1:20" x14ac:dyDescent="0.25">
      <c r="A594" t="s">
        <v>1446</v>
      </c>
      <c r="B594" t="s">
        <v>700</v>
      </c>
      <c r="C594" s="103" t="s">
        <v>40</v>
      </c>
      <c r="D594" s="103" t="s">
        <v>87</v>
      </c>
      <c r="E594" s="103">
        <v>4200020</v>
      </c>
      <c r="F594" t="s">
        <v>2089</v>
      </c>
      <c r="G594" s="81">
        <v>43.4</v>
      </c>
      <c r="H594" s="103" t="s">
        <v>81</v>
      </c>
      <c r="I594" s="197"/>
      <c r="J594" s="54">
        <f>VLOOKUP(A594,'M005'!$A:$H,8,0)</f>
        <v>62</v>
      </c>
      <c r="K594" s="184">
        <v>0.7</v>
      </c>
      <c r="L594" s="184" t="s">
        <v>9</v>
      </c>
      <c r="M594" s="184" t="str">
        <f t="shared" si="27"/>
        <v>O2O</v>
      </c>
      <c r="N594" t="s">
        <v>4952</v>
      </c>
      <c r="O594" s="164">
        <f t="shared" si="28"/>
        <v>0</v>
      </c>
      <c r="P594" s="205" t="str">
        <f t="shared" si="29"/>
        <v>NN</v>
      </c>
      <c r="S594" s="5" t="s">
        <v>1979</v>
      </c>
      <c r="T594" s="61">
        <v>1</v>
      </c>
    </row>
    <row r="595" spans="1:20" x14ac:dyDescent="0.25">
      <c r="A595" t="s">
        <v>1823</v>
      </c>
      <c r="B595" t="s">
        <v>1824</v>
      </c>
      <c r="C595" s="103" t="s">
        <v>40</v>
      </c>
      <c r="D595" s="103" t="s">
        <v>87</v>
      </c>
      <c r="E595" s="103">
        <v>4200001</v>
      </c>
      <c r="F595" s="5" t="s">
        <v>2088</v>
      </c>
      <c r="G595" s="81">
        <v>42</v>
      </c>
      <c r="H595" s="103" t="s">
        <v>81</v>
      </c>
      <c r="I595" s="197"/>
      <c r="J595" s="54">
        <f>VLOOKUP(A595,'M005-2'!$A:$G,7,0)</f>
        <v>60</v>
      </c>
      <c r="K595" s="184">
        <v>0.7</v>
      </c>
      <c r="L595" s="184" t="s">
        <v>4464</v>
      </c>
      <c r="M595" s="184" t="str">
        <f t="shared" si="27"/>
        <v>N2N</v>
      </c>
      <c r="N595" t="s">
        <v>4946</v>
      </c>
      <c r="O595" s="164">
        <f t="shared" si="28"/>
        <v>0</v>
      </c>
      <c r="P595" s="205" t="str">
        <f t="shared" si="29"/>
        <v>UU</v>
      </c>
      <c r="Q595" s="205"/>
      <c r="S595" s="5" t="s">
        <v>1981</v>
      </c>
      <c r="T595" s="61">
        <v>1</v>
      </c>
    </row>
    <row r="596" spans="1:20" x14ac:dyDescent="0.25">
      <c r="A596" t="s">
        <v>997</v>
      </c>
      <c r="B596" t="s">
        <v>998</v>
      </c>
      <c r="C596" s="103" t="s">
        <v>40</v>
      </c>
      <c r="D596" s="103" t="s">
        <v>87</v>
      </c>
      <c r="E596" s="103">
        <v>4200020</v>
      </c>
      <c r="F596" t="s">
        <v>2089</v>
      </c>
      <c r="G596" s="81">
        <v>40.799999999999997</v>
      </c>
      <c r="H596" s="103" t="s">
        <v>81</v>
      </c>
      <c r="I596" s="197"/>
      <c r="J596" s="54">
        <f>VLOOKUP(A596,'M005'!$A:$H,8,0)</f>
        <v>68</v>
      </c>
      <c r="K596" s="184">
        <v>0.6</v>
      </c>
      <c r="L596" s="184" t="s">
        <v>9</v>
      </c>
      <c r="M596" s="184" t="str">
        <f t="shared" si="27"/>
        <v>O2E</v>
      </c>
      <c r="N596" t="s">
        <v>4944</v>
      </c>
      <c r="O596" s="164">
        <f t="shared" si="28"/>
        <v>0</v>
      </c>
      <c r="P596" s="205" t="str">
        <f t="shared" si="29"/>
        <v>NN</v>
      </c>
      <c r="S596" s="5" t="s">
        <v>1983</v>
      </c>
      <c r="T596" s="61">
        <v>1</v>
      </c>
    </row>
    <row r="597" spans="1:20" x14ac:dyDescent="0.25">
      <c r="A597" t="s">
        <v>924</v>
      </c>
      <c r="B597" t="s">
        <v>546</v>
      </c>
      <c r="C597" s="103" t="s">
        <v>40</v>
      </c>
      <c r="D597" s="103" t="s">
        <v>87</v>
      </c>
      <c r="E597" s="103">
        <v>4200001</v>
      </c>
      <c r="F597" s="5" t="s">
        <v>2088</v>
      </c>
      <c r="G597" s="81">
        <v>38.5</v>
      </c>
      <c r="H597" s="103" t="s">
        <v>81</v>
      </c>
      <c r="I597" s="197"/>
      <c r="J597" s="54">
        <f>VLOOKUP(A597,'M005'!$A:$H,8,0)</f>
        <v>55</v>
      </c>
      <c r="K597" s="184">
        <v>0.7</v>
      </c>
      <c r="L597" s="184" t="s">
        <v>9</v>
      </c>
      <c r="M597" s="184" t="str">
        <f t="shared" si="27"/>
        <v>N2N</v>
      </c>
      <c r="N597" t="s">
        <v>4946</v>
      </c>
      <c r="O597" s="164">
        <f t="shared" si="28"/>
        <v>0</v>
      </c>
      <c r="P597" s="205" t="str">
        <f t="shared" si="29"/>
        <v>NN</v>
      </c>
      <c r="S597" s="5" t="s">
        <v>1991</v>
      </c>
      <c r="T597" s="61">
        <v>1</v>
      </c>
    </row>
    <row r="598" spans="1:20" x14ac:dyDescent="0.25">
      <c r="A598" t="s">
        <v>944</v>
      </c>
      <c r="B598" t="s">
        <v>945</v>
      </c>
      <c r="C598" s="103" t="s">
        <v>40</v>
      </c>
      <c r="D598" s="103" t="s">
        <v>87</v>
      </c>
      <c r="E598" s="103">
        <v>4200001</v>
      </c>
      <c r="F598" s="5" t="s">
        <v>2088</v>
      </c>
      <c r="G598" s="81">
        <v>38.5</v>
      </c>
      <c r="H598" s="103" t="s">
        <v>81</v>
      </c>
      <c r="I598" s="197"/>
      <c r="J598" s="54">
        <f>VLOOKUP(A598,'M005'!$A:$H,8,0)</f>
        <v>55</v>
      </c>
      <c r="K598" s="184">
        <v>0.7</v>
      </c>
      <c r="L598" s="184" t="s">
        <v>9</v>
      </c>
      <c r="M598" s="184" t="str">
        <f t="shared" si="27"/>
        <v>N2T</v>
      </c>
      <c r="N598" t="s">
        <v>4958</v>
      </c>
      <c r="O598" s="164">
        <f t="shared" si="28"/>
        <v>0</v>
      </c>
      <c r="P598" s="205" t="str">
        <f t="shared" si="29"/>
        <v>NN</v>
      </c>
      <c r="S598" s="5" t="s">
        <v>1993</v>
      </c>
      <c r="T598" s="61">
        <v>1</v>
      </c>
    </row>
    <row r="599" spans="1:20" x14ac:dyDescent="0.25">
      <c r="A599" t="s">
        <v>929</v>
      </c>
      <c r="B599" t="s">
        <v>930</v>
      </c>
      <c r="C599" s="103" t="s">
        <v>40</v>
      </c>
      <c r="D599" s="103" t="s">
        <v>87</v>
      </c>
      <c r="E599" s="103">
        <v>4200001</v>
      </c>
      <c r="F599" s="5" t="s">
        <v>2088</v>
      </c>
      <c r="G599" s="81">
        <v>38.5</v>
      </c>
      <c r="H599" s="103" t="s">
        <v>81</v>
      </c>
      <c r="I599" s="197"/>
      <c r="J599" s="54">
        <f>VLOOKUP(A599,'M005'!$A:$H,8,0)</f>
        <v>55</v>
      </c>
      <c r="K599" s="184">
        <v>0.7</v>
      </c>
      <c r="L599" s="184" t="s">
        <v>9</v>
      </c>
      <c r="M599" s="184" t="str">
        <f t="shared" si="27"/>
        <v>N2N</v>
      </c>
      <c r="N599" t="s">
        <v>4946</v>
      </c>
      <c r="O599" s="164">
        <f t="shared" si="28"/>
        <v>0</v>
      </c>
      <c r="P599" s="205" t="str">
        <f t="shared" si="29"/>
        <v>AR</v>
      </c>
      <c r="S599" s="5" t="s">
        <v>1997</v>
      </c>
      <c r="T599" s="61">
        <v>1</v>
      </c>
    </row>
    <row r="600" spans="1:20" x14ac:dyDescent="0.25">
      <c r="A600" t="s">
        <v>962</v>
      </c>
      <c r="B600" t="s">
        <v>546</v>
      </c>
      <c r="C600" s="103" t="s">
        <v>40</v>
      </c>
      <c r="D600" s="103" t="s">
        <v>87</v>
      </c>
      <c r="E600" s="103">
        <v>4200001</v>
      </c>
      <c r="F600" s="5" t="s">
        <v>2088</v>
      </c>
      <c r="G600" s="81">
        <v>37.199999999999996</v>
      </c>
      <c r="H600" s="103" t="s">
        <v>81</v>
      </c>
      <c r="I600" s="197"/>
      <c r="J600" s="54">
        <f>VLOOKUP(A600,'M005'!$A:$H,8,0)</f>
        <v>62</v>
      </c>
      <c r="K600" s="184">
        <v>0.6</v>
      </c>
      <c r="L600" s="184" t="s">
        <v>9</v>
      </c>
      <c r="M600" s="184" t="str">
        <f t="shared" si="27"/>
        <v>N3F</v>
      </c>
      <c r="N600" t="s">
        <v>4960</v>
      </c>
      <c r="O600" s="164">
        <f t="shared" si="28"/>
        <v>0</v>
      </c>
      <c r="P600" s="205" t="str">
        <f t="shared" si="29"/>
        <v>NN</v>
      </c>
      <c r="R600" s="205"/>
      <c r="S600" s="5" t="s">
        <v>2003</v>
      </c>
      <c r="T600" s="61">
        <v>1</v>
      </c>
    </row>
    <row r="601" spans="1:20" x14ac:dyDescent="0.25">
      <c r="A601" t="s">
        <v>1123</v>
      </c>
      <c r="B601" t="s">
        <v>1042</v>
      </c>
      <c r="C601" s="103" t="s">
        <v>40</v>
      </c>
      <c r="D601" s="103" t="s">
        <v>87</v>
      </c>
      <c r="E601" s="103">
        <v>4200020</v>
      </c>
      <c r="F601" t="s">
        <v>2089</v>
      </c>
      <c r="G601" s="81">
        <v>37.199999999999996</v>
      </c>
      <c r="H601" s="103" t="s">
        <v>81</v>
      </c>
      <c r="I601" s="197"/>
      <c r="J601" s="54">
        <f>VLOOKUP(A601,'M005'!$A:$H,8,0)</f>
        <v>62</v>
      </c>
      <c r="K601" s="184">
        <v>0.6</v>
      </c>
      <c r="L601" s="184" t="s">
        <v>9</v>
      </c>
      <c r="M601" s="184" t="str">
        <f t="shared" si="27"/>
        <v>O3Y</v>
      </c>
      <c r="N601" t="s">
        <v>4973</v>
      </c>
      <c r="O601" s="164">
        <f t="shared" si="28"/>
        <v>0</v>
      </c>
      <c r="P601" s="205" t="str">
        <f t="shared" si="29"/>
        <v>NN</v>
      </c>
      <c r="S601" s="5" t="s">
        <v>2005</v>
      </c>
      <c r="T601" s="61">
        <v>1</v>
      </c>
    </row>
    <row r="602" spans="1:20" x14ac:dyDescent="0.25">
      <c r="A602" t="s">
        <v>844</v>
      </c>
      <c r="B602" t="s">
        <v>845</v>
      </c>
      <c r="C602" s="103" t="s">
        <v>40</v>
      </c>
      <c r="D602" s="103" t="s">
        <v>87</v>
      </c>
      <c r="E602" s="103">
        <v>4200010</v>
      </c>
      <c r="F602" t="s">
        <v>2090</v>
      </c>
      <c r="G602" s="81">
        <v>36</v>
      </c>
      <c r="H602" s="103" t="s">
        <v>81</v>
      </c>
      <c r="I602" s="197"/>
      <c r="J602" s="54">
        <f>VLOOKUP(A602,'M005'!$A:$H,8,0)</f>
        <v>60</v>
      </c>
      <c r="K602" s="184">
        <v>0.6</v>
      </c>
      <c r="L602" s="184" t="s">
        <v>9</v>
      </c>
      <c r="M602" s="184" t="str">
        <f t="shared" si="27"/>
        <v>M3B</v>
      </c>
      <c r="N602" t="s">
        <v>4956</v>
      </c>
      <c r="O602" s="164">
        <f t="shared" si="28"/>
        <v>0</v>
      </c>
      <c r="P602" s="205" t="str">
        <f t="shared" si="29"/>
        <v>UU</v>
      </c>
      <c r="S602" s="5" t="s">
        <v>2009</v>
      </c>
      <c r="T602" s="61">
        <v>1</v>
      </c>
    </row>
    <row r="603" spans="1:20" x14ac:dyDescent="0.25">
      <c r="A603" t="s">
        <v>864</v>
      </c>
      <c r="B603" t="s">
        <v>865</v>
      </c>
      <c r="C603" s="103" t="s">
        <v>40</v>
      </c>
      <c r="D603" s="103" t="s">
        <v>87</v>
      </c>
      <c r="E603" s="103">
        <v>4200001</v>
      </c>
      <c r="F603" s="5" t="s">
        <v>2088</v>
      </c>
      <c r="G603" s="81">
        <v>36</v>
      </c>
      <c r="H603" s="103" t="s">
        <v>81</v>
      </c>
      <c r="I603" s="197"/>
      <c r="J603" s="54">
        <f>VLOOKUP(A603,'M005'!$A:$H,8,0)</f>
        <v>60</v>
      </c>
      <c r="K603" s="184">
        <v>0.6</v>
      </c>
      <c r="L603" s="184" t="s">
        <v>9</v>
      </c>
      <c r="M603" s="184" t="str">
        <f t="shared" si="27"/>
        <v>N2C</v>
      </c>
      <c r="N603" t="s">
        <v>4945</v>
      </c>
      <c r="O603" s="164">
        <f t="shared" si="28"/>
        <v>0</v>
      </c>
      <c r="P603" s="205" t="str">
        <f t="shared" si="29"/>
        <v>UU</v>
      </c>
      <c r="S603" s="5" t="s">
        <v>2011</v>
      </c>
      <c r="T603" s="61">
        <v>1</v>
      </c>
    </row>
    <row r="604" spans="1:20" x14ac:dyDescent="0.25">
      <c r="A604" t="s">
        <v>1556</v>
      </c>
      <c r="B604" t="s">
        <v>1557</v>
      </c>
      <c r="C604" s="103" t="s">
        <v>40</v>
      </c>
      <c r="D604" s="103" t="s">
        <v>87</v>
      </c>
      <c r="E604" s="103">
        <v>4200020</v>
      </c>
      <c r="F604" t="s">
        <v>2089</v>
      </c>
      <c r="G604" s="81">
        <v>34.049999999999997</v>
      </c>
      <c r="H604" s="103" t="s">
        <v>81</v>
      </c>
      <c r="I604" s="197"/>
      <c r="J604" s="54">
        <f>VLOOKUP(A604,'M005'!$A:$H,8,0)</f>
        <v>68.099999999999994</v>
      </c>
      <c r="K604" s="184">
        <v>0.5</v>
      </c>
      <c r="L604" s="184" t="s">
        <v>9</v>
      </c>
      <c r="M604" s="184" t="str">
        <f t="shared" si="27"/>
        <v>O27</v>
      </c>
      <c r="N604" t="s">
        <v>4963</v>
      </c>
      <c r="O604" s="164">
        <f t="shared" si="28"/>
        <v>0</v>
      </c>
      <c r="P604" s="205" t="str">
        <f t="shared" si="29"/>
        <v>NN</v>
      </c>
      <c r="S604" s="5" t="s">
        <v>2016</v>
      </c>
      <c r="T604" s="61">
        <v>1</v>
      </c>
    </row>
    <row r="605" spans="1:20" x14ac:dyDescent="0.25">
      <c r="A605" t="s">
        <v>828</v>
      </c>
      <c r="B605" t="s">
        <v>829</v>
      </c>
      <c r="C605" s="103" t="s">
        <v>40</v>
      </c>
      <c r="D605" s="103" t="s">
        <v>87</v>
      </c>
      <c r="E605" s="103">
        <v>4200022</v>
      </c>
      <c r="F605" t="s">
        <v>2092</v>
      </c>
      <c r="G605" s="81">
        <v>33.599999999999994</v>
      </c>
      <c r="H605" s="103" t="s">
        <v>81</v>
      </c>
      <c r="I605" s="197"/>
      <c r="J605" s="54">
        <f>VLOOKUP(A605,'M005'!$A:$H,8,0)</f>
        <v>48</v>
      </c>
      <c r="K605" s="184">
        <v>0.69999999999999984</v>
      </c>
      <c r="L605" s="184" t="s">
        <v>9</v>
      </c>
      <c r="M605" s="184" t="str">
        <f t="shared" si="27"/>
        <v>M2M</v>
      </c>
      <c r="N605" t="s">
        <v>4951</v>
      </c>
      <c r="O605" s="164">
        <f t="shared" si="28"/>
        <v>0</v>
      </c>
      <c r="P605" s="205" t="str">
        <f t="shared" si="29"/>
        <v>JW</v>
      </c>
      <c r="S605" s="5" t="s">
        <v>2018</v>
      </c>
      <c r="T605" s="61">
        <v>1</v>
      </c>
    </row>
    <row r="606" spans="1:20" x14ac:dyDescent="0.25">
      <c r="A606" t="s">
        <v>1814</v>
      </c>
      <c r="B606" t="s">
        <v>1815</v>
      </c>
      <c r="C606" s="103" t="s">
        <v>40</v>
      </c>
      <c r="D606" s="103" t="s">
        <v>87</v>
      </c>
      <c r="E606" s="103">
        <v>4200001</v>
      </c>
      <c r="F606" s="5" t="s">
        <v>2088</v>
      </c>
      <c r="G606" s="81">
        <v>32.9</v>
      </c>
      <c r="H606" s="103" t="s">
        <v>81</v>
      </c>
      <c r="I606" s="197"/>
      <c r="J606" s="54">
        <f>VLOOKUP(A606,'M005-2'!$A:$G,7,0)</f>
        <v>47</v>
      </c>
      <c r="K606" s="184">
        <v>0.7</v>
      </c>
      <c r="L606" s="184" t="s">
        <v>4464</v>
      </c>
      <c r="M606" s="184" t="str">
        <f t="shared" si="27"/>
        <v>N2N</v>
      </c>
      <c r="N606" t="s">
        <v>4946</v>
      </c>
      <c r="O606" s="164">
        <f t="shared" si="28"/>
        <v>0</v>
      </c>
      <c r="P606" s="205" t="str">
        <f t="shared" si="29"/>
        <v>JW</v>
      </c>
      <c r="Q606" s="205"/>
      <c r="S606" s="5" t="s">
        <v>2019</v>
      </c>
      <c r="T606" s="61">
        <v>1</v>
      </c>
    </row>
    <row r="607" spans="1:20" x14ac:dyDescent="0.25">
      <c r="A607" t="s">
        <v>866</v>
      </c>
      <c r="B607" t="s">
        <v>867</v>
      </c>
      <c r="C607" s="103" t="s">
        <v>40</v>
      </c>
      <c r="D607" s="103" t="s">
        <v>87</v>
      </c>
      <c r="E607" s="103">
        <v>4200001</v>
      </c>
      <c r="F607" s="5" t="s">
        <v>2088</v>
      </c>
      <c r="G607" s="81">
        <v>29.4</v>
      </c>
      <c r="H607" s="103" t="s">
        <v>81</v>
      </c>
      <c r="I607" s="197"/>
      <c r="J607" s="54">
        <f>VLOOKUP(A607,'M005'!$A:$H,8,0)</f>
        <v>49</v>
      </c>
      <c r="K607" s="184">
        <v>0.6</v>
      </c>
      <c r="L607" s="184" t="s">
        <v>9</v>
      </c>
      <c r="M607" s="184" t="str">
        <f t="shared" si="27"/>
        <v>N2C</v>
      </c>
      <c r="N607" t="s">
        <v>4945</v>
      </c>
      <c r="O607" s="164">
        <f t="shared" si="28"/>
        <v>0</v>
      </c>
      <c r="P607" s="205" t="str">
        <f t="shared" si="29"/>
        <v>NN</v>
      </c>
      <c r="S607" s="5" t="s">
        <v>2021</v>
      </c>
      <c r="T607" s="61">
        <v>1</v>
      </c>
    </row>
    <row r="608" spans="1:20" x14ac:dyDescent="0.25">
      <c r="A608" t="s">
        <v>1119</v>
      </c>
      <c r="B608" t="s">
        <v>1120</v>
      </c>
      <c r="C608" s="103" t="s">
        <v>40</v>
      </c>
      <c r="D608" s="103" t="s">
        <v>87</v>
      </c>
      <c r="E608" s="103">
        <v>4200020</v>
      </c>
      <c r="F608" t="s">
        <v>2089</v>
      </c>
      <c r="G608" s="81">
        <v>29.4</v>
      </c>
      <c r="H608" s="103" t="s">
        <v>81</v>
      </c>
      <c r="I608" s="197"/>
      <c r="J608" s="54">
        <f>VLOOKUP(A608,'M005'!$A:$H,8,0)</f>
        <v>49</v>
      </c>
      <c r="K608" s="184">
        <v>0.6</v>
      </c>
      <c r="L608" s="184" t="s">
        <v>9</v>
      </c>
      <c r="M608" s="184" t="str">
        <f t="shared" si="27"/>
        <v>O3Y</v>
      </c>
      <c r="N608" t="s">
        <v>4973</v>
      </c>
      <c r="O608" s="164">
        <f t="shared" si="28"/>
        <v>0</v>
      </c>
      <c r="P608" s="205" t="str">
        <f t="shared" si="29"/>
        <v>NN</v>
      </c>
      <c r="S608" s="5" t="s">
        <v>2022</v>
      </c>
      <c r="T608" s="61">
        <v>1</v>
      </c>
    </row>
    <row r="609" spans="1:20" x14ac:dyDescent="0.25">
      <c r="A609" t="s">
        <v>1370</v>
      </c>
      <c r="B609" t="s">
        <v>1371</v>
      </c>
      <c r="C609" s="103" t="s">
        <v>40</v>
      </c>
      <c r="D609" s="103" t="s">
        <v>87</v>
      </c>
      <c r="E609" s="103">
        <v>4200001</v>
      </c>
      <c r="F609" s="5" t="s">
        <v>2088</v>
      </c>
      <c r="G609" s="81">
        <v>27</v>
      </c>
      <c r="H609" s="103" t="s">
        <v>81</v>
      </c>
      <c r="I609" s="197"/>
      <c r="J609" s="54">
        <f>VLOOKUP(A609,'M005'!$A:$H,8,0)</f>
        <v>45</v>
      </c>
      <c r="K609" s="184">
        <v>0.6</v>
      </c>
      <c r="L609" s="184" t="s">
        <v>9</v>
      </c>
      <c r="M609" s="184" t="str">
        <f t="shared" si="27"/>
        <v>N3F</v>
      </c>
      <c r="N609" t="s">
        <v>4960</v>
      </c>
      <c r="O609" s="164">
        <f>J609*K609-G609</f>
        <v>0</v>
      </c>
      <c r="P609" s="205" t="str">
        <f t="shared" si="29"/>
        <v>NN</v>
      </c>
      <c r="S609" s="5" t="s">
        <v>2027</v>
      </c>
      <c r="T609" s="61">
        <v>1</v>
      </c>
    </row>
    <row r="610" spans="1:20" x14ac:dyDescent="0.25">
      <c r="A610" t="s">
        <v>968</v>
      </c>
      <c r="B610" t="s">
        <v>969</v>
      </c>
      <c r="C610" s="103" t="s">
        <v>40</v>
      </c>
      <c r="D610" s="103" t="s">
        <v>87</v>
      </c>
      <c r="E610" s="103">
        <v>4200001</v>
      </c>
      <c r="F610" s="5" t="s">
        <v>2088</v>
      </c>
      <c r="G610" s="81">
        <v>24.5</v>
      </c>
      <c r="H610" s="103" t="s">
        <v>81</v>
      </c>
      <c r="I610" s="197"/>
      <c r="J610" s="54">
        <f>VLOOKUP(A610,'M005'!$A:$H,8,0)</f>
        <v>49</v>
      </c>
      <c r="K610" s="184">
        <v>0.5</v>
      </c>
      <c r="L610" s="184" t="s">
        <v>9</v>
      </c>
      <c r="M610" s="184" t="str">
        <f t="shared" si="27"/>
        <v>N3S</v>
      </c>
      <c r="N610" t="s">
        <v>4962</v>
      </c>
      <c r="O610" s="164">
        <f t="shared" si="28"/>
        <v>0</v>
      </c>
      <c r="P610" s="205" t="str">
        <f t="shared" si="29"/>
        <v>NN</v>
      </c>
      <c r="S610" s="5" t="s">
        <v>2064</v>
      </c>
      <c r="T610" s="61">
        <v>1</v>
      </c>
    </row>
    <row r="611" spans="1:20" x14ac:dyDescent="0.25">
      <c r="A611" t="s">
        <v>1676</v>
      </c>
      <c r="B611" t="s">
        <v>1677</v>
      </c>
      <c r="C611" s="103" t="s">
        <v>40</v>
      </c>
      <c r="D611" s="103" t="s">
        <v>87</v>
      </c>
      <c r="E611" s="103">
        <v>4200020</v>
      </c>
      <c r="F611" t="s">
        <v>2089</v>
      </c>
      <c r="G611" s="81">
        <v>24.5</v>
      </c>
      <c r="H611" s="103" t="s">
        <v>81</v>
      </c>
      <c r="I611" s="197"/>
      <c r="J611" s="54">
        <f>VLOOKUP(A611,'M005'!$A:$H,8,0)</f>
        <v>49</v>
      </c>
      <c r="K611" s="184">
        <v>0.5</v>
      </c>
      <c r="L611" s="184" t="s">
        <v>9</v>
      </c>
      <c r="M611" s="184" t="str">
        <f t="shared" si="27"/>
        <v>O36</v>
      </c>
      <c r="N611" t="s">
        <v>4969</v>
      </c>
      <c r="O611" s="164">
        <f t="shared" si="28"/>
        <v>0</v>
      </c>
      <c r="P611" s="205" t="str">
        <f t="shared" si="29"/>
        <v>NN</v>
      </c>
      <c r="R611" s="205"/>
      <c r="S611" s="5" t="s">
        <v>2066</v>
      </c>
      <c r="T611" s="61">
        <v>1</v>
      </c>
    </row>
    <row r="612" spans="1:20" x14ac:dyDescent="0.25">
      <c r="A612" t="s">
        <v>1362</v>
      </c>
      <c r="B612" t="s">
        <v>1321</v>
      </c>
      <c r="C612" s="103" t="s">
        <v>40</v>
      </c>
      <c r="D612" s="103" t="s">
        <v>87</v>
      </c>
      <c r="E612" s="103">
        <v>4200001</v>
      </c>
      <c r="F612" s="5" t="s">
        <v>2088</v>
      </c>
      <c r="G612" s="81">
        <v>18.899999999999999</v>
      </c>
      <c r="H612" s="103" t="s">
        <v>81</v>
      </c>
      <c r="I612" s="197"/>
      <c r="J612" s="54">
        <f>VLOOKUP(A612,'M005'!$A:$H,8,0)</f>
        <v>27</v>
      </c>
      <c r="K612" s="184">
        <v>0.7</v>
      </c>
      <c r="L612" s="184" t="s">
        <v>9</v>
      </c>
      <c r="M612" s="184" t="str">
        <f t="shared" si="27"/>
        <v>N2N</v>
      </c>
      <c r="N612" t="s">
        <v>4946</v>
      </c>
      <c r="O612" s="164">
        <f t="shared" si="28"/>
        <v>0</v>
      </c>
      <c r="P612" s="205" t="str">
        <f t="shared" si="29"/>
        <v>AR</v>
      </c>
      <c r="S612" s="5" t="s">
        <v>2068</v>
      </c>
      <c r="T612" s="61">
        <v>1</v>
      </c>
    </row>
    <row r="613" spans="1:20" x14ac:dyDescent="0.25">
      <c r="A613" t="s">
        <v>1353</v>
      </c>
      <c r="B613" t="s">
        <v>1354</v>
      </c>
      <c r="C613" s="103" t="s">
        <v>40</v>
      </c>
      <c r="D613" s="103" t="s">
        <v>87</v>
      </c>
      <c r="E613" s="103">
        <v>4200001</v>
      </c>
      <c r="F613" s="5" t="s">
        <v>2088</v>
      </c>
      <c r="G613" s="81">
        <v>14</v>
      </c>
      <c r="H613" s="103" t="s">
        <v>81</v>
      </c>
      <c r="I613" s="197"/>
      <c r="J613" s="54">
        <f>VLOOKUP(A613,'M005'!$A:$H,8,0)</f>
        <v>20</v>
      </c>
      <c r="K613" s="184">
        <v>0.7</v>
      </c>
      <c r="L613" s="184" t="s">
        <v>9</v>
      </c>
      <c r="M613" s="184" t="str">
        <f t="shared" si="27"/>
        <v>N2N</v>
      </c>
      <c r="N613" t="s">
        <v>4946</v>
      </c>
      <c r="O613" s="164">
        <f t="shared" si="28"/>
        <v>0</v>
      </c>
      <c r="P613" s="205" t="str">
        <f t="shared" si="29"/>
        <v>NN</v>
      </c>
      <c r="S613" s="5" t="s">
        <v>2070</v>
      </c>
      <c r="T613" s="61">
        <v>1</v>
      </c>
    </row>
    <row r="614" spans="1:20" x14ac:dyDescent="0.25">
      <c r="A614" t="s">
        <v>4498</v>
      </c>
      <c r="B614" t="s">
        <v>4499</v>
      </c>
      <c r="C614" s="103" t="s">
        <v>40</v>
      </c>
      <c r="D614" s="103" t="s">
        <v>87</v>
      </c>
      <c r="E614" s="103">
        <v>4200001</v>
      </c>
      <c r="F614" s="5" t="s">
        <v>2088</v>
      </c>
      <c r="G614" s="81">
        <v>161</v>
      </c>
      <c r="H614" s="103" t="s">
        <v>81</v>
      </c>
      <c r="I614" s="197"/>
      <c r="J614" s="54">
        <f>VLOOKUP(A614,'M005'!$A:$H,8,0)</f>
        <v>230</v>
      </c>
      <c r="K614" s="184">
        <v>0.7</v>
      </c>
      <c r="L614" s="184" t="s">
        <v>9</v>
      </c>
      <c r="M614" s="184" t="str">
        <f t="shared" si="27"/>
        <v>N2N</v>
      </c>
      <c r="N614" t="s">
        <v>4946</v>
      </c>
      <c r="O614" s="164">
        <f t="shared" si="28"/>
        <v>0</v>
      </c>
      <c r="P614" s="205" t="str">
        <f t="shared" si="29"/>
        <v>UA</v>
      </c>
      <c r="S614" s="5" t="s">
        <v>2076</v>
      </c>
      <c r="T614" s="61">
        <v>1</v>
      </c>
    </row>
    <row r="615" spans="1:20" x14ac:dyDescent="0.25">
      <c r="A615" t="s">
        <v>4501</v>
      </c>
      <c r="B615" t="s">
        <v>4502</v>
      </c>
      <c r="C615" s="103" t="s">
        <v>40</v>
      </c>
      <c r="D615" s="103" t="s">
        <v>87</v>
      </c>
      <c r="E615" s="103">
        <v>4200001</v>
      </c>
      <c r="F615" s="5" t="s">
        <v>2088</v>
      </c>
      <c r="G615" s="81">
        <v>186.89999999999998</v>
      </c>
      <c r="H615" s="103" t="s">
        <v>81</v>
      </c>
      <c r="I615" s="197"/>
      <c r="J615" s="54">
        <f>VLOOKUP(A615,'M005'!$A:$H,8,0)</f>
        <v>267</v>
      </c>
      <c r="K615" s="184">
        <v>0.7</v>
      </c>
      <c r="L615" s="184" t="s">
        <v>9</v>
      </c>
      <c r="M615" s="184" t="str">
        <f t="shared" si="27"/>
        <v>N2N</v>
      </c>
      <c r="N615" t="s">
        <v>4946</v>
      </c>
      <c r="O615" s="164">
        <f t="shared" si="28"/>
        <v>0</v>
      </c>
      <c r="P615" s="205" t="str">
        <f t="shared" si="29"/>
        <v>UU</v>
      </c>
      <c r="S615" s="5" t="s">
        <v>2086</v>
      </c>
      <c r="T615" s="61">
        <v>1</v>
      </c>
    </row>
    <row r="616" spans="1:20" x14ac:dyDescent="0.25">
      <c r="A616" t="s">
        <v>4503</v>
      </c>
      <c r="B616" t="s">
        <v>4504</v>
      </c>
      <c r="C616" s="103" t="s">
        <v>40</v>
      </c>
      <c r="D616" s="103" t="s">
        <v>87</v>
      </c>
      <c r="E616" s="103">
        <v>4200020</v>
      </c>
      <c r="F616" t="s">
        <v>2089</v>
      </c>
      <c r="G616" s="81">
        <v>175</v>
      </c>
      <c r="H616" s="103" t="s">
        <v>81</v>
      </c>
      <c r="I616" s="197"/>
      <c r="J616" s="54">
        <f>VLOOKUP(A616,'M005'!$A:$H,8,0)</f>
        <v>250</v>
      </c>
      <c r="K616" s="242">
        <v>0.7</v>
      </c>
      <c r="L616" s="184" t="s">
        <v>9</v>
      </c>
      <c r="M616" s="184" t="str">
        <f t="shared" si="27"/>
        <v>O2I</v>
      </c>
      <c r="N616" t="s">
        <v>4978</v>
      </c>
      <c r="O616" s="164">
        <f t="shared" si="28"/>
        <v>0</v>
      </c>
      <c r="P616" s="205" t="str">
        <f t="shared" si="29"/>
        <v>NN</v>
      </c>
      <c r="Q616" s="23" t="s">
        <v>5290</v>
      </c>
      <c r="S616" s="5" t="s">
        <v>3886</v>
      </c>
      <c r="T616" s="61">
        <v>620</v>
      </c>
    </row>
    <row r="617" spans="1:20" x14ac:dyDescent="0.25">
      <c r="A617" t="s">
        <v>4505</v>
      </c>
      <c r="B617" t="s">
        <v>4506</v>
      </c>
      <c r="C617" s="103" t="s">
        <v>40</v>
      </c>
      <c r="D617" s="103" t="s">
        <v>87</v>
      </c>
      <c r="E617" s="103">
        <v>4200001</v>
      </c>
      <c r="F617" s="5" t="s">
        <v>2088</v>
      </c>
      <c r="G617" s="81">
        <v>147</v>
      </c>
      <c r="H617" s="103" t="s">
        <v>81</v>
      </c>
      <c r="I617" s="197"/>
      <c r="J617" s="54">
        <f>VLOOKUP(A617,'M005'!$A:$H,8,0)</f>
        <v>210</v>
      </c>
      <c r="K617" s="184">
        <v>0.7</v>
      </c>
      <c r="L617" s="184" t="s">
        <v>9</v>
      </c>
      <c r="M617" s="184" t="str">
        <f t="shared" si="27"/>
        <v>N2N</v>
      </c>
      <c r="N617" t="s">
        <v>4946</v>
      </c>
      <c r="O617" s="164">
        <f t="shared" si="28"/>
        <v>0</v>
      </c>
      <c r="P617" s="205" t="str">
        <f t="shared" si="29"/>
        <v>UU</v>
      </c>
    </row>
    <row r="618" spans="1:20" x14ac:dyDescent="0.25">
      <c r="A618" t="s">
        <v>4507</v>
      </c>
      <c r="B618" t="s">
        <v>4508</v>
      </c>
      <c r="C618" s="103" t="s">
        <v>40</v>
      </c>
      <c r="D618" s="103" t="s">
        <v>87</v>
      </c>
      <c r="E618" s="103">
        <v>4200001</v>
      </c>
      <c r="F618" s="5" t="s">
        <v>2088</v>
      </c>
      <c r="G618" s="81">
        <v>160.99999999999991</v>
      </c>
      <c r="H618" s="103" t="s">
        <v>81</v>
      </c>
      <c r="I618" s="197"/>
      <c r="J618" s="54">
        <f>VLOOKUP(A618,'M005'!$A:$H,8,0)</f>
        <v>230</v>
      </c>
      <c r="K618" s="184">
        <v>0.69999999999999962</v>
      </c>
      <c r="L618" s="184" t="s">
        <v>9</v>
      </c>
      <c r="M618" s="184" t="str">
        <f t="shared" si="27"/>
        <v>N2N</v>
      </c>
      <c r="N618" t="s">
        <v>4946</v>
      </c>
      <c r="O618" s="164">
        <f t="shared" si="28"/>
        <v>0</v>
      </c>
      <c r="P618" s="205" t="str">
        <f t="shared" si="29"/>
        <v>UU</v>
      </c>
    </row>
    <row r="619" spans="1:20" x14ac:dyDescent="0.25">
      <c r="A619" t="s">
        <v>1794</v>
      </c>
      <c r="B619" t="s">
        <v>1795</v>
      </c>
      <c r="C619" s="103" t="s">
        <v>40</v>
      </c>
      <c r="D619" s="103" t="s">
        <v>87</v>
      </c>
      <c r="E619" s="103" t="s">
        <v>4862</v>
      </c>
      <c r="F619" t="s">
        <v>4863</v>
      </c>
      <c r="G619" s="81">
        <v>1</v>
      </c>
      <c r="H619" s="103" t="s">
        <v>2298</v>
      </c>
      <c r="I619" s="197"/>
      <c r="J619"/>
      <c r="P619" s="205" t="str">
        <f t="shared" si="29"/>
        <v>JW</v>
      </c>
      <c r="Q619"/>
    </row>
    <row r="620" spans="1:20" x14ac:dyDescent="0.25">
      <c r="A620" t="s">
        <v>1814</v>
      </c>
      <c r="B620" t="s">
        <v>1815</v>
      </c>
      <c r="C620" s="103" t="s">
        <v>40</v>
      </c>
      <c r="D620" s="103" t="s">
        <v>87</v>
      </c>
      <c r="E620" s="103" t="s">
        <v>4862</v>
      </c>
      <c r="F620" t="s">
        <v>4863</v>
      </c>
      <c r="G620" s="81">
        <v>1</v>
      </c>
      <c r="H620" s="103" t="s">
        <v>2298</v>
      </c>
      <c r="I620" s="197"/>
      <c r="J620"/>
      <c r="P620" s="205" t="str">
        <f t="shared" si="29"/>
        <v>JW</v>
      </c>
      <c r="Q620"/>
    </row>
    <row r="621" spans="1:20" x14ac:dyDescent="0.25">
      <c r="A621" t="s">
        <v>520</v>
      </c>
      <c r="B621" t="s">
        <v>521</v>
      </c>
      <c r="C621" s="103" t="s">
        <v>40</v>
      </c>
      <c r="D621" s="103" t="s">
        <v>87</v>
      </c>
      <c r="E621" s="103" t="s">
        <v>4862</v>
      </c>
      <c r="F621" t="s">
        <v>4863</v>
      </c>
      <c r="G621" s="81">
        <v>1</v>
      </c>
      <c r="H621" s="103" t="s">
        <v>2298</v>
      </c>
      <c r="I621" s="197"/>
      <c r="J621"/>
      <c r="P621" s="205" t="str">
        <f t="shared" si="29"/>
        <v>PE</v>
      </c>
      <c r="Q621"/>
    </row>
    <row r="622" spans="1:20" x14ac:dyDescent="0.25">
      <c r="A622" t="s">
        <v>524</v>
      </c>
      <c r="B622" t="s">
        <v>525</v>
      </c>
      <c r="C622" s="103" t="s">
        <v>40</v>
      </c>
      <c r="D622" s="103" t="s">
        <v>87</v>
      </c>
      <c r="E622" s="103" t="s">
        <v>4862</v>
      </c>
      <c r="F622" t="s">
        <v>4863</v>
      </c>
      <c r="G622" s="81">
        <v>1</v>
      </c>
      <c r="H622" s="103" t="s">
        <v>2298</v>
      </c>
      <c r="I622" s="197"/>
      <c r="J622"/>
      <c r="P622" s="205" t="str">
        <f t="shared" si="29"/>
        <v>PE</v>
      </c>
      <c r="Q622"/>
    </row>
    <row r="623" spans="1:20" x14ac:dyDescent="0.25">
      <c r="A623" t="s">
        <v>528</v>
      </c>
      <c r="B623" t="s">
        <v>529</v>
      </c>
      <c r="C623" s="103" t="s">
        <v>40</v>
      </c>
      <c r="D623" s="103" t="s">
        <v>87</v>
      </c>
      <c r="E623" s="103" t="s">
        <v>4862</v>
      </c>
      <c r="F623" t="s">
        <v>4863</v>
      </c>
      <c r="G623" s="81">
        <v>1</v>
      </c>
      <c r="H623" s="103" t="s">
        <v>2298</v>
      </c>
      <c r="I623" s="197"/>
      <c r="J623"/>
      <c r="P623" s="205" t="str">
        <f t="shared" si="29"/>
        <v>PE</v>
      </c>
      <c r="Q623"/>
    </row>
    <row r="624" spans="1:20" x14ac:dyDescent="0.25">
      <c r="A624" t="s">
        <v>711</v>
      </c>
      <c r="B624" t="s">
        <v>712</v>
      </c>
      <c r="C624" s="103" t="s">
        <v>40</v>
      </c>
      <c r="D624" s="103" t="s">
        <v>87</v>
      </c>
      <c r="E624" s="103" t="s">
        <v>4862</v>
      </c>
      <c r="F624" t="s">
        <v>4863</v>
      </c>
      <c r="G624" s="81">
        <v>1</v>
      </c>
      <c r="H624" s="103" t="s">
        <v>2298</v>
      </c>
      <c r="I624" s="197"/>
      <c r="J624"/>
      <c r="P624" s="205" t="str">
        <f t="shared" si="29"/>
        <v>SK</v>
      </c>
      <c r="Q624"/>
      <c r="R624"/>
    </row>
    <row r="625" spans="1:18" x14ac:dyDescent="0.25">
      <c r="A625" t="s">
        <v>713</v>
      </c>
      <c r="B625" t="s">
        <v>714</v>
      </c>
      <c r="C625" s="103" t="s">
        <v>40</v>
      </c>
      <c r="D625" s="103" t="s">
        <v>87</v>
      </c>
      <c r="E625" s="103" t="s">
        <v>4862</v>
      </c>
      <c r="F625" t="s">
        <v>4863</v>
      </c>
      <c r="G625" s="81">
        <v>1</v>
      </c>
      <c r="H625" s="103" t="s">
        <v>2298</v>
      </c>
      <c r="I625" s="197"/>
      <c r="J625"/>
      <c r="P625" s="205" t="str">
        <f t="shared" si="29"/>
        <v>NN</v>
      </c>
      <c r="Q625"/>
      <c r="R625"/>
    </row>
    <row r="626" spans="1:18" x14ac:dyDescent="0.25">
      <c r="A626" t="s">
        <v>715</v>
      </c>
      <c r="B626" t="s">
        <v>716</v>
      </c>
      <c r="C626" s="103" t="s">
        <v>40</v>
      </c>
      <c r="D626" s="103" t="s">
        <v>87</v>
      </c>
      <c r="E626" s="103" t="s">
        <v>4862</v>
      </c>
      <c r="F626" t="s">
        <v>4863</v>
      </c>
      <c r="G626" s="81">
        <v>1</v>
      </c>
      <c r="H626" s="103" t="s">
        <v>2298</v>
      </c>
      <c r="I626" s="197"/>
      <c r="J626"/>
      <c r="P626" s="205" t="str">
        <f t="shared" si="29"/>
        <v>SK</v>
      </c>
      <c r="Q626"/>
      <c r="R626"/>
    </row>
    <row r="627" spans="1:18" x14ac:dyDescent="0.25">
      <c r="A627" t="s">
        <v>726</v>
      </c>
      <c r="B627" t="s">
        <v>727</v>
      </c>
      <c r="C627" s="103" t="s">
        <v>40</v>
      </c>
      <c r="D627" s="103" t="s">
        <v>87</v>
      </c>
      <c r="E627" s="103" t="s">
        <v>4862</v>
      </c>
      <c r="F627" t="s">
        <v>4863</v>
      </c>
      <c r="G627" s="81">
        <v>1</v>
      </c>
      <c r="H627" s="103" t="s">
        <v>2298</v>
      </c>
      <c r="I627" s="197"/>
      <c r="J627"/>
      <c r="P627" s="205" t="str">
        <f t="shared" si="29"/>
        <v>NN</v>
      </c>
      <c r="Q627"/>
      <c r="R627"/>
    </row>
    <row r="628" spans="1:18" x14ac:dyDescent="0.25">
      <c r="A628" t="s">
        <v>753</v>
      </c>
      <c r="B628" t="s">
        <v>521</v>
      </c>
      <c r="C628" s="103" t="s">
        <v>40</v>
      </c>
      <c r="D628" s="103" t="s">
        <v>87</v>
      </c>
      <c r="E628" s="103" t="s">
        <v>4862</v>
      </c>
      <c r="F628" t="s">
        <v>4863</v>
      </c>
      <c r="G628" s="81">
        <v>1</v>
      </c>
      <c r="H628" s="103" t="s">
        <v>2298</v>
      </c>
      <c r="I628" s="197"/>
      <c r="J628"/>
      <c r="P628" s="205" t="str">
        <f t="shared" si="29"/>
        <v>NN</v>
      </c>
      <c r="Q628"/>
      <c r="R628"/>
    </row>
    <row r="629" spans="1:18" x14ac:dyDescent="0.25">
      <c r="A629" t="s">
        <v>754</v>
      </c>
      <c r="B629" t="s">
        <v>521</v>
      </c>
      <c r="C629" s="103" t="s">
        <v>40</v>
      </c>
      <c r="D629" s="103" t="s">
        <v>87</v>
      </c>
      <c r="E629" s="103" t="s">
        <v>4862</v>
      </c>
      <c r="F629" t="s">
        <v>4863</v>
      </c>
      <c r="G629" s="81">
        <v>1</v>
      </c>
      <c r="H629" s="103" t="s">
        <v>2298</v>
      </c>
      <c r="I629" s="197"/>
      <c r="J629"/>
      <c r="P629" s="205" t="str">
        <f t="shared" si="29"/>
        <v>MC</v>
      </c>
      <c r="Q629"/>
      <c r="R629"/>
    </row>
    <row r="630" spans="1:18" x14ac:dyDescent="0.25">
      <c r="A630" t="s">
        <v>756</v>
      </c>
      <c r="B630" t="s">
        <v>757</v>
      </c>
      <c r="C630" s="103" t="s">
        <v>40</v>
      </c>
      <c r="D630" s="103" t="s">
        <v>87</v>
      </c>
      <c r="E630" s="103" t="s">
        <v>4862</v>
      </c>
      <c r="F630" t="s">
        <v>4863</v>
      </c>
      <c r="G630" s="81">
        <v>1</v>
      </c>
      <c r="H630" s="103" t="s">
        <v>2298</v>
      </c>
      <c r="I630" s="197"/>
      <c r="J630"/>
      <c r="P630" s="205" t="str">
        <f t="shared" si="29"/>
        <v>NN</v>
      </c>
      <c r="Q630"/>
      <c r="R630"/>
    </row>
    <row r="631" spans="1:18" x14ac:dyDescent="0.25">
      <c r="A631" t="s">
        <v>765</v>
      </c>
      <c r="B631" t="s">
        <v>535</v>
      </c>
      <c r="C631" s="103" t="s">
        <v>40</v>
      </c>
      <c r="D631" s="103" t="s">
        <v>87</v>
      </c>
      <c r="E631" s="103" t="s">
        <v>4862</v>
      </c>
      <c r="F631" t="s">
        <v>4863</v>
      </c>
      <c r="G631" s="81">
        <v>1</v>
      </c>
      <c r="H631" s="103" t="s">
        <v>2298</v>
      </c>
      <c r="I631" s="197"/>
      <c r="J631"/>
      <c r="P631" s="205" t="str">
        <f t="shared" si="29"/>
        <v>JW</v>
      </c>
      <c r="Q631"/>
      <c r="R631"/>
    </row>
    <row r="632" spans="1:18" x14ac:dyDescent="0.25">
      <c r="A632" t="s">
        <v>770</v>
      </c>
      <c r="B632" t="s">
        <v>771</v>
      </c>
      <c r="C632" s="103" t="s">
        <v>40</v>
      </c>
      <c r="D632" s="103" t="s">
        <v>87</v>
      </c>
      <c r="E632" s="103" t="s">
        <v>4862</v>
      </c>
      <c r="F632" t="s">
        <v>4863</v>
      </c>
      <c r="G632" s="81">
        <v>1</v>
      </c>
      <c r="H632" s="103" t="s">
        <v>2298</v>
      </c>
      <c r="I632" s="197"/>
      <c r="J632"/>
      <c r="P632" s="205" t="str">
        <f t="shared" si="29"/>
        <v>NN</v>
      </c>
      <c r="Q632"/>
      <c r="R632"/>
    </row>
    <row r="633" spans="1:18" x14ac:dyDescent="0.25">
      <c r="A633" t="s">
        <v>830</v>
      </c>
      <c r="B633" t="s">
        <v>831</v>
      </c>
      <c r="C633" s="103" t="s">
        <v>40</v>
      </c>
      <c r="D633" s="103" t="s">
        <v>87</v>
      </c>
      <c r="E633" s="103" t="s">
        <v>4862</v>
      </c>
      <c r="F633" t="s">
        <v>4863</v>
      </c>
      <c r="G633" s="81">
        <v>1</v>
      </c>
      <c r="H633" s="103" t="s">
        <v>2298</v>
      </c>
      <c r="I633" s="197"/>
      <c r="J633"/>
      <c r="P633" s="205" t="str">
        <f t="shared" si="29"/>
        <v>NN</v>
      </c>
      <c r="Q633"/>
      <c r="R633"/>
    </row>
    <row r="634" spans="1:18" x14ac:dyDescent="0.25">
      <c r="A634" t="s">
        <v>832</v>
      </c>
      <c r="B634" t="s">
        <v>833</v>
      </c>
      <c r="C634" s="103" t="s">
        <v>40</v>
      </c>
      <c r="D634" s="103" t="s">
        <v>87</v>
      </c>
      <c r="E634" s="103" t="s">
        <v>4862</v>
      </c>
      <c r="F634" t="s">
        <v>4863</v>
      </c>
      <c r="G634" s="81">
        <v>1</v>
      </c>
      <c r="H634" s="103" t="s">
        <v>2298</v>
      </c>
      <c r="I634" s="197"/>
      <c r="J634"/>
      <c r="P634" s="205" t="str">
        <f t="shared" si="29"/>
        <v>NN</v>
      </c>
      <c r="Q634"/>
      <c r="R634"/>
    </row>
    <row r="635" spans="1:18" x14ac:dyDescent="0.25">
      <c r="A635" t="s">
        <v>834</v>
      </c>
      <c r="B635" t="s">
        <v>835</v>
      </c>
      <c r="C635" s="103" t="s">
        <v>40</v>
      </c>
      <c r="D635" s="103" t="s">
        <v>87</v>
      </c>
      <c r="E635" s="103" t="s">
        <v>4862</v>
      </c>
      <c r="F635" t="s">
        <v>4863</v>
      </c>
      <c r="G635" s="81">
        <v>1</v>
      </c>
      <c r="H635" s="103" t="s">
        <v>2298</v>
      </c>
      <c r="I635" s="197"/>
      <c r="J635"/>
      <c r="P635" s="205" t="str">
        <f t="shared" si="29"/>
        <v>NN</v>
      </c>
      <c r="Q635"/>
      <c r="R635"/>
    </row>
    <row r="636" spans="1:18" x14ac:dyDescent="0.25">
      <c r="A636" t="s">
        <v>850</v>
      </c>
      <c r="B636" t="s">
        <v>851</v>
      </c>
      <c r="C636" s="103" t="s">
        <v>40</v>
      </c>
      <c r="D636" s="103" t="s">
        <v>87</v>
      </c>
      <c r="E636" s="103" t="s">
        <v>4862</v>
      </c>
      <c r="F636" t="s">
        <v>4863</v>
      </c>
      <c r="G636" s="81">
        <v>1</v>
      </c>
      <c r="H636" s="103" t="s">
        <v>2298</v>
      </c>
      <c r="I636" s="197"/>
      <c r="J636"/>
      <c r="P636" s="205" t="str">
        <f t="shared" si="29"/>
        <v>JW</v>
      </c>
      <c r="Q636"/>
      <c r="R636"/>
    </row>
    <row r="637" spans="1:18" x14ac:dyDescent="0.25">
      <c r="A637" t="s">
        <v>852</v>
      </c>
      <c r="B637" t="s">
        <v>853</v>
      </c>
      <c r="C637" s="103" t="s">
        <v>40</v>
      </c>
      <c r="D637" s="103" t="s">
        <v>87</v>
      </c>
      <c r="E637" s="103" t="s">
        <v>4862</v>
      </c>
      <c r="F637" t="s">
        <v>4863</v>
      </c>
      <c r="G637" s="81">
        <v>1</v>
      </c>
      <c r="H637" s="103" t="s">
        <v>2298</v>
      </c>
      <c r="I637" s="197"/>
      <c r="J637"/>
      <c r="P637" s="205" t="str">
        <f t="shared" si="29"/>
        <v>2M</v>
      </c>
      <c r="Q637"/>
      <c r="R637"/>
    </row>
    <row r="638" spans="1:18" x14ac:dyDescent="0.25">
      <c r="A638" t="s">
        <v>868</v>
      </c>
      <c r="B638" t="s">
        <v>869</v>
      </c>
      <c r="C638" s="103" t="s">
        <v>40</v>
      </c>
      <c r="D638" s="103" t="s">
        <v>87</v>
      </c>
      <c r="E638" s="103" t="s">
        <v>4862</v>
      </c>
      <c r="F638" t="s">
        <v>4863</v>
      </c>
      <c r="G638" s="81">
        <v>1</v>
      </c>
      <c r="H638" s="103" t="s">
        <v>2298</v>
      </c>
      <c r="I638" s="197"/>
      <c r="J638"/>
      <c r="P638" s="205" t="str">
        <f t="shared" si="29"/>
        <v>NN</v>
      </c>
      <c r="Q638"/>
      <c r="R638"/>
    </row>
    <row r="639" spans="1:18" x14ac:dyDescent="0.25">
      <c r="A639" t="s">
        <v>898</v>
      </c>
      <c r="B639" t="s">
        <v>899</v>
      </c>
      <c r="C639" s="103" t="s">
        <v>40</v>
      </c>
      <c r="D639" s="103" t="s">
        <v>87</v>
      </c>
      <c r="E639" s="103" t="s">
        <v>4862</v>
      </c>
      <c r="F639" t="s">
        <v>4863</v>
      </c>
      <c r="G639" s="81">
        <v>1</v>
      </c>
      <c r="H639" s="103" t="s">
        <v>2298</v>
      </c>
      <c r="I639" s="197"/>
      <c r="J639"/>
      <c r="P639" s="205" t="str">
        <f t="shared" si="29"/>
        <v>JW</v>
      </c>
      <c r="Q639"/>
      <c r="R639"/>
    </row>
    <row r="640" spans="1:18" x14ac:dyDescent="0.25">
      <c r="A640" t="s">
        <v>900</v>
      </c>
      <c r="B640" t="s">
        <v>901</v>
      </c>
      <c r="C640" s="103" t="s">
        <v>40</v>
      </c>
      <c r="D640" s="103" t="s">
        <v>87</v>
      </c>
      <c r="E640" s="103" t="s">
        <v>4862</v>
      </c>
      <c r="F640" t="s">
        <v>4863</v>
      </c>
      <c r="G640" s="81">
        <v>1</v>
      </c>
      <c r="H640" s="103" t="s">
        <v>2298</v>
      </c>
      <c r="I640" s="197"/>
      <c r="J640"/>
      <c r="P640" s="205" t="str">
        <f t="shared" ref="P640:P703" si="30">MID(A640,15,2)</f>
        <v>NN</v>
      </c>
      <c r="Q640"/>
      <c r="R640"/>
    </row>
    <row r="641" spans="1:18" x14ac:dyDescent="0.25">
      <c r="A641" t="s">
        <v>905</v>
      </c>
      <c r="B641" t="s">
        <v>906</v>
      </c>
      <c r="C641" s="103" t="s">
        <v>40</v>
      </c>
      <c r="D641" s="103" t="s">
        <v>87</v>
      </c>
      <c r="E641" s="103" t="s">
        <v>4862</v>
      </c>
      <c r="F641" t="s">
        <v>4863</v>
      </c>
      <c r="G641" s="81">
        <v>1</v>
      </c>
      <c r="H641" s="103" t="s">
        <v>2298</v>
      </c>
      <c r="I641" s="197"/>
      <c r="J641"/>
      <c r="P641" s="205" t="str">
        <f t="shared" si="30"/>
        <v>2M</v>
      </c>
      <c r="Q641"/>
      <c r="R641"/>
    </row>
    <row r="642" spans="1:18" x14ac:dyDescent="0.25">
      <c r="A642" t="s">
        <v>917</v>
      </c>
      <c r="B642" t="s">
        <v>525</v>
      </c>
      <c r="C642" s="103" t="s">
        <v>40</v>
      </c>
      <c r="D642" s="103" t="s">
        <v>87</v>
      </c>
      <c r="E642" s="103" t="s">
        <v>4862</v>
      </c>
      <c r="F642" t="s">
        <v>4863</v>
      </c>
      <c r="G642" s="81">
        <v>1</v>
      </c>
      <c r="H642" s="103" t="s">
        <v>2298</v>
      </c>
      <c r="I642" s="197"/>
      <c r="J642"/>
      <c r="P642" s="205" t="str">
        <f t="shared" si="30"/>
        <v>MC</v>
      </c>
      <c r="Q642"/>
      <c r="R642"/>
    </row>
    <row r="643" spans="1:18" x14ac:dyDescent="0.25">
      <c r="A643" t="s">
        <v>918</v>
      </c>
      <c r="B643" t="s">
        <v>919</v>
      </c>
      <c r="C643" s="103" t="s">
        <v>40</v>
      </c>
      <c r="D643" s="103" t="s">
        <v>87</v>
      </c>
      <c r="E643" s="103" t="s">
        <v>4862</v>
      </c>
      <c r="F643" t="s">
        <v>4863</v>
      </c>
      <c r="G643" s="81">
        <v>1</v>
      </c>
      <c r="H643" s="103" t="s">
        <v>2298</v>
      </c>
      <c r="I643" s="197"/>
      <c r="J643"/>
      <c r="P643" s="205" t="str">
        <f t="shared" si="30"/>
        <v>JW</v>
      </c>
      <c r="Q643"/>
      <c r="R643"/>
    </row>
    <row r="644" spans="1:18" x14ac:dyDescent="0.25">
      <c r="A644" t="s">
        <v>920</v>
      </c>
      <c r="B644" t="s">
        <v>919</v>
      </c>
      <c r="C644" s="103" t="s">
        <v>40</v>
      </c>
      <c r="D644" s="103" t="s">
        <v>87</v>
      </c>
      <c r="E644" s="103" t="s">
        <v>4862</v>
      </c>
      <c r="F644" t="s">
        <v>4863</v>
      </c>
      <c r="G644" s="81">
        <v>1</v>
      </c>
      <c r="H644" s="103" t="s">
        <v>2298</v>
      </c>
      <c r="I644" s="197"/>
      <c r="J644"/>
      <c r="P644" s="205" t="str">
        <f t="shared" si="30"/>
        <v>NN</v>
      </c>
      <c r="Q644"/>
      <c r="R644"/>
    </row>
    <row r="645" spans="1:18" x14ac:dyDescent="0.25">
      <c r="A645" t="s">
        <v>923</v>
      </c>
      <c r="B645" t="s">
        <v>546</v>
      </c>
      <c r="C645" s="103" t="s">
        <v>40</v>
      </c>
      <c r="D645" s="103" t="s">
        <v>87</v>
      </c>
      <c r="E645" s="103" t="s">
        <v>4862</v>
      </c>
      <c r="F645" t="s">
        <v>4863</v>
      </c>
      <c r="G645" s="81">
        <v>1</v>
      </c>
      <c r="H645" s="103" t="s">
        <v>2298</v>
      </c>
      <c r="I645" s="197"/>
      <c r="J645"/>
      <c r="P645" s="205" t="str">
        <f t="shared" si="30"/>
        <v>JW</v>
      </c>
      <c r="Q645"/>
      <c r="R645"/>
    </row>
    <row r="646" spans="1:18" x14ac:dyDescent="0.25">
      <c r="A646" t="s">
        <v>925</v>
      </c>
      <c r="B646" t="s">
        <v>546</v>
      </c>
      <c r="C646" s="103" t="s">
        <v>40</v>
      </c>
      <c r="D646" s="103" t="s">
        <v>87</v>
      </c>
      <c r="E646" s="103" t="s">
        <v>4862</v>
      </c>
      <c r="F646" t="s">
        <v>4863</v>
      </c>
      <c r="G646" s="81">
        <v>1</v>
      </c>
      <c r="H646" s="103" t="s">
        <v>2298</v>
      </c>
      <c r="I646" s="197"/>
      <c r="J646"/>
      <c r="P646" s="205" t="str">
        <f t="shared" si="30"/>
        <v>AR</v>
      </c>
      <c r="Q646"/>
      <c r="R646"/>
    </row>
    <row r="647" spans="1:18" x14ac:dyDescent="0.25">
      <c r="A647" t="s">
        <v>926</v>
      </c>
      <c r="B647" t="s">
        <v>546</v>
      </c>
      <c r="C647" s="103" t="s">
        <v>40</v>
      </c>
      <c r="D647" s="103" t="s">
        <v>87</v>
      </c>
      <c r="E647" s="103" t="s">
        <v>4862</v>
      </c>
      <c r="F647" t="s">
        <v>4863</v>
      </c>
      <c r="G647" s="81">
        <v>1</v>
      </c>
      <c r="H647" s="103" t="s">
        <v>2298</v>
      </c>
      <c r="I647" s="197"/>
      <c r="J647"/>
      <c r="P647" s="205" t="str">
        <f t="shared" si="30"/>
        <v>NN</v>
      </c>
      <c r="Q647"/>
      <c r="R647"/>
    </row>
    <row r="648" spans="1:18" x14ac:dyDescent="0.25">
      <c r="A648" t="s">
        <v>950</v>
      </c>
      <c r="B648" t="s">
        <v>951</v>
      </c>
      <c r="C648" s="103" t="s">
        <v>40</v>
      </c>
      <c r="D648" s="103" t="s">
        <v>87</v>
      </c>
      <c r="E648" s="103" t="s">
        <v>4862</v>
      </c>
      <c r="F648" t="s">
        <v>4863</v>
      </c>
      <c r="G648" s="81">
        <v>1</v>
      </c>
      <c r="H648" s="103" t="s">
        <v>2298</v>
      </c>
      <c r="I648" s="197"/>
      <c r="J648"/>
      <c r="P648" s="205" t="str">
        <f t="shared" si="30"/>
        <v>NN</v>
      </c>
      <c r="Q648"/>
      <c r="R648"/>
    </row>
    <row r="649" spans="1:18" x14ac:dyDescent="0.25">
      <c r="A649" t="s">
        <v>954</v>
      </c>
      <c r="B649" t="s">
        <v>901</v>
      </c>
      <c r="C649" s="103" t="s">
        <v>40</v>
      </c>
      <c r="D649" s="103" t="s">
        <v>87</v>
      </c>
      <c r="E649" s="103" t="s">
        <v>4862</v>
      </c>
      <c r="F649" t="s">
        <v>4863</v>
      </c>
      <c r="G649" s="81">
        <v>1</v>
      </c>
      <c r="H649" s="103" t="s">
        <v>2298</v>
      </c>
      <c r="I649" s="197"/>
      <c r="J649"/>
      <c r="P649" s="205" t="str">
        <f t="shared" si="30"/>
        <v>NN</v>
      </c>
      <c r="Q649"/>
      <c r="R649"/>
    </row>
    <row r="650" spans="1:18" x14ac:dyDescent="0.25">
      <c r="A650" t="s">
        <v>955</v>
      </c>
      <c r="B650" t="s">
        <v>956</v>
      </c>
      <c r="C650" s="103" t="s">
        <v>40</v>
      </c>
      <c r="D650" s="103" t="s">
        <v>87</v>
      </c>
      <c r="E650" s="103" t="s">
        <v>4862</v>
      </c>
      <c r="F650" t="s">
        <v>4863</v>
      </c>
      <c r="G650" s="81">
        <v>1</v>
      </c>
      <c r="H650" s="103" t="s">
        <v>2298</v>
      </c>
      <c r="I650" s="197"/>
      <c r="J650"/>
      <c r="P650" s="205" t="str">
        <f t="shared" si="30"/>
        <v>2J</v>
      </c>
      <c r="Q650"/>
      <c r="R650"/>
    </row>
    <row r="651" spans="1:18" x14ac:dyDescent="0.25">
      <c r="A651" t="s">
        <v>966</v>
      </c>
      <c r="B651" t="s">
        <v>967</v>
      </c>
      <c r="C651" s="103" t="s">
        <v>40</v>
      </c>
      <c r="D651" s="103" t="s">
        <v>87</v>
      </c>
      <c r="E651" s="103" t="s">
        <v>4862</v>
      </c>
      <c r="F651" t="s">
        <v>4863</v>
      </c>
      <c r="G651" s="81">
        <v>1</v>
      </c>
      <c r="H651" s="103" t="s">
        <v>2298</v>
      </c>
      <c r="I651" s="197"/>
      <c r="J651"/>
      <c r="P651" s="205" t="str">
        <f t="shared" si="30"/>
        <v>NN</v>
      </c>
      <c r="Q651"/>
      <c r="R651"/>
    </row>
    <row r="652" spans="1:18" x14ac:dyDescent="0.25">
      <c r="A652" t="s">
        <v>972</v>
      </c>
      <c r="B652" t="s">
        <v>525</v>
      </c>
      <c r="C652" s="103" t="s">
        <v>40</v>
      </c>
      <c r="D652" s="103" t="s">
        <v>87</v>
      </c>
      <c r="E652" s="103" t="s">
        <v>4862</v>
      </c>
      <c r="F652" t="s">
        <v>4863</v>
      </c>
      <c r="G652" s="81">
        <v>1</v>
      </c>
      <c r="H652" s="103" t="s">
        <v>2298</v>
      </c>
      <c r="I652" s="197"/>
      <c r="J652"/>
      <c r="P652" s="205" t="str">
        <f t="shared" si="30"/>
        <v>NN</v>
      </c>
      <c r="Q652"/>
      <c r="R652"/>
    </row>
    <row r="653" spans="1:18" x14ac:dyDescent="0.25">
      <c r="A653" t="s">
        <v>989</v>
      </c>
      <c r="B653" t="s">
        <v>990</v>
      </c>
      <c r="C653" s="103" t="s">
        <v>40</v>
      </c>
      <c r="D653" s="103" t="s">
        <v>87</v>
      </c>
      <c r="E653" s="103" t="s">
        <v>4862</v>
      </c>
      <c r="F653" t="s">
        <v>4863</v>
      </c>
      <c r="G653" s="81">
        <v>1</v>
      </c>
      <c r="H653" s="103" t="s">
        <v>2298</v>
      </c>
      <c r="I653" s="197"/>
      <c r="J653"/>
      <c r="P653" s="205" t="str">
        <f t="shared" si="30"/>
        <v>NN</v>
      </c>
      <c r="Q653"/>
      <c r="R653"/>
    </row>
    <row r="654" spans="1:18" x14ac:dyDescent="0.25">
      <c r="A654" t="s">
        <v>1074</v>
      </c>
      <c r="B654" t="s">
        <v>1075</v>
      </c>
      <c r="C654" s="103" t="s">
        <v>40</v>
      </c>
      <c r="D654" s="103" t="s">
        <v>87</v>
      </c>
      <c r="E654" s="103" t="s">
        <v>4862</v>
      </c>
      <c r="F654" t="s">
        <v>4863</v>
      </c>
      <c r="G654" s="81">
        <v>1</v>
      </c>
      <c r="H654" s="103" t="s">
        <v>2298</v>
      </c>
      <c r="I654" s="197"/>
      <c r="J654"/>
      <c r="P654" s="205" t="str">
        <f t="shared" si="30"/>
        <v>NN</v>
      </c>
      <c r="Q654"/>
      <c r="R654"/>
    </row>
    <row r="655" spans="1:18" x14ac:dyDescent="0.25">
      <c r="A655" t="s">
        <v>1084</v>
      </c>
      <c r="B655" t="s">
        <v>1085</v>
      </c>
      <c r="C655" s="103" t="s">
        <v>40</v>
      </c>
      <c r="D655" s="103" t="s">
        <v>87</v>
      </c>
      <c r="E655" s="103" t="s">
        <v>4862</v>
      </c>
      <c r="F655" t="s">
        <v>4863</v>
      </c>
      <c r="G655" s="81">
        <v>1</v>
      </c>
      <c r="H655" s="103" t="s">
        <v>2298</v>
      </c>
      <c r="I655" s="197"/>
      <c r="J655"/>
      <c r="P655" s="205" t="str">
        <f t="shared" si="30"/>
        <v>NN</v>
      </c>
      <c r="Q655"/>
      <c r="R655"/>
    </row>
    <row r="656" spans="1:18" x14ac:dyDescent="0.25">
      <c r="A656" t="s">
        <v>1086</v>
      </c>
      <c r="B656" t="s">
        <v>1087</v>
      </c>
      <c r="C656" s="103" t="s">
        <v>40</v>
      </c>
      <c r="D656" s="103" t="s">
        <v>87</v>
      </c>
      <c r="E656" s="103" t="s">
        <v>4862</v>
      </c>
      <c r="F656" t="s">
        <v>4863</v>
      </c>
      <c r="G656" s="81">
        <v>1</v>
      </c>
      <c r="H656" s="103" t="s">
        <v>2298</v>
      </c>
      <c r="I656" s="197"/>
      <c r="J656"/>
      <c r="P656" s="205" t="str">
        <f t="shared" si="30"/>
        <v>SK</v>
      </c>
      <c r="Q656"/>
      <c r="R656"/>
    </row>
    <row r="657" spans="1:18" x14ac:dyDescent="0.25">
      <c r="A657" t="s">
        <v>1094</v>
      </c>
      <c r="B657" t="s">
        <v>1095</v>
      </c>
      <c r="C657" s="103" t="s">
        <v>40</v>
      </c>
      <c r="D657" s="103" t="s">
        <v>87</v>
      </c>
      <c r="E657" s="103" t="s">
        <v>4862</v>
      </c>
      <c r="F657" t="s">
        <v>4863</v>
      </c>
      <c r="G657" s="81">
        <v>1</v>
      </c>
      <c r="H657" s="103" t="s">
        <v>2298</v>
      </c>
      <c r="I657" s="197"/>
      <c r="J657"/>
      <c r="P657" s="205" t="str">
        <f t="shared" si="30"/>
        <v>NN</v>
      </c>
      <c r="Q657"/>
      <c r="R657"/>
    </row>
    <row r="658" spans="1:18" x14ac:dyDescent="0.25">
      <c r="A658" t="s">
        <v>1096</v>
      </c>
      <c r="B658" t="s">
        <v>1097</v>
      </c>
      <c r="C658" s="103" t="s">
        <v>40</v>
      </c>
      <c r="D658" s="103" t="s">
        <v>87</v>
      </c>
      <c r="E658" s="103" t="s">
        <v>4862</v>
      </c>
      <c r="F658" t="s">
        <v>4863</v>
      </c>
      <c r="G658" s="81">
        <v>1</v>
      </c>
      <c r="H658" s="103" t="s">
        <v>2298</v>
      </c>
      <c r="I658" s="197"/>
      <c r="J658"/>
      <c r="P658" s="205" t="str">
        <f t="shared" si="30"/>
        <v>NN</v>
      </c>
      <c r="Q658"/>
      <c r="R658"/>
    </row>
    <row r="659" spans="1:18" x14ac:dyDescent="0.25">
      <c r="A659" t="s">
        <v>1098</v>
      </c>
      <c r="B659" t="s">
        <v>1099</v>
      </c>
      <c r="C659" s="103" t="s">
        <v>40</v>
      </c>
      <c r="D659" s="103" t="s">
        <v>87</v>
      </c>
      <c r="E659" s="103" t="s">
        <v>4862</v>
      </c>
      <c r="F659" t="s">
        <v>4863</v>
      </c>
      <c r="G659" s="81">
        <v>1</v>
      </c>
      <c r="H659" s="103" t="s">
        <v>2298</v>
      </c>
      <c r="I659" s="197"/>
      <c r="J659"/>
      <c r="P659" s="205" t="str">
        <f t="shared" si="30"/>
        <v>NN</v>
      </c>
      <c r="Q659"/>
      <c r="R659"/>
    </row>
    <row r="660" spans="1:18" x14ac:dyDescent="0.25">
      <c r="A660" t="s">
        <v>1102</v>
      </c>
      <c r="B660" t="s">
        <v>1103</v>
      </c>
      <c r="C660" s="103" t="s">
        <v>40</v>
      </c>
      <c r="D660" s="103" t="s">
        <v>87</v>
      </c>
      <c r="E660" s="103" t="s">
        <v>4862</v>
      </c>
      <c r="F660" t="s">
        <v>4863</v>
      </c>
      <c r="G660" s="81">
        <v>1</v>
      </c>
      <c r="H660" s="103" t="s">
        <v>2298</v>
      </c>
      <c r="I660" s="197"/>
      <c r="J660"/>
      <c r="P660" s="205" t="str">
        <f t="shared" si="30"/>
        <v>NN</v>
      </c>
      <c r="Q660"/>
      <c r="R660"/>
    </row>
    <row r="661" spans="1:18" x14ac:dyDescent="0.25">
      <c r="A661" t="s">
        <v>1104</v>
      </c>
      <c r="B661" t="s">
        <v>1105</v>
      </c>
      <c r="C661" s="103" t="s">
        <v>40</v>
      </c>
      <c r="D661" s="103" t="s">
        <v>87</v>
      </c>
      <c r="E661" s="103" t="s">
        <v>4862</v>
      </c>
      <c r="F661" t="s">
        <v>4863</v>
      </c>
      <c r="G661" s="81">
        <v>1</v>
      </c>
      <c r="H661" s="103" t="s">
        <v>2298</v>
      </c>
      <c r="I661" s="197"/>
      <c r="J661"/>
      <c r="P661" s="205" t="str">
        <f t="shared" si="30"/>
        <v>NN</v>
      </c>
      <c r="Q661"/>
      <c r="R661"/>
    </row>
    <row r="662" spans="1:18" x14ac:dyDescent="0.25">
      <c r="A662" t="s">
        <v>1106</v>
      </c>
      <c r="B662" t="s">
        <v>1031</v>
      </c>
      <c r="C662" s="103" t="s">
        <v>40</v>
      </c>
      <c r="D662" s="103" t="s">
        <v>87</v>
      </c>
      <c r="E662" s="103" t="s">
        <v>4862</v>
      </c>
      <c r="F662" t="s">
        <v>4863</v>
      </c>
      <c r="G662" s="81">
        <v>1</v>
      </c>
      <c r="H662" s="103" t="s">
        <v>2298</v>
      </c>
      <c r="I662" s="197"/>
      <c r="J662"/>
      <c r="P662" s="205" t="str">
        <f t="shared" si="30"/>
        <v>GF</v>
      </c>
      <c r="Q662"/>
      <c r="R662"/>
    </row>
    <row r="663" spans="1:18" x14ac:dyDescent="0.25">
      <c r="A663" t="s">
        <v>1107</v>
      </c>
      <c r="B663" t="s">
        <v>1031</v>
      </c>
      <c r="C663" s="103" t="s">
        <v>40</v>
      </c>
      <c r="D663" s="103" t="s">
        <v>87</v>
      </c>
      <c r="E663" s="103" t="s">
        <v>4862</v>
      </c>
      <c r="F663" t="s">
        <v>4863</v>
      </c>
      <c r="G663" s="81">
        <v>1</v>
      </c>
      <c r="H663" s="103" t="s">
        <v>2298</v>
      </c>
      <c r="I663" s="197"/>
      <c r="J663"/>
      <c r="P663" s="205" t="str">
        <f t="shared" si="30"/>
        <v>NN</v>
      </c>
      <c r="Q663"/>
      <c r="R663"/>
    </row>
    <row r="664" spans="1:18" x14ac:dyDescent="0.25">
      <c r="A664" t="s">
        <v>1109</v>
      </c>
      <c r="B664" t="s">
        <v>1110</v>
      </c>
      <c r="C664" s="103" t="s">
        <v>40</v>
      </c>
      <c r="D664" s="103" t="s">
        <v>87</v>
      </c>
      <c r="E664" s="103" t="s">
        <v>4862</v>
      </c>
      <c r="F664" t="s">
        <v>4863</v>
      </c>
      <c r="G664" s="81">
        <v>1</v>
      </c>
      <c r="H664" s="103" t="s">
        <v>2298</v>
      </c>
      <c r="I664" s="197"/>
      <c r="J664"/>
      <c r="P664" s="205" t="str">
        <f t="shared" si="30"/>
        <v>NN</v>
      </c>
      <c r="Q664"/>
      <c r="R664"/>
    </row>
    <row r="665" spans="1:18" x14ac:dyDescent="0.25">
      <c r="A665" t="s">
        <v>1115</v>
      </c>
      <c r="B665" t="s">
        <v>1116</v>
      </c>
      <c r="C665" s="103" t="s">
        <v>40</v>
      </c>
      <c r="D665" s="103" t="s">
        <v>87</v>
      </c>
      <c r="E665" s="103" t="s">
        <v>4862</v>
      </c>
      <c r="F665" t="s">
        <v>4863</v>
      </c>
      <c r="G665" s="81">
        <v>1</v>
      </c>
      <c r="H665" s="103" t="s">
        <v>2298</v>
      </c>
      <c r="I665" s="197"/>
      <c r="J665"/>
      <c r="P665" s="205" t="str">
        <f t="shared" si="30"/>
        <v>NN</v>
      </c>
      <c r="Q665"/>
      <c r="R665"/>
    </row>
    <row r="666" spans="1:18" x14ac:dyDescent="0.25">
      <c r="A666" t="s">
        <v>1121</v>
      </c>
      <c r="B666" t="s">
        <v>990</v>
      </c>
      <c r="C666" s="103" t="s">
        <v>40</v>
      </c>
      <c r="D666" s="103" t="s">
        <v>87</v>
      </c>
      <c r="E666" s="103" t="s">
        <v>4862</v>
      </c>
      <c r="F666" t="s">
        <v>4863</v>
      </c>
      <c r="G666" s="81">
        <v>1</v>
      </c>
      <c r="H666" s="103" t="s">
        <v>2298</v>
      </c>
      <c r="I666" s="197"/>
      <c r="J666"/>
      <c r="P666" s="205" t="str">
        <f t="shared" si="30"/>
        <v>NN</v>
      </c>
      <c r="Q666"/>
      <c r="R666"/>
    </row>
    <row r="667" spans="1:18" x14ac:dyDescent="0.25">
      <c r="A667" t="s">
        <v>1122</v>
      </c>
      <c r="B667" t="s">
        <v>1000</v>
      </c>
      <c r="C667" s="103" t="s">
        <v>40</v>
      </c>
      <c r="D667" s="103" t="s">
        <v>87</v>
      </c>
      <c r="E667" s="103" t="s">
        <v>4862</v>
      </c>
      <c r="F667" t="s">
        <v>4863</v>
      </c>
      <c r="G667" s="81">
        <v>1</v>
      </c>
      <c r="H667" s="103" t="s">
        <v>2298</v>
      </c>
      <c r="I667" s="197"/>
      <c r="J667"/>
      <c r="P667" s="205" t="str">
        <f t="shared" si="30"/>
        <v>NN</v>
      </c>
      <c r="Q667"/>
      <c r="R667"/>
    </row>
    <row r="668" spans="1:18" x14ac:dyDescent="0.25">
      <c r="A668" t="s">
        <v>1124</v>
      </c>
      <c r="B668" t="s">
        <v>1125</v>
      </c>
      <c r="C668" s="103" t="s">
        <v>40</v>
      </c>
      <c r="D668" s="103" t="s">
        <v>87</v>
      </c>
      <c r="E668" s="103" t="s">
        <v>4862</v>
      </c>
      <c r="F668" t="s">
        <v>4863</v>
      </c>
      <c r="G668" s="81">
        <v>1</v>
      </c>
      <c r="H668" s="103" t="s">
        <v>2298</v>
      </c>
      <c r="I668" s="197"/>
      <c r="J668"/>
      <c r="P668" s="205" t="str">
        <f t="shared" si="30"/>
        <v>NN</v>
      </c>
      <c r="Q668"/>
      <c r="R668"/>
    </row>
    <row r="669" spans="1:18" x14ac:dyDescent="0.25">
      <c r="A669" t="s">
        <v>1128</v>
      </c>
      <c r="B669" t="s">
        <v>1129</v>
      </c>
      <c r="C669" s="103" t="s">
        <v>40</v>
      </c>
      <c r="D669" s="103" t="s">
        <v>87</v>
      </c>
      <c r="E669" s="103" t="s">
        <v>4862</v>
      </c>
      <c r="F669" t="s">
        <v>4863</v>
      </c>
      <c r="G669" s="81">
        <v>1</v>
      </c>
      <c r="H669" s="103" t="s">
        <v>2298</v>
      </c>
      <c r="I669" s="197"/>
      <c r="J669"/>
      <c r="P669" s="205" t="str">
        <f t="shared" si="30"/>
        <v>NN</v>
      </c>
      <c r="Q669"/>
      <c r="R669"/>
    </row>
    <row r="670" spans="1:18" x14ac:dyDescent="0.25">
      <c r="A670" t="s">
        <v>1158</v>
      </c>
      <c r="B670" t="s">
        <v>1159</v>
      </c>
      <c r="C670" s="103" t="s">
        <v>40</v>
      </c>
      <c r="D670" s="103" t="s">
        <v>87</v>
      </c>
      <c r="E670" s="103" t="s">
        <v>4862</v>
      </c>
      <c r="F670" t="s">
        <v>4863</v>
      </c>
      <c r="G670" s="81">
        <v>1</v>
      </c>
      <c r="H670" s="103" t="s">
        <v>2298</v>
      </c>
      <c r="I670" s="197"/>
      <c r="J670"/>
      <c r="P670" s="205" t="str">
        <f t="shared" si="30"/>
        <v>SK</v>
      </c>
      <c r="Q670"/>
      <c r="R670"/>
    </row>
    <row r="671" spans="1:18" x14ac:dyDescent="0.25">
      <c r="A671" t="s">
        <v>1160</v>
      </c>
      <c r="B671" t="s">
        <v>1161</v>
      </c>
      <c r="C671" s="103" t="s">
        <v>40</v>
      </c>
      <c r="D671" s="103" t="s">
        <v>87</v>
      </c>
      <c r="E671" s="103" t="s">
        <v>4862</v>
      </c>
      <c r="F671" t="s">
        <v>4863</v>
      </c>
      <c r="G671" s="81">
        <v>1</v>
      </c>
      <c r="H671" s="103" t="s">
        <v>2298</v>
      </c>
      <c r="I671" s="197"/>
      <c r="J671"/>
      <c r="P671" s="205" t="str">
        <f t="shared" si="30"/>
        <v>NN</v>
      </c>
      <c r="Q671"/>
      <c r="R671"/>
    </row>
    <row r="672" spans="1:18" x14ac:dyDescent="0.25">
      <c r="A672" t="s">
        <v>1162</v>
      </c>
      <c r="B672" t="s">
        <v>1163</v>
      </c>
      <c r="C672" s="103" t="s">
        <v>40</v>
      </c>
      <c r="D672" s="103" t="s">
        <v>87</v>
      </c>
      <c r="E672" s="103" t="s">
        <v>4862</v>
      </c>
      <c r="F672" t="s">
        <v>4863</v>
      </c>
      <c r="G672" s="81">
        <v>1</v>
      </c>
      <c r="H672" s="103" t="s">
        <v>2298</v>
      </c>
      <c r="I672" s="197"/>
      <c r="J672"/>
      <c r="P672" s="205" t="str">
        <f t="shared" si="30"/>
        <v>SK</v>
      </c>
      <c r="Q672"/>
      <c r="R672"/>
    </row>
    <row r="673" spans="1:18" x14ac:dyDescent="0.25">
      <c r="A673" t="s">
        <v>1184</v>
      </c>
      <c r="B673" t="s">
        <v>1185</v>
      </c>
      <c r="C673" s="103" t="s">
        <v>40</v>
      </c>
      <c r="D673" s="103" t="s">
        <v>87</v>
      </c>
      <c r="E673" s="103" t="s">
        <v>4862</v>
      </c>
      <c r="F673" t="s">
        <v>4863</v>
      </c>
      <c r="G673" s="81">
        <v>1</v>
      </c>
      <c r="H673" s="103" t="s">
        <v>2298</v>
      </c>
      <c r="I673" s="197"/>
      <c r="J673"/>
      <c r="P673" s="205" t="str">
        <f t="shared" si="30"/>
        <v>NN</v>
      </c>
      <c r="Q673"/>
      <c r="R673"/>
    </row>
    <row r="674" spans="1:18" x14ac:dyDescent="0.25">
      <c r="A674" t="s">
        <v>1205</v>
      </c>
      <c r="B674" t="s">
        <v>1206</v>
      </c>
      <c r="C674" s="103" t="s">
        <v>40</v>
      </c>
      <c r="D674" s="103" t="s">
        <v>87</v>
      </c>
      <c r="E674" s="103" t="s">
        <v>4862</v>
      </c>
      <c r="F674" t="s">
        <v>4863</v>
      </c>
      <c r="G674" s="81">
        <v>1</v>
      </c>
      <c r="H674" s="103" t="s">
        <v>2298</v>
      </c>
      <c r="I674" s="197"/>
      <c r="J674"/>
      <c r="P674" s="205" t="str">
        <f t="shared" si="30"/>
        <v>NN</v>
      </c>
      <c r="Q674"/>
      <c r="R674"/>
    </row>
    <row r="675" spans="1:18" x14ac:dyDescent="0.25">
      <c r="A675" t="s">
        <v>1228</v>
      </c>
      <c r="B675" t="s">
        <v>1229</v>
      </c>
      <c r="C675" s="103" t="s">
        <v>40</v>
      </c>
      <c r="D675" s="103" t="s">
        <v>87</v>
      </c>
      <c r="E675" s="103" t="s">
        <v>4862</v>
      </c>
      <c r="F675" t="s">
        <v>4863</v>
      </c>
      <c r="G675" s="81">
        <v>1</v>
      </c>
      <c r="H675" s="103" t="s">
        <v>2298</v>
      </c>
      <c r="I675" s="197"/>
      <c r="J675"/>
      <c r="P675" s="205" t="str">
        <f t="shared" si="30"/>
        <v>YM</v>
      </c>
      <c r="Q675"/>
      <c r="R675"/>
    </row>
    <row r="676" spans="1:18" x14ac:dyDescent="0.25">
      <c r="A676" t="s">
        <v>1236</v>
      </c>
      <c r="B676" t="s">
        <v>1237</v>
      </c>
      <c r="C676" s="103" t="s">
        <v>40</v>
      </c>
      <c r="D676" s="103" t="s">
        <v>87</v>
      </c>
      <c r="E676" s="103" t="s">
        <v>4862</v>
      </c>
      <c r="F676" t="s">
        <v>4863</v>
      </c>
      <c r="G676" s="81">
        <v>1</v>
      </c>
      <c r="H676" s="103" t="s">
        <v>2298</v>
      </c>
      <c r="I676" s="197"/>
      <c r="J676"/>
      <c r="P676" s="205" t="str">
        <f t="shared" si="30"/>
        <v>T5</v>
      </c>
      <c r="Q676"/>
      <c r="R676"/>
    </row>
    <row r="677" spans="1:18" x14ac:dyDescent="0.25">
      <c r="A677" t="s">
        <v>1253</v>
      </c>
      <c r="B677" t="s">
        <v>1254</v>
      </c>
      <c r="C677" s="103" t="s">
        <v>40</v>
      </c>
      <c r="D677" s="103" t="s">
        <v>87</v>
      </c>
      <c r="E677" s="103" t="s">
        <v>4862</v>
      </c>
      <c r="F677" t="s">
        <v>4863</v>
      </c>
      <c r="G677" s="81">
        <v>1</v>
      </c>
      <c r="H677" s="103" t="s">
        <v>2298</v>
      </c>
      <c r="I677" s="197"/>
      <c r="J677"/>
      <c r="P677" s="205" t="str">
        <f t="shared" si="30"/>
        <v>NN</v>
      </c>
      <c r="Q677"/>
      <c r="R677"/>
    </row>
    <row r="678" spans="1:18" x14ac:dyDescent="0.25">
      <c r="A678" t="s">
        <v>1255</v>
      </c>
      <c r="B678" t="s">
        <v>1254</v>
      </c>
      <c r="C678" s="103" t="s">
        <v>40</v>
      </c>
      <c r="D678" s="103" t="s">
        <v>87</v>
      </c>
      <c r="E678" s="103" t="s">
        <v>4862</v>
      </c>
      <c r="F678" t="s">
        <v>4863</v>
      </c>
      <c r="G678" s="81">
        <v>1</v>
      </c>
      <c r="H678" s="103" t="s">
        <v>2298</v>
      </c>
      <c r="I678" s="197"/>
      <c r="J678"/>
      <c r="P678" s="205" t="str">
        <f t="shared" si="30"/>
        <v>NN</v>
      </c>
      <c r="Q678"/>
      <c r="R678"/>
    </row>
    <row r="679" spans="1:18" x14ac:dyDescent="0.25">
      <c r="A679" t="s">
        <v>1257</v>
      </c>
      <c r="B679" t="s">
        <v>1258</v>
      </c>
      <c r="C679" s="103" t="s">
        <v>40</v>
      </c>
      <c r="D679" s="103" t="s">
        <v>87</v>
      </c>
      <c r="E679" s="103" t="s">
        <v>4862</v>
      </c>
      <c r="F679" t="s">
        <v>4863</v>
      </c>
      <c r="G679" s="81">
        <v>1</v>
      </c>
      <c r="H679" s="103" t="s">
        <v>2298</v>
      </c>
      <c r="I679" s="197"/>
      <c r="J679"/>
      <c r="P679" s="205" t="str">
        <f t="shared" si="30"/>
        <v>NN</v>
      </c>
      <c r="Q679"/>
      <c r="R679"/>
    </row>
    <row r="680" spans="1:18" x14ac:dyDescent="0.25">
      <c r="A680" t="s">
        <v>1259</v>
      </c>
      <c r="B680" t="s">
        <v>1260</v>
      </c>
      <c r="C680" s="103" t="s">
        <v>40</v>
      </c>
      <c r="D680" s="103" t="s">
        <v>87</v>
      </c>
      <c r="E680" s="103" t="s">
        <v>4862</v>
      </c>
      <c r="F680" t="s">
        <v>4863</v>
      </c>
      <c r="G680" s="81">
        <v>1</v>
      </c>
      <c r="H680" s="103" t="s">
        <v>2298</v>
      </c>
      <c r="I680" s="197"/>
      <c r="J680"/>
      <c r="P680" s="205" t="str">
        <f t="shared" si="30"/>
        <v>AZ</v>
      </c>
      <c r="Q680"/>
      <c r="R680"/>
    </row>
    <row r="681" spans="1:18" x14ac:dyDescent="0.25">
      <c r="A681" t="s">
        <v>1261</v>
      </c>
      <c r="B681" t="s">
        <v>1260</v>
      </c>
      <c r="C681" s="103" t="s">
        <v>40</v>
      </c>
      <c r="D681" s="103" t="s">
        <v>87</v>
      </c>
      <c r="E681" s="103" t="s">
        <v>4862</v>
      </c>
      <c r="F681" t="s">
        <v>4863</v>
      </c>
      <c r="G681" s="81">
        <v>1</v>
      </c>
      <c r="H681" s="103" t="s">
        <v>2298</v>
      </c>
      <c r="I681" s="197"/>
      <c r="J681"/>
      <c r="P681" s="205" t="str">
        <f t="shared" si="30"/>
        <v>JW</v>
      </c>
      <c r="Q681"/>
      <c r="R681"/>
    </row>
    <row r="682" spans="1:18" x14ac:dyDescent="0.25">
      <c r="A682" t="s">
        <v>1264</v>
      </c>
      <c r="B682" t="s">
        <v>1260</v>
      </c>
      <c r="C682" s="103" t="s">
        <v>40</v>
      </c>
      <c r="D682" s="103" t="s">
        <v>87</v>
      </c>
      <c r="E682" s="103" t="s">
        <v>4862</v>
      </c>
      <c r="F682" t="s">
        <v>4863</v>
      </c>
      <c r="G682" s="81">
        <v>1</v>
      </c>
      <c r="H682" s="103" t="s">
        <v>2298</v>
      </c>
      <c r="I682" s="197"/>
      <c r="J682"/>
      <c r="P682" s="205" t="str">
        <f t="shared" si="30"/>
        <v>NN</v>
      </c>
      <c r="Q682"/>
      <c r="R682"/>
    </row>
    <row r="683" spans="1:18" x14ac:dyDescent="0.25">
      <c r="A683" t="s">
        <v>1269</v>
      </c>
      <c r="B683" t="s">
        <v>1270</v>
      </c>
      <c r="C683" s="103" t="s">
        <v>40</v>
      </c>
      <c r="D683" s="103" t="s">
        <v>87</v>
      </c>
      <c r="E683" s="103" t="s">
        <v>4862</v>
      </c>
      <c r="F683" t="s">
        <v>4863</v>
      </c>
      <c r="G683" s="81">
        <v>1</v>
      </c>
      <c r="H683" s="103" t="s">
        <v>2298</v>
      </c>
      <c r="I683" s="197"/>
      <c r="J683"/>
      <c r="P683" s="205" t="str">
        <f t="shared" si="30"/>
        <v>WE</v>
      </c>
      <c r="Q683"/>
      <c r="R683"/>
    </row>
    <row r="684" spans="1:18" x14ac:dyDescent="0.25">
      <c r="A684" t="s">
        <v>1273</v>
      </c>
      <c r="B684" t="s">
        <v>1274</v>
      </c>
      <c r="C684" s="103" t="s">
        <v>40</v>
      </c>
      <c r="D684" s="103" t="s">
        <v>87</v>
      </c>
      <c r="E684" s="103" t="s">
        <v>4862</v>
      </c>
      <c r="F684" t="s">
        <v>4863</v>
      </c>
      <c r="G684" s="81">
        <v>1</v>
      </c>
      <c r="H684" s="103" t="s">
        <v>2298</v>
      </c>
      <c r="I684" s="197"/>
      <c r="J684"/>
      <c r="P684" s="205" t="str">
        <f t="shared" si="30"/>
        <v>NN</v>
      </c>
      <c r="Q684"/>
      <c r="R684"/>
    </row>
    <row r="685" spans="1:18" x14ac:dyDescent="0.25">
      <c r="A685" t="s">
        <v>1275</v>
      </c>
      <c r="B685" t="s">
        <v>1276</v>
      </c>
      <c r="C685" s="103" t="s">
        <v>40</v>
      </c>
      <c r="D685" s="103" t="s">
        <v>87</v>
      </c>
      <c r="E685" s="103" t="s">
        <v>4862</v>
      </c>
      <c r="F685" t="s">
        <v>4863</v>
      </c>
      <c r="G685" s="81">
        <v>1</v>
      </c>
      <c r="H685" s="103" t="s">
        <v>2298</v>
      </c>
      <c r="I685" s="197"/>
      <c r="J685"/>
      <c r="P685" s="205" t="str">
        <f t="shared" si="30"/>
        <v>NN</v>
      </c>
      <c r="Q685"/>
      <c r="R685"/>
    </row>
    <row r="686" spans="1:18" x14ac:dyDescent="0.25">
      <c r="A686" t="s">
        <v>1279</v>
      </c>
      <c r="B686" t="s">
        <v>1280</v>
      </c>
      <c r="C686" s="103" t="s">
        <v>40</v>
      </c>
      <c r="D686" s="103" t="s">
        <v>87</v>
      </c>
      <c r="E686" s="103" t="s">
        <v>4862</v>
      </c>
      <c r="F686" t="s">
        <v>4863</v>
      </c>
      <c r="G686" s="81">
        <v>1</v>
      </c>
      <c r="H686" s="103" t="s">
        <v>2298</v>
      </c>
      <c r="I686" s="197"/>
      <c r="J686"/>
      <c r="P686" s="205" t="str">
        <f t="shared" si="30"/>
        <v>NN</v>
      </c>
      <c r="Q686"/>
      <c r="R686"/>
    </row>
    <row r="687" spans="1:18" x14ac:dyDescent="0.25">
      <c r="A687" t="s">
        <v>1283</v>
      </c>
      <c r="B687" t="s">
        <v>1284</v>
      </c>
      <c r="C687" s="103" t="s">
        <v>40</v>
      </c>
      <c r="D687" s="103" t="s">
        <v>87</v>
      </c>
      <c r="E687" s="103" t="s">
        <v>4862</v>
      </c>
      <c r="F687" t="s">
        <v>4863</v>
      </c>
      <c r="G687" s="81">
        <v>1</v>
      </c>
      <c r="H687" s="103" t="s">
        <v>2298</v>
      </c>
      <c r="I687" s="197"/>
      <c r="J687"/>
      <c r="P687" s="205" t="str">
        <f t="shared" si="30"/>
        <v>NN</v>
      </c>
      <c r="Q687"/>
      <c r="R687"/>
    </row>
    <row r="688" spans="1:18" x14ac:dyDescent="0.25">
      <c r="A688" t="s">
        <v>1289</v>
      </c>
      <c r="B688" t="s">
        <v>1290</v>
      </c>
      <c r="C688" s="103" t="s">
        <v>40</v>
      </c>
      <c r="D688" s="103" t="s">
        <v>87</v>
      </c>
      <c r="E688" s="103" t="s">
        <v>4862</v>
      </c>
      <c r="F688" t="s">
        <v>4863</v>
      </c>
      <c r="G688" s="81">
        <v>1</v>
      </c>
      <c r="H688" s="103" t="s">
        <v>2298</v>
      </c>
      <c r="I688" s="197"/>
      <c r="J688"/>
      <c r="P688" s="205" t="str">
        <f t="shared" si="30"/>
        <v>WA</v>
      </c>
      <c r="Q688"/>
      <c r="R688"/>
    </row>
    <row r="689" spans="1:18" x14ac:dyDescent="0.25">
      <c r="A689" t="s">
        <v>1291</v>
      </c>
      <c r="B689" t="s">
        <v>1290</v>
      </c>
      <c r="C689" s="103" t="s">
        <v>40</v>
      </c>
      <c r="D689" s="103" t="s">
        <v>87</v>
      </c>
      <c r="E689" s="103" t="s">
        <v>4862</v>
      </c>
      <c r="F689" t="s">
        <v>4863</v>
      </c>
      <c r="G689" s="81">
        <v>1</v>
      </c>
      <c r="H689" s="103" t="s">
        <v>2298</v>
      </c>
      <c r="I689" s="197"/>
      <c r="J689"/>
      <c r="P689" s="205" t="str">
        <f t="shared" si="30"/>
        <v>WD</v>
      </c>
      <c r="Q689"/>
      <c r="R689"/>
    </row>
    <row r="690" spans="1:18" x14ac:dyDescent="0.25">
      <c r="A690" t="s">
        <v>1292</v>
      </c>
      <c r="B690" t="s">
        <v>1290</v>
      </c>
      <c r="C690" s="103" t="s">
        <v>40</v>
      </c>
      <c r="D690" s="103" t="s">
        <v>87</v>
      </c>
      <c r="E690" s="103" t="s">
        <v>4862</v>
      </c>
      <c r="F690" t="s">
        <v>4863</v>
      </c>
      <c r="G690" s="81">
        <v>1</v>
      </c>
      <c r="H690" s="103" t="s">
        <v>2298</v>
      </c>
      <c r="I690" s="197"/>
      <c r="J690"/>
      <c r="P690" s="205" t="str">
        <f t="shared" si="30"/>
        <v>WT</v>
      </c>
      <c r="Q690"/>
      <c r="R690"/>
    </row>
    <row r="691" spans="1:18" x14ac:dyDescent="0.25">
      <c r="A691" t="s">
        <v>1299</v>
      </c>
      <c r="B691" t="s">
        <v>1300</v>
      </c>
      <c r="C691" s="103" t="s">
        <v>40</v>
      </c>
      <c r="D691" s="103" t="s">
        <v>87</v>
      </c>
      <c r="E691" s="103" t="s">
        <v>4862</v>
      </c>
      <c r="F691" t="s">
        <v>4863</v>
      </c>
      <c r="G691" s="81">
        <v>1</v>
      </c>
      <c r="H691" s="103" t="s">
        <v>2298</v>
      </c>
      <c r="I691" s="197"/>
      <c r="J691"/>
      <c r="P691" s="205" t="str">
        <f t="shared" si="30"/>
        <v>NN</v>
      </c>
      <c r="Q691"/>
      <c r="R691"/>
    </row>
    <row r="692" spans="1:18" x14ac:dyDescent="0.25">
      <c r="A692" t="s">
        <v>1301</v>
      </c>
      <c r="B692" t="s">
        <v>1237</v>
      </c>
      <c r="C692" s="103" t="s">
        <v>40</v>
      </c>
      <c r="D692" s="103" t="s">
        <v>87</v>
      </c>
      <c r="E692" s="103" t="s">
        <v>4862</v>
      </c>
      <c r="F692" t="s">
        <v>4863</v>
      </c>
      <c r="G692" s="81">
        <v>1</v>
      </c>
      <c r="H692" s="103" t="s">
        <v>2298</v>
      </c>
      <c r="I692" s="197"/>
      <c r="J692"/>
      <c r="P692" s="205" t="str">
        <f t="shared" si="30"/>
        <v>KT</v>
      </c>
      <c r="Q692"/>
      <c r="R692"/>
    </row>
    <row r="693" spans="1:18" x14ac:dyDescent="0.25">
      <c r="A693" t="s">
        <v>1302</v>
      </c>
      <c r="B693" t="s">
        <v>1237</v>
      </c>
      <c r="C693" s="103" t="s">
        <v>40</v>
      </c>
      <c r="D693" s="103" t="s">
        <v>87</v>
      </c>
      <c r="E693" s="103" t="s">
        <v>4862</v>
      </c>
      <c r="F693" t="s">
        <v>4863</v>
      </c>
      <c r="G693" s="81">
        <v>1</v>
      </c>
      <c r="H693" s="103" t="s">
        <v>2298</v>
      </c>
      <c r="I693" s="197"/>
      <c r="J693"/>
      <c r="P693" s="205" t="str">
        <f t="shared" si="30"/>
        <v>KV</v>
      </c>
      <c r="Q693"/>
      <c r="R693"/>
    </row>
    <row r="694" spans="1:18" x14ac:dyDescent="0.25">
      <c r="A694" t="s">
        <v>1309</v>
      </c>
      <c r="B694" t="s">
        <v>1310</v>
      </c>
      <c r="C694" s="103" t="s">
        <v>40</v>
      </c>
      <c r="D694" s="103" t="s">
        <v>87</v>
      </c>
      <c r="E694" s="103" t="s">
        <v>4862</v>
      </c>
      <c r="F694" t="s">
        <v>4863</v>
      </c>
      <c r="G694" s="81">
        <v>1</v>
      </c>
      <c r="H694" s="103" t="s">
        <v>2298</v>
      </c>
      <c r="I694" s="197"/>
      <c r="J694"/>
      <c r="P694" s="205" t="str">
        <f t="shared" si="30"/>
        <v>NN</v>
      </c>
      <c r="Q694"/>
      <c r="R694"/>
    </row>
    <row r="695" spans="1:18" x14ac:dyDescent="0.25">
      <c r="A695" t="s">
        <v>1311</v>
      </c>
      <c r="B695" t="s">
        <v>1312</v>
      </c>
      <c r="C695" s="103" t="s">
        <v>40</v>
      </c>
      <c r="D695" s="103" t="s">
        <v>87</v>
      </c>
      <c r="E695" s="103" t="s">
        <v>4862</v>
      </c>
      <c r="F695" t="s">
        <v>4863</v>
      </c>
      <c r="G695" s="81">
        <v>1</v>
      </c>
      <c r="H695" s="103" t="s">
        <v>2298</v>
      </c>
      <c r="I695" s="197"/>
      <c r="J695"/>
      <c r="P695" s="205" t="str">
        <f t="shared" si="30"/>
        <v>M5</v>
      </c>
      <c r="Q695"/>
      <c r="R695"/>
    </row>
    <row r="696" spans="1:18" x14ac:dyDescent="0.25">
      <c r="A696" t="s">
        <v>1327</v>
      </c>
      <c r="B696" t="s">
        <v>1328</v>
      </c>
      <c r="C696" s="103" t="s">
        <v>40</v>
      </c>
      <c r="D696" s="103" t="s">
        <v>87</v>
      </c>
      <c r="E696" s="103" t="s">
        <v>4862</v>
      </c>
      <c r="F696" t="s">
        <v>4863</v>
      </c>
      <c r="G696" s="81">
        <v>1</v>
      </c>
      <c r="H696" s="103" t="s">
        <v>2298</v>
      </c>
      <c r="I696" s="197"/>
      <c r="J696"/>
      <c r="P696" s="205" t="str">
        <f t="shared" si="30"/>
        <v>BZ</v>
      </c>
      <c r="Q696"/>
      <c r="R696"/>
    </row>
    <row r="697" spans="1:18" x14ac:dyDescent="0.25">
      <c r="A697" t="s">
        <v>1329</v>
      </c>
      <c r="B697" t="s">
        <v>1330</v>
      </c>
      <c r="C697" s="103" t="s">
        <v>40</v>
      </c>
      <c r="D697" s="103" t="s">
        <v>87</v>
      </c>
      <c r="E697" s="103" t="s">
        <v>4862</v>
      </c>
      <c r="F697" t="s">
        <v>4863</v>
      </c>
      <c r="G697" s="81">
        <v>1</v>
      </c>
      <c r="H697" s="103" t="s">
        <v>2298</v>
      </c>
      <c r="I697" s="197"/>
      <c r="J697"/>
      <c r="P697" s="205" t="str">
        <f t="shared" si="30"/>
        <v>BZ</v>
      </c>
      <c r="Q697"/>
      <c r="R697"/>
    </row>
    <row r="698" spans="1:18" x14ac:dyDescent="0.25">
      <c r="A698" t="s">
        <v>1333</v>
      </c>
      <c r="B698" t="s">
        <v>1332</v>
      </c>
      <c r="C698" s="103" t="s">
        <v>40</v>
      </c>
      <c r="D698" s="103" t="s">
        <v>87</v>
      </c>
      <c r="E698" s="103" t="s">
        <v>4862</v>
      </c>
      <c r="F698" t="s">
        <v>4863</v>
      </c>
      <c r="G698" s="81">
        <v>1</v>
      </c>
      <c r="H698" s="103" t="s">
        <v>2298</v>
      </c>
      <c r="I698" s="197"/>
      <c r="J698"/>
      <c r="P698" s="205" t="str">
        <f t="shared" si="30"/>
        <v>BZ</v>
      </c>
      <c r="Q698"/>
      <c r="R698"/>
    </row>
    <row r="699" spans="1:18" x14ac:dyDescent="0.25">
      <c r="A699" t="s">
        <v>1336</v>
      </c>
      <c r="B699" t="s">
        <v>1237</v>
      </c>
      <c r="C699" s="103" t="s">
        <v>40</v>
      </c>
      <c r="D699" s="103" t="s">
        <v>87</v>
      </c>
      <c r="E699" s="103" t="s">
        <v>4862</v>
      </c>
      <c r="F699" t="s">
        <v>4863</v>
      </c>
      <c r="G699" s="81">
        <v>1</v>
      </c>
      <c r="H699" s="103" t="s">
        <v>2298</v>
      </c>
      <c r="I699" s="197"/>
      <c r="J699"/>
      <c r="P699" s="205" t="str">
        <f t="shared" si="30"/>
        <v>AR</v>
      </c>
      <c r="Q699"/>
      <c r="R699"/>
    </row>
    <row r="700" spans="1:18" x14ac:dyDescent="0.25">
      <c r="A700" t="s">
        <v>1337</v>
      </c>
      <c r="B700" t="s">
        <v>1237</v>
      </c>
      <c r="C700" s="103" t="s">
        <v>40</v>
      </c>
      <c r="D700" s="103" t="s">
        <v>87</v>
      </c>
      <c r="E700" s="103" t="s">
        <v>4862</v>
      </c>
      <c r="F700" t="s">
        <v>4863</v>
      </c>
      <c r="G700" s="81">
        <v>1</v>
      </c>
      <c r="H700" s="103" t="s">
        <v>2298</v>
      </c>
      <c r="I700" s="197"/>
      <c r="J700"/>
      <c r="P700" s="205" t="str">
        <f t="shared" si="30"/>
        <v>NN</v>
      </c>
      <c r="Q700"/>
      <c r="R700"/>
    </row>
    <row r="701" spans="1:18" x14ac:dyDescent="0.25">
      <c r="A701" t="s">
        <v>1344</v>
      </c>
      <c r="B701" t="s">
        <v>1237</v>
      </c>
      <c r="C701" s="103" t="s">
        <v>40</v>
      </c>
      <c r="D701" s="103" t="s">
        <v>87</v>
      </c>
      <c r="E701" s="103" t="s">
        <v>4862</v>
      </c>
      <c r="F701" t="s">
        <v>4863</v>
      </c>
      <c r="G701" s="81">
        <v>1</v>
      </c>
      <c r="H701" s="103" t="s">
        <v>2298</v>
      </c>
      <c r="I701" s="197"/>
      <c r="J701"/>
      <c r="P701" s="205" t="str">
        <f t="shared" si="30"/>
        <v>T2</v>
      </c>
      <c r="Q701"/>
      <c r="R701"/>
    </row>
    <row r="702" spans="1:18" x14ac:dyDescent="0.25">
      <c r="A702" t="s">
        <v>1350</v>
      </c>
      <c r="B702" t="s">
        <v>1314</v>
      </c>
      <c r="C702" s="103" t="s">
        <v>40</v>
      </c>
      <c r="D702" s="103" t="s">
        <v>87</v>
      </c>
      <c r="E702" s="103" t="s">
        <v>4862</v>
      </c>
      <c r="F702" t="s">
        <v>4863</v>
      </c>
      <c r="G702" s="81">
        <v>1</v>
      </c>
      <c r="H702" s="103" t="s">
        <v>2298</v>
      </c>
      <c r="I702" s="197"/>
      <c r="J702"/>
      <c r="P702" s="205" t="str">
        <f t="shared" si="30"/>
        <v>JW</v>
      </c>
      <c r="Q702"/>
      <c r="R702"/>
    </row>
    <row r="703" spans="1:18" x14ac:dyDescent="0.25">
      <c r="A703" t="s">
        <v>1372</v>
      </c>
      <c r="B703" t="s">
        <v>1290</v>
      </c>
      <c r="C703" s="103" t="s">
        <v>40</v>
      </c>
      <c r="D703" s="103" t="s">
        <v>87</v>
      </c>
      <c r="E703" s="103" t="s">
        <v>4862</v>
      </c>
      <c r="F703" t="s">
        <v>4863</v>
      </c>
      <c r="G703" s="81">
        <v>1</v>
      </c>
      <c r="H703" s="103" t="s">
        <v>2298</v>
      </c>
      <c r="I703" s="197"/>
      <c r="J703"/>
      <c r="P703" s="205" t="str">
        <f t="shared" si="30"/>
        <v>NN</v>
      </c>
      <c r="Q703"/>
      <c r="R703"/>
    </row>
    <row r="704" spans="1:18" x14ac:dyDescent="0.25">
      <c r="A704" t="s">
        <v>1373</v>
      </c>
      <c r="B704" t="s">
        <v>1290</v>
      </c>
      <c r="C704" s="103" t="s">
        <v>40</v>
      </c>
      <c r="D704" s="103" t="s">
        <v>87</v>
      </c>
      <c r="E704" s="103" t="s">
        <v>4862</v>
      </c>
      <c r="F704" t="s">
        <v>4863</v>
      </c>
      <c r="G704" s="81">
        <v>1</v>
      </c>
      <c r="H704" s="103" t="s">
        <v>2298</v>
      </c>
      <c r="I704" s="197"/>
      <c r="J704"/>
      <c r="P704" s="205" t="str">
        <f t="shared" ref="P704:P767" si="31">MID(A704,15,2)</f>
        <v>EG</v>
      </c>
      <c r="Q704"/>
      <c r="R704"/>
    </row>
    <row r="705" spans="1:18" x14ac:dyDescent="0.25">
      <c r="A705" t="s">
        <v>1376</v>
      </c>
      <c r="B705" t="s">
        <v>1237</v>
      </c>
      <c r="C705" s="103" t="s">
        <v>40</v>
      </c>
      <c r="D705" s="103" t="s">
        <v>87</v>
      </c>
      <c r="E705" s="103" t="s">
        <v>4862</v>
      </c>
      <c r="F705" t="s">
        <v>4863</v>
      </c>
      <c r="G705" s="81">
        <v>1</v>
      </c>
      <c r="H705" s="103" t="s">
        <v>2298</v>
      </c>
      <c r="I705" s="197"/>
      <c r="J705"/>
      <c r="P705" s="205" t="str">
        <f t="shared" si="31"/>
        <v>NN</v>
      </c>
      <c r="Q705"/>
      <c r="R705"/>
    </row>
    <row r="706" spans="1:18" x14ac:dyDescent="0.25">
      <c r="A706" t="s">
        <v>1377</v>
      </c>
      <c r="B706" t="s">
        <v>1312</v>
      </c>
      <c r="C706" s="103" t="s">
        <v>40</v>
      </c>
      <c r="D706" s="103" t="s">
        <v>87</v>
      </c>
      <c r="E706" s="103" t="s">
        <v>4862</v>
      </c>
      <c r="F706" t="s">
        <v>4863</v>
      </c>
      <c r="G706" s="81">
        <v>1</v>
      </c>
      <c r="H706" s="103" t="s">
        <v>2298</v>
      </c>
      <c r="I706" s="197"/>
      <c r="J706"/>
      <c r="P706" s="205" t="str">
        <f t="shared" si="31"/>
        <v>NN</v>
      </c>
      <c r="Q706"/>
      <c r="R706"/>
    </row>
    <row r="707" spans="1:18" x14ac:dyDescent="0.25">
      <c r="A707" t="s">
        <v>1378</v>
      </c>
      <c r="B707" t="s">
        <v>1379</v>
      </c>
      <c r="C707" s="103" t="s">
        <v>40</v>
      </c>
      <c r="D707" s="103" t="s">
        <v>87</v>
      </c>
      <c r="E707" s="103" t="s">
        <v>4862</v>
      </c>
      <c r="F707" t="s">
        <v>4863</v>
      </c>
      <c r="G707" s="81">
        <v>1</v>
      </c>
      <c r="H707" s="103" t="s">
        <v>2298</v>
      </c>
      <c r="I707" s="197"/>
      <c r="J707"/>
      <c r="P707" s="205" t="str">
        <f t="shared" si="31"/>
        <v>NN</v>
      </c>
      <c r="Q707"/>
      <c r="R707"/>
    </row>
    <row r="708" spans="1:18" x14ac:dyDescent="0.25">
      <c r="A708" t="s">
        <v>1387</v>
      </c>
      <c r="B708" t="s">
        <v>1290</v>
      </c>
      <c r="C708" s="103" t="s">
        <v>40</v>
      </c>
      <c r="D708" s="103" t="s">
        <v>87</v>
      </c>
      <c r="E708" s="103" t="s">
        <v>4862</v>
      </c>
      <c r="F708" t="s">
        <v>4863</v>
      </c>
      <c r="G708" s="81">
        <v>1</v>
      </c>
      <c r="H708" s="103" t="s">
        <v>2298</v>
      </c>
      <c r="I708" s="197"/>
      <c r="J708"/>
      <c r="P708" s="205" t="str">
        <f t="shared" si="31"/>
        <v>NN</v>
      </c>
      <c r="Q708"/>
      <c r="R708"/>
    </row>
    <row r="709" spans="1:18" x14ac:dyDescent="0.25">
      <c r="A709" t="s">
        <v>1388</v>
      </c>
      <c r="B709" t="s">
        <v>1332</v>
      </c>
      <c r="C709" s="103" t="s">
        <v>40</v>
      </c>
      <c r="D709" s="103" t="s">
        <v>87</v>
      </c>
      <c r="E709" s="103" t="s">
        <v>4862</v>
      </c>
      <c r="F709" t="s">
        <v>4863</v>
      </c>
      <c r="G709" s="81">
        <v>1</v>
      </c>
      <c r="H709" s="103" t="s">
        <v>2298</v>
      </c>
      <c r="I709" s="197"/>
      <c r="J709"/>
      <c r="P709" s="205" t="str">
        <f t="shared" si="31"/>
        <v>NN</v>
      </c>
      <c r="Q709"/>
      <c r="R709"/>
    </row>
    <row r="710" spans="1:18" x14ac:dyDescent="0.25">
      <c r="A710" t="s">
        <v>1391</v>
      </c>
      <c r="B710" t="s">
        <v>1237</v>
      </c>
      <c r="C710" s="103" t="s">
        <v>40</v>
      </c>
      <c r="D710" s="103" t="s">
        <v>87</v>
      </c>
      <c r="E710" s="103" t="s">
        <v>4862</v>
      </c>
      <c r="F710" t="s">
        <v>4863</v>
      </c>
      <c r="G710" s="81">
        <v>1</v>
      </c>
      <c r="H710" s="103" t="s">
        <v>2298</v>
      </c>
      <c r="I710" s="197"/>
      <c r="J710"/>
      <c r="P710" s="205" t="str">
        <f t="shared" si="31"/>
        <v>AM</v>
      </c>
      <c r="Q710"/>
      <c r="R710"/>
    </row>
    <row r="711" spans="1:18" x14ac:dyDescent="0.25">
      <c r="A711" t="s">
        <v>1392</v>
      </c>
      <c r="B711" t="s">
        <v>1393</v>
      </c>
      <c r="C711" s="103" t="s">
        <v>40</v>
      </c>
      <c r="D711" s="103" t="s">
        <v>87</v>
      </c>
      <c r="E711" s="103" t="s">
        <v>4862</v>
      </c>
      <c r="F711" t="s">
        <v>4863</v>
      </c>
      <c r="G711" s="81">
        <v>1</v>
      </c>
      <c r="H711" s="103" t="s">
        <v>2298</v>
      </c>
      <c r="I711" s="197"/>
      <c r="J711"/>
      <c r="P711" s="205" t="str">
        <f t="shared" si="31"/>
        <v>NN</v>
      </c>
      <c r="Q711"/>
      <c r="R711"/>
    </row>
    <row r="712" spans="1:18" x14ac:dyDescent="0.25">
      <c r="A712" t="s">
        <v>1400</v>
      </c>
      <c r="B712" t="s">
        <v>1312</v>
      </c>
      <c r="C712" s="103" t="s">
        <v>40</v>
      </c>
      <c r="D712" s="103" t="s">
        <v>87</v>
      </c>
      <c r="E712" s="103" t="s">
        <v>4862</v>
      </c>
      <c r="F712" t="s">
        <v>4863</v>
      </c>
      <c r="G712" s="81">
        <v>1</v>
      </c>
      <c r="H712" s="103" t="s">
        <v>2298</v>
      </c>
      <c r="I712" s="197"/>
      <c r="J712"/>
      <c r="P712" s="205" t="str">
        <f t="shared" si="31"/>
        <v>NN</v>
      </c>
      <c r="Q712"/>
      <c r="R712"/>
    </row>
    <row r="713" spans="1:18" x14ac:dyDescent="0.25">
      <c r="A713" t="s">
        <v>1417</v>
      </c>
      <c r="B713" t="s">
        <v>1418</v>
      </c>
      <c r="C713" s="103" t="s">
        <v>40</v>
      </c>
      <c r="D713" s="103" t="s">
        <v>87</v>
      </c>
      <c r="E713" s="103" t="s">
        <v>4862</v>
      </c>
      <c r="F713" t="s">
        <v>4863</v>
      </c>
      <c r="G713" s="81">
        <v>1</v>
      </c>
      <c r="H713" s="103" t="s">
        <v>2298</v>
      </c>
      <c r="I713" s="197"/>
      <c r="J713"/>
      <c r="P713" s="205" t="str">
        <f t="shared" si="31"/>
        <v>NN</v>
      </c>
      <c r="Q713"/>
      <c r="R713"/>
    </row>
    <row r="714" spans="1:18" x14ac:dyDescent="0.25">
      <c r="A714" t="s">
        <v>1427</v>
      </c>
      <c r="B714" t="s">
        <v>1428</v>
      </c>
      <c r="C714" s="103" t="s">
        <v>40</v>
      </c>
      <c r="D714" s="103" t="s">
        <v>87</v>
      </c>
      <c r="E714" s="103" t="s">
        <v>4862</v>
      </c>
      <c r="F714" t="s">
        <v>4863</v>
      </c>
      <c r="G714" s="81">
        <v>1</v>
      </c>
      <c r="H714" s="103" t="s">
        <v>2298</v>
      </c>
      <c r="I714" s="197"/>
      <c r="J714"/>
      <c r="P714" s="205" t="str">
        <f t="shared" si="31"/>
        <v>NN</v>
      </c>
      <c r="Q714"/>
      <c r="R714"/>
    </row>
    <row r="715" spans="1:18" x14ac:dyDescent="0.25">
      <c r="A715" t="s">
        <v>1457</v>
      </c>
      <c r="B715" t="s">
        <v>1458</v>
      </c>
      <c r="C715" s="103" t="s">
        <v>40</v>
      </c>
      <c r="D715" s="103" t="s">
        <v>87</v>
      </c>
      <c r="E715" s="103" t="s">
        <v>4862</v>
      </c>
      <c r="F715" t="s">
        <v>4863</v>
      </c>
      <c r="G715" s="81">
        <v>1</v>
      </c>
      <c r="H715" s="103" t="s">
        <v>2298</v>
      </c>
      <c r="I715" s="197"/>
      <c r="J715"/>
      <c r="P715" s="205" t="str">
        <f t="shared" si="31"/>
        <v>NN</v>
      </c>
      <c r="Q715"/>
      <c r="R715"/>
    </row>
    <row r="716" spans="1:18" x14ac:dyDescent="0.25">
      <c r="A716" t="s">
        <v>1459</v>
      </c>
      <c r="B716" t="s">
        <v>1460</v>
      </c>
      <c r="C716" s="103" t="s">
        <v>40</v>
      </c>
      <c r="D716" s="103" t="s">
        <v>87</v>
      </c>
      <c r="E716" s="103" t="s">
        <v>4862</v>
      </c>
      <c r="F716" t="s">
        <v>4863</v>
      </c>
      <c r="G716" s="81">
        <v>1</v>
      </c>
      <c r="H716" s="103" t="s">
        <v>2298</v>
      </c>
      <c r="I716" s="197"/>
      <c r="J716"/>
      <c r="P716" s="205" t="str">
        <f t="shared" si="31"/>
        <v>NN</v>
      </c>
      <c r="Q716"/>
      <c r="R716"/>
    </row>
    <row r="717" spans="1:18" x14ac:dyDescent="0.25">
      <c r="A717" t="s">
        <v>1461</v>
      </c>
      <c r="B717" t="s">
        <v>700</v>
      </c>
      <c r="C717" s="103" t="s">
        <v>40</v>
      </c>
      <c r="D717" s="103" t="s">
        <v>87</v>
      </c>
      <c r="E717" s="103" t="s">
        <v>4862</v>
      </c>
      <c r="F717" t="s">
        <v>4863</v>
      </c>
      <c r="G717" s="81">
        <v>1</v>
      </c>
      <c r="H717" s="103" t="s">
        <v>2298</v>
      </c>
      <c r="I717" s="197"/>
      <c r="J717"/>
      <c r="P717" s="205" t="str">
        <f t="shared" si="31"/>
        <v>NN</v>
      </c>
      <c r="Q717"/>
      <c r="R717"/>
    </row>
    <row r="718" spans="1:18" x14ac:dyDescent="0.25">
      <c r="A718" t="s">
        <v>1464</v>
      </c>
      <c r="B718" t="s">
        <v>1465</v>
      </c>
      <c r="C718" s="103" t="s">
        <v>40</v>
      </c>
      <c r="D718" s="103" t="s">
        <v>87</v>
      </c>
      <c r="E718" s="103" t="s">
        <v>4862</v>
      </c>
      <c r="F718" t="s">
        <v>4863</v>
      </c>
      <c r="G718" s="81">
        <v>1</v>
      </c>
      <c r="H718" s="103" t="s">
        <v>2298</v>
      </c>
      <c r="I718" s="197"/>
      <c r="J718"/>
      <c r="P718" s="205" t="str">
        <f t="shared" si="31"/>
        <v>ET</v>
      </c>
      <c r="Q718"/>
      <c r="R718"/>
    </row>
    <row r="719" spans="1:18" x14ac:dyDescent="0.25">
      <c r="A719" t="s">
        <v>1469</v>
      </c>
      <c r="B719" t="s">
        <v>1421</v>
      </c>
      <c r="C719" s="103" t="s">
        <v>40</v>
      </c>
      <c r="D719" s="103" t="s">
        <v>87</v>
      </c>
      <c r="E719" s="103" t="s">
        <v>4862</v>
      </c>
      <c r="F719" t="s">
        <v>4863</v>
      </c>
      <c r="G719" s="81">
        <v>1</v>
      </c>
      <c r="H719" s="103" t="s">
        <v>2298</v>
      </c>
      <c r="I719" s="197"/>
      <c r="J719"/>
      <c r="P719" s="205" t="str">
        <f t="shared" si="31"/>
        <v>ET</v>
      </c>
      <c r="Q719"/>
      <c r="R719"/>
    </row>
    <row r="720" spans="1:18" x14ac:dyDescent="0.25">
      <c r="A720" t="s">
        <v>1478</v>
      </c>
      <c r="B720" t="s">
        <v>700</v>
      </c>
      <c r="C720" s="103" t="s">
        <v>40</v>
      </c>
      <c r="D720" s="103" t="s">
        <v>87</v>
      </c>
      <c r="E720" s="103" t="s">
        <v>4862</v>
      </c>
      <c r="F720" t="s">
        <v>4863</v>
      </c>
      <c r="G720" s="81">
        <v>1</v>
      </c>
      <c r="H720" s="103" t="s">
        <v>2298</v>
      </c>
      <c r="I720" s="197"/>
      <c r="J720"/>
      <c r="P720" s="205" t="str">
        <f t="shared" si="31"/>
        <v>NN</v>
      </c>
      <c r="Q720"/>
      <c r="R720"/>
    </row>
    <row r="721" spans="1:18" x14ac:dyDescent="0.25">
      <c r="A721" t="s">
        <v>1495</v>
      </c>
      <c r="B721" t="s">
        <v>1496</v>
      </c>
      <c r="C721" s="103" t="s">
        <v>40</v>
      </c>
      <c r="D721" s="103" t="s">
        <v>87</v>
      </c>
      <c r="E721" s="103" t="s">
        <v>4862</v>
      </c>
      <c r="F721" t="s">
        <v>4863</v>
      </c>
      <c r="G721" s="81">
        <v>1</v>
      </c>
      <c r="H721" s="103" t="s">
        <v>2298</v>
      </c>
      <c r="I721" s="197"/>
      <c r="J721"/>
      <c r="P721" s="205" t="str">
        <f t="shared" si="31"/>
        <v>NN</v>
      </c>
      <c r="Q721"/>
      <c r="R721"/>
    </row>
    <row r="722" spans="1:18" x14ac:dyDescent="0.25">
      <c r="A722" t="s">
        <v>1542</v>
      </c>
      <c r="B722" t="s">
        <v>1543</v>
      </c>
      <c r="C722" s="103" t="s">
        <v>40</v>
      </c>
      <c r="D722" s="103" t="s">
        <v>87</v>
      </c>
      <c r="E722" s="103" t="s">
        <v>4862</v>
      </c>
      <c r="F722" t="s">
        <v>4863</v>
      </c>
      <c r="G722" s="81">
        <v>1</v>
      </c>
      <c r="H722" s="103" t="s">
        <v>2298</v>
      </c>
      <c r="I722" s="197"/>
      <c r="J722"/>
      <c r="P722" s="205" t="str">
        <f t="shared" si="31"/>
        <v>NN</v>
      </c>
      <c r="Q722"/>
      <c r="R722"/>
    </row>
    <row r="723" spans="1:18" x14ac:dyDescent="0.25">
      <c r="A723" t="s">
        <v>1546</v>
      </c>
      <c r="B723" t="s">
        <v>1547</v>
      </c>
      <c r="C723" s="103" t="s">
        <v>40</v>
      </c>
      <c r="D723" s="103" t="s">
        <v>87</v>
      </c>
      <c r="E723" s="103" t="s">
        <v>4862</v>
      </c>
      <c r="F723" t="s">
        <v>4863</v>
      </c>
      <c r="G723" s="81">
        <v>1</v>
      </c>
      <c r="H723" s="103" t="s">
        <v>2298</v>
      </c>
      <c r="I723" s="197"/>
      <c r="J723"/>
      <c r="P723" s="205" t="str">
        <f t="shared" si="31"/>
        <v>NN</v>
      </c>
      <c r="Q723"/>
      <c r="R723"/>
    </row>
    <row r="724" spans="1:18" x14ac:dyDescent="0.25">
      <c r="A724" t="s">
        <v>1548</v>
      </c>
      <c r="B724" t="s">
        <v>1549</v>
      </c>
      <c r="C724" s="103" t="s">
        <v>40</v>
      </c>
      <c r="D724" s="103" t="s">
        <v>87</v>
      </c>
      <c r="E724" s="103" t="s">
        <v>4862</v>
      </c>
      <c r="F724" t="s">
        <v>4863</v>
      </c>
      <c r="G724" s="81">
        <v>1</v>
      </c>
      <c r="H724" s="103" t="s">
        <v>2298</v>
      </c>
      <c r="I724" s="197"/>
      <c r="J724"/>
      <c r="P724" s="205" t="str">
        <f t="shared" si="31"/>
        <v>NN</v>
      </c>
      <c r="Q724"/>
      <c r="R724"/>
    </row>
    <row r="725" spans="1:18" x14ac:dyDescent="0.25">
      <c r="A725" t="s">
        <v>1552</v>
      </c>
      <c r="B725" t="s">
        <v>1553</v>
      </c>
      <c r="C725" s="103" t="s">
        <v>40</v>
      </c>
      <c r="D725" s="103" t="s">
        <v>87</v>
      </c>
      <c r="E725" s="103" t="s">
        <v>4862</v>
      </c>
      <c r="F725" t="s">
        <v>4863</v>
      </c>
      <c r="G725" s="81">
        <v>1</v>
      </c>
      <c r="H725" s="103" t="s">
        <v>2298</v>
      </c>
      <c r="I725" s="197"/>
      <c r="J725"/>
      <c r="P725" s="205" t="str">
        <f t="shared" si="31"/>
        <v>NN</v>
      </c>
      <c r="Q725"/>
      <c r="R725"/>
    </row>
    <row r="726" spans="1:18" x14ac:dyDescent="0.25">
      <c r="A726" t="s">
        <v>1560</v>
      </c>
      <c r="B726" t="s">
        <v>1561</v>
      </c>
      <c r="C726" s="103" t="s">
        <v>40</v>
      </c>
      <c r="D726" s="103" t="s">
        <v>87</v>
      </c>
      <c r="E726" s="103" t="s">
        <v>4862</v>
      </c>
      <c r="F726" t="s">
        <v>4863</v>
      </c>
      <c r="G726" s="81">
        <v>1</v>
      </c>
      <c r="H726" s="103" t="s">
        <v>2298</v>
      </c>
      <c r="I726" s="197"/>
      <c r="J726"/>
      <c r="P726" s="205" t="str">
        <f t="shared" si="31"/>
        <v>NN</v>
      </c>
      <c r="Q726"/>
      <c r="R726"/>
    </row>
    <row r="727" spans="1:18" x14ac:dyDescent="0.25">
      <c r="A727" t="s">
        <v>1564</v>
      </c>
      <c r="B727" t="s">
        <v>1565</v>
      </c>
      <c r="C727" s="103" t="s">
        <v>40</v>
      </c>
      <c r="D727" s="103" t="s">
        <v>87</v>
      </c>
      <c r="E727" s="103" t="s">
        <v>4862</v>
      </c>
      <c r="F727" t="s">
        <v>4863</v>
      </c>
      <c r="G727" s="81">
        <v>1</v>
      </c>
      <c r="H727" s="103" t="s">
        <v>2298</v>
      </c>
      <c r="I727" s="197"/>
      <c r="J727"/>
      <c r="P727" s="205" t="str">
        <f t="shared" si="31"/>
        <v>NN</v>
      </c>
      <c r="Q727"/>
      <c r="R727"/>
    </row>
    <row r="728" spans="1:18" x14ac:dyDescent="0.25">
      <c r="A728" t="s">
        <v>1572</v>
      </c>
      <c r="B728" t="s">
        <v>1573</v>
      </c>
      <c r="C728" s="103" t="s">
        <v>40</v>
      </c>
      <c r="D728" s="103" t="s">
        <v>87</v>
      </c>
      <c r="E728" s="103" t="s">
        <v>4862</v>
      </c>
      <c r="F728" t="s">
        <v>4863</v>
      </c>
      <c r="G728" s="81">
        <v>1</v>
      </c>
      <c r="H728" s="103" t="s">
        <v>2298</v>
      </c>
      <c r="I728" s="197"/>
      <c r="J728"/>
      <c r="P728" s="205" t="str">
        <f t="shared" si="31"/>
        <v>NN</v>
      </c>
      <c r="Q728"/>
      <c r="R728"/>
    </row>
    <row r="729" spans="1:18" x14ac:dyDescent="0.25">
      <c r="A729" t="s">
        <v>1614</v>
      </c>
      <c r="B729" t="s">
        <v>1615</v>
      </c>
      <c r="C729" s="103" t="s">
        <v>40</v>
      </c>
      <c r="D729" s="103" t="s">
        <v>87</v>
      </c>
      <c r="E729" s="103" t="s">
        <v>4862</v>
      </c>
      <c r="F729" t="s">
        <v>4863</v>
      </c>
      <c r="G729" s="81">
        <v>1</v>
      </c>
      <c r="H729" s="103" t="s">
        <v>2298</v>
      </c>
      <c r="I729" s="197"/>
      <c r="J729"/>
      <c r="P729" s="205" t="str">
        <f t="shared" si="31"/>
        <v>NN</v>
      </c>
      <c r="Q729"/>
      <c r="R729"/>
    </row>
    <row r="730" spans="1:18" x14ac:dyDescent="0.25">
      <c r="A730" t="s">
        <v>1640</v>
      </c>
      <c r="B730" t="s">
        <v>1641</v>
      </c>
      <c r="C730" s="103" t="s">
        <v>40</v>
      </c>
      <c r="D730" s="103" t="s">
        <v>87</v>
      </c>
      <c r="E730" s="103" t="s">
        <v>4862</v>
      </c>
      <c r="F730" t="s">
        <v>4863</v>
      </c>
      <c r="G730" s="81">
        <v>1</v>
      </c>
      <c r="H730" s="103" t="s">
        <v>2298</v>
      </c>
      <c r="I730" s="197"/>
      <c r="J730"/>
      <c r="P730" s="205" t="str">
        <f t="shared" si="31"/>
        <v>NN</v>
      </c>
      <c r="Q730"/>
      <c r="R730"/>
    </row>
    <row r="731" spans="1:18" x14ac:dyDescent="0.25">
      <c r="A731" t="s">
        <v>1642</v>
      </c>
      <c r="B731" t="s">
        <v>1643</v>
      </c>
      <c r="C731" s="103" t="s">
        <v>40</v>
      </c>
      <c r="D731" s="103" t="s">
        <v>87</v>
      </c>
      <c r="E731" s="103" t="s">
        <v>4862</v>
      </c>
      <c r="F731" t="s">
        <v>4863</v>
      </c>
      <c r="G731" s="81">
        <v>1</v>
      </c>
      <c r="H731" s="103" t="s">
        <v>2298</v>
      </c>
      <c r="I731" s="197"/>
      <c r="J731"/>
      <c r="P731" s="205" t="str">
        <f t="shared" si="31"/>
        <v>NN</v>
      </c>
      <c r="Q731"/>
      <c r="R731"/>
    </row>
    <row r="732" spans="1:18" x14ac:dyDescent="0.25">
      <c r="A732" t="s">
        <v>1646</v>
      </c>
      <c r="B732" t="s">
        <v>1647</v>
      </c>
      <c r="C732" s="103" t="s">
        <v>40</v>
      </c>
      <c r="D732" s="103" t="s">
        <v>87</v>
      </c>
      <c r="E732" s="103" t="s">
        <v>4862</v>
      </c>
      <c r="F732" t="s">
        <v>4863</v>
      </c>
      <c r="G732" s="81">
        <v>1</v>
      </c>
      <c r="H732" s="103" t="s">
        <v>2298</v>
      </c>
      <c r="I732" s="197"/>
      <c r="J732"/>
      <c r="P732" s="205" t="str">
        <f t="shared" si="31"/>
        <v>NN</v>
      </c>
      <c r="Q732"/>
      <c r="R732"/>
    </row>
    <row r="733" spans="1:18" x14ac:dyDescent="0.25">
      <c r="A733" t="s">
        <v>1648</v>
      </c>
      <c r="B733" t="s">
        <v>1649</v>
      </c>
      <c r="C733" s="103" t="s">
        <v>40</v>
      </c>
      <c r="D733" s="103" t="s">
        <v>87</v>
      </c>
      <c r="E733" s="103" t="s">
        <v>4862</v>
      </c>
      <c r="F733" t="s">
        <v>4863</v>
      </c>
      <c r="G733" s="81">
        <v>1</v>
      </c>
      <c r="H733" s="103" t="s">
        <v>2298</v>
      </c>
      <c r="I733" s="197"/>
      <c r="J733"/>
      <c r="P733" s="205" t="str">
        <f t="shared" si="31"/>
        <v>NN</v>
      </c>
      <c r="Q733"/>
      <c r="R733"/>
    </row>
    <row r="734" spans="1:18" x14ac:dyDescent="0.25">
      <c r="A734" t="s">
        <v>1650</v>
      </c>
      <c r="B734" t="s">
        <v>1651</v>
      </c>
      <c r="C734" s="103" t="s">
        <v>40</v>
      </c>
      <c r="D734" s="103" t="s">
        <v>87</v>
      </c>
      <c r="E734" s="103" t="s">
        <v>4862</v>
      </c>
      <c r="F734" t="s">
        <v>4863</v>
      </c>
      <c r="G734" s="81">
        <v>1</v>
      </c>
      <c r="H734" s="103" t="s">
        <v>2298</v>
      </c>
      <c r="I734" s="197"/>
      <c r="J734"/>
      <c r="P734" s="205" t="str">
        <f t="shared" si="31"/>
        <v>NN</v>
      </c>
      <c r="Q734"/>
      <c r="R734"/>
    </row>
    <row r="735" spans="1:18" x14ac:dyDescent="0.25">
      <c r="A735" t="s">
        <v>1674</v>
      </c>
      <c r="B735" t="s">
        <v>1675</v>
      </c>
      <c r="C735" s="103" t="s">
        <v>40</v>
      </c>
      <c r="D735" s="103" t="s">
        <v>87</v>
      </c>
      <c r="E735" s="103" t="s">
        <v>4862</v>
      </c>
      <c r="F735" t="s">
        <v>4863</v>
      </c>
      <c r="G735" s="81">
        <v>1</v>
      </c>
      <c r="H735" s="103" t="s">
        <v>2298</v>
      </c>
      <c r="I735" s="197"/>
      <c r="J735"/>
      <c r="P735" s="205" t="str">
        <f t="shared" si="31"/>
        <v>NN</v>
      </c>
      <c r="Q735"/>
      <c r="R735"/>
    </row>
    <row r="736" spans="1:18" x14ac:dyDescent="0.25">
      <c r="A736" t="s">
        <v>1682</v>
      </c>
      <c r="B736" t="s">
        <v>1683</v>
      </c>
      <c r="C736" s="103" t="s">
        <v>40</v>
      </c>
      <c r="D736" s="103" t="s">
        <v>87</v>
      </c>
      <c r="E736" s="103" t="s">
        <v>4862</v>
      </c>
      <c r="F736" t="s">
        <v>4863</v>
      </c>
      <c r="G736" s="81">
        <v>1</v>
      </c>
      <c r="H736" s="103" t="s">
        <v>2298</v>
      </c>
      <c r="I736" s="197"/>
      <c r="J736"/>
      <c r="P736" s="205" t="str">
        <f t="shared" si="31"/>
        <v>PE</v>
      </c>
      <c r="Q736"/>
      <c r="R736"/>
    </row>
    <row r="737" spans="1:18" x14ac:dyDescent="0.25">
      <c r="A737" t="s">
        <v>1684</v>
      </c>
      <c r="B737" t="s">
        <v>1685</v>
      </c>
      <c r="C737" s="103" t="s">
        <v>40</v>
      </c>
      <c r="D737" s="103" t="s">
        <v>87</v>
      </c>
      <c r="E737" s="103" t="s">
        <v>4862</v>
      </c>
      <c r="F737" t="s">
        <v>4863</v>
      </c>
      <c r="G737" s="81">
        <v>1</v>
      </c>
      <c r="H737" s="103" t="s">
        <v>2298</v>
      </c>
      <c r="I737" s="197"/>
      <c r="J737"/>
      <c r="P737" s="205" t="str">
        <f t="shared" si="31"/>
        <v>PE</v>
      </c>
      <c r="Q737"/>
      <c r="R737"/>
    </row>
    <row r="738" spans="1:18" x14ac:dyDescent="0.25">
      <c r="A738" t="s">
        <v>1747</v>
      </c>
      <c r="B738" t="s">
        <v>1748</v>
      </c>
      <c r="C738" s="103" t="s">
        <v>40</v>
      </c>
      <c r="D738" s="103" t="s">
        <v>87</v>
      </c>
      <c r="E738" s="103" t="s">
        <v>4862</v>
      </c>
      <c r="F738" t="s">
        <v>4863</v>
      </c>
      <c r="G738" s="81">
        <v>1</v>
      </c>
      <c r="H738" s="103" t="s">
        <v>2298</v>
      </c>
      <c r="I738" s="197"/>
      <c r="J738"/>
      <c r="P738" s="205" t="str">
        <f t="shared" si="31"/>
        <v>NN</v>
      </c>
      <c r="Q738"/>
      <c r="R738"/>
    </row>
    <row r="739" spans="1:18" x14ac:dyDescent="0.25">
      <c r="A739" t="s">
        <v>1749</v>
      </c>
      <c r="B739" t="s">
        <v>1750</v>
      </c>
      <c r="C739" s="103" t="s">
        <v>40</v>
      </c>
      <c r="D739" s="103" t="s">
        <v>87</v>
      </c>
      <c r="E739" s="103" t="s">
        <v>4862</v>
      </c>
      <c r="F739" t="s">
        <v>4863</v>
      </c>
      <c r="G739" s="81">
        <v>1</v>
      </c>
      <c r="H739" s="103" t="s">
        <v>2298</v>
      </c>
      <c r="I739" s="197"/>
      <c r="J739"/>
      <c r="P739" s="205" t="str">
        <f t="shared" si="31"/>
        <v>NN</v>
      </c>
      <c r="Q739"/>
      <c r="R739"/>
    </row>
    <row r="740" spans="1:18" x14ac:dyDescent="0.25">
      <c r="A740" t="s">
        <v>1761</v>
      </c>
      <c r="B740" t="s">
        <v>1762</v>
      </c>
      <c r="C740" s="103" t="s">
        <v>40</v>
      </c>
      <c r="D740" s="103" t="s">
        <v>87</v>
      </c>
      <c r="E740" s="103" t="s">
        <v>4862</v>
      </c>
      <c r="F740" t="s">
        <v>4863</v>
      </c>
      <c r="G740" s="81">
        <v>1</v>
      </c>
      <c r="H740" s="103" t="s">
        <v>2298</v>
      </c>
      <c r="I740" s="197"/>
      <c r="J740"/>
      <c r="P740" s="205" t="str">
        <f t="shared" si="31"/>
        <v>NN</v>
      </c>
      <c r="Q740"/>
      <c r="R740"/>
    </row>
    <row r="741" spans="1:18" x14ac:dyDescent="0.25">
      <c r="A741" t="s">
        <v>1765</v>
      </c>
      <c r="B741" t="s">
        <v>1766</v>
      </c>
      <c r="C741" s="103" t="s">
        <v>40</v>
      </c>
      <c r="D741" s="103" t="s">
        <v>87</v>
      </c>
      <c r="E741" s="103" t="s">
        <v>4862</v>
      </c>
      <c r="F741" t="s">
        <v>4863</v>
      </c>
      <c r="G741" s="81">
        <v>1</v>
      </c>
      <c r="H741" s="103" t="s">
        <v>2298</v>
      </c>
      <c r="I741" s="197"/>
      <c r="J741"/>
      <c r="P741" s="205" t="str">
        <f t="shared" si="31"/>
        <v>NN</v>
      </c>
      <c r="Q741"/>
      <c r="R741"/>
    </row>
    <row r="742" spans="1:18" x14ac:dyDescent="0.25">
      <c r="A742" t="s">
        <v>1767</v>
      </c>
      <c r="B742" t="s">
        <v>1768</v>
      </c>
      <c r="C742" s="103" t="s">
        <v>40</v>
      </c>
      <c r="D742" s="103" t="s">
        <v>87</v>
      </c>
      <c r="E742" s="103" t="s">
        <v>4862</v>
      </c>
      <c r="F742" t="s">
        <v>4863</v>
      </c>
      <c r="G742" s="81">
        <v>1</v>
      </c>
      <c r="H742" s="103" t="s">
        <v>2298</v>
      </c>
      <c r="I742" s="197"/>
      <c r="J742"/>
      <c r="P742" s="205" t="str">
        <f t="shared" si="31"/>
        <v>NN</v>
      </c>
      <c r="Q742"/>
      <c r="R742"/>
    </row>
    <row r="743" spans="1:18" x14ac:dyDescent="0.25">
      <c r="A743" t="s">
        <v>1788</v>
      </c>
      <c r="B743" t="s">
        <v>1789</v>
      </c>
      <c r="C743" s="103" t="s">
        <v>40</v>
      </c>
      <c r="D743" s="103" t="s">
        <v>87</v>
      </c>
      <c r="E743" s="103" t="s">
        <v>4862</v>
      </c>
      <c r="F743" t="s">
        <v>4863</v>
      </c>
      <c r="G743" s="81">
        <v>1</v>
      </c>
      <c r="H743" s="103" t="s">
        <v>2298</v>
      </c>
      <c r="I743" s="197"/>
      <c r="J743"/>
      <c r="P743" s="205" t="str">
        <f t="shared" si="31"/>
        <v>NN</v>
      </c>
      <c r="Q743"/>
      <c r="R743"/>
    </row>
    <row r="744" spans="1:18" x14ac:dyDescent="0.25">
      <c r="A744" t="s">
        <v>1790</v>
      </c>
      <c r="B744" t="s">
        <v>1791</v>
      </c>
      <c r="C744" s="103" t="s">
        <v>40</v>
      </c>
      <c r="D744" s="103" t="s">
        <v>87</v>
      </c>
      <c r="E744" s="103" t="s">
        <v>4862</v>
      </c>
      <c r="F744" t="s">
        <v>4863</v>
      </c>
      <c r="G744" s="81">
        <v>1</v>
      </c>
      <c r="H744" s="103" t="s">
        <v>2298</v>
      </c>
      <c r="I744" s="197"/>
      <c r="J744"/>
      <c r="P744" s="205" t="str">
        <f t="shared" si="31"/>
        <v>NN</v>
      </c>
      <c r="Q744"/>
      <c r="R744"/>
    </row>
    <row r="745" spans="1:18" x14ac:dyDescent="0.25">
      <c r="A745" t="s">
        <v>1800</v>
      </c>
      <c r="B745" t="s">
        <v>1801</v>
      </c>
      <c r="C745" s="103" t="s">
        <v>40</v>
      </c>
      <c r="D745" s="103" t="s">
        <v>87</v>
      </c>
      <c r="E745" s="103" t="s">
        <v>4862</v>
      </c>
      <c r="F745" t="s">
        <v>4863</v>
      </c>
      <c r="G745" s="81">
        <v>1</v>
      </c>
      <c r="H745" s="103" t="s">
        <v>2298</v>
      </c>
      <c r="I745" s="197"/>
      <c r="J745"/>
      <c r="P745" s="205" t="str">
        <f t="shared" si="31"/>
        <v>NN</v>
      </c>
      <c r="Q745"/>
      <c r="R745"/>
    </row>
    <row r="746" spans="1:18" x14ac:dyDescent="0.25">
      <c r="A746" t="s">
        <v>1804</v>
      </c>
      <c r="B746" t="s">
        <v>1805</v>
      </c>
      <c r="C746" s="103" t="s">
        <v>40</v>
      </c>
      <c r="D746" s="103" t="s">
        <v>87</v>
      </c>
      <c r="E746" s="103" t="s">
        <v>4862</v>
      </c>
      <c r="F746" t="s">
        <v>4863</v>
      </c>
      <c r="G746" s="81">
        <v>1</v>
      </c>
      <c r="H746" s="103" t="s">
        <v>2298</v>
      </c>
      <c r="I746" s="197"/>
      <c r="J746"/>
      <c r="P746" s="205" t="str">
        <f t="shared" si="31"/>
        <v>NN</v>
      </c>
      <c r="Q746"/>
      <c r="R746"/>
    </row>
    <row r="747" spans="1:18" x14ac:dyDescent="0.25">
      <c r="A747" t="s">
        <v>1812</v>
      </c>
      <c r="B747" t="s">
        <v>1813</v>
      </c>
      <c r="C747" s="103" t="s">
        <v>40</v>
      </c>
      <c r="D747" s="103" t="s">
        <v>87</v>
      </c>
      <c r="E747" s="103" t="s">
        <v>4862</v>
      </c>
      <c r="F747" t="s">
        <v>4863</v>
      </c>
      <c r="G747" s="81">
        <v>1</v>
      </c>
      <c r="H747" s="103" t="s">
        <v>2298</v>
      </c>
      <c r="I747" s="197"/>
      <c r="J747"/>
      <c r="P747" s="205" t="str">
        <f t="shared" si="31"/>
        <v>NN</v>
      </c>
      <c r="Q747"/>
      <c r="R747"/>
    </row>
    <row r="748" spans="1:18" x14ac:dyDescent="0.25">
      <c r="A748" t="s">
        <v>1830</v>
      </c>
      <c r="B748" t="s">
        <v>1831</v>
      </c>
      <c r="C748" s="103" t="s">
        <v>40</v>
      </c>
      <c r="D748" s="103" t="s">
        <v>87</v>
      </c>
      <c r="E748" s="103" t="s">
        <v>4862</v>
      </c>
      <c r="F748" t="s">
        <v>4863</v>
      </c>
      <c r="G748" s="81">
        <v>1</v>
      </c>
      <c r="H748" s="103" t="s">
        <v>2298</v>
      </c>
      <c r="I748" s="197"/>
      <c r="J748"/>
      <c r="P748" s="205" t="str">
        <f t="shared" si="31"/>
        <v>NN</v>
      </c>
      <c r="Q748"/>
      <c r="R748"/>
    </row>
    <row r="749" spans="1:18" x14ac:dyDescent="0.25">
      <c r="A749" t="s">
        <v>1832</v>
      </c>
      <c r="B749" t="s">
        <v>1833</v>
      </c>
      <c r="C749" s="103" t="s">
        <v>40</v>
      </c>
      <c r="D749" s="103" t="s">
        <v>87</v>
      </c>
      <c r="E749" s="103" t="s">
        <v>4862</v>
      </c>
      <c r="F749" t="s">
        <v>4863</v>
      </c>
      <c r="G749" s="81">
        <v>1</v>
      </c>
      <c r="H749" s="103" t="s">
        <v>2298</v>
      </c>
      <c r="I749" s="197"/>
      <c r="J749"/>
      <c r="P749" s="205" t="str">
        <f t="shared" si="31"/>
        <v>NN</v>
      </c>
      <c r="Q749"/>
      <c r="R749"/>
    </row>
    <row r="750" spans="1:18" x14ac:dyDescent="0.25">
      <c r="A750" t="s">
        <v>1899</v>
      </c>
      <c r="B750" t="s">
        <v>1900</v>
      </c>
      <c r="C750" s="103" t="s">
        <v>40</v>
      </c>
      <c r="D750" s="103" t="s">
        <v>87</v>
      </c>
      <c r="E750" s="103" t="s">
        <v>4862</v>
      </c>
      <c r="F750" t="s">
        <v>4863</v>
      </c>
      <c r="G750" s="81">
        <v>1</v>
      </c>
      <c r="H750" s="103" t="s">
        <v>2298</v>
      </c>
      <c r="I750" s="197"/>
      <c r="J750"/>
      <c r="P750" s="205" t="str">
        <f t="shared" si="31"/>
        <v>NN</v>
      </c>
      <c r="Q750"/>
      <c r="R750"/>
    </row>
    <row r="751" spans="1:18" x14ac:dyDescent="0.25">
      <c r="A751" t="s">
        <v>1915</v>
      </c>
      <c r="B751" t="s">
        <v>1916</v>
      </c>
      <c r="C751" s="103" t="s">
        <v>40</v>
      </c>
      <c r="D751" s="103" t="s">
        <v>87</v>
      </c>
      <c r="E751" s="103" t="s">
        <v>4862</v>
      </c>
      <c r="F751" t="s">
        <v>4863</v>
      </c>
      <c r="G751" s="81">
        <v>1</v>
      </c>
      <c r="H751" s="103" t="s">
        <v>2298</v>
      </c>
      <c r="I751" s="197"/>
      <c r="J751"/>
      <c r="P751" s="205" t="str">
        <f t="shared" si="31"/>
        <v>NN</v>
      </c>
      <c r="Q751"/>
      <c r="R751"/>
    </row>
    <row r="752" spans="1:18" x14ac:dyDescent="0.25">
      <c r="A752" t="s">
        <v>1917</v>
      </c>
      <c r="B752" t="s">
        <v>1918</v>
      </c>
      <c r="C752" s="103" t="s">
        <v>40</v>
      </c>
      <c r="D752" s="103" t="s">
        <v>87</v>
      </c>
      <c r="E752" s="103" t="s">
        <v>4862</v>
      </c>
      <c r="F752" t="s">
        <v>4863</v>
      </c>
      <c r="G752" s="81">
        <v>1</v>
      </c>
      <c r="H752" s="103" t="s">
        <v>2298</v>
      </c>
      <c r="I752" s="197"/>
      <c r="J752"/>
      <c r="P752" s="205" t="str">
        <f t="shared" si="31"/>
        <v>NN</v>
      </c>
      <c r="Q752"/>
      <c r="R752"/>
    </row>
    <row r="753" spans="1:18" x14ac:dyDescent="0.25">
      <c r="A753" t="s">
        <v>1921</v>
      </c>
      <c r="B753" t="s">
        <v>1922</v>
      </c>
      <c r="C753" s="103" t="s">
        <v>40</v>
      </c>
      <c r="D753" s="103" t="s">
        <v>87</v>
      </c>
      <c r="E753" s="103" t="s">
        <v>4862</v>
      </c>
      <c r="F753" t="s">
        <v>4863</v>
      </c>
      <c r="G753" s="81">
        <v>1</v>
      </c>
      <c r="H753" s="103" t="s">
        <v>2298</v>
      </c>
      <c r="I753" s="197"/>
      <c r="J753"/>
      <c r="P753" s="205" t="str">
        <f t="shared" si="31"/>
        <v>FD</v>
      </c>
      <c r="Q753"/>
      <c r="R753"/>
    </row>
    <row r="754" spans="1:18" x14ac:dyDescent="0.25">
      <c r="A754" t="s">
        <v>1923</v>
      </c>
      <c r="B754" t="s">
        <v>1924</v>
      </c>
      <c r="C754" s="103" t="s">
        <v>40</v>
      </c>
      <c r="D754" s="103" t="s">
        <v>87</v>
      </c>
      <c r="E754" s="103" t="s">
        <v>4862</v>
      </c>
      <c r="F754" t="s">
        <v>4863</v>
      </c>
      <c r="G754" s="81">
        <v>1</v>
      </c>
      <c r="H754" s="103" t="s">
        <v>2298</v>
      </c>
      <c r="I754" s="197"/>
      <c r="J754"/>
      <c r="P754" s="205" t="str">
        <f t="shared" si="31"/>
        <v>NN</v>
      </c>
      <c r="Q754"/>
      <c r="R754"/>
    </row>
    <row r="755" spans="1:18" x14ac:dyDescent="0.25">
      <c r="A755" t="s">
        <v>1931</v>
      </c>
      <c r="B755" t="s">
        <v>1932</v>
      </c>
      <c r="C755" s="103" t="s">
        <v>40</v>
      </c>
      <c r="D755" s="103" t="s">
        <v>87</v>
      </c>
      <c r="E755" s="103" t="s">
        <v>4862</v>
      </c>
      <c r="F755" t="s">
        <v>4863</v>
      </c>
      <c r="G755" s="81">
        <v>1</v>
      </c>
      <c r="H755" s="103" t="s">
        <v>2298</v>
      </c>
      <c r="I755" s="197"/>
      <c r="J755"/>
      <c r="P755" s="205" t="str">
        <f t="shared" si="31"/>
        <v>JW</v>
      </c>
      <c r="Q755"/>
      <c r="R755"/>
    </row>
    <row r="756" spans="1:18" x14ac:dyDescent="0.25">
      <c r="A756" t="s">
        <v>1935</v>
      </c>
      <c r="B756" t="s">
        <v>1936</v>
      </c>
      <c r="C756" s="103" t="s">
        <v>40</v>
      </c>
      <c r="D756" s="103" t="s">
        <v>87</v>
      </c>
      <c r="E756" s="103" t="s">
        <v>4862</v>
      </c>
      <c r="F756" t="s">
        <v>4863</v>
      </c>
      <c r="G756" s="81">
        <v>1</v>
      </c>
      <c r="H756" s="103" t="s">
        <v>2298</v>
      </c>
      <c r="I756" s="197"/>
      <c r="J756"/>
      <c r="P756" s="205" t="str">
        <f t="shared" si="31"/>
        <v>NN</v>
      </c>
      <c r="Q756"/>
      <c r="R756"/>
    </row>
    <row r="757" spans="1:18" x14ac:dyDescent="0.25">
      <c r="A757" t="s">
        <v>1939</v>
      </c>
      <c r="B757" t="s">
        <v>1940</v>
      </c>
      <c r="C757" s="103" t="s">
        <v>40</v>
      </c>
      <c r="D757" s="103" t="s">
        <v>87</v>
      </c>
      <c r="E757" s="103" t="s">
        <v>4862</v>
      </c>
      <c r="F757" t="s">
        <v>4863</v>
      </c>
      <c r="G757" s="81">
        <v>1</v>
      </c>
      <c r="H757" s="103" t="s">
        <v>2298</v>
      </c>
      <c r="I757" s="197"/>
      <c r="J757"/>
      <c r="P757" s="205" t="str">
        <f t="shared" si="31"/>
        <v>NN</v>
      </c>
      <c r="Q757"/>
      <c r="R757"/>
    </row>
    <row r="758" spans="1:18" x14ac:dyDescent="0.25">
      <c r="A758" t="s">
        <v>1941</v>
      </c>
      <c r="B758" t="s">
        <v>1940</v>
      </c>
      <c r="C758" s="103" t="s">
        <v>40</v>
      </c>
      <c r="D758" s="103" t="s">
        <v>87</v>
      </c>
      <c r="E758" s="103" t="s">
        <v>4862</v>
      </c>
      <c r="F758" t="s">
        <v>4863</v>
      </c>
      <c r="G758" s="81">
        <v>1</v>
      </c>
      <c r="H758" s="103" t="s">
        <v>2298</v>
      </c>
      <c r="I758" s="197"/>
      <c r="J758"/>
      <c r="P758" s="205" t="str">
        <f t="shared" si="31"/>
        <v>NN</v>
      </c>
      <c r="Q758"/>
      <c r="R758"/>
    </row>
    <row r="759" spans="1:18" x14ac:dyDescent="0.25">
      <c r="A759" t="s">
        <v>1942</v>
      </c>
      <c r="B759" t="s">
        <v>1943</v>
      </c>
      <c r="C759" s="103" t="s">
        <v>40</v>
      </c>
      <c r="D759" s="103" t="s">
        <v>87</v>
      </c>
      <c r="E759" s="103" t="s">
        <v>4862</v>
      </c>
      <c r="F759" t="s">
        <v>4863</v>
      </c>
      <c r="G759" s="81">
        <v>1</v>
      </c>
      <c r="H759" s="103" t="s">
        <v>2298</v>
      </c>
      <c r="I759" s="197"/>
      <c r="J759"/>
      <c r="P759" s="205" t="str">
        <f t="shared" si="31"/>
        <v>NN</v>
      </c>
      <c r="Q759"/>
      <c r="R759"/>
    </row>
    <row r="760" spans="1:18" x14ac:dyDescent="0.25">
      <c r="A760" t="s">
        <v>1950</v>
      </c>
      <c r="B760" t="s">
        <v>1951</v>
      </c>
      <c r="C760" s="103" t="s">
        <v>40</v>
      </c>
      <c r="D760" s="103" t="s">
        <v>87</v>
      </c>
      <c r="E760" s="103" t="s">
        <v>4862</v>
      </c>
      <c r="F760" t="s">
        <v>4863</v>
      </c>
      <c r="G760" s="81">
        <v>1</v>
      </c>
      <c r="H760" s="103" t="s">
        <v>2298</v>
      </c>
      <c r="I760" s="197"/>
      <c r="J760"/>
      <c r="P760" s="205" t="str">
        <f t="shared" si="31"/>
        <v>NN</v>
      </c>
      <c r="Q760"/>
      <c r="R760"/>
    </row>
    <row r="761" spans="1:18" x14ac:dyDescent="0.25">
      <c r="A761" t="s">
        <v>1952</v>
      </c>
      <c r="B761" t="s">
        <v>1953</v>
      </c>
      <c r="C761" s="103" t="s">
        <v>40</v>
      </c>
      <c r="D761" s="103" t="s">
        <v>87</v>
      </c>
      <c r="E761" s="103" t="s">
        <v>4862</v>
      </c>
      <c r="F761" t="s">
        <v>4863</v>
      </c>
      <c r="G761" s="81">
        <v>1</v>
      </c>
      <c r="H761" s="103" t="s">
        <v>2298</v>
      </c>
      <c r="I761" s="197"/>
      <c r="J761"/>
      <c r="P761" s="205" t="str">
        <f t="shared" si="31"/>
        <v>FD</v>
      </c>
      <c r="Q761"/>
      <c r="R761"/>
    </row>
    <row r="762" spans="1:18" x14ac:dyDescent="0.25">
      <c r="A762" t="s">
        <v>1954</v>
      </c>
      <c r="B762" t="s">
        <v>1955</v>
      </c>
      <c r="C762" s="103" t="s">
        <v>40</v>
      </c>
      <c r="D762" s="103" t="s">
        <v>87</v>
      </c>
      <c r="E762" s="103" t="s">
        <v>4862</v>
      </c>
      <c r="F762" t="s">
        <v>4863</v>
      </c>
      <c r="G762" s="81">
        <v>1</v>
      </c>
      <c r="H762" s="103" t="s">
        <v>2298</v>
      </c>
      <c r="I762" s="197"/>
      <c r="J762"/>
      <c r="P762" s="205" t="str">
        <f t="shared" si="31"/>
        <v>FD</v>
      </c>
      <c r="Q762"/>
      <c r="R762"/>
    </row>
    <row r="763" spans="1:18" x14ac:dyDescent="0.25">
      <c r="A763" t="s">
        <v>1962</v>
      </c>
      <c r="B763" t="s">
        <v>1963</v>
      </c>
      <c r="C763" s="103" t="s">
        <v>40</v>
      </c>
      <c r="D763" s="103" t="s">
        <v>87</v>
      </c>
      <c r="E763" s="103" t="s">
        <v>4862</v>
      </c>
      <c r="F763" t="s">
        <v>4863</v>
      </c>
      <c r="G763" s="81">
        <v>1</v>
      </c>
      <c r="H763" s="103" t="s">
        <v>2298</v>
      </c>
      <c r="I763" s="197"/>
      <c r="J763"/>
      <c r="P763" s="205" t="str">
        <f t="shared" si="31"/>
        <v>NN</v>
      </c>
      <c r="Q763"/>
      <c r="R763"/>
    </row>
    <row r="764" spans="1:18" x14ac:dyDescent="0.25">
      <c r="A764" t="s">
        <v>1964</v>
      </c>
      <c r="B764" t="s">
        <v>1965</v>
      </c>
      <c r="C764" s="103" t="s">
        <v>40</v>
      </c>
      <c r="D764" s="103" t="s">
        <v>87</v>
      </c>
      <c r="E764" s="103" t="s">
        <v>4862</v>
      </c>
      <c r="F764" t="s">
        <v>4863</v>
      </c>
      <c r="G764" s="81">
        <v>1</v>
      </c>
      <c r="H764" s="103" t="s">
        <v>2298</v>
      </c>
      <c r="I764" s="197"/>
      <c r="J764"/>
      <c r="P764" s="205" t="str">
        <f t="shared" si="31"/>
        <v>NN</v>
      </c>
      <c r="Q764"/>
      <c r="R764"/>
    </row>
    <row r="765" spans="1:18" x14ac:dyDescent="0.25">
      <c r="A765" t="s">
        <v>1972</v>
      </c>
      <c r="B765" t="s">
        <v>1973</v>
      </c>
      <c r="C765" s="103" t="s">
        <v>40</v>
      </c>
      <c r="D765" s="103" t="s">
        <v>87</v>
      </c>
      <c r="E765" s="103" t="s">
        <v>4862</v>
      </c>
      <c r="F765" t="s">
        <v>4863</v>
      </c>
      <c r="G765" s="81">
        <v>1</v>
      </c>
      <c r="H765" s="103" t="s">
        <v>2298</v>
      </c>
      <c r="I765" s="197"/>
      <c r="J765"/>
      <c r="P765" s="205" t="str">
        <f t="shared" si="31"/>
        <v>NN</v>
      </c>
      <c r="Q765"/>
      <c r="R765"/>
    </row>
    <row r="766" spans="1:18" x14ac:dyDescent="0.25">
      <c r="A766" t="s">
        <v>1979</v>
      </c>
      <c r="B766" t="s">
        <v>1980</v>
      </c>
      <c r="C766" s="103" t="s">
        <v>40</v>
      </c>
      <c r="D766" s="103" t="s">
        <v>87</v>
      </c>
      <c r="E766" s="103" t="s">
        <v>4862</v>
      </c>
      <c r="F766" t="s">
        <v>4863</v>
      </c>
      <c r="G766" s="81">
        <v>1</v>
      </c>
      <c r="H766" s="103" t="s">
        <v>2298</v>
      </c>
      <c r="I766" s="197"/>
      <c r="J766"/>
      <c r="P766" s="205" t="str">
        <f t="shared" si="31"/>
        <v>NN</v>
      </c>
      <c r="Q766"/>
      <c r="R766"/>
    </row>
    <row r="767" spans="1:18" x14ac:dyDescent="0.25">
      <c r="A767" t="s">
        <v>1981</v>
      </c>
      <c r="B767" t="s">
        <v>1982</v>
      </c>
      <c r="C767" s="103" t="s">
        <v>40</v>
      </c>
      <c r="D767" s="103" t="s">
        <v>87</v>
      </c>
      <c r="E767" s="103" t="s">
        <v>4862</v>
      </c>
      <c r="F767" t="s">
        <v>4863</v>
      </c>
      <c r="G767" s="81">
        <v>1</v>
      </c>
      <c r="H767" s="103" t="s">
        <v>2298</v>
      </c>
      <c r="I767" s="197"/>
      <c r="J767"/>
      <c r="P767" s="205" t="str">
        <f t="shared" si="31"/>
        <v>SI</v>
      </c>
      <c r="Q767"/>
      <c r="R767"/>
    </row>
    <row r="768" spans="1:18" x14ac:dyDescent="0.25">
      <c r="A768" t="s">
        <v>846</v>
      </c>
      <c r="B768" t="s">
        <v>847</v>
      </c>
      <c r="C768" s="103" t="s">
        <v>40</v>
      </c>
      <c r="D768" s="103" t="s">
        <v>87</v>
      </c>
      <c r="E768" s="103" t="s">
        <v>4862</v>
      </c>
      <c r="F768" t="s">
        <v>4863</v>
      </c>
      <c r="G768" s="81">
        <v>1</v>
      </c>
      <c r="H768" s="103" t="s">
        <v>2298</v>
      </c>
      <c r="I768" s="197"/>
      <c r="J768"/>
      <c r="P768" s="205" t="str">
        <f t="shared" ref="P768:P831" si="32">MID(A768,15,2)</f>
        <v>NN</v>
      </c>
      <c r="Q768"/>
      <c r="R768"/>
    </row>
    <row r="769" spans="1:18" x14ac:dyDescent="0.25">
      <c r="A769" t="s">
        <v>862</v>
      </c>
      <c r="B769" t="s">
        <v>863</v>
      </c>
      <c r="C769" s="103" t="s">
        <v>40</v>
      </c>
      <c r="D769" s="103" t="s">
        <v>87</v>
      </c>
      <c r="E769" s="103" t="s">
        <v>4862</v>
      </c>
      <c r="F769" t="s">
        <v>4863</v>
      </c>
      <c r="G769" s="81">
        <v>1</v>
      </c>
      <c r="H769" s="103" t="s">
        <v>2298</v>
      </c>
      <c r="I769" s="197"/>
      <c r="J769"/>
      <c r="P769" s="205" t="str">
        <f t="shared" si="32"/>
        <v>NN</v>
      </c>
      <c r="Q769"/>
      <c r="R769"/>
    </row>
    <row r="770" spans="1:18" x14ac:dyDescent="0.25">
      <c r="A770" t="s">
        <v>902</v>
      </c>
      <c r="B770" t="s">
        <v>903</v>
      </c>
      <c r="C770" s="103" t="s">
        <v>40</v>
      </c>
      <c r="D770" s="103" t="s">
        <v>87</v>
      </c>
      <c r="E770" s="103" t="s">
        <v>4862</v>
      </c>
      <c r="F770" t="s">
        <v>4863</v>
      </c>
      <c r="G770" s="81">
        <v>1</v>
      </c>
      <c r="H770" s="103" t="s">
        <v>2298</v>
      </c>
      <c r="I770" s="197"/>
      <c r="J770"/>
      <c r="P770" s="205" t="str">
        <f t="shared" si="32"/>
        <v>NN</v>
      </c>
      <c r="Q770"/>
      <c r="R770"/>
    </row>
    <row r="771" spans="1:18" x14ac:dyDescent="0.25">
      <c r="A771" t="s">
        <v>952</v>
      </c>
      <c r="B771" t="s">
        <v>953</v>
      </c>
      <c r="C771" s="103" t="s">
        <v>40</v>
      </c>
      <c r="D771" s="103" t="s">
        <v>87</v>
      </c>
      <c r="E771" s="103" t="s">
        <v>4862</v>
      </c>
      <c r="F771" t="s">
        <v>4863</v>
      </c>
      <c r="G771" s="81">
        <v>1</v>
      </c>
      <c r="H771" s="103" t="s">
        <v>2298</v>
      </c>
      <c r="I771" s="197"/>
      <c r="J771"/>
      <c r="P771" s="205" t="str">
        <f t="shared" si="32"/>
        <v>NN</v>
      </c>
      <c r="Q771"/>
      <c r="R771"/>
    </row>
    <row r="772" spans="1:18" x14ac:dyDescent="0.25">
      <c r="A772" t="s">
        <v>961</v>
      </c>
      <c r="B772" t="s">
        <v>919</v>
      </c>
      <c r="C772" s="103" t="s">
        <v>40</v>
      </c>
      <c r="D772" s="103" t="s">
        <v>87</v>
      </c>
      <c r="E772" s="103" t="s">
        <v>4862</v>
      </c>
      <c r="F772" t="s">
        <v>4863</v>
      </c>
      <c r="G772" s="81">
        <v>1</v>
      </c>
      <c r="H772" s="103" t="s">
        <v>2298</v>
      </c>
      <c r="I772" s="197"/>
      <c r="J772"/>
      <c r="P772" s="205" t="str">
        <f t="shared" si="32"/>
        <v>NN</v>
      </c>
      <c r="Q772"/>
      <c r="R772"/>
    </row>
    <row r="773" spans="1:18" x14ac:dyDescent="0.25">
      <c r="A773" t="s">
        <v>970</v>
      </c>
      <c r="B773" t="s">
        <v>971</v>
      </c>
      <c r="C773" s="103" t="s">
        <v>40</v>
      </c>
      <c r="D773" s="103" t="s">
        <v>87</v>
      </c>
      <c r="E773" s="103" t="s">
        <v>4862</v>
      </c>
      <c r="F773" t="s">
        <v>4863</v>
      </c>
      <c r="G773" s="81">
        <v>1</v>
      </c>
      <c r="H773" s="103" t="s">
        <v>2298</v>
      </c>
      <c r="I773" s="197"/>
      <c r="J773"/>
      <c r="P773" s="205" t="str">
        <f t="shared" si="32"/>
        <v>NN</v>
      </c>
      <c r="Q773"/>
      <c r="R773"/>
    </row>
    <row r="774" spans="1:18" x14ac:dyDescent="0.25">
      <c r="A774" t="s">
        <v>973</v>
      </c>
      <c r="B774" t="s">
        <v>974</v>
      </c>
      <c r="C774" s="103" t="s">
        <v>40</v>
      </c>
      <c r="D774" s="103" t="s">
        <v>87</v>
      </c>
      <c r="E774" s="103" t="s">
        <v>4862</v>
      </c>
      <c r="F774" t="s">
        <v>4863</v>
      </c>
      <c r="G774" s="81">
        <v>1</v>
      </c>
      <c r="H774" s="103" t="s">
        <v>2298</v>
      </c>
      <c r="I774" s="197"/>
      <c r="J774"/>
      <c r="P774" s="205" t="str">
        <f t="shared" si="32"/>
        <v>A8</v>
      </c>
      <c r="Q774"/>
      <c r="R774"/>
    </row>
    <row r="775" spans="1:18" x14ac:dyDescent="0.25">
      <c r="A775" t="s">
        <v>1076</v>
      </c>
      <c r="B775" t="s">
        <v>1077</v>
      </c>
      <c r="C775" s="103" t="s">
        <v>40</v>
      </c>
      <c r="D775" s="103" t="s">
        <v>87</v>
      </c>
      <c r="E775" s="103" t="s">
        <v>4862</v>
      </c>
      <c r="F775" t="s">
        <v>4863</v>
      </c>
      <c r="G775" s="81">
        <v>1</v>
      </c>
      <c r="H775" s="103" t="s">
        <v>2298</v>
      </c>
      <c r="I775" s="197"/>
      <c r="J775"/>
      <c r="P775" s="205" t="str">
        <f t="shared" si="32"/>
        <v>SK</v>
      </c>
      <c r="Q775"/>
      <c r="R775"/>
    </row>
    <row r="776" spans="1:18" x14ac:dyDescent="0.25">
      <c r="A776" t="s">
        <v>1090</v>
      </c>
      <c r="B776" t="s">
        <v>1091</v>
      </c>
      <c r="C776" s="103" t="s">
        <v>40</v>
      </c>
      <c r="D776" s="103" t="s">
        <v>87</v>
      </c>
      <c r="E776" s="103" t="s">
        <v>4862</v>
      </c>
      <c r="F776" t="s">
        <v>4863</v>
      </c>
      <c r="G776" s="81">
        <v>1</v>
      </c>
      <c r="H776" s="103" t="s">
        <v>2298</v>
      </c>
      <c r="I776" s="197"/>
      <c r="J776"/>
      <c r="P776" s="205" t="str">
        <f t="shared" si="32"/>
        <v>SK</v>
      </c>
      <c r="Q776"/>
      <c r="R776"/>
    </row>
    <row r="777" spans="1:18" x14ac:dyDescent="0.25">
      <c r="A777" t="s">
        <v>1117</v>
      </c>
      <c r="B777" t="s">
        <v>1118</v>
      </c>
      <c r="C777" s="103" t="s">
        <v>40</v>
      </c>
      <c r="D777" s="103" t="s">
        <v>87</v>
      </c>
      <c r="E777" s="103" t="s">
        <v>4862</v>
      </c>
      <c r="F777" t="s">
        <v>4863</v>
      </c>
      <c r="G777" s="81">
        <v>1</v>
      </c>
      <c r="H777" s="103" t="s">
        <v>2298</v>
      </c>
      <c r="I777" s="197"/>
      <c r="J777"/>
      <c r="P777" s="205" t="str">
        <f t="shared" si="32"/>
        <v>NN</v>
      </c>
      <c r="Q777"/>
      <c r="R777"/>
    </row>
    <row r="778" spans="1:18" x14ac:dyDescent="0.25">
      <c r="A778" t="s">
        <v>1176</v>
      </c>
      <c r="B778" t="s">
        <v>1177</v>
      </c>
      <c r="C778" s="103" t="s">
        <v>40</v>
      </c>
      <c r="D778" s="103" t="s">
        <v>87</v>
      </c>
      <c r="E778" s="103" t="s">
        <v>4862</v>
      </c>
      <c r="F778" t="s">
        <v>4863</v>
      </c>
      <c r="G778" s="81">
        <v>1</v>
      </c>
      <c r="H778" s="103" t="s">
        <v>2298</v>
      </c>
      <c r="I778" s="197"/>
      <c r="J778"/>
      <c r="P778" s="205" t="str">
        <f t="shared" si="32"/>
        <v>NN</v>
      </c>
      <c r="Q778"/>
      <c r="R778"/>
    </row>
    <row r="779" spans="1:18" x14ac:dyDescent="0.25">
      <c r="A779" t="s">
        <v>1230</v>
      </c>
      <c r="B779" t="s">
        <v>1231</v>
      </c>
      <c r="C779" s="103" t="s">
        <v>40</v>
      </c>
      <c r="D779" s="103" t="s">
        <v>87</v>
      </c>
      <c r="E779" s="103" t="s">
        <v>4862</v>
      </c>
      <c r="F779" t="s">
        <v>4863</v>
      </c>
      <c r="G779" s="81">
        <v>1</v>
      </c>
      <c r="H779" s="103" t="s">
        <v>2298</v>
      </c>
      <c r="I779" s="197"/>
      <c r="J779"/>
      <c r="P779" s="205" t="str">
        <f t="shared" si="32"/>
        <v>2T</v>
      </c>
      <c r="Q779"/>
      <c r="R779"/>
    </row>
    <row r="780" spans="1:18" x14ac:dyDescent="0.25">
      <c r="A780" t="s">
        <v>1281</v>
      </c>
      <c r="B780" t="s">
        <v>1282</v>
      </c>
      <c r="C780" s="103" t="s">
        <v>40</v>
      </c>
      <c r="D780" s="103" t="s">
        <v>87</v>
      </c>
      <c r="E780" s="103" t="s">
        <v>4862</v>
      </c>
      <c r="F780" t="s">
        <v>4863</v>
      </c>
      <c r="G780" s="81">
        <v>1</v>
      </c>
      <c r="H780" s="103" t="s">
        <v>2298</v>
      </c>
      <c r="I780" s="197"/>
      <c r="J780"/>
      <c r="P780" s="205" t="str">
        <f t="shared" si="32"/>
        <v>HC</v>
      </c>
      <c r="Q780"/>
      <c r="R780"/>
    </row>
    <row r="781" spans="1:18" x14ac:dyDescent="0.25">
      <c r="A781" t="s">
        <v>1287</v>
      </c>
      <c r="B781" t="s">
        <v>1288</v>
      </c>
      <c r="C781" s="103" t="s">
        <v>40</v>
      </c>
      <c r="D781" s="103" t="s">
        <v>87</v>
      </c>
      <c r="E781" s="103" t="s">
        <v>4862</v>
      </c>
      <c r="F781" t="s">
        <v>4863</v>
      </c>
      <c r="G781" s="81">
        <v>1</v>
      </c>
      <c r="H781" s="103" t="s">
        <v>2298</v>
      </c>
      <c r="I781" s="197"/>
      <c r="J781"/>
      <c r="P781" s="205" t="str">
        <f t="shared" si="32"/>
        <v>YB</v>
      </c>
      <c r="Q781"/>
      <c r="R781"/>
    </row>
    <row r="782" spans="1:18" x14ac:dyDescent="0.25">
      <c r="A782" t="s">
        <v>1303</v>
      </c>
      <c r="B782" t="s">
        <v>1304</v>
      </c>
      <c r="C782" s="103" t="s">
        <v>40</v>
      </c>
      <c r="D782" s="103" t="s">
        <v>87</v>
      </c>
      <c r="E782" s="103" t="s">
        <v>4862</v>
      </c>
      <c r="F782" t="s">
        <v>4863</v>
      </c>
      <c r="G782" s="81">
        <v>1</v>
      </c>
      <c r="H782" s="103" t="s">
        <v>2298</v>
      </c>
      <c r="I782" s="197"/>
      <c r="J782"/>
      <c r="P782" s="205" t="str">
        <f t="shared" si="32"/>
        <v>KT</v>
      </c>
      <c r="Q782"/>
      <c r="R782"/>
    </row>
    <row r="783" spans="1:18" x14ac:dyDescent="0.25">
      <c r="A783" t="s">
        <v>1305</v>
      </c>
      <c r="B783" t="s">
        <v>1304</v>
      </c>
      <c r="C783" s="103" t="s">
        <v>40</v>
      </c>
      <c r="D783" s="103" t="s">
        <v>87</v>
      </c>
      <c r="E783" s="103" t="s">
        <v>4862</v>
      </c>
      <c r="F783" t="s">
        <v>4863</v>
      </c>
      <c r="G783" s="81">
        <v>1</v>
      </c>
      <c r="H783" s="103" t="s">
        <v>2298</v>
      </c>
      <c r="I783" s="197"/>
      <c r="J783"/>
      <c r="P783" s="205" t="str">
        <f t="shared" si="32"/>
        <v>KV</v>
      </c>
      <c r="Q783"/>
      <c r="R783"/>
    </row>
    <row r="784" spans="1:18" x14ac:dyDescent="0.25">
      <c r="A784" t="s">
        <v>1306</v>
      </c>
      <c r="B784" t="s">
        <v>1237</v>
      </c>
      <c r="C784" s="103" t="s">
        <v>40</v>
      </c>
      <c r="D784" s="103" t="s">
        <v>87</v>
      </c>
      <c r="E784" s="103" t="s">
        <v>4862</v>
      </c>
      <c r="F784" t="s">
        <v>4863</v>
      </c>
      <c r="G784" s="81">
        <v>1</v>
      </c>
      <c r="H784" s="103" t="s">
        <v>2298</v>
      </c>
      <c r="I784" s="197"/>
      <c r="J784"/>
      <c r="P784" s="205" t="str">
        <f t="shared" si="32"/>
        <v>NN</v>
      </c>
      <c r="Q784"/>
      <c r="R784"/>
    </row>
    <row r="785" spans="1:18" x14ac:dyDescent="0.25">
      <c r="A785" t="s">
        <v>1307</v>
      </c>
      <c r="B785" t="s">
        <v>1237</v>
      </c>
      <c r="C785" s="103" t="s">
        <v>40</v>
      </c>
      <c r="D785" s="103" t="s">
        <v>87</v>
      </c>
      <c r="E785" s="103" t="s">
        <v>4862</v>
      </c>
      <c r="F785" t="s">
        <v>4863</v>
      </c>
      <c r="G785" s="81">
        <v>1</v>
      </c>
      <c r="H785" s="103" t="s">
        <v>2298</v>
      </c>
      <c r="I785" s="197"/>
      <c r="J785"/>
      <c r="P785" s="205" t="str">
        <f t="shared" si="32"/>
        <v>2K</v>
      </c>
      <c r="Q785"/>
      <c r="R785"/>
    </row>
    <row r="786" spans="1:18" x14ac:dyDescent="0.25">
      <c r="A786" t="s">
        <v>1308</v>
      </c>
      <c r="B786" t="s">
        <v>1237</v>
      </c>
      <c r="C786" s="103" t="s">
        <v>40</v>
      </c>
      <c r="D786" s="103" t="s">
        <v>87</v>
      </c>
      <c r="E786" s="103" t="s">
        <v>4862</v>
      </c>
      <c r="F786" t="s">
        <v>4863</v>
      </c>
      <c r="G786" s="81">
        <v>1</v>
      </c>
      <c r="H786" s="103" t="s">
        <v>2298</v>
      </c>
      <c r="I786" s="197"/>
      <c r="J786"/>
      <c r="P786" s="205" t="str">
        <f t="shared" si="32"/>
        <v>2R</v>
      </c>
      <c r="Q786"/>
      <c r="R786"/>
    </row>
    <row r="787" spans="1:18" x14ac:dyDescent="0.25">
      <c r="A787" t="s">
        <v>1313</v>
      </c>
      <c r="B787" t="s">
        <v>1314</v>
      </c>
      <c r="C787" s="103" t="s">
        <v>40</v>
      </c>
      <c r="D787" s="103" t="s">
        <v>87</v>
      </c>
      <c r="E787" s="103" t="s">
        <v>4862</v>
      </c>
      <c r="F787" t="s">
        <v>4863</v>
      </c>
      <c r="G787" s="81">
        <v>1</v>
      </c>
      <c r="H787" s="103" t="s">
        <v>2298</v>
      </c>
      <c r="I787" s="197"/>
      <c r="J787"/>
      <c r="P787" s="205" t="str">
        <f t="shared" si="32"/>
        <v>AZ</v>
      </c>
      <c r="Q787"/>
      <c r="R787"/>
    </row>
    <row r="788" spans="1:18" x14ac:dyDescent="0.25">
      <c r="A788" t="s">
        <v>1326</v>
      </c>
      <c r="B788" t="s">
        <v>1290</v>
      </c>
      <c r="C788" s="103" t="s">
        <v>40</v>
      </c>
      <c r="D788" s="103" t="s">
        <v>87</v>
      </c>
      <c r="E788" s="103" t="s">
        <v>4862</v>
      </c>
      <c r="F788" t="s">
        <v>4863</v>
      </c>
      <c r="G788" s="81">
        <v>1</v>
      </c>
      <c r="H788" s="103" t="s">
        <v>2298</v>
      </c>
      <c r="I788" s="197"/>
      <c r="J788"/>
      <c r="P788" s="205" t="str">
        <f t="shared" si="32"/>
        <v>HC</v>
      </c>
      <c r="Q788"/>
      <c r="R788"/>
    </row>
    <row r="789" spans="1:18" x14ac:dyDescent="0.25">
      <c r="A789" t="s">
        <v>1335</v>
      </c>
      <c r="B789" t="s">
        <v>1304</v>
      </c>
      <c r="C789" s="103" t="s">
        <v>40</v>
      </c>
      <c r="D789" s="103" t="s">
        <v>87</v>
      </c>
      <c r="E789" s="103" t="s">
        <v>4862</v>
      </c>
      <c r="F789" t="s">
        <v>4863</v>
      </c>
      <c r="G789" s="81">
        <v>1</v>
      </c>
      <c r="H789" s="103" t="s">
        <v>2298</v>
      </c>
      <c r="I789" s="197"/>
      <c r="J789"/>
      <c r="P789" s="205" t="str">
        <f t="shared" si="32"/>
        <v>AR</v>
      </c>
      <c r="Q789"/>
      <c r="R789"/>
    </row>
    <row r="790" spans="1:18" x14ac:dyDescent="0.25">
      <c r="A790" t="s">
        <v>1340</v>
      </c>
      <c r="B790" t="s">
        <v>1304</v>
      </c>
      <c r="C790" s="103" t="s">
        <v>40</v>
      </c>
      <c r="D790" s="103" t="s">
        <v>87</v>
      </c>
      <c r="E790" s="103" t="s">
        <v>4862</v>
      </c>
      <c r="F790" t="s">
        <v>4863</v>
      </c>
      <c r="G790" s="81">
        <v>1</v>
      </c>
      <c r="H790" s="103" t="s">
        <v>2298</v>
      </c>
      <c r="I790" s="197"/>
      <c r="J790"/>
      <c r="P790" s="205" t="str">
        <f t="shared" si="32"/>
        <v>AR</v>
      </c>
      <c r="Q790"/>
      <c r="R790"/>
    </row>
    <row r="791" spans="1:18" x14ac:dyDescent="0.25">
      <c r="A791" t="s">
        <v>1345</v>
      </c>
      <c r="B791" t="s">
        <v>1346</v>
      </c>
      <c r="C791" s="103" t="s">
        <v>40</v>
      </c>
      <c r="D791" s="103" t="s">
        <v>87</v>
      </c>
      <c r="E791" s="103" t="s">
        <v>4862</v>
      </c>
      <c r="F791" t="s">
        <v>4863</v>
      </c>
      <c r="G791" s="81">
        <v>1</v>
      </c>
      <c r="H791" s="103" t="s">
        <v>2298</v>
      </c>
      <c r="I791" s="197"/>
      <c r="J791"/>
      <c r="P791" s="205" t="str">
        <f t="shared" si="32"/>
        <v>M7</v>
      </c>
      <c r="Q791"/>
      <c r="R791"/>
    </row>
    <row r="792" spans="1:18" x14ac:dyDescent="0.25">
      <c r="A792" t="s">
        <v>1390</v>
      </c>
      <c r="B792" t="s">
        <v>1237</v>
      </c>
      <c r="C792" s="103" t="s">
        <v>40</v>
      </c>
      <c r="D792" s="103" t="s">
        <v>87</v>
      </c>
      <c r="E792" s="103" t="s">
        <v>4862</v>
      </c>
      <c r="F792" t="s">
        <v>4863</v>
      </c>
      <c r="G792" s="81">
        <v>1</v>
      </c>
      <c r="H792" s="103" t="s">
        <v>2298</v>
      </c>
      <c r="I792" s="197"/>
      <c r="J792"/>
      <c r="P792" s="205" t="str">
        <f t="shared" si="32"/>
        <v>A6</v>
      </c>
      <c r="Q792"/>
      <c r="R792"/>
    </row>
    <row r="793" spans="1:18" x14ac:dyDescent="0.25">
      <c r="A793" t="s">
        <v>1401</v>
      </c>
      <c r="B793" t="s">
        <v>1402</v>
      </c>
      <c r="C793" s="103" t="s">
        <v>40</v>
      </c>
      <c r="D793" s="103" t="s">
        <v>87</v>
      </c>
      <c r="E793" s="103" t="s">
        <v>4862</v>
      </c>
      <c r="F793" t="s">
        <v>4863</v>
      </c>
      <c r="G793" s="81">
        <v>1</v>
      </c>
      <c r="H793" s="103" t="s">
        <v>2298</v>
      </c>
      <c r="I793" s="197"/>
      <c r="J793"/>
      <c r="P793" s="205" t="str">
        <f t="shared" si="32"/>
        <v>NN</v>
      </c>
      <c r="Q793"/>
      <c r="R793"/>
    </row>
    <row r="794" spans="1:18" x14ac:dyDescent="0.25">
      <c r="A794" t="s">
        <v>1407</v>
      </c>
      <c r="B794" t="s">
        <v>1408</v>
      </c>
      <c r="C794" s="103" t="s">
        <v>40</v>
      </c>
      <c r="D794" s="103" t="s">
        <v>87</v>
      </c>
      <c r="E794" s="103" t="s">
        <v>4862</v>
      </c>
      <c r="F794" t="s">
        <v>4863</v>
      </c>
      <c r="G794" s="81">
        <v>1</v>
      </c>
      <c r="H794" s="103" t="s">
        <v>2298</v>
      </c>
      <c r="I794" s="197"/>
      <c r="J794"/>
      <c r="P794" s="205" t="str">
        <f t="shared" si="32"/>
        <v>NN</v>
      </c>
      <c r="Q794"/>
      <c r="R794"/>
    </row>
    <row r="795" spans="1:18" x14ac:dyDescent="0.25">
      <c r="A795" t="s">
        <v>1425</v>
      </c>
      <c r="B795" t="s">
        <v>1426</v>
      </c>
      <c r="C795" s="103" t="s">
        <v>40</v>
      </c>
      <c r="D795" s="103" t="s">
        <v>87</v>
      </c>
      <c r="E795" s="103" t="s">
        <v>4862</v>
      </c>
      <c r="F795" t="s">
        <v>4863</v>
      </c>
      <c r="G795" s="81">
        <v>1</v>
      </c>
      <c r="H795" s="103" t="s">
        <v>2298</v>
      </c>
      <c r="I795" s="197"/>
      <c r="J795"/>
      <c r="P795" s="205" t="str">
        <f t="shared" si="32"/>
        <v>NN</v>
      </c>
      <c r="Q795"/>
      <c r="R795"/>
    </row>
    <row r="796" spans="1:18" x14ac:dyDescent="0.25">
      <c r="A796" t="s">
        <v>1467</v>
      </c>
      <c r="B796" t="s">
        <v>1421</v>
      </c>
      <c r="C796" s="103" t="s">
        <v>40</v>
      </c>
      <c r="D796" s="103" t="s">
        <v>87</v>
      </c>
      <c r="E796" s="103" t="s">
        <v>4862</v>
      </c>
      <c r="F796" t="s">
        <v>4863</v>
      </c>
      <c r="G796" s="81">
        <v>1</v>
      </c>
      <c r="H796" s="103" t="s">
        <v>2298</v>
      </c>
      <c r="I796" s="197"/>
      <c r="J796"/>
      <c r="P796" s="205" t="str">
        <f t="shared" si="32"/>
        <v>A6</v>
      </c>
      <c r="Q796"/>
      <c r="R796"/>
    </row>
    <row r="797" spans="1:18" x14ac:dyDescent="0.25">
      <c r="A797" t="s">
        <v>1468</v>
      </c>
      <c r="B797" t="s">
        <v>1421</v>
      </c>
      <c r="C797" s="103" t="s">
        <v>40</v>
      </c>
      <c r="D797" s="103" t="s">
        <v>87</v>
      </c>
      <c r="E797" s="103" t="s">
        <v>4862</v>
      </c>
      <c r="F797" t="s">
        <v>4863</v>
      </c>
      <c r="G797" s="81">
        <v>1</v>
      </c>
      <c r="H797" s="103" t="s">
        <v>2298</v>
      </c>
      <c r="I797" s="197"/>
      <c r="J797"/>
      <c r="P797" s="205" t="str">
        <f t="shared" si="32"/>
        <v>ES</v>
      </c>
      <c r="Q797"/>
      <c r="R797"/>
    </row>
    <row r="798" spans="1:18" x14ac:dyDescent="0.25">
      <c r="A798" t="s">
        <v>1477</v>
      </c>
      <c r="B798" t="s">
        <v>1421</v>
      </c>
      <c r="C798" s="103" t="s">
        <v>40</v>
      </c>
      <c r="D798" s="103" t="s">
        <v>87</v>
      </c>
      <c r="E798" s="103" t="s">
        <v>4862</v>
      </c>
      <c r="F798" t="s">
        <v>4863</v>
      </c>
      <c r="G798" s="81">
        <v>1</v>
      </c>
      <c r="H798" s="103" t="s">
        <v>2298</v>
      </c>
      <c r="I798" s="197"/>
      <c r="J798"/>
      <c r="P798" s="205" t="str">
        <f t="shared" si="32"/>
        <v>NN</v>
      </c>
      <c r="Q798"/>
      <c r="R798"/>
    </row>
    <row r="799" spans="1:18" x14ac:dyDescent="0.25">
      <c r="A799" t="s">
        <v>1562</v>
      </c>
      <c r="B799" t="s">
        <v>1563</v>
      </c>
      <c r="C799" s="103" t="s">
        <v>40</v>
      </c>
      <c r="D799" s="103" t="s">
        <v>87</v>
      </c>
      <c r="E799" s="103" t="s">
        <v>4862</v>
      </c>
      <c r="F799" t="s">
        <v>4863</v>
      </c>
      <c r="G799" s="81">
        <v>1</v>
      </c>
      <c r="H799" s="103" t="s">
        <v>2298</v>
      </c>
      <c r="I799" s="197"/>
      <c r="J799"/>
      <c r="P799" s="205" t="str">
        <f t="shared" si="32"/>
        <v>A8</v>
      </c>
      <c r="Q799"/>
      <c r="R799"/>
    </row>
    <row r="800" spans="1:18" x14ac:dyDescent="0.25">
      <c r="A800" t="s">
        <v>1566</v>
      </c>
      <c r="B800" t="s">
        <v>1567</v>
      </c>
      <c r="C800" s="103" t="s">
        <v>40</v>
      </c>
      <c r="D800" s="103" t="s">
        <v>87</v>
      </c>
      <c r="E800" s="103" t="s">
        <v>4862</v>
      </c>
      <c r="F800" t="s">
        <v>4863</v>
      </c>
      <c r="G800" s="81">
        <v>1</v>
      </c>
      <c r="H800" s="103" t="s">
        <v>2298</v>
      </c>
      <c r="I800" s="197"/>
      <c r="J800"/>
      <c r="P800" s="205" t="str">
        <f t="shared" si="32"/>
        <v>A8</v>
      </c>
      <c r="Q800"/>
      <c r="R800"/>
    </row>
    <row r="801" spans="1:18" x14ac:dyDescent="0.25">
      <c r="A801" t="s">
        <v>1574</v>
      </c>
      <c r="B801" t="s">
        <v>1575</v>
      </c>
      <c r="C801" s="103" t="s">
        <v>40</v>
      </c>
      <c r="D801" s="103" t="s">
        <v>87</v>
      </c>
      <c r="E801" s="103" t="s">
        <v>4862</v>
      </c>
      <c r="F801" t="s">
        <v>4863</v>
      </c>
      <c r="G801" s="81">
        <v>1</v>
      </c>
      <c r="H801" s="103" t="s">
        <v>2298</v>
      </c>
      <c r="I801" s="197"/>
      <c r="J801"/>
      <c r="P801" s="205" t="str">
        <f t="shared" si="32"/>
        <v>NN</v>
      </c>
      <c r="Q801"/>
      <c r="R801"/>
    </row>
    <row r="802" spans="1:18" x14ac:dyDescent="0.25">
      <c r="A802" t="s">
        <v>1585</v>
      </c>
      <c r="B802" t="s">
        <v>1561</v>
      </c>
      <c r="C802" s="103" t="s">
        <v>40</v>
      </c>
      <c r="D802" s="103" t="s">
        <v>87</v>
      </c>
      <c r="E802" s="103" t="s">
        <v>4862</v>
      </c>
      <c r="F802" t="s">
        <v>4863</v>
      </c>
      <c r="G802" s="81">
        <v>1</v>
      </c>
      <c r="H802" s="103" t="s">
        <v>2298</v>
      </c>
      <c r="I802" s="197"/>
      <c r="J802"/>
      <c r="P802" s="205" t="str">
        <f t="shared" si="32"/>
        <v>NN</v>
      </c>
      <c r="Q802"/>
      <c r="R802"/>
    </row>
    <row r="803" spans="1:18" x14ac:dyDescent="0.25">
      <c r="A803" t="s">
        <v>1763</v>
      </c>
      <c r="B803" t="s">
        <v>1764</v>
      </c>
      <c r="C803" s="103" t="s">
        <v>40</v>
      </c>
      <c r="D803" s="103" t="s">
        <v>87</v>
      </c>
      <c r="E803" s="103" t="s">
        <v>4862</v>
      </c>
      <c r="F803" t="s">
        <v>4863</v>
      </c>
      <c r="G803" s="81">
        <v>1</v>
      </c>
      <c r="H803" s="103" t="s">
        <v>2298</v>
      </c>
      <c r="I803" s="197"/>
      <c r="J803"/>
      <c r="P803" s="205" t="str">
        <f t="shared" si="32"/>
        <v>NN</v>
      </c>
      <c r="Q803"/>
      <c r="R803"/>
    </row>
    <row r="804" spans="1:18" x14ac:dyDescent="0.25">
      <c r="A804" t="s">
        <v>1771</v>
      </c>
      <c r="B804" t="s">
        <v>1772</v>
      </c>
      <c r="C804" s="103" t="s">
        <v>40</v>
      </c>
      <c r="D804" s="103" t="s">
        <v>87</v>
      </c>
      <c r="E804" s="103" t="s">
        <v>4862</v>
      </c>
      <c r="F804" t="s">
        <v>4863</v>
      </c>
      <c r="G804" s="81">
        <v>1</v>
      </c>
      <c r="H804" s="103" t="s">
        <v>2298</v>
      </c>
      <c r="I804" s="197"/>
      <c r="J804"/>
      <c r="P804" s="205" t="str">
        <f t="shared" si="32"/>
        <v>NN</v>
      </c>
      <c r="Q804"/>
      <c r="R804"/>
    </row>
    <row r="805" spans="1:18" x14ac:dyDescent="0.25">
      <c r="A805" t="s">
        <v>1796</v>
      </c>
      <c r="B805" t="s">
        <v>1797</v>
      </c>
      <c r="C805" s="103" t="s">
        <v>40</v>
      </c>
      <c r="D805" s="103" t="s">
        <v>87</v>
      </c>
      <c r="E805" s="103" t="s">
        <v>4862</v>
      </c>
      <c r="F805" t="s">
        <v>4863</v>
      </c>
      <c r="G805" s="81">
        <v>1</v>
      </c>
      <c r="H805" s="103" t="s">
        <v>2298</v>
      </c>
      <c r="I805" s="197"/>
      <c r="J805"/>
      <c r="P805" s="205" t="str">
        <f t="shared" si="32"/>
        <v>KW</v>
      </c>
      <c r="Q805"/>
      <c r="R805"/>
    </row>
    <row r="806" spans="1:18" x14ac:dyDescent="0.25">
      <c r="A806" t="s">
        <v>1810</v>
      </c>
      <c r="B806" t="s">
        <v>1811</v>
      </c>
      <c r="C806" s="103" t="s">
        <v>40</v>
      </c>
      <c r="D806" s="103" t="s">
        <v>87</v>
      </c>
      <c r="E806" s="103" t="s">
        <v>4862</v>
      </c>
      <c r="F806" t="s">
        <v>4863</v>
      </c>
      <c r="G806" s="81">
        <v>1</v>
      </c>
      <c r="H806" s="103" t="s">
        <v>2298</v>
      </c>
      <c r="I806" s="197"/>
      <c r="J806"/>
      <c r="P806" s="205" t="str">
        <f t="shared" si="32"/>
        <v>AR</v>
      </c>
      <c r="Q806"/>
      <c r="R806"/>
    </row>
    <row r="807" spans="1:18" x14ac:dyDescent="0.25">
      <c r="A807" t="s">
        <v>1825</v>
      </c>
      <c r="B807" t="s">
        <v>1826</v>
      </c>
      <c r="C807" s="103" t="s">
        <v>40</v>
      </c>
      <c r="D807" s="103" t="s">
        <v>87</v>
      </c>
      <c r="E807" s="103" t="s">
        <v>4862</v>
      </c>
      <c r="F807" t="s">
        <v>4863</v>
      </c>
      <c r="G807" s="81">
        <v>1</v>
      </c>
      <c r="H807" s="103" t="s">
        <v>2298</v>
      </c>
      <c r="I807" s="197"/>
      <c r="J807"/>
      <c r="P807" s="205" t="str">
        <f t="shared" si="32"/>
        <v>KW</v>
      </c>
      <c r="Q807"/>
      <c r="R807"/>
    </row>
    <row r="808" spans="1:18" x14ac:dyDescent="0.25">
      <c r="A808" t="s">
        <v>1893</v>
      </c>
      <c r="B808" t="s">
        <v>1894</v>
      </c>
      <c r="C808" s="103" t="s">
        <v>40</v>
      </c>
      <c r="D808" s="103" t="s">
        <v>87</v>
      </c>
      <c r="E808" s="103" t="s">
        <v>4862</v>
      </c>
      <c r="F808" t="s">
        <v>4863</v>
      </c>
      <c r="G808" s="81">
        <v>1</v>
      </c>
      <c r="H808" s="103" t="s">
        <v>2298</v>
      </c>
      <c r="I808" s="197"/>
      <c r="J808"/>
      <c r="P808" s="205" t="str">
        <f t="shared" si="32"/>
        <v>NN</v>
      </c>
      <c r="Q808"/>
      <c r="R808"/>
    </row>
    <row r="809" spans="1:18" x14ac:dyDescent="0.25">
      <c r="A809" t="s">
        <v>1901</v>
      </c>
      <c r="B809" t="s">
        <v>1902</v>
      </c>
      <c r="C809" s="103" t="s">
        <v>40</v>
      </c>
      <c r="D809" s="103" t="s">
        <v>87</v>
      </c>
      <c r="E809" s="103" t="s">
        <v>4862</v>
      </c>
      <c r="F809" t="s">
        <v>4863</v>
      </c>
      <c r="G809" s="81">
        <v>1</v>
      </c>
      <c r="H809" s="103" t="s">
        <v>2298</v>
      </c>
      <c r="I809" s="197"/>
      <c r="J809"/>
      <c r="P809" s="205" t="str">
        <f t="shared" si="32"/>
        <v>NN</v>
      </c>
      <c r="Q809"/>
      <c r="R809"/>
    </row>
    <row r="810" spans="1:18" x14ac:dyDescent="0.25">
      <c r="A810" t="s">
        <v>1903</v>
      </c>
      <c r="B810" t="s">
        <v>1904</v>
      </c>
      <c r="C810" s="103" t="s">
        <v>40</v>
      </c>
      <c r="D810" s="103" t="s">
        <v>87</v>
      </c>
      <c r="E810" s="103" t="s">
        <v>4862</v>
      </c>
      <c r="F810" t="s">
        <v>4863</v>
      </c>
      <c r="G810" s="81">
        <v>1</v>
      </c>
      <c r="H810" s="103" t="s">
        <v>2298</v>
      </c>
      <c r="I810" s="197"/>
      <c r="J810"/>
      <c r="P810" s="205" t="str">
        <f t="shared" si="32"/>
        <v>NN</v>
      </c>
      <c r="Q810"/>
      <c r="R810"/>
    </row>
    <row r="811" spans="1:18" x14ac:dyDescent="0.25">
      <c r="A811" t="s">
        <v>1937</v>
      </c>
      <c r="B811" t="s">
        <v>1938</v>
      </c>
      <c r="C811" s="103" t="s">
        <v>40</v>
      </c>
      <c r="D811" s="103" t="s">
        <v>87</v>
      </c>
      <c r="E811" s="103" t="s">
        <v>4862</v>
      </c>
      <c r="F811" t="s">
        <v>4863</v>
      </c>
      <c r="G811" s="81">
        <v>1</v>
      </c>
      <c r="H811" s="103" t="s">
        <v>2298</v>
      </c>
      <c r="I811" s="197"/>
      <c r="J811"/>
      <c r="P811" s="205" t="str">
        <f t="shared" si="32"/>
        <v>NN</v>
      </c>
      <c r="Q811"/>
      <c r="R811"/>
    </row>
    <row r="812" spans="1:18" x14ac:dyDescent="0.25">
      <c r="A812" t="s">
        <v>1966</v>
      </c>
      <c r="B812" t="s">
        <v>1967</v>
      </c>
      <c r="C812" s="103" t="s">
        <v>40</v>
      </c>
      <c r="D812" s="103" t="s">
        <v>87</v>
      </c>
      <c r="E812" s="103" t="s">
        <v>4862</v>
      </c>
      <c r="F812" t="s">
        <v>4863</v>
      </c>
      <c r="G812" s="81">
        <v>1</v>
      </c>
      <c r="H812" s="103" t="s">
        <v>2298</v>
      </c>
      <c r="I812" s="197"/>
      <c r="J812"/>
      <c r="P812" s="205" t="str">
        <f t="shared" si="32"/>
        <v>NN</v>
      </c>
      <c r="Q812"/>
      <c r="R812"/>
    </row>
    <row r="813" spans="1:18" x14ac:dyDescent="0.25">
      <c r="A813" t="s">
        <v>1968</v>
      </c>
      <c r="B813" t="s">
        <v>1969</v>
      </c>
      <c r="C813" s="103" t="s">
        <v>40</v>
      </c>
      <c r="D813" s="103" t="s">
        <v>87</v>
      </c>
      <c r="E813" s="103" t="s">
        <v>4862</v>
      </c>
      <c r="F813" t="s">
        <v>4863</v>
      </c>
      <c r="G813" s="81">
        <v>1</v>
      </c>
      <c r="H813" s="103" t="s">
        <v>2298</v>
      </c>
      <c r="I813" s="197"/>
      <c r="J813"/>
      <c r="P813" s="205" t="str">
        <f t="shared" si="32"/>
        <v>NN</v>
      </c>
      <c r="Q813"/>
      <c r="R813"/>
    </row>
    <row r="814" spans="1:18" x14ac:dyDescent="0.25">
      <c r="A814" t="s">
        <v>1919</v>
      </c>
      <c r="B814" t="s">
        <v>1920</v>
      </c>
      <c r="C814" s="103" t="s">
        <v>40</v>
      </c>
      <c r="D814" s="103" t="s">
        <v>87</v>
      </c>
      <c r="E814" s="103" t="s">
        <v>4862</v>
      </c>
      <c r="F814" t="s">
        <v>4863</v>
      </c>
      <c r="G814" s="81">
        <v>1</v>
      </c>
      <c r="H814" s="103" t="s">
        <v>2298</v>
      </c>
      <c r="I814" s="197"/>
      <c r="J814"/>
      <c r="P814" s="205" t="str">
        <f t="shared" si="32"/>
        <v>NN</v>
      </c>
      <c r="Q814"/>
      <c r="R814"/>
    </row>
    <row r="815" spans="1:18" x14ac:dyDescent="0.25">
      <c r="A815" t="s">
        <v>1792</v>
      </c>
      <c r="B815" t="s">
        <v>1793</v>
      </c>
      <c r="C815" s="103" t="s">
        <v>40</v>
      </c>
      <c r="D815" s="103" t="s">
        <v>87</v>
      </c>
      <c r="E815" s="103" t="s">
        <v>4862</v>
      </c>
      <c r="F815" t="s">
        <v>4863</v>
      </c>
      <c r="G815" s="81">
        <v>1</v>
      </c>
      <c r="H815" s="103" t="s">
        <v>2298</v>
      </c>
      <c r="I815" s="197"/>
      <c r="J815"/>
      <c r="P815" s="205" t="str">
        <f t="shared" si="32"/>
        <v>NN</v>
      </c>
      <c r="Q815"/>
      <c r="R815"/>
    </row>
    <row r="816" spans="1:18" x14ac:dyDescent="0.25">
      <c r="A816" t="s">
        <v>1745</v>
      </c>
      <c r="B816" t="s">
        <v>1746</v>
      </c>
      <c r="C816" s="103" t="s">
        <v>40</v>
      </c>
      <c r="D816" s="103" t="s">
        <v>87</v>
      </c>
      <c r="E816" s="103" t="s">
        <v>4862</v>
      </c>
      <c r="F816" t="s">
        <v>4863</v>
      </c>
      <c r="G816" s="81">
        <v>1</v>
      </c>
      <c r="H816" s="103" t="s">
        <v>2298</v>
      </c>
      <c r="I816" s="197"/>
      <c r="J816"/>
      <c r="P816" s="205" t="str">
        <f t="shared" si="32"/>
        <v>NN</v>
      </c>
      <c r="Q816"/>
      <c r="R816"/>
    </row>
    <row r="817" spans="1:18" x14ac:dyDescent="0.25">
      <c r="A817" t="s">
        <v>1676</v>
      </c>
      <c r="B817" t="s">
        <v>1677</v>
      </c>
      <c r="C817" s="103" t="s">
        <v>40</v>
      </c>
      <c r="D817" s="103" t="s">
        <v>87</v>
      </c>
      <c r="E817" s="103" t="s">
        <v>4862</v>
      </c>
      <c r="F817" t="s">
        <v>4863</v>
      </c>
      <c r="G817" s="81">
        <v>1</v>
      </c>
      <c r="H817" s="103" t="s">
        <v>2298</v>
      </c>
      <c r="I817" s="197"/>
      <c r="J817"/>
      <c r="P817" s="205" t="str">
        <f t="shared" si="32"/>
        <v>NN</v>
      </c>
      <c r="Q817"/>
      <c r="R817"/>
    </row>
    <row r="818" spans="1:18" x14ac:dyDescent="0.25">
      <c r="A818" t="s">
        <v>1644</v>
      </c>
      <c r="B818" t="s">
        <v>1645</v>
      </c>
      <c r="C818" s="103" t="s">
        <v>40</v>
      </c>
      <c r="D818" s="103" t="s">
        <v>87</v>
      </c>
      <c r="E818" s="103" t="s">
        <v>4862</v>
      </c>
      <c r="F818" t="s">
        <v>4863</v>
      </c>
      <c r="G818" s="81">
        <v>1</v>
      </c>
      <c r="H818" s="103" t="s">
        <v>2298</v>
      </c>
      <c r="I818" s="197"/>
      <c r="J818"/>
      <c r="P818" s="205" t="str">
        <f t="shared" si="32"/>
        <v>NN</v>
      </c>
      <c r="Q818"/>
      <c r="R818"/>
    </row>
    <row r="819" spans="1:18" x14ac:dyDescent="0.25">
      <c r="A819" t="s">
        <v>1556</v>
      </c>
      <c r="B819" t="s">
        <v>1557</v>
      </c>
      <c r="C819" s="103" t="s">
        <v>40</v>
      </c>
      <c r="D819" s="103" t="s">
        <v>87</v>
      </c>
      <c r="E819" s="103" t="s">
        <v>4862</v>
      </c>
      <c r="F819" t="s">
        <v>4863</v>
      </c>
      <c r="G819" s="81">
        <v>1</v>
      </c>
      <c r="H819" s="103" t="s">
        <v>2298</v>
      </c>
      <c r="I819" s="197"/>
      <c r="J819"/>
      <c r="P819" s="205" t="str">
        <f t="shared" si="32"/>
        <v>NN</v>
      </c>
      <c r="Q819"/>
      <c r="R819"/>
    </row>
    <row r="820" spans="1:18" x14ac:dyDescent="0.25">
      <c r="A820" t="s">
        <v>1389</v>
      </c>
      <c r="B820" t="s">
        <v>1237</v>
      </c>
      <c r="C820" s="103" t="s">
        <v>40</v>
      </c>
      <c r="D820" s="103" t="s">
        <v>87</v>
      </c>
      <c r="E820" s="103" t="s">
        <v>4862</v>
      </c>
      <c r="F820" t="s">
        <v>4863</v>
      </c>
      <c r="G820" s="81">
        <v>1</v>
      </c>
      <c r="H820" s="103" t="s">
        <v>2298</v>
      </c>
      <c r="I820" s="197"/>
      <c r="J820"/>
      <c r="P820" s="205" t="str">
        <f t="shared" si="32"/>
        <v>NN</v>
      </c>
      <c r="Q820"/>
      <c r="R820"/>
    </row>
    <row r="821" spans="1:18" x14ac:dyDescent="0.25">
      <c r="A821" t="s">
        <v>1370</v>
      </c>
      <c r="B821" t="s">
        <v>1371</v>
      </c>
      <c r="C821" s="103" t="s">
        <v>40</v>
      </c>
      <c r="D821" s="103" t="s">
        <v>87</v>
      </c>
      <c r="E821" s="103" t="s">
        <v>4862</v>
      </c>
      <c r="F821" t="s">
        <v>4863</v>
      </c>
      <c r="G821" s="81">
        <v>1</v>
      </c>
      <c r="H821" s="103" t="s">
        <v>2298</v>
      </c>
      <c r="I821" s="197"/>
      <c r="J821"/>
      <c r="P821" s="205" t="str">
        <f t="shared" si="32"/>
        <v>NN</v>
      </c>
      <c r="Q821"/>
      <c r="R821"/>
    </row>
    <row r="822" spans="1:18" x14ac:dyDescent="0.25">
      <c r="A822" t="s">
        <v>1342</v>
      </c>
      <c r="B822" t="s">
        <v>1343</v>
      </c>
      <c r="C822" s="103" t="s">
        <v>40</v>
      </c>
      <c r="D822" s="103" t="s">
        <v>87</v>
      </c>
      <c r="E822" s="103" t="s">
        <v>4862</v>
      </c>
      <c r="F822" t="s">
        <v>4863</v>
      </c>
      <c r="G822" s="81">
        <v>1</v>
      </c>
      <c r="H822" s="103" t="s">
        <v>2298</v>
      </c>
      <c r="I822" s="197"/>
      <c r="J822"/>
      <c r="P822" s="205" t="str">
        <f t="shared" si="32"/>
        <v>2N</v>
      </c>
      <c r="Q822"/>
      <c r="R822"/>
    </row>
    <row r="823" spans="1:18" x14ac:dyDescent="0.25">
      <c r="A823" t="s">
        <v>1341</v>
      </c>
      <c r="B823" t="s">
        <v>1339</v>
      </c>
      <c r="C823" s="103" t="s">
        <v>40</v>
      </c>
      <c r="D823" s="103" t="s">
        <v>87</v>
      </c>
      <c r="E823" s="103" t="s">
        <v>4862</v>
      </c>
      <c r="F823" t="s">
        <v>4863</v>
      </c>
      <c r="G823" s="81">
        <v>1</v>
      </c>
      <c r="H823" s="103" t="s">
        <v>2298</v>
      </c>
      <c r="I823" s="197"/>
      <c r="J823"/>
      <c r="P823" s="205" t="str">
        <f t="shared" si="32"/>
        <v>2K</v>
      </c>
      <c r="Q823"/>
      <c r="R823"/>
    </row>
    <row r="824" spans="1:18" x14ac:dyDescent="0.25">
      <c r="A824" t="s">
        <v>1338</v>
      </c>
      <c r="B824" t="s">
        <v>1339</v>
      </c>
      <c r="C824" s="103" t="s">
        <v>40</v>
      </c>
      <c r="D824" s="103" t="s">
        <v>87</v>
      </c>
      <c r="E824" s="103" t="s">
        <v>4862</v>
      </c>
      <c r="F824" t="s">
        <v>4863</v>
      </c>
      <c r="G824" s="81">
        <v>1</v>
      </c>
      <c r="H824" s="103" t="s">
        <v>2298</v>
      </c>
      <c r="I824" s="197"/>
      <c r="J824"/>
      <c r="P824" s="205" t="str">
        <f t="shared" si="32"/>
        <v>NN</v>
      </c>
      <c r="Q824"/>
      <c r="R824"/>
    </row>
    <row r="825" spans="1:18" x14ac:dyDescent="0.25">
      <c r="A825" t="s">
        <v>1123</v>
      </c>
      <c r="B825" t="s">
        <v>1042</v>
      </c>
      <c r="C825" s="103" t="s">
        <v>40</v>
      </c>
      <c r="D825" s="103" t="s">
        <v>87</v>
      </c>
      <c r="E825" s="103" t="s">
        <v>4862</v>
      </c>
      <c r="F825" t="s">
        <v>4863</v>
      </c>
      <c r="G825" s="81">
        <v>1</v>
      </c>
      <c r="H825" s="103" t="s">
        <v>2298</v>
      </c>
      <c r="I825" s="197"/>
      <c r="J825"/>
      <c r="P825" s="205" t="str">
        <f t="shared" si="32"/>
        <v>NN</v>
      </c>
      <c r="Q825"/>
      <c r="R825"/>
    </row>
    <row r="826" spans="1:18" x14ac:dyDescent="0.25">
      <c r="A826" t="s">
        <v>1119</v>
      </c>
      <c r="B826" t="s">
        <v>1120</v>
      </c>
      <c r="C826" s="103" t="s">
        <v>40</v>
      </c>
      <c r="D826" s="103" t="s">
        <v>87</v>
      </c>
      <c r="E826" s="103" t="s">
        <v>4862</v>
      </c>
      <c r="F826" t="s">
        <v>4863</v>
      </c>
      <c r="G826" s="81">
        <v>1</v>
      </c>
      <c r="H826" s="103" t="s">
        <v>2298</v>
      </c>
      <c r="I826" s="197"/>
      <c r="J826"/>
      <c r="P826" s="205" t="str">
        <f t="shared" si="32"/>
        <v>NN</v>
      </c>
      <c r="Q826"/>
      <c r="R826"/>
    </row>
    <row r="827" spans="1:18" x14ac:dyDescent="0.25">
      <c r="A827" t="s">
        <v>968</v>
      </c>
      <c r="B827" t="s">
        <v>969</v>
      </c>
      <c r="C827" s="103" t="s">
        <v>40</v>
      </c>
      <c r="D827" s="103" t="s">
        <v>87</v>
      </c>
      <c r="E827" s="103" t="s">
        <v>4862</v>
      </c>
      <c r="F827" t="s">
        <v>4863</v>
      </c>
      <c r="G827" s="81">
        <v>1</v>
      </c>
      <c r="H827" s="103" t="s">
        <v>2298</v>
      </c>
      <c r="I827" s="197"/>
      <c r="J827"/>
      <c r="P827" s="205" t="str">
        <f t="shared" si="32"/>
        <v>NN</v>
      </c>
      <c r="Q827"/>
      <c r="R827"/>
    </row>
    <row r="828" spans="1:18" x14ac:dyDescent="0.25">
      <c r="A828" t="s">
        <v>962</v>
      </c>
      <c r="B828" t="s">
        <v>546</v>
      </c>
      <c r="C828" s="103" t="s">
        <v>40</v>
      </c>
      <c r="D828" s="103" t="s">
        <v>87</v>
      </c>
      <c r="E828" s="103" t="s">
        <v>4862</v>
      </c>
      <c r="F828" t="s">
        <v>4863</v>
      </c>
      <c r="G828" s="81">
        <v>1</v>
      </c>
      <c r="H828" s="103" t="s">
        <v>2298</v>
      </c>
      <c r="I828" s="197"/>
      <c r="J828"/>
      <c r="P828" s="205" t="str">
        <f t="shared" si="32"/>
        <v>NN</v>
      </c>
      <c r="Q828"/>
      <c r="R828"/>
    </row>
    <row r="829" spans="1:18" x14ac:dyDescent="0.25">
      <c r="A829" t="s">
        <v>959</v>
      </c>
      <c r="B829" t="s">
        <v>960</v>
      </c>
      <c r="C829" s="103" t="s">
        <v>40</v>
      </c>
      <c r="D829" s="103" t="s">
        <v>87</v>
      </c>
      <c r="E829" s="103" t="s">
        <v>4862</v>
      </c>
      <c r="F829" t="s">
        <v>4863</v>
      </c>
      <c r="G829" s="81">
        <v>1</v>
      </c>
      <c r="H829" s="103" t="s">
        <v>2298</v>
      </c>
      <c r="I829" s="197"/>
      <c r="J829"/>
      <c r="P829" s="205" t="str">
        <f t="shared" si="32"/>
        <v>GF</v>
      </c>
      <c r="Q829"/>
      <c r="R829"/>
    </row>
    <row r="830" spans="1:18" x14ac:dyDescent="0.25">
      <c r="A830" t="s">
        <v>944</v>
      </c>
      <c r="B830" t="s">
        <v>945</v>
      </c>
      <c r="C830" s="103" t="s">
        <v>40</v>
      </c>
      <c r="D830" s="103" t="s">
        <v>87</v>
      </c>
      <c r="E830" s="103" t="s">
        <v>4862</v>
      </c>
      <c r="F830" t="s">
        <v>4863</v>
      </c>
      <c r="G830" s="81">
        <v>1</v>
      </c>
      <c r="H830" s="103" t="s">
        <v>2298</v>
      </c>
      <c r="I830" s="197"/>
      <c r="J830"/>
      <c r="P830" s="205" t="str">
        <f t="shared" si="32"/>
        <v>NN</v>
      </c>
      <c r="Q830"/>
      <c r="R830"/>
    </row>
    <row r="831" spans="1:18" x14ac:dyDescent="0.25">
      <c r="A831" t="s">
        <v>929</v>
      </c>
      <c r="B831" t="s">
        <v>930</v>
      </c>
      <c r="C831" s="103" t="s">
        <v>40</v>
      </c>
      <c r="D831" s="103" t="s">
        <v>87</v>
      </c>
      <c r="E831" s="103" t="s">
        <v>4862</v>
      </c>
      <c r="F831" t="s">
        <v>4863</v>
      </c>
      <c r="G831" s="81">
        <v>1</v>
      </c>
      <c r="H831" s="103" t="s">
        <v>2298</v>
      </c>
      <c r="I831" s="197"/>
      <c r="J831"/>
      <c r="P831" s="205" t="str">
        <f t="shared" si="32"/>
        <v>AR</v>
      </c>
      <c r="Q831"/>
      <c r="R831"/>
    </row>
    <row r="832" spans="1:18" x14ac:dyDescent="0.25">
      <c r="A832" t="s">
        <v>866</v>
      </c>
      <c r="B832" t="s">
        <v>867</v>
      </c>
      <c r="C832" s="103" t="s">
        <v>40</v>
      </c>
      <c r="D832" s="103" t="s">
        <v>87</v>
      </c>
      <c r="E832" s="103" t="s">
        <v>4862</v>
      </c>
      <c r="F832" t="s">
        <v>4863</v>
      </c>
      <c r="G832" s="81">
        <v>1</v>
      </c>
      <c r="H832" s="103" t="s">
        <v>2298</v>
      </c>
      <c r="I832" s="197"/>
      <c r="J832"/>
      <c r="P832" s="205" t="str">
        <f t="shared" ref="P832:P863" si="33">MID(A832,15,2)</f>
        <v>NN</v>
      </c>
      <c r="Q832"/>
      <c r="R832"/>
    </row>
    <row r="833" spans="1:18" x14ac:dyDescent="0.25">
      <c r="A833" t="s">
        <v>828</v>
      </c>
      <c r="B833" t="s">
        <v>829</v>
      </c>
      <c r="C833" s="103" t="s">
        <v>40</v>
      </c>
      <c r="D833" s="103" t="s">
        <v>87</v>
      </c>
      <c r="E833" s="103" t="s">
        <v>4862</v>
      </c>
      <c r="F833" t="s">
        <v>4863</v>
      </c>
      <c r="G833" s="81">
        <v>1</v>
      </c>
      <c r="H833" s="103" t="s">
        <v>2298</v>
      </c>
      <c r="I833" s="197"/>
      <c r="J833"/>
      <c r="P833" s="205" t="str">
        <f t="shared" si="33"/>
        <v>JW</v>
      </c>
      <c r="Q833"/>
      <c r="R833"/>
    </row>
    <row r="834" spans="1:18" x14ac:dyDescent="0.25">
      <c r="A834" t="s">
        <v>633</v>
      </c>
      <c r="B834" t="s">
        <v>634</v>
      </c>
      <c r="C834" s="103" t="s">
        <v>40</v>
      </c>
      <c r="D834" s="103" t="s">
        <v>87</v>
      </c>
      <c r="E834" s="103" t="s">
        <v>4860</v>
      </c>
      <c r="F834" t="s">
        <v>4861</v>
      </c>
      <c r="G834" s="81">
        <v>1</v>
      </c>
      <c r="H834" s="103" t="s">
        <v>2298</v>
      </c>
      <c r="I834" s="197"/>
      <c r="J834"/>
      <c r="P834" s="205" t="str">
        <f t="shared" si="33"/>
        <v>CO</v>
      </c>
      <c r="Q834"/>
      <c r="R834"/>
    </row>
    <row r="835" spans="1:18" x14ac:dyDescent="0.25">
      <c r="A835" t="s">
        <v>728</v>
      </c>
      <c r="B835" t="s">
        <v>729</v>
      </c>
      <c r="C835" s="103" t="s">
        <v>40</v>
      </c>
      <c r="D835" s="103" t="s">
        <v>87</v>
      </c>
      <c r="E835" s="103" t="s">
        <v>4860</v>
      </c>
      <c r="F835" t="s">
        <v>4861</v>
      </c>
      <c r="G835" s="81">
        <v>1</v>
      </c>
      <c r="H835" s="103" t="s">
        <v>2298</v>
      </c>
      <c r="I835" s="197"/>
      <c r="J835"/>
      <c r="P835" s="205" t="str">
        <f t="shared" si="33"/>
        <v>NN</v>
      </c>
      <c r="Q835"/>
      <c r="R835"/>
    </row>
    <row r="836" spans="1:18" x14ac:dyDescent="0.25">
      <c r="A836" t="s">
        <v>746</v>
      </c>
      <c r="B836" t="s">
        <v>747</v>
      </c>
      <c r="C836" s="103" t="s">
        <v>40</v>
      </c>
      <c r="D836" s="103" t="s">
        <v>87</v>
      </c>
      <c r="E836" s="103" t="s">
        <v>4860</v>
      </c>
      <c r="F836" t="s">
        <v>4861</v>
      </c>
      <c r="G836" s="81">
        <v>1</v>
      </c>
      <c r="H836" s="103" t="s">
        <v>2298</v>
      </c>
      <c r="I836" s="197"/>
      <c r="J836"/>
      <c r="P836" s="205" t="str">
        <f t="shared" si="33"/>
        <v>NN</v>
      </c>
      <c r="Q836"/>
      <c r="R836"/>
    </row>
    <row r="837" spans="1:18" x14ac:dyDescent="0.25">
      <c r="A837" t="s">
        <v>805</v>
      </c>
      <c r="B837" t="s">
        <v>806</v>
      </c>
      <c r="C837" s="103" t="s">
        <v>40</v>
      </c>
      <c r="D837" s="103" t="s">
        <v>87</v>
      </c>
      <c r="E837" s="103" t="s">
        <v>4860</v>
      </c>
      <c r="F837" t="s">
        <v>4861</v>
      </c>
      <c r="G837" s="81">
        <v>1</v>
      </c>
      <c r="H837" s="103" t="s">
        <v>2298</v>
      </c>
      <c r="I837" s="197"/>
      <c r="J837"/>
      <c r="P837" s="205" t="str">
        <f t="shared" si="33"/>
        <v>NN</v>
      </c>
      <c r="Q837"/>
      <c r="R837"/>
    </row>
    <row r="838" spans="1:18" x14ac:dyDescent="0.25">
      <c r="A838" t="s">
        <v>811</v>
      </c>
      <c r="B838" t="s">
        <v>812</v>
      </c>
      <c r="C838" s="103" t="s">
        <v>40</v>
      </c>
      <c r="D838" s="103" t="s">
        <v>87</v>
      </c>
      <c r="E838" s="103" t="s">
        <v>4860</v>
      </c>
      <c r="F838" t="s">
        <v>4861</v>
      </c>
      <c r="G838" s="81">
        <v>1</v>
      </c>
      <c r="H838" s="103" t="s">
        <v>2298</v>
      </c>
      <c r="I838" s="197"/>
      <c r="J838"/>
      <c r="P838" s="205" t="str">
        <f t="shared" si="33"/>
        <v>NN</v>
      </c>
      <c r="Q838"/>
      <c r="R838"/>
    </row>
    <row r="839" spans="1:18" x14ac:dyDescent="0.25">
      <c r="A839" t="s">
        <v>842</v>
      </c>
      <c r="B839" t="s">
        <v>843</v>
      </c>
      <c r="C839" s="103" t="s">
        <v>40</v>
      </c>
      <c r="D839" s="103" t="s">
        <v>87</v>
      </c>
      <c r="E839" s="103" t="s">
        <v>4860</v>
      </c>
      <c r="F839" t="s">
        <v>4861</v>
      </c>
      <c r="G839" s="81">
        <v>1</v>
      </c>
      <c r="H839" s="103" t="s">
        <v>2298</v>
      </c>
      <c r="I839" s="197"/>
      <c r="J839"/>
      <c r="P839" s="205" t="str">
        <f t="shared" si="33"/>
        <v>NN</v>
      </c>
      <c r="Q839"/>
      <c r="R839"/>
    </row>
    <row r="840" spans="1:18" x14ac:dyDescent="0.25">
      <c r="A840" t="s">
        <v>875</v>
      </c>
      <c r="B840" t="s">
        <v>876</v>
      </c>
      <c r="C840" s="103" t="s">
        <v>40</v>
      </c>
      <c r="D840" s="103" t="s">
        <v>87</v>
      </c>
      <c r="E840" s="103" t="s">
        <v>4860</v>
      </c>
      <c r="F840" t="s">
        <v>4861</v>
      </c>
      <c r="G840" s="81">
        <v>1</v>
      </c>
      <c r="H840" s="103" t="s">
        <v>2298</v>
      </c>
      <c r="I840" s="197"/>
      <c r="J840"/>
      <c r="P840" s="205" t="str">
        <f t="shared" si="33"/>
        <v>NN</v>
      </c>
      <c r="Q840"/>
      <c r="R840"/>
    </row>
    <row r="841" spans="1:18" x14ac:dyDescent="0.25">
      <c r="A841" t="s">
        <v>999</v>
      </c>
      <c r="B841" t="s">
        <v>1000</v>
      </c>
      <c r="C841" s="103" t="s">
        <v>40</v>
      </c>
      <c r="D841" s="103" t="s">
        <v>87</v>
      </c>
      <c r="E841" s="103" t="s">
        <v>4860</v>
      </c>
      <c r="F841" t="s">
        <v>4861</v>
      </c>
      <c r="G841" s="81">
        <v>1</v>
      </c>
      <c r="H841" s="103" t="s">
        <v>2298</v>
      </c>
      <c r="I841" s="197"/>
      <c r="J841"/>
      <c r="P841" s="205" t="str">
        <f t="shared" si="33"/>
        <v>NN</v>
      </c>
      <c r="Q841"/>
      <c r="R841"/>
    </row>
    <row r="842" spans="1:18" x14ac:dyDescent="0.25">
      <c r="A842" t="s">
        <v>1010</v>
      </c>
      <c r="B842" t="s">
        <v>1011</v>
      </c>
      <c r="C842" s="103" t="s">
        <v>40</v>
      </c>
      <c r="D842" s="103" t="s">
        <v>87</v>
      </c>
      <c r="E842" s="103" t="s">
        <v>4860</v>
      </c>
      <c r="F842" t="s">
        <v>4861</v>
      </c>
      <c r="G842" s="81">
        <v>1</v>
      </c>
      <c r="H842" s="103" t="s">
        <v>2298</v>
      </c>
      <c r="I842" s="197"/>
      <c r="J842"/>
      <c r="P842" s="205" t="str">
        <f t="shared" si="33"/>
        <v>NN</v>
      </c>
      <c r="Q842"/>
      <c r="R842"/>
    </row>
    <row r="843" spans="1:18" x14ac:dyDescent="0.25">
      <c r="A843" t="s">
        <v>1032</v>
      </c>
      <c r="B843" t="s">
        <v>1000</v>
      </c>
      <c r="C843" s="103" t="s">
        <v>40</v>
      </c>
      <c r="D843" s="103" t="s">
        <v>87</v>
      </c>
      <c r="E843" s="103" t="s">
        <v>4860</v>
      </c>
      <c r="F843" t="s">
        <v>4861</v>
      </c>
      <c r="G843" s="81">
        <v>1</v>
      </c>
      <c r="H843" s="103" t="s">
        <v>2298</v>
      </c>
      <c r="I843" s="197"/>
      <c r="J843"/>
      <c r="P843" s="205" t="str">
        <f t="shared" si="33"/>
        <v>NN</v>
      </c>
      <c r="Q843"/>
      <c r="R843"/>
    </row>
    <row r="844" spans="1:18" x14ac:dyDescent="0.25">
      <c r="A844" t="s">
        <v>1045</v>
      </c>
      <c r="B844" t="s">
        <v>1046</v>
      </c>
      <c r="C844" s="103" t="s">
        <v>40</v>
      </c>
      <c r="D844" s="103" t="s">
        <v>87</v>
      </c>
      <c r="E844" s="103" t="s">
        <v>4860</v>
      </c>
      <c r="F844" t="s">
        <v>4861</v>
      </c>
      <c r="G844" s="81">
        <v>1</v>
      </c>
      <c r="H844" s="103" t="s">
        <v>2298</v>
      </c>
      <c r="I844" s="197"/>
      <c r="J844"/>
      <c r="P844" s="205" t="str">
        <f t="shared" si="33"/>
        <v>NN</v>
      </c>
      <c r="Q844"/>
      <c r="R844"/>
    </row>
    <row r="845" spans="1:18" x14ac:dyDescent="0.25">
      <c r="A845" t="s">
        <v>1111</v>
      </c>
      <c r="B845" t="s">
        <v>1112</v>
      </c>
      <c r="C845" s="103" t="s">
        <v>40</v>
      </c>
      <c r="D845" s="103" t="s">
        <v>87</v>
      </c>
      <c r="E845" s="103" t="s">
        <v>4860</v>
      </c>
      <c r="F845" t="s">
        <v>4861</v>
      </c>
      <c r="G845" s="81">
        <v>1</v>
      </c>
      <c r="H845" s="103" t="s">
        <v>2298</v>
      </c>
      <c r="I845" s="197"/>
      <c r="J845"/>
      <c r="P845" s="205" t="str">
        <f t="shared" si="33"/>
        <v>NN</v>
      </c>
      <c r="Q845"/>
      <c r="R845"/>
    </row>
    <row r="846" spans="1:18" x14ac:dyDescent="0.25">
      <c r="A846" t="s">
        <v>1186</v>
      </c>
      <c r="B846" t="s">
        <v>1187</v>
      </c>
      <c r="C846" s="103" t="s">
        <v>40</v>
      </c>
      <c r="D846" s="103" t="s">
        <v>87</v>
      </c>
      <c r="E846" s="103" t="s">
        <v>4860</v>
      </c>
      <c r="F846" t="s">
        <v>4861</v>
      </c>
      <c r="G846" s="81">
        <v>1</v>
      </c>
      <c r="H846" s="103" t="s">
        <v>2298</v>
      </c>
      <c r="I846" s="197"/>
      <c r="J846"/>
      <c r="P846" s="205" t="str">
        <f t="shared" si="33"/>
        <v>YU</v>
      </c>
      <c r="Q846"/>
      <c r="R846"/>
    </row>
    <row r="847" spans="1:18" x14ac:dyDescent="0.25">
      <c r="A847" t="s">
        <v>1197</v>
      </c>
      <c r="B847" t="s">
        <v>1198</v>
      </c>
      <c r="C847" s="103" t="s">
        <v>40</v>
      </c>
      <c r="D847" s="103" t="s">
        <v>87</v>
      </c>
      <c r="E847" s="103" t="s">
        <v>4860</v>
      </c>
      <c r="F847" t="s">
        <v>4861</v>
      </c>
      <c r="G847" s="81">
        <v>1</v>
      </c>
      <c r="H847" s="103" t="s">
        <v>2298</v>
      </c>
      <c r="I847" s="197"/>
      <c r="J847"/>
      <c r="P847" s="205" t="str">
        <f t="shared" si="33"/>
        <v>NN</v>
      </c>
      <c r="Q847"/>
      <c r="R847"/>
    </row>
    <row r="848" spans="1:18" x14ac:dyDescent="0.25">
      <c r="A848" t="s">
        <v>1213</v>
      </c>
      <c r="B848" t="s">
        <v>1214</v>
      </c>
      <c r="C848" s="103" t="s">
        <v>40</v>
      </c>
      <c r="D848" s="103" t="s">
        <v>87</v>
      </c>
      <c r="E848" s="103" t="s">
        <v>4860</v>
      </c>
      <c r="F848" t="s">
        <v>4861</v>
      </c>
      <c r="G848" s="81">
        <v>1</v>
      </c>
      <c r="H848" s="103" t="s">
        <v>2298</v>
      </c>
      <c r="I848" s="197"/>
      <c r="J848"/>
      <c r="P848" s="205" t="str">
        <f t="shared" si="33"/>
        <v>YU</v>
      </c>
      <c r="Q848"/>
      <c r="R848"/>
    </row>
    <row r="849" spans="1:18" x14ac:dyDescent="0.25">
      <c r="A849" t="s">
        <v>1219</v>
      </c>
      <c r="B849" t="s">
        <v>1220</v>
      </c>
      <c r="C849" s="103" t="s">
        <v>40</v>
      </c>
      <c r="D849" s="103" t="s">
        <v>87</v>
      </c>
      <c r="E849" s="103" t="s">
        <v>4860</v>
      </c>
      <c r="F849" t="s">
        <v>4861</v>
      </c>
      <c r="G849" s="81">
        <v>1</v>
      </c>
      <c r="H849" s="103" t="s">
        <v>2298</v>
      </c>
      <c r="I849" s="197"/>
      <c r="J849"/>
      <c r="P849" s="205" t="str">
        <f t="shared" si="33"/>
        <v>NN</v>
      </c>
      <c r="Q849"/>
      <c r="R849"/>
    </row>
    <row r="850" spans="1:18" x14ac:dyDescent="0.25">
      <c r="A850" t="s">
        <v>1221</v>
      </c>
      <c r="B850" t="s">
        <v>1214</v>
      </c>
      <c r="C850" s="103" t="s">
        <v>40</v>
      </c>
      <c r="D850" s="103" t="s">
        <v>87</v>
      </c>
      <c r="E850" s="103" t="s">
        <v>4860</v>
      </c>
      <c r="F850" t="s">
        <v>4861</v>
      </c>
      <c r="G850" s="81">
        <v>1</v>
      </c>
      <c r="H850" s="103" t="s">
        <v>2298</v>
      </c>
      <c r="I850" s="197"/>
      <c r="J850"/>
      <c r="P850" s="205" t="str">
        <f t="shared" si="33"/>
        <v>NN</v>
      </c>
      <c r="Q850"/>
      <c r="R850"/>
    </row>
    <row r="851" spans="1:18" x14ac:dyDescent="0.25">
      <c r="A851" t="s">
        <v>1246</v>
      </c>
      <c r="B851" t="s">
        <v>1247</v>
      </c>
      <c r="C851" s="103" t="s">
        <v>40</v>
      </c>
      <c r="D851" s="103" t="s">
        <v>87</v>
      </c>
      <c r="E851" s="103" t="s">
        <v>4860</v>
      </c>
      <c r="F851" t="s">
        <v>4861</v>
      </c>
      <c r="G851" s="81">
        <v>1</v>
      </c>
      <c r="H851" s="103" t="s">
        <v>2298</v>
      </c>
      <c r="I851" s="197"/>
      <c r="J851"/>
      <c r="P851" s="205" t="str">
        <f t="shared" si="33"/>
        <v>NN</v>
      </c>
      <c r="Q851"/>
      <c r="R851"/>
    </row>
    <row r="852" spans="1:18" x14ac:dyDescent="0.25">
      <c r="A852" t="s">
        <v>1256</v>
      </c>
      <c r="B852" t="s">
        <v>1254</v>
      </c>
      <c r="C852" s="103" t="s">
        <v>40</v>
      </c>
      <c r="D852" s="103" t="s">
        <v>87</v>
      </c>
      <c r="E852" s="103" t="s">
        <v>4860</v>
      </c>
      <c r="F852" t="s">
        <v>4861</v>
      </c>
      <c r="G852" s="81">
        <v>1</v>
      </c>
      <c r="H852" s="103" t="s">
        <v>2298</v>
      </c>
      <c r="I852" s="197"/>
      <c r="J852"/>
      <c r="P852" s="205" t="str">
        <f t="shared" si="33"/>
        <v>YU</v>
      </c>
      <c r="Q852"/>
      <c r="R852"/>
    </row>
    <row r="853" spans="1:18" x14ac:dyDescent="0.25">
      <c r="A853" t="s">
        <v>1422</v>
      </c>
      <c r="B853" t="s">
        <v>1421</v>
      </c>
      <c r="C853" s="103" t="s">
        <v>40</v>
      </c>
      <c r="D853" s="103" t="s">
        <v>87</v>
      </c>
      <c r="E853" s="103" t="s">
        <v>4860</v>
      </c>
      <c r="F853" t="s">
        <v>4861</v>
      </c>
      <c r="G853" s="81">
        <v>1</v>
      </c>
      <c r="H853" s="103" t="s">
        <v>2298</v>
      </c>
      <c r="I853" s="197"/>
      <c r="J853"/>
      <c r="P853" s="205" t="str">
        <f t="shared" si="33"/>
        <v>YU</v>
      </c>
      <c r="Q853"/>
      <c r="R853"/>
    </row>
    <row r="854" spans="1:18" x14ac:dyDescent="0.25">
      <c r="A854" t="s">
        <v>1503</v>
      </c>
      <c r="B854" t="s">
        <v>1504</v>
      </c>
      <c r="C854" s="103" t="s">
        <v>40</v>
      </c>
      <c r="D854" s="103" t="s">
        <v>87</v>
      </c>
      <c r="E854" s="103" t="s">
        <v>4860</v>
      </c>
      <c r="F854" t="s">
        <v>4861</v>
      </c>
      <c r="G854" s="81">
        <v>1</v>
      </c>
      <c r="H854" s="103" t="s">
        <v>2298</v>
      </c>
      <c r="I854" s="197"/>
      <c r="J854"/>
      <c r="P854" s="205" t="str">
        <f t="shared" si="33"/>
        <v>NN</v>
      </c>
      <c r="Q854"/>
      <c r="R854"/>
    </row>
    <row r="855" spans="1:18" x14ac:dyDescent="0.25">
      <c r="A855" t="s">
        <v>1510</v>
      </c>
      <c r="B855" t="s">
        <v>1511</v>
      </c>
      <c r="C855" s="103" t="s">
        <v>40</v>
      </c>
      <c r="D855" s="103" t="s">
        <v>87</v>
      </c>
      <c r="E855" s="103" t="s">
        <v>4860</v>
      </c>
      <c r="F855" t="s">
        <v>4861</v>
      </c>
      <c r="G855" s="81">
        <v>1</v>
      </c>
      <c r="H855" s="103" t="s">
        <v>2298</v>
      </c>
      <c r="I855" s="197"/>
      <c r="J855"/>
      <c r="P855" s="205" t="str">
        <f t="shared" si="33"/>
        <v>NN</v>
      </c>
      <c r="Q855"/>
      <c r="R855"/>
    </row>
    <row r="856" spans="1:18" x14ac:dyDescent="0.25">
      <c r="A856" t="s">
        <v>1512</v>
      </c>
      <c r="B856" t="s">
        <v>1513</v>
      </c>
      <c r="C856" s="103" t="s">
        <v>40</v>
      </c>
      <c r="D856" s="103" t="s">
        <v>87</v>
      </c>
      <c r="E856" s="103" t="s">
        <v>4860</v>
      </c>
      <c r="F856" t="s">
        <v>4861</v>
      </c>
      <c r="G856" s="81">
        <v>1</v>
      </c>
      <c r="H856" s="103" t="s">
        <v>2298</v>
      </c>
      <c r="I856" s="197"/>
      <c r="J856"/>
      <c r="P856" s="205" t="str">
        <f t="shared" si="33"/>
        <v>NN</v>
      </c>
      <c r="Q856"/>
      <c r="R856"/>
    </row>
    <row r="857" spans="1:18" x14ac:dyDescent="0.25">
      <c r="A857" t="s">
        <v>1538</v>
      </c>
      <c r="B857" t="s">
        <v>1539</v>
      </c>
      <c r="C857" s="103" t="s">
        <v>40</v>
      </c>
      <c r="D857" s="103" t="s">
        <v>87</v>
      </c>
      <c r="E857" s="103" t="s">
        <v>4860</v>
      </c>
      <c r="F857" t="s">
        <v>4861</v>
      </c>
      <c r="G857" s="81">
        <v>1</v>
      </c>
      <c r="H857" s="103" t="s">
        <v>2298</v>
      </c>
      <c r="I857" s="197"/>
      <c r="J857"/>
      <c r="P857" s="205" t="str">
        <f t="shared" si="33"/>
        <v>NN</v>
      </c>
      <c r="Q857"/>
      <c r="R857"/>
    </row>
    <row r="858" spans="1:18" x14ac:dyDescent="0.25">
      <c r="A858" t="s">
        <v>1570</v>
      </c>
      <c r="B858" t="s">
        <v>1571</v>
      </c>
      <c r="C858" s="103" t="s">
        <v>40</v>
      </c>
      <c r="D858" s="103" t="s">
        <v>87</v>
      </c>
      <c r="E858" s="103" t="s">
        <v>4860</v>
      </c>
      <c r="F858" t="s">
        <v>4861</v>
      </c>
      <c r="G858" s="81">
        <v>1</v>
      </c>
      <c r="H858" s="103" t="s">
        <v>2298</v>
      </c>
      <c r="I858" s="197"/>
      <c r="J858"/>
      <c r="P858" s="205" t="str">
        <f t="shared" si="33"/>
        <v>NN</v>
      </c>
      <c r="Q858"/>
      <c r="R858"/>
    </row>
    <row r="859" spans="1:18" x14ac:dyDescent="0.25">
      <c r="A859" t="s">
        <v>1586</v>
      </c>
      <c r="B859" t="s">
        <v>1587</v>
      </c>
      <c r="C859" s="103" t="s">
        <v>40</v>
      </c>
      <c r="D859" s="103" t="s">
        <v>87</v>
      </c>
      <c r="E859" s="103" t="s">
        <v>4860</v>
      </c>
      <c r="F859" t="s">
        <v>4861</v>
      </c>
      <c r="G859" s="81">
        <v>1</v>
      </c>
      <c r="H859" s="103" t="s">
        <v>2298</v>
      </c>
      <c r="I859" s="197"/>
      <c r="J859"/>
      <c r="P859" s="205" t="str">
        <f t="shared" si="33"/>
        <v>NN</v>
      </c>
      <c r="Q859"/>
      <c r="R859"/>
    </row>
    <row r="860" spans="1:18" x14ac:dyDescent="0.25">
      <c r="A860" t="s">
        <v>1589</v>
      </c>
      <c r="B860" t="s">
        <v>1590</v>
      </c>
      <c r="C860" s="103" t="s">
        <v>40</v>
      </c>
      <c r="D860" s="103" t="s">
        <v>87</v>
      </c>
      <c r="E860" s="103" t="s">
        <v>4860</v>
      </c>
      <c r="F860" t="s">
        <v>4861</v>
      </c>
      <c r="G860" s="81">
        <v>1</v>
      </c>
      <c r="H860" s="103" t="s">
        <v>2298</v>
      </c>
      <c r="I860" s="197"/>
      <c r="J860"/>
      <c r="P860" s="205" t="str">
        <f t="shared" si="33"/>
        <v>NN</v>
      </c>
      <c r="Q860"/>
      <c r="R860"/>
    </row>
    <row r="861" spans="1:18" x14ac:dyDescent="0.25">
      <c r="A861" t="s">
        <v>1594</v>
      </c>
      <c r="B861" t="s">
        <v>1565</v>
      </c>
      <c r="C861" s="103" t="s">
        <v>40</v>
      </c>
      <c r="D861" s="103" t="s">
        <v>87</v>
      </c>
      <c r="E861" s="103" t="s">
        <v>4860</v>
      </c>
      <c r="F861" t="s">
        <v>4861</v>
      </c>
      <c r="G861" s="81">
        <v>1</v>
      </c>
      <c r="H861" s="103" t="s">
        <v>2298</v>
      </c>
      <c r="I861" s="197"/>
      <c r="J861"/>
      <c r="P861" s="205" t="str">
        <f t="shared" si="33"/>
        <v>NN</v>
      </c>
      <c r="Q861"/>
      <c r="R861"/>
    </row>
    <row r="862" spans="1:18" x14ac:dyDescent="0.25">
      <c r="A862" t="s">
        <v>1694</v>
      </c>
      <c r="B862" t="s">
        <v>1695</v>
      </c>
      <c r="C862" s="103" t="s">
        <v>40</v>
      </c>
      <c r="D862" s="103" t="s">
        <v>87</v>
      </c>
      <c r="E862" s="103" t="s">
        <v>4860</v>
      </c>
      <c r="F862" t="s">
        <v>4861</v>
      </c>
      <c r="G862" s="81">
        <v>1</v>
      </c>
      <c r="H862" s="103" t="s">
        <v>2298</v>
      </c>
      <c r="I862" s="197"/>
      <c r="J862"/>
      <c r="P862" s="205" t="str">
        <f t="shared" si="33"/>
        <v>CO</v>
      </c>
      <c r="Q862"/>
      <c r="R862"/>
    </row>
    <row r="863" spans="1:18" x14ac:dyDescent="0.25">
      <c r="A863" t="s">
        <v>719</v>
      </c>
      <c r="B863" t="s">
        <v>720</v>
      </c>
      <c r="C863" s="103" t="s">
        <v>40</v>
      </c>
      <c r="D863" s="103" t="s">
        <v>87</v>
      </c>
      <c r="E863" s="103" t="s">
        <v>4860</v>
      </c>
      <c r="F863" t="s">
        <v>4861</v>
      </c>
      <c r="G863" s="81">
        <v>1</v>
      </c>
      <c r="H863" s="103" t="s">
        <v>2298</v>
      </c>
      <c r="I863" s="197"/>
      <c r="J863"/>
      <c r="P863" s="205" t="str">
        <f t="shared" si="33"/>
        <v>NN</v>
      </c>
      <c r="Q863"/>
      <c r="R863"/>
    </row>
    <row r="864" spans="1:18" x14ac:dyDescent="0.25">
      <c r="A864" t="s">
        <v>836</v>
      </c>
      <c r="B864" t="s">
        <v>837</v>
      </c>
      <c r="C864" s="103" t="s">
        <v>40</v>
      </c>
      <c r="D864" s="103" t="s">
        <v>87</v>
      </c>
      <c r="E864" s="103" t="s">
        <v>4860</v>
      </c>
      <c r="F864" t="s">
        <v>4861</v>
      </c>
      <c r="G864" s="81">
        <v>1</v>
      </c>
      <c r="H864" s="103" t="s">
        <v>2298</v>
      </c>
      <c r="I864" s="197"/>
      <c r="J864"/>
      <c r="P864" s="205" t="str">
        <f t="shared" ref="P864:P926" si="34">MID(A864,15,2)</f>
        <v>NN</v>
      </c>
      <c r="Q864"/>
      <c r="R864"/>
    </row>
    <row r="865" spans="1:18" x14ac:dyDescent="0.25">
      <c r="A865" t="s">
        <v>838</v>
      </c>
      <c r="B865" t="s">
        <v>839</v>
      </c>
      <c r="C865" s="103" t="s">
        <v>40</v>
      </c>
      <c r="D865" s="103" t="s">
        <v>87</v>
      </c>
      <c r="E865" s="103" t="s">
        <v>4860</v>
      </c>
      <c r="F865" t="s">
        <v>4861</v>
      </c>
      <c r="G865" s="81">
        <v>1</v>
      </c>
      <c r="H865" s="103" t="s">
        <v>2298</v>
      </c>
      <c r="I865" s="197"/>
      <c r="J865"/>
      <c r="P865" s="205" t="str">
        <f t="shared" si="34"/>
        <v>NN</v>
      </c>
      <c r="Q865"/>
      <c r="R865"/>
    </row>
    <row r="866" spans="1:18" x14ac:dyDescent="0.25">
      <c r="A866" t="s">
        <v>856</v>
      </c>
      <c r="B866" t="s">
        <v>857</v>
      </c>
      <c r="C866" s="103" t="s">
        <v>40</v>
      </c>
      <c r="D866" s="103" t="s">
        <v>87</v>
      </c>
      <c r="E866" s="103" t="s">
        <v>4860</v>
      </c>
      <c r="F866" t="s">
        <v>4861</v>
      </c>
      <c r="G866" s="81">
        <v>1</v>
      </c>
      <c r="H866" s="103" t="s">
        <v>2298</v>
      </c>
      <c r="I866" s="197"/>
      <c r="J866"/>
      <c r="P866" s="205" t="str">
        <f t="shared" si="34"/>
        <v>NN</v>
      </c>
      <c r="Q866"/>
      <c r="R866"/>
    </row>
    <row r="867" spans="1:18" x14ac:dyDescent="0.25">
      <c r="A867" t="s">
        <v>975</v>
      </c>
      <c r="B867" t="s">
        <v>976</v>
      </c>
      <c r="C867" s="103" t="s">
        <v>40</v>
      </c>
      <c r="D867" s="103" t="s">
        <v>87</v>
      </c>
      <c r="E867" s="103" t="s">
        <v>4860</v>
      </c>
      <c r="F867" t="s">
        <v>4861</v>
      </c>
      <c r="G867" s="81">
        <v>1</v>
      </c>
      <c r="H867" s="103" t="s">
        <v>2298</v>
      </c>
      <c r="I867" s="197"/>
      <c r="J867"/>
      <c r="P867" s="205" t="str">
        <f t="shared" si="34"/>
        <v>NN</v>
      </c>
      <c r="Q867"/>
      <c r="R867"/>
    </row>
    <row r="868" spans="1:18" x14ac:dyDescent="0.25">
      <c r="A868" t="s">
        <v>1088</v>
      </c>
      <c r="B868" t="s">
        <v>1089</v>
      </c>
      <c r="C868" s="103" t="s">
        <v>40</v>
      </c>
      <c r="D868" s="103" t="s">
        <v>87</v>
      </c>
      <c r="E868" s="103" t="s">
        <v>4860</v>
      </c>
      <c r="F868" t="s">
        <v>4861</v>
      </c>
      <c r="G868" s="81">
        <v>1</v>
      </c>
      <c r="H868" s="103" t="s">
        <v>2298</v>
      </c>
      <c r="I868" s="197"/>
      <c r="J868"/>
      <c r="P868" s="205" t="str">
        <f t="shared" si="34"/>
        <v>NN</v>
      </c>
      <c r="Q868"/>
      <c r="R868"/>
    </row>
    <row r="869" spans="1:18" x14ac:dyDescent="0.25">
      <c r="A869" t="s">
        <v>1108</v>
      </c>
      <c r="B869" t="s">
        <v>3879</v>
      </c>
      <c r="C869" s="103" t="s">
        <v>40</v>
      </c>
      <c r="D869" s="103" t="s">
        <v>87</v>
      </c>
      <c r="E869" s="103" t="s">
        <v>4860</v>
      </c>
      <c r="F869" t="s">
        <v>4861</v>
      </c>
      <c r="G869" s="81">
        <v>1</v>
      </c>
      <c r="H869" s="103" t="s">
        <v>2298</v>
      </c>
      <c r="I869" s="197"/>
      <c r="J869"/>
      <c r="P869" s="205" t="str">
        <f t="shared" si="34"/>
        <v>NN</v>
      </c>
      <c r="Q869"/>
      <c r="R869"/>
    </row>
    <row r="870" spans="1:18" x14ac:dyDescent="0.25">
      <c r="A870" t="s">
        <v>1132</v>
      </c>
      <c r="B870" t="s">
        <v>1133</v>
      </c>
      <c r="C870" s="103" t="s">
        <v>40</v>
      </c>
      <c r="D870" s="103" t="s">
        <v>87</v>
      </c>
      <c r="E870" s="103" t="s">
        <v>4860</v>
      </c>
      <c r="F870" t="s">
        <v>4861</v>
      </c>
      <c r="G870" s="81">
        <v>1</v>
      </c>
      <c r="H870" s="103" t="s">
        <v>2298</v>
      </c>
      <c r="I870" s="197"/>
      <c r="J870"/>
      <c r="P870" s="205" t="str">
        <f t="shared" si="34"/>
        <v>NN</v>
      </c>
      <c r="Q870"/>
      <c r="R870"/>
    </row>
    <row r="871" spans="1:18" x14ac:dyDescent="0.25">
      <c r="A871" t="s">
        <v>1435</v>
      </c>
      <c r="B871" t="s">
        <v>1436</v>
      </c>
      <c r="C871" s="103" t="s">
        <v>40</v>
      </c>
      <c r="D871" s="103" t="s">
        <v>87</v>
      </c>
      <c r="E871" s="103" t="s">
        <v>4860</v>
      </c>
      <c r="F871" t="s">
        <v>4861</v>
      </c>
      <c r="G871" s="81">
        <v>1</v>
      </c>
      <c r="H871" s="103" t="s">
        <v>2298</v>
      </c>
      <c r="I871" s="197"/>
      <c r="J871"/>
      <c r="P871" s="205" t="str">
        <f t="shared" si="34"/>
        <v>NN</v>
      </c>
      <c r="Q871"/>
      <c r="R871"/>
    </row>
    <row r="872" spans="1:18" x14ac:dyDescent="0.25">
      <c r="A872" t="s">
        <v>1493</v>
      </c>
      <c r="B872" t="s">
        <v>1494</v>
      </c>
      <c r="C872" s="103" t="s">
        <v>40</v>
      </c>
      <c r="D872" s="103" t="s">
        <v>87</v>
      </c>
      <c r="E872" s="103" t="s">
        <v>4860</v>
      </c>
      <c r="F872" t="s">
        <v>4861</v>
      </c>
      <c r="G872" s="81">
        <v>1</v>
      </c>
      <c r="H872" s="103" t="s">
        <v>2298</v>
      </c>
      <c r="I872" s="197"/>
      <c r="J872"/>
      <c r="P872" s="205" t="str">
        <f t="shared" si="34"/>
        <v>NN</v>
      </c>
      <c r="Q872"/>
      <c r="R872"/>
    </row>
    <row r="873" spans="1:18" x14ac:dyDescent="0.25">
      <c r="A873" t="s">
        <v>1554</v>
      </c>
      <c r="B873" t="s">
        <v>1555</v>
      </c>
      <c r="C873" s="103" t="s">
        <v>40</v>
      </c>
      <c r="D873" s="103" t="s">
        <v>87</v>
      </c>
      <c r="E873" s="103" t="s">
        <v>4860</v>
      </c>
      <c r="F873" t="s">
        <v>4861</v>
      </c>
      <c r="G873" s="81">
        <v>1</v>
      </c>
      <c r="H873" s="103" t="s">
        <v>2298</v>
      </c>
      <c r="I873" s="197"/>
      <c r="J873"/>
      <c r="P873" s="205" t="str">
        <f t="shared" si="34"/>
        <v>NN</v>
      </c>
      <c r="Q873"/>
      <c r="R873"/>
    </row>
    <row r="874" spans="1:18" x14ac:dyDescent="0.25">
      <c r="A874" t="s">
        <v>1558</v>
      </c>
      <c r="B874" t="s">
        <v>1559</v>
      </c>
      <c r="C874" s="103" t="s">
        <v>40</v>
      </c>
      <c r="D874" s="103" t="s">
        <v>87</v>
      </c>
      <c r="E874" s="103" t="s">
        <v>4860</v>
      </c>
      <c r="F874" t="s">
        <v>4861</v>
      </c>
      <c r="G874" s="81">
        <v>1</v>
      </c>
      <c r="H874" s="103" t="s">
        <v>2298</v>
      </c>
      <c r="I874" s="197"/>
      <c r="J874"/>
      <c r="P874" s="205" t="str">
        <f t="shared" si="34"/>
        <v>NN</v>
      </c>
      <c r="Q874"/>
      <c r="R874"/>
    </row>
    <row r="875" spans="1:18" x14ac:dyDescent="0.25">
      <c r="A875" t="s">
        <v>1624</v>
      </c>
      <c r="B875" t="s">
        <v>1625</v>
      </c>
      <c r="C875" s="103" t="s">
        <v>40</v>
      </c>
      <c r="D875" s="103" t="s">
        <v>87</v>
      </c>
      <c r="E875" s="103" t="s">
        <v>4860</v>
      </c>
      <c r="F875" t="s">
        <v>4861</v>
      </c>
      <c r="G875" s="81">
        <v>1</v>
      </c>
      <c r="H875" s="103" t="s">
        <v>2298</v>
      </c>
      <c r="I875" s="197"/>
      <c r="J875"/>
      <c r="P875" s="205" t="str">
        <f t="shared" si="34"/>
        <v>NN</v>
      </c>
      <c r="Q875"/>
      <c r="R875"/>
    </row>
    <row r="876" spans="1:18" x14ac:dyDescent="0.25">
      <c r="A876" t="s">
        <v>1634</v>
      </c>
      <c r="B876" t="s">
        <v>1635</v>
      </c>
      <c r="C876" s="103" t="s">
        <v>40</v>
      </c>
      <c r="D876" s="103" t="s">
        <v>87</v>
      </c>
      <c r="E876" s="103" t="s">
        <v>4860</v>
      </c>
      <c r="F876" t="s">
        <v>4861</v>
      </c>
      <c r="G876" s="81">
        <v>1</v>
      </c>
      <c r="H876" s="103" t="s">
        <v>2298</v>
      </c>
      <c r="I876" s="197"/>
      <c r="J876"/>
      <c r="P876" s="205" t="str">
        <f t="shared" si="34"/>
        <v>NN</v>
      </c>
      <c r="Q876"/>
      <c r="R876"/>
    </row>
    <row r="877" spans="1:18" x14ac:dyDescent="0.25">
      <c r="A877" t="s">
        <v>1637</v>
      </c>
      <c r="B877" t="s">
        <v>1635</v>
      </c>
      <c r="C877" s="103" t="s">
        <v>40</v>
      </c>
      <c r="D877" s="103" t="s">
        <v>87</v>
      </c>
      <c r="E877" s="103" t="s">
        <v>4860</v>
      </c>
      <c r="F877" t="s">
        <v>4861</v>
      </c>
      <c r="G877" s="81">
        <v>1</v>
      </c>
      <c r="H877" s="103" t="s">
        <v>2298</v>
      </c>
      <c r="I877" s="197"/>
      <c r="J877"/>
      <c r="P877" s="205" t="str">
        <f t="shared" si="34"/>
        <v>NN</v>
      </c>
      <c r="Q877"/>
      <c r="R877"/>
    </row>
    <row r="878" spans="1:18" x14ac:dyDescent="0.25">
      <c r="A878" t="s">
        <v>1616</v>
      </c>
      <c r="B878" t="s">
        <v>1617</v>
      </c>
      <c r="C878" s="103" t="s">
        <v>40</v>
      </c>
      <c r="D878" s="103" t="s">
        <v>87</v>
      </c>
      <c r="E878" s="103" t="s">
        <v>4860</v>
      </c>
      <c r="F878" t="s">
        <v>4861</v>
      </c>
      <c r="G878" s="81">
        <v>1</v>
      </c>
      <c r="H878" s="103" t="s">
        <v>2298</v>
      </c>
      <c r="I878" s="197"/>
      <c r="J878"/>
      <c r="P878" s="205" t="str">
        <f t="shared" si="34"/>
        <v>NN</v>
      </c>
      <c r="Q878"/>
      <c r="R878"/>
    </row>
    <row r="879" spans="1:18" x14ac:dyDescent="0.25">
      <c r="A879" t="s">
        <v>1599</v>
      </c>
      <c r="B879" t="s">
        <v>1600</v>
      </c>
      <c r="C879" s="103" t="s">
        <v>40</v>
      </c>
      <c r="D879" s="103" t="s">
        <v>87</v>
      </c>
      <c r="E879" s="103" t="s">
        <v>4860</v>
      </c>
      <c r="F879" t="s">
        <v>4861</v>
      </c>
      <c r="G879" s="81">
        <v>1</v>
      </c>
      <c r="H879" s="103" t="s">
        <v>2298</v>
      </c>
      <c r="I879" s="197"/>
      <c r="J879"/>
      <c r="P879" s="205" t="str">
        <f t="shared" si="34"/>
        <v>NN</v>
      </c>
      <c r="Q879"/>
      <c r="R879"/>
    </row>
    <row r="880" spans="1:18" x14ac:dyDescent="0.25">
      <c r="A880" t="s">
        <v>1142</v>
      </c>
      <c r="B880" t="s">
        <v>1143</v>
      </c>
      <c r="C880" s="103" t="s">
        <v>40</v>
      </c>
      <c r="D880" s="103" t="s">
        <v>87</v>
      </c>
      <c r="E880" s="103" t="s">
        <v>4860</v>
      </c>
      <c r="F880" t="s">
        <v>4861</v>
      </c>
      <c r="G880" s="81">
        <v>1</v>
      </c>
      <c r="H880" s="103" t="s">
        <v>2298</v>
      </c>
      <c r="I880" s="197"/>
      <c r="J880"/>
      <c r="P880" s="205" t="str">
        <f t="shared" si="34"/>
        <v>NN</v>
      </c>
      <c r="Q880"/>
      <c r="R880"/>
    </row>
    <row r="881" spans="1:18" x14ac:dyDescent="0.25">
      <c r="A881" t="s">
        <v>997</v>
      </c>
      <c r="B881" t="s">
        <v>998</v>
      </c>
      <c r="C881" s="103" t="s">
        <v>40</v>
      </c>
      <c r="D881" s="103" t="s">
        <v>87</v>
      </c>
      <c r="E881" s="103" t="s">
        <v>4860</v>
      </c>
      <c r="F881" t="s">
        <v>4861</v>
      </c>
      <c r="G881" s="81">
        <v>1</v>
      </c>
      <c r="H881" s="103" t="s">
        <v>2298</v>
      </c>
      <c r="I881" s="197"/>
      <c r="J881"/>
      <c r="P881" s="205" t="str">
        <f t="shared" si="34"/>
        <v>NN</v>
      </c>
      <c r="Q881"/>
      <c r="R881"/>
    </row>
    <row r="882" spans="1:18" x14ac:dyDescent="0.25">
      <c r="A882" t="s">
        <v>894</v>
      </c>
      <c r="B882" t="s">
        <v>895</v>
      </c>
      <c r="C882" s="103" t="s">
        <v>40</v>
      </c>
      <c r="D882" s="103" t="s">
        <v>87</v>
      </c>
      <c r="E882" s="103" t="s">
        <v>4860</v>
      </c>
      <c r="F882" t="s">
        <v>4861</v>
      </c>
      <c r="G882" s="81">
        <v>1</v>
      </c>
      <c r="H882" s="103" t="s">
        <v>2298</v>
      </c>
      <c r="I882" s="197"/>
      <c r="J882"/>
      <c r="P882" s="205" t="str">
        <f t="shared" si="34"/>
        <v>NN</v>
      </c>
      <c r="Q882"/>
      <c r="R882"/>
    </row>
    <row r="883" spans="1:18" x14ac:dyDescent="0.25">
      <c r="A883" t="s">
        <v>1688</v>
      </c>
      <c r="B883" t="s">
        <v>1689</v>
      </c>
      <c r="C883" s="103" t="s">
        <v>40</v>
      </c>
      <c r="D883" s="103" t="s">
        <v>87</v>
      </c>
      <c r="E883" s="103" t="s">
        <v>4866</v>
      </c>
      <c r="F883" t="s">
        <v>4869</v>
      </c>
      <c r="G883" s="81">
        <v>1</v>
      </c>
      <c r="H883" s="103" t="s">
        <v>2298</v>
      </c>
      <c r="I883" s="197"/>
      <c r="J883"/>
      <c r="P883" s="205" t="str">
        <f t="shared" si="34"/>
        <v>FS</v>
      </c>
      <c r="Q883"/>
      <c r="R883"/>
    </row>
    <row r="884" spans="1:18" x14ac:dyDescent="0.25">
      <c r="A884" t="s">
        <v>1690</v>
      </c>
      <c r="B884" t="s">
        <v>1691</v>
      </c>
      <c r="C884" s="103" t="s">
        <v>40</v>
      </c>
      <c r="D884" s="103" t="s">
        <v>87</v>
      </c>
      <c r="E884" s="103" t="s">
        <v>4867</v>
      </c>
      <c r="F884" t="s">
        <v>4872</v>
      </c>
      <c r="G884" s="81">
        <v>1</v>
      </c>
      <c r="H884" s="103" t="s">
        <v>2298</v>
      </c>
      <c r="I884" s="197"/>
      <c r="J884"/>
      <c r="P884" s="205" t="str">
        <f t="shared" si="34"/>
        <v>FS</v>
      </c>
      <c r="Q884"/>
      <c r="R884"/>
    </row>
    <row r="885" spans="1:18" x14ac:dyDescent="0.25">
      <c r="A885" t="s">
        <v>1757</v>
      </c>
      <c r="B885" t="s">
        <v>1758</v>
      </c>
      <c r="C885" s="103" t="s">
        <v>40</v>
      </c>
      <c r="D885" s="103" t="s">
        <v>87</v>
      </c>
      <c r="E885" s="103" t="s">
        <v>4866</v>
      </c>
      <c r="F885" t="s">
        <v>4869</v>
      </c>
      <c r="G885" s="81">
        <v>1</v>
      </c>
      <c r="H885" s="103" t="s">
        <v>2298</v>
      </c>
      <c r="I885" s="197"/>
      <c r="J885"/>
      <c r="P885" s="205" t="str">
        <f t="shared" si="34"/>
        <v>KG</v>
      </c>
      <c r="Q885"/>
      <c r="R885"/>
    </row>
    <row r="886" spans="1:18" x14ac:dyDescent="0.25">
      <c r="A886" t="s">
        <v>1759</v>
      </c>
      <c r="B886" t="s">
        <v>1689</v>
      </c>
      <c r="C886" s="103" t="s">
        <v>40</v>
      </c>
      <c r="D886" s="103" t="s">
        <v>87</v>
      </c>
      <c r="E886" s="103" t="s">
        <v>4866</v>
      </c>
      <c r="F886" t="s">
        <v>4869</v>
      </c>
      <c r="G886" s="81">
        <v>1</v>
      </c>
      <c r="H886" s="103" t="s">
        <v>2298</v>
      </c>
      <c r="I886" s="197"/>
      <c r="J886"/>
      <c r="P886" s="205" t="str">
        <f t="shared" si="34"/>
        <v>WN</v>
      </c>
      <c r="Q886"/>
      <c r="R886"/>
    </row>
    <row r="887" spans="1:18" x14ac:dyDescent="0.25">
      <c r="A887" t="s">
        <v>1760</v>
      </c>
      <c r="B887" t="s">
        <v>1691</v>
      </c>
      <c r="C887" s="103" t="s">
        <v>40</v>
      </c>
      <c r="D887" s="103" t="s">
        <v>87</v>
      </c>
      <c r="E887" s="103" t="s">
        <v>4867</v>
      </c>
      <c r="F887" t="s">
        <v>4872</v>
      </c>
      <c r="G887" s="81">
        <v>1</v>
      </c>
      <c r="H887" s="103" t="s">
        <v>2298</v>
      </c>
      <c r="I887" s="197"/>
      <c r="J887"/>
      <c r="P887" s="205" t="str">
        <f t="shared" si="34"/>
        <v>KG</v>
      </c>
      <c r="Q887"/>
      <c r="R887"/>
    </row>
    <row r="888" spans="1:18" x14ac:dyDescent="0.25">
      <c r="A888" t="s">
        <v>517</v>
      </c>
      <c r="B888" t="s">
        <v>518</v>
      </c>
      <c r="C888" s="103" t="s">
        <v>40</v>
      </c>
      <c r="D888" s="103" t="s">
        <v>87</v>
      </c>
      <c r="E888" s="103" t="s">
        <v>4866</v>
      </c>
      <c r="F888" t="s">
        <v>4869</v>
      </c>
      <c r="G888" s="81">
        <v>1</v>
      </c>
      <c r="H888" s="103" t="s">
        <v>2298</v>
      </c>
      <c r="I888" s="197"/>
      <c r="J888"/>
      <c r="P888" s="205" t="str">
        <f t="shared" si="34"/>
        <v>FS</v>
      </c>
      <c r="Q888"/>
      <c r="R888"/>
    </row>
    <row r="889" spans="1:18" x14ac:dyDescent="0.25">
      <c r="A889" t="s">
        <v>522</v>
      </c>
      <c r="B889" t="s">
        <v>523</v>
      </c>
      <c r="C889" s="103" t="s">
        <v>40</v>
      </c>
      <c r="D889" s="103" t="s">
        <v>87</v>
      </c>
      <c r="E889" s="103" t="s">
        <v>4867</v>
      </c>
      <c r="F889" t="s">
        <v>4872</v>
      </c>
      <c r="G889" s="81">
        <v>1</v>
      </c>
      <c r="H889" s="103" t="s">
        <v>2298</v>
      </c>
      <c r="I889" s="197"/>
      <c r="J889"/>
      <c r="P889" s="205" t="str">
        <f t="shared" si="34"/>
        <v>FS</v>
      </c>
      <c r="Q889"/>
      <c r="R889"/>
    </row>
    <row r="890" spans="1:18" x14ac:dyDescent="0.25">
      <c r="A890" t="s">
        <v>589</v>
      </c>
      <c r="B890" t="s">
        <v>590</v>
      </c>
      <c r="C890" s="103" t="s">
        <v>40</v>
      </c>
      <c r="D890" s="103" t="s">
        <v>87</v>
      </c>
      <c r="E890" s="103" t="s">
        <v>4866</v>
      </c>
      <c r="F890" t="s">
        <v>4869</v>
      </c>
      <c r="G890" s="81">
        <v>1</v>
      </c>
      <c r="H890" s="103" t="s">
        <v>2298</v>
      </c>
      <c r="I890" s="197"/>
      <c r="J890"/>
      <c r="P890" s="205" t="str">
        <f t="shared" si="34"/>
        <v>AD</v>
      </c>
      <c r="Q890"/>
      <c r="R890"/>
    </row>
    <row r="891" spans="1:18" x14ac:dyDescent="0.25">
      <c r="A891" t="s">
        <v>667</v>
      </c>
      <c r="B891" t="s">
        <v>668</v>
      </c>
      <c r="C891" s="103" t="s">
        <v>40</v>
      </c>
      <c r="D891" s="103" t="s">
        <v>87</v>
      </c>
      <c r="E891" s="103" t="s">
        <v>4866</v>
      </c>
      <c r="F891" t="s">
        <v>4869</v>
      </c>
      <c r="G891" s="81">
        <v>1</v>
      </c>
      <c r="H891" s="103" t="s">
        <v>2298</v>
      </c>
      <c r="I891" s="197"/>
      <c r="J891"/>
      <c r="P891" s="205" t="str">
        <f t="shared" si="34"/>
        <v>AD</v>
      </c>
      <c r="Q891"/>
      <c r="R891"/>
    </row>
    <row r="892" spans="1:18" x14ac:dyDescent="0.25">
      <c r="A892" t="s">
        <v>809</v>
      </c>
      <c r="B892" t="s">
        <v>810</v>
      </c>
      <c r="C892" s="103" t="s">
        <v>40</v>
      </c>
      <c r="D892" s="103" t="s">
        <v>87</v>
      </c>
      <c r="E892" s="103" t="s">
        <v>4866</v>
      </c>
      <c r="F892" t="s">
        <v>4869</v>
      </c>
      <c r="G892" s="81">
        <v>1</v>
      </c>
      <c r="H892" s="103" t="s">
        <v>2298</v>
      </c>
      <c r="I892" s="197"/>
      <c r="J892"/>
      <c r="P892" s="205" t="str">
        <f t="shared" si="34"/>
        <v>WN</v>
      </c>
      <c r="Q892"/>
      <c r="R892"/>
    </row>
    <row r="893" spans="1:18" x14ac:dyDescent="0.25">
      <c r="A893" t="s">
        <v>815</v>
      </c>
      <c r="B893" t="s">
        <v>816</v>
      </c>
      <c r="C893" s="103" t="s">
        <v>40</v>
      </c>
      <c r="D893" s="103" t="s">
        <v>87</v>
      </c>
      <c r="E893" s="103" t="s">
        <v>4868</v>
      </c>
      <c r="F893" t="s">
        <v>4873</v>
      </c>
      <c r="G893" s="81">
        <v>1</v>
      </c>
      <c r="H893" s="103" t="s">
        <v>2298</v>
      </c>
      <c r="I893" s="197"/>
      <c r="J893"/>
      <c r="P893" s="205" t="str">
        <f t="shared" si="34"/>
        <v>NN</v>
      </c>
      <c r="Q893"/>
      <c r="R893"/>
    </row>
    <row r="894" spans="1:18" x14ac:dyDescent="0.25">
      <c r="A894" t="s">
        <v>817</v>
      </c>
      <c r="B894" t="s">
        <v>816</v>
      </c>
      <c r="C894" s="103" t="s">
        <v>40</v>
      </c>
      <c r="D894" s="103" t="s">
        <v>87</v>
      </c>
      <c r="E894" s="103" t="s">
        <v>4868</v>
      </c>
      <c r="F894" t="s">
        <v>4873</v>
      </c>
      <c r="G894" s="81">
        <v>1</v>
      </c>
      <c r="H894" s="103" t="s">
        <v>2298</v>
      </c>
      <c r="I894" s="197"/>
      <c r="J894"/>
      <c r="P894" s="205" t="str">
        <f t="shared" si="34"/>
        <v>SZ</v>
      </c>
      <c r="Q894"/>
      <c r="R894"/>
    </row>
    <row r="895" spans="1:18" x14ac:dyDescent="0.25">
      <c r="A895" t="s">
        <v>820</v>
      </c>
      <c r="B895" t="s">
        <v>810</v>
      </c>
      <c r="C895" s="103" t="s">
        <v>40</v>
      </c>
      <c r="D895" s="103" t="s">
        <v>87</v>
      </c>
      <c r="E895" s="103" t="s">
        <v>4866</v>
      </c>
      <c r="F895" t="s">
        <v>4869</v>
      </c>
      <c r="G895" s="81">
        <v>1</v>
      </c>
      <c r="H895" s="103" t="s">
        <v>2298</v>
      </c>
      <c r="I895" s="197"/>
      <c r="J895"/>
      <c r="P895" s="205" t="str">
        <f t="shared" si="34"/>
        <v>FS</v>
      </c>
      <c r="Q895"/>
      <c r="R895"/>
    </row>
    <row r="896" spans="1:18" x14ac:dyDescent="0.25">
      <c r="A896" t="s">
        <v>821</v>
      </c>
      <c r="B896" t="s">
        <v>822</v>
      </c>
      <c r="C896" s="103" t="s">
        <v>40</v>
      </c>
      <c r="D896" s="103" t="s">
        <v>87</v>
      </c>
      <c r="E896" s="103" t="s">
        <v>4866</v>
      </c>
      <c r="F896" t="s">
        <v>4869</v>
      </c>
      <c r="G896" s="81">
        <v>1</v>
      </c>
      <c r="H896" s="103" t="s">
        <v>2298</v>
      </c>
      <c r="I896" s="197"/>
      <c r="J896"/>
      <c r="P896" s="205" t="str">
        <f t="shared" si="34"/>
        <v>NN</v>
      </c>
      <c r="Q896"/>
      <c r="R896"/>
    </row>
    <row r="897" spans="1:18" x14ac:dyDescent="0.25">
      <c r="A897" t="s">
        <v>823</v>
      </c>
      <c r="B897" t="s">
        <v>824</v>
      </c>
      <c r="C897" s="103" t="s">
        <v>40</v>
      </c>
      <c r="D897" s="103" t="s">
        <v>87</v>
      </c>
      <c r="E897" s="103" t="s">
        <v>4864</v>
      </c>
      <c r="F897" t="s">
        <v>4870</v>
      </c>
      <c r="G897" s="81">
        <v>1</v>
      </c>
      <c r="H897" s="103" t="s">
        <v>2298</v>
      </c>
      <c r="I897" s="197"/>
      <c r="J897"/>
      <c r="P897" s="205" t="str">
        <f t="shared" si="34"/>
        <v>NN</v>
      </c>
      <c r="Q897"/>
      <c r="R897"/>
    </row>
    <row r="898" spans="1:18" x14ac:dyDescent="0.25">
      <c r="A898" t="s">
        <v>825</v>
      </c>
      <c r="B898" t="s">
        <v>826</v>
      </c>
      <c r="C898" s="103" t="s">
        <v>40</v>
      </c>
      <c r="D898" s="103" t="s">
        <v>87</v>
      </c>
      <c r="E898" s="103" t="s">
        <v>4867</v>
      </c>
      <c r="F898" t="s">
        <v>4872</v>
      </c>
      <c r="G898" s="81">
        <v>1</v>
      </c>
      <c r="H898" s="103" t="s">
        <v>2298</v>
      </c>
      <c r="I898" s="197"/>
      <c r="J898"/>
      <c r="P898" s="205" t="str">
        <f t="shared" si="34"/>
        <v>NN</v>
      </c>
      <c r="Q898"/>
      <c r="R898"/>
    </row>
    <row r="899" spans="1:18" x14ac:dyDescent="0.25">
      <c r="A899" t="s">
        <v>827</v>
      </c>
      <c r="B899" t="s">
        <v>368</v>
      </c>
      <c r="C899" s="103" t="s">
        <v>40</v>
      </c>
      <c r="D899" s="103" t="s">
        <v>87</v>
      </c>
      <c r="E899" s="103" t="s">
        <v>4867</v>
      </c>
      <c r="F899" t="s">
        <v>4872</v>
      </c>
      <c r="G899" s="81">
        <v>1</v>
      </c>
      <c r="H899" s="103" t="s">
        <v>2298</v>
      </c>
      <c r="I899" s="197"/>
      <c r="J899"/>
      <c r="P899" s="205" t="str">
        <f t="shared" si="34"/>
        <v>FS</v>
      </c>
      <c r="Q899"/>
      <c r="R899"/>
    </row>
    <row r="900" spans="1:18" x14ac:dyDescent="0.25">
      <c r="A900" t="s">
        <v>1165</v>
      </c>
      <c r="B900" t="s">
        <v>1166</v>
      </c>
      <c r="C900" s="103" t="s">
        <v>40</v>
      </c>
      <c r="D900" s="103" t="s">
        <v>87</v>
      </c>
      <c r="E900" s="103" t="s">
        <v>4868</v>
      </c>
      <c r="F900" t="s">
        <v>4873</v>
      </c>
      <c r="G900" s="81">
        <v>1</v>
      </c>
      <c r="H900" s="103" t="s">
        <v>2298</v>
      </c>
      <c r="I900" s="197"/>
      <c r="J900"/>
      <c r="P900" s="205" t="str">
        <f t="shared" si="34"/>
        <v>NN</v>
      </c>
      <c r="Q900"/>
      <c r="R900"/>
    </row>
    <row r="901" spans="1:18" x14ac:dyDescent="0.25">
      <c r="A901" t="s">
        <v>1405</v>
      </c>
      <c r="B901" t="s">
        <v>1406</v>
      </c>
      <c r="C901" s="103" t="s">
        <v>40</v>
      </c>
      <c r="D901" s="103" t="s">
        <v>87</v>
      </c>
      <c r="E901" s="103" t="s">
        <v>4866</v>
      </c>
      <c r="F901" t="s">
        <v>4869</v>
      </c>
      <c r="G901" s="81">
        <v>1</v>
      </c>
      <c r="H901" s="103" t="s">
        <v>2298</v>
      </c>
      <c r="I901" s="197"/>
      <c r="J901"/>
      <c r="P901" s="205" t="str">
        <f t="shared" si="34"/>
        <v>ET</v>
      </c>
      <c r="Q901"/>
      <c r="R901"/>
    </row>
    <row r="902" spans="1:18" x14ac:dyDescent="0.25">
      <c r="A902" t="s">
        <v>1455</v>
      </c>
      <c r="B902" t="s">
        <v>1456</v>
      </c>
      <c r="C902" s="103" t="s">
        <v>40</v>
      </c>
      <c r="D902" s="103" t="s">
        <v>87</v>
      </c>
      <c r="E902" s="103" t="s">
        <v>4866</v>
      </c>
      <c r="F902" t="s">
        <v>4869</v>
      </c>
      <c r="G902" s="81">
        <v>1</v>
      </c>
      <c r="H902" s="103" t="s">
        <v>2298</v>
      </c>
      <c r="I902" s="197"/>
      <c r="J902"/>
      <c r="P902" s="205" t="str">
        <f t="shared" si="34"/>
        <v>NN</v>
      </c>
      <c r="Q902"/>
      <c r="R902"/>
    </row>
    <row r="903" spans="1:18" x14ac:dyDescent="0.25">
      <c r="A903" t="s">
        <v>1678</v>
      </c>
      <c r="B903" t="s">
        <v>1679</v>
      </c>
      <c r="C903" s="103" t="s">
        <v>40</v>
      </c>
      <c r="D903" s="103" t="s">
        <v>87</v>
      </c>
      <c r="E903" s="103" t="s">
        <v>4866</v>
      </c>
      <c r="F903" t="s">
        <v>4869</v>
      </c>
      <c r="G903" s="81">
        <v>1</v>
      </c>
      <c r="H903" s="103" t="s">
        <v>2298</v>
      </c>
      <c r="I903" s="197"/>
      <c r="J903"/>
      <c r="P903" s="205" t="str">
        <f t="shared" si="34"/>
        <v>FS</v>
      </c>
      <c r="Q903"/>
      <c r="R903"/>
    </row>
    <row r="904" spans="1:18" x14ac:dyDescent="0.25">
      <c r="A904" t="s">
        <v>1680</v>
      </c>
      <c r="B904" t="s">
        <v>1681</v>
      </c>
      <c r="C904" s="103" t="s">
        <v>40</v>
      </c>
      <c r="D904" s="103" t="s">
        <v>87</v>
      </c>
      <c r="E904" s="103" t="s">
        <v>4867</v>
      </c>
      <c r="F904" t="s">
        <v>4872</v>
      </c>
      <c r="G904" s="81">
        <v>1</v>
      </c>
      <c r="H904" s="103" t="s">
        <v>2298</v>
      </c>
      <c r="I904" s="197"/>
      <c r="J904"/>
      <c r="P904" s="205" t="str">
        <f t="shared" si="34"/>
        <v>FS</v>
      </c>
      <c r="Q904"/>
      <c r="R904"/>
    </row>
    <row r="905" spans="1:18" x14ac:dyDescent="0.25">
      <c r="A905" t="s">
        <v>1879</v>
      </c>
      <c r="B905" t="s">
        <v>1880</v>
      </c>
      <c r="C905" s="103" t="s">
        <v>40</v>
      </c>
      <c r="D905" s="103" t="s">
        <v>87</v>
      </c>
      <c r="E905" s="103" t="s">
        <v>4867</v>
      </c>
      <c r="F905" t="s">
        <v>4872</v>
      </c>
      <c r="G905" s="81">
        <v>1</v>
      </c>
      <c r="H905" s="103" t="s">
        <v>2298</v>
      </c>
      <c r="I905" s="197"/>
      <c r="J905"/>
      <c r="P905" s="205" t="str">
        <f t="shared" si="34"/>
        <v>NN</v>
      </c>
      <c r="Q905"/>
      <c r="R905"/>
    </row>
    <row r="906" spans="1:18" x14ac:dyDescent="0.25">
      <c r="A906" t="s">
        <v>551</v>
      </c>
      <c r="B906" t="s">
        <v>552</v>
      </c>
      <c r="C906" s="103" t="s">
        <v>40</v>
      </c>
      <c r="D906" s="103" t="s">
        <v>87</v>
      </c>
      <c r="E906" s="103" t="s">
        <v>4866</v>
      </c>
      <c r="F906" t="s">
        <v>4869</v>
      </c>
      <c r="G906" s="81">
        <v>1</v>
      </c>
      <c r="H906" s="103" t="s">
        <v>2298</v>
      </c>
      <c r="I906" s="197"/>
      <c r="J906"/>
      <c r="P906" s="205" t="str">
        <f t="shared" si="34"/>
        <v>WN</v>
      </c>
      <c r="Q906"/>
      <c r="R906"/>
    </row>
    <row r="907" spans="1:18" x14ac:dyDescent="0.25">
      <c r="A907" t="s">
        <v>1712</v>
      </c>
      <c r="B907" t="s">
        <v>1713</v>
      </c>
      <c r="C907" s="103" t="s">
        <v>40</v>
      </c>
      <c r="D907" s="103" t="s">
        <v>87</v>
      </c>
      <c r="E907" s="103" t="s">
        <v>4866</v>
      </c>
      <c r="F907" t="s">
        <v>4869</v>
      </c>
      <c r="G907" s="81">
        <v>1</v>
      </c>
      <c r="H907" s="103" t="s">
        <v>2298</v>
      </c>
      <c r="I907" s="197"/>
      <c r="J907"/>
      <c r="P907" s="205" t="str">
        <f t="shared" si="34"/>
        <v>WN</v>
      </c>
      <c r="Q907"/>
      <c r="R907"/>
    </row>
    <row r="908" spans="1:18" x14ac:dyDescent="0.25">
      <c r="A908" t="s">
        <v>1787</v>
      </c>
      <c r="B908" t="s">
        <v>275</v>
      </c>
      <c r="C908" s="103" t="s">
        <v>40</v>
      </c>
      <c r="D908" s="103" t="s">
        <v>87</v>
      </c>
      <c r="E908" s="103" t="s">
        <v>4868</v>
      </c>
      <c r="F908" t="s">
        <v>4873</v>
      </c>
      <c r="G908" s="81">
        <v>1</v>
      </c>
      <c r="H908" s="103" t="s">
        <v>2298</v>
      </c>
      <c r="I908" s="197"/>
      <c r="J908"/>
      <c r="P908" s="205" t="str">
        <f t="shared" si="34"/>
        <v>NN</v>
      </c>
      <c r="Q908"/>
      <c r="R908"/>
    </row>
    <row r="909" spans="1:18" x14ac:dyDescent="0.25">
      <c r="A909" t="s">
        <v>1875</v>
      </c>
      <c r="B909" t="s">
        <v>1876</v>
      </c>
      <c r="C909" s="103" t="s">
        <v>40</v>
      </c>
      <c r="D909" s="103" t="s">
        <v>87</v>
      </c>
      <c r="E909" s="103" t="s">
        <v>4868</v>
      </c>
      <c r="F909" t="s">
        <v>4873</v>
      </c>
      <c r="G909" s="81">
        <v>1</v>
      </c>
      <c r="H909" s="103" t="s">
        <v>2298</v>
      </c>
      <c r="I909" s="197"/>
      <c r="J909"/>
      <c r="P909" s="205" t="str">
        <f t="shared" si="34"/>
        <v>NN</v>
      </c>
      <c r="Q909"/>
      <c r="R909"/>
    </row>
    <row r="910" spans="1:18" x14ac:dyDescent="0.25">
      <c r="A910" t="s">
        <v>1877</v>
      </c>
      <c r="B910" t="s">
        <v>1878</v>
      </c>
      <c r="C910" s="103" t="s">
        <v>40</v>
      </c>
      <c r="D910" s="103" t="s">
        <v>87</v>
      </c>
      <c r="E910" s="103" t="s">
        <v>4868</v>
      </c>
      <c r="F910" t="s">
        <v>4873</v>
      </c>
      <c r="G910" s="81">
        <v>1</v>
      </c>
      <c r="H910" s="103" t="s">
        <v>2298</v>
      </c>
      <c r="I910" s="197"/>
      <c r="J910"/>
      <c r="P910" s="205" t="str">
        <f t="shared" si="34"/>
        <v>NN</v>
      </c>
      <c r="Q910"/>
      <c r="R910"/>
    </row>
    <row r="911" spans="1:18" x14ac:dyDescent="0.25">
      <c r="A911" t="s">
        <v>5009</v>
      </c>
      <c r="B911" t="s">
        <v>5010</v>
      </c>
      <c r="C911" s="103" t="s">
        <v>40</v>
      </c>
      <c r="D911" s="103" t="s">
        <v>87</v>
      </c>
      <c r="E911" s="103">
        <v>4200020</v>
      </c>
      <c r="F911" t="s">
        <v>2089</v>
      </c>
      <c r="G911" s="54">
        <v>42</v>
      </c>
      <c r="H911" t="s">
        <v>81</v>
      </c>
      <c r="J911" s="54">
        <f>VLOOKUP(A911,'M005'!$A:$H,8,0)</f>
        <v>84</v>
      </c>
      <c r="K911" s="184">
        <f>G911/J911</f>
        <v>0.5</v>
      </c>
      <c r="L911" s="184" t="s">
        <v>9</v>
      </c>
      <c r="M911" s="184" t="str">
        <f t="shared" ref="M911:M932" si="35">MID(A911,6,3)</f>
        <v>O27</v>
      </c>
      <c r="N911" t="s">
        <v>4963</v>
      </c>
      <c r="O911" s="164">
        <f t="shared" ref="O911:O932" si="36">J911*K911-G911</f>
        <v>0</v>
      </c>
      <c r="P911" s="205" t="str">
        <f t="shared" si="34"/>
        <v>NN</v>
      </c>
      <c r="Q911" s="23" t="s">
        <v>5008</v>
      </c>
      <c r="R911"/>
    </row>
    <row r="912" spans="1:18" x14ac:dyDescent="0.25">
      <c r="A912" t="s">
        <v>5012</v>
      </c>
      <c r="B912" t="s">
        <v>5013</v>
      </c>
      <c r="C912" s="103" t="s">
        <v>40</v>
      </c>
      <c r="D912" s="103" t="s">
        <v>87</v>
      </c>
      <c r="E912" s="103">
        <v>4200020</v>
      </c>
      <c r="F912" t="s">
        <v>2089</v>
      </c>
      <c r="G912" s="54">
        <v>10.5</v>
      </c>
      <c r="H912" t="s">
        <v>81</v>
      </c>
      <c r="J912" s="54">
        <f>VLOOKUP(A912,'M005'!$A:$H,8,0)</f>
        <v>15</v>
      </c>
      <c r="K912" s="184">
        <f t="shared" ref="K912:K932" si="37">G912/J912</f>
        <v>0.7</v>
      </c>
      <c r="L912" s="184" t="s">
        <v>9</v>
      </c>
      <c r="M912" s="184" t="str">
        <f t="shared" si="35"/>
        <v>O2O</v>
      </c>
      <c r="N912" t="s">
        <v>4952</v>
      </c>
      <c r="O912" s="164">
        <f t="shared" si="36"/>
        <v>0</v>
      </c>
      <c r="P912" s="205" t="str">
        <f t="shared" si="34"/>
        <v>NN</v>
      </c>
      <c r="Q912" s="23" t="s">
        <v>5008</v>
      </c>
      <c r="R912"/>
    </row>
    <row r="913" spans="1:18" x14ac:dyDescent="0.25">
      <c r="A913" t="s">
        <v>5014</v>
      </c>
      <c r="B913" t="s">
        <v>5015</v>
      </c>
      <c r="C913" s="103" t="s">
        <v>40</v>
      </c>
      <c r="D913" s="103" t="s">
        <v>87</v>
      </c>
      <c r="E913" s="103">
        <v>4200020</v>
      </c>
      <c r="F913" t="s">
        <v>2089</v>
      </c>
      <c r="G913" s="54">
        <v>53.199999999999996</v>
      </c>
      <c r="H913" t="s">
        <v>81</v>
      </c>
      <c r="J913" s="54">
        <f>VLOOKUP(A913,'M005'!$A:$H,8,0)</f>
        <v>76</v>
      </c>
      <c r="K913" s="184">
        <f t="shared" si="37"/>
        <v>0.7</v>
      </c>
      <c r="L913" s="184" t="s">
        <v>9</v>
      </c>
      <c r="M913" s="184" t="str">
        <f t="shared" si="35"/>
        <v>O2O</v>
      </c>
      <c r="N913" t="s">
        <v>4952</v>
      </c>
      <c r="O913" s="164">
        <f t="shared" si="36"/>
        <v>0</v>
      </c>
      <c r="P913" s="205" t="str">
        <f t="shared" si="34"/>
        <v>NN</v>
      </c>
      <c r="Q913" s="23" t="s">
        <v>5008</v>
      </c>
      <c r="R913"/>
    </row>
    <row r="914" spans="1:18" x14ac:dyDescent="0.25">
      <c r="A914" t="s">
        <v>5017</v>
      </c>
      <c r="B914" t="s">
        <v>5018</v>
      </c>
      <c r="C914" s="103" t="s">
        <v>40</v>
      </c>
      <c r="D914" s="103" t="s">
        <v>87</v>
      </c>
      <c r="E914" s="103">
        <v>4200001</v>
      </c>
      <c r="F914" t="s">
        <v>2088</v>
      </c>
      <c r="G914" s="54">
        <v>311.5</v>
      </c>
      <c r="H914" t="s">
        <v>81</v>
      </c>
      <c r="J914" s="54">
        <f>VLOOKUP(A914,'M005'!$A:$H,8,0)</f>
        <v>445</v>
      </c>
      <c r="K914" s="184">
        <f t="shared" si="37"/>
        <v>0.7</v>
      </c>
      <c r="L914" s="184" t="s">
        <v>9</v>
      </c>
      <c r="M914" s="184" t="str">
        <f t="shared" si="35"/>
        <v>N2N</v>
      </c>
      <c r="N914" t="s">
        <v>4946</v>
      </c>
      <c r="O914" s="164">
        <f t="shared" si="36"/>
        <v>0</v>
      </c>
      <c r="P914" s="205" t="str">
        <f t="shared" si="34"/>
        <v>UU</v>
      </c>
      <c r="Q914" s="23" t="s">
        <v>5008</v>
      </c>
      <c r="R914"/>
    </row>
    <row r="915" spans="1:18" x14ac:dyDescent="0.25">
      <c r="A915" t="s">
        <v>5019</v>
      </c>
      <c r="B915" t="s">
        <v>5020</v>
      </c>
      <c r="C915" s="103" t="s">
        <v>40</v>
      </c>
      <c r="D915" s="103" t="s">
        <v>87</v>
      </c>
      <c r="E915" s="103">
        <v>4200020</v>
      </c>
      <c r="F915" t="s">
        <v>2089</v>
      </c>
      <c r="G915" s="54">
        <v>44</v>
      </c>
      <c r="H915" t="s">
        <v>81</v>
      </c>
      <c r="J915" s="54">
        <f>VLOOKUP(A915,'M005'!$A:$H,8,0)</f>
        <v>55</v>
      </c>
      <c r="K915" s="184">
        <f t="shared" si="37"/>
        <v>0.8</v>
      </c>
      <c r="L915" s="184" t="s">
        <v>9</v>
      </c>
      <c r="M915" s="184" t="str">
        <f t="shared" si="35"/>
        <v>O4N</v>
      </c>
      <c r="N915" t="s">
        <v>4999</v>
      </c>
      <c r="O915" s="164">
        <f t="shared" si="36"/>
        <v>0</v>
      </c>
      <c r="P915" s="205" t="str">
        <f t="shared" si="34"/>
        <v>NN</v>
      </c>
      <c r="Q915" s="23" t="s">
        <v>5008</v>
      </c>
      <c r="R915"/>
    </row>
    <row r="916" spans="1:18" x14ac:dyDescent="0.25">
      <c r="A916" t="s">
        <v>5025</v>
      </c>
      <c r="B916" t="s">
        <v>5026</v>
      </c>
      <c r="C916" s="103" t="s">
        <v>40</v>
      </c>
      <c r="D916" s="103" t="s">
        <v>87</v>
      </c>
      <c r="E916" s="103">
        <v>4200010</v>
      </c>
      <c r="F916" t="s">
        <v>2090</v>
      </c>
      <c r="G916" s="54">
        <v>24</v>
      </c>
      <c r="H916" t="s">
        <v>81</v>
      </c>
      <c r="J916" s="54">
        <f>VLOOKUP(A916,'M005'!$A:$H,8,0)</f>
        <v>48</v>
      </c>
      <c r="K916" s="184">
        <f t="shared" si="37"/>
        <v>0.5</v>
      </c>
      <c r="L916" s="184" t="s">
        <v>9</v>
      </c>
      <c r="M916" s="184" t="str">
        <f t="shared" si="35"/>
        <v>M34</v>
      </c>
      <c r="N916" t="s">
        <v>4983</v>
      </c>
      <c r="O916" s="164">
        <f t="shared" si="36"/>
        <v>0</v>
      </c>
      <c r="P916" s="205" t="str">
        <f t="shared" si="34"/>
        <v>NN</v>
      </c>
      <c r="Q916" s="23" t="s">
        <v>5008</v>
      </c>
    </row>
    <row r="917" spans="1:18" x14ac:dyDescent="0.25">
      <c r="A917" t="s">
        <v>5027</v>
      </c>
      <c r="B917" t="s">
        <v>5028</v>
      </c>
      <c r="C917" s="103" t="s">
        <v>40</v>
      </c>
      <c r="D917" s="103" t="s">
        <v>87</v>
      </c>
      <c r="E917" s="103">
        <v>4200020</v>
      </c>
      <c r="F917" t="s">
        <v>2089</v>
      </c>
      <c r="G917" s="54">
        <v>35</v>
      </c>
      <c r="H917" t="s">
        <v>81</v>
      </c>
      <c r="J917" s="54">
        <f>VLOOKUP(A917,'M005'!$A:$H,8,0)</f>
        <v>70</v>
      </c>
      <c r="K917" s="184">
        <f t="shared" si="37"/>
        <v>0.5</v>
      </c>
      <c r="L917" s="184" t="s">
        <v>9</v>
      </c>
      <c r="M917" s="184" t="str">
        <f t="shared" si="35"/>
        <v>O27</v>
      </c>
      <c r="N917" t="s">
        <v>4963</v>
      </c>
      <c r="O917" s="164">
        <f t="shared" si="36"/>
        <v>0</v>
      </c>
      <c r="P917" s="205" t="str">
        <f t="shared" si="34"/>
        <v>NN</v>
      </c>
      <c r="Q917" s="23" t="s">
        <v>5008</v>
      </c>
    </row>
    <row r="918" spans="1:18" x14ac:dyDescent="0.25">
      <c r="A918" t="s">
        <v>5029</v>
      </c>
      <c r="B918" t="s">
        <v>5030</v>
      </c>
      <c r="C918" s="103" t="s">
        <v>40</v>
      </c>
      <c r="D918" s="103" t="s">
        <v>87</v>
      </c>
      <c r="E918" s="103">
        <v>4200020</v>
      </c>
      <c r="F918" t="s">
        <v>2089</v>
      </c>
      <c r="G918" s="54">
        <v>31.2</v>
      </c>
      <c r="H918" t="s">
        <v>81</v>
      </c>
      <c r="J918" s="54">
        <f>VLOOKUP(A918,'M005'!$A:$H,8,0)</f>
        <v>52</v>
      </c>
      <c r="K918" s="184">
        <f t="shared" si="37"/>
        <v>0.6</v>
      </c>
      <c r="L918" s="184" t="s">
        <v>9</v>
      </c>
      <c r="M918" s="184" t="str">
        <f t="shared" si="35"/>
        <v>O24</v>
      </c>
      <c r="N918" t="s">
        <v>4984</v>
      </c>
      <c r="O918" s="164">
        <f t="shared" si="36"/>
        <v>0</v>
      </c>
      <c r="P918" s="205" t="str">
        <f t="shared" si="34"/>
        <v>NN</v>
      </c>
      <c r="Q918" s="23" t="s">
        <v>5008</v>
      </c>
    </row>
    <row r="919" spans="1:18" x14ac:dyDescent="0.25">
      <c r="A919" t="s">
        <v>5037</v>
      </c>
      <c r="B919" t="s">
        <v>5038</v>
      </c>
      <c r="C919" s="103" t="s">
        <v>40</v>
      </c>
      <c r="D919" s="103" t="s">
        <v>87</v>
      </c>
      <c r="E919" s="103">
        <v>4200010</v>
      </c>
      <c r="F919" t="s">
        <v>2090</v>
      </c>
      <c r="G919" s="54">
        <v>17.5</v>
      </c>
      <c r="H919" t="s">
        <v>81</v>
      </c>
      <c r="J919" s="54">
        <f>VLOOKUP(A919,'M005'!$A:$H,8,0)</f>
        <v>25</v>
      </c>
      <c r="K919" s="184">
        <f t="shared" si="37"/>
        <v>0.7</v>
      </c>
      <c r="L919" s="184" t="s">
        <v>9</v>
      </c>
      <c r="M919" s="184" t="str">
        <f t="shared" si="35"/>
        <v>M3C</v>
      </c>
      <c r="N919" t="s">
        <v>4948</v>
      </c>
      <c r="O919" s="164">
        <f t="shared" si="36"/>
        <v>0</v>
      </c>
      <c r="P919" s="205" t="str">
        <f t="shared" si="34"/>
        <v>CD</v>
      </c>
      <c r="Q919" s="23" t="s">
        <v>5008</v>
      </c>
    </row>
    <row r="920" spans="1:18" x14ac:dyDescent="0.25">
      <c r="A920" t="s">
        <v>5047</v>
      </c>
      <c r="B920" t="s">
        <v>5048</v>
      </c>
      <c r="C920" s="103" t="s">
        <v>40</v>
      </c>
      <c r="D920" s="103" t="s">
        <v>87</v>
      </c>
      <c r="E920" s="103">
        <v>4200010</v>
      </c>
      <c r="F920" t="s">
        <v>2090</v>
      </c>
      <c r="G920" s="54">
        <v>40.599999999999994</v>
      </c>
      <c r="H920" t="s">
        <v>81</v>
      </c>
      <c r="J920" s="54">
        <f>VLOOKUP(A920,'M005'!$A:$H,8,0)</f>
        <v>58</v>
      </c>
      <c r="K920" s="184">
        <f t="shared" si="37"/>
        <v>0.7</v>
      </c>
      <c r="L920" s="184" t="s">
        <v>9</v>
      </c>
      <c r="M920" s="184" t="str">
        <f t="shared" si="35"/>
        <v>M3C</v>
      </c>
      <c r="N920" t="s">
        <v>4948</v>
      </c>
      <c r="O920" s="164">
        <f t="shared" si="36"/>
        <v>0</v>
      </c>
      <c r="P920" s="205" t="str">
        <f t="shared" si="34"/>
        <v>NN</v>
      </c>
      <c r="Q920" s="23" t="s">
        <v>5008</v>
      </c>
    </row>
    <row r="921" spans="1:18" x14ac:dyDescent="0.25">
      <c r="A921" t="s">
        <v>5049</v>
      </c>
      <c r="B921" t="s">
        <v>5050</v>
      </c>
      <c r="C921" s="103" t="s">
        <v>40</v>
      </c>
      <c r="D921" s="103" t="s">
        <v>87</v>
      </c>
      <c r="E921" s="103">
        <v>4200010</v>
      </c>
      <c r="F921" t="s">
        <v>2090</v>
      </c>
      <c r="G921" s="54">
        <v>19.599999999999998</v>
      </c>
      <c r="H921" t="s">
        <v>81</v>
      </c>
      <c r="J921" s="54">
        <f>VLOOKUP(A921,'M005'!$A:$H,8,0)</f>
        <v>28</v>
      </c>
      <c r="K921" s="184">
        <f t="shared" si="37"/>
        <v>0.7</v>
      </c>
      <c r="L921" s="184" t="s">
        <v>9</v>
      </c>
      <c r="M921" s="184" t="str">
        <f t="shared" si="35"/>
        <v>M3C</v>
      </c>
      <c r="N921" t="s">
        <v>4948</v>
      </c>
      <c r="O921" s="164">
        <f t="shared" si="36"/>
        <v>0</v>
      </c>
      <c r="P921" s="205" t="str">
        <f t="shared" si="34"/>
        <v>NN</v>
      </c>
      <c r="Q921" s="23" t="s">
        <v>5008</v>
      </c>
    </row>
    <row r="922" spans="1:18" x14ac:dyDescent="0.25">
      <c r="A922" t="s">
        <v>5051</v>
      </c>
      <c r="B922" t="s">
        <v>5052</v>
      </c>
      <c r="C922" s="103" t="s">
        <v>40</v>
      </c>
      <c r="D922" s="103" t="s">
        <v>87</v>
      </c>
      <c r="E922" s="103">
        <v>4100951</v>
      </c>
      <c r="F922" t="s">
        <v>2091</v>
      </c>
      <c r="G922" s="54">
        <v>55</v>
      </c>
      <c r="H922" t="s">
        <v>81</v>
      </c>
      <c r="J922" s="54">
        <f>VLOOKUP(A922,'M005'!$A:$H,8,0)</f>
        <v>55</v>
      </c>
      <c r="K922" s="184">
        <f t="shared" si="37"/>
        <v>1</v>
      </c>
      <c r="L922" s="184" t="s">
        <v>9</v>
      </c>
      <c r="M922" s="184" t="str">
        <f t="shared" si="35"/>
        <v>S2S</v>
      </c>
      <c r="N922" t="s">
        <v>4947</v>
      </c>
      <c r="O922" s="164">
        <f t="shared" si="36"/>
        <v>0</v>
      </c>
      <c r="P922" s="205" t="str">
        <f t="shared" si="34"/>
        <v>NN</v>
      </c>
      <c r="Q922" s="23" t="s">
        <v>5008</v>
      </c>
    </row>
    <row r="923" spans="1:18" x14ac:dyDescent="0.25">
      <c r="A923" t="s">
        <v>5053</v>
      </c>
      <c r="B923" t="s">
        <v>5054</v>
      </c>
      <c r="C923" s="103" t="s">
        <v>40</v>
      </c>
      <c r="D923" s="103" t="s">
        <v>87</v>
      </c>
      <c r="E923" s="103">
        <v>4200010</v>
      </c>
      <c r="F923" t="s">
        <v>2090</v>
      </c>
      <c r="G923" s="54">
        <v>40.599999999999994</v>
      </c>
      <c r="H923" t="s">
        <v>81</v>
      </c>
      <c r="J923" s="54">
        <f>VLOOKUP(A923,'M005'!$A:$H,8,0)</f>
        <v>58</v>
      </c>
      <c r="K923" s="184">
        <f t="shared" si="37"/>
        <v>0.7</v>
      </c>
      <c r="L923" s="184" t="s">
        <v>9</v>
      </c>
      <c r="M923" s="184" t="str">
        <f t="shared" si="35"/>
        <v>M3C</v>
      </c>
      <c r="N923" t="s">
        <v>4948</v>
      </c>
      <c r="O923" s="164">
        <f t="shared" si="36"/>
        <v>0</v>
      </c>
      <c r="P923" s="205" t="str">
        <f t="shared" si="34"/>
        <v>NN</v>
      </c>
      <c r="Q923" s="23" t="s">
        <v>5008</v>
      </c>
    </row>
    <row r="924" spans="1:18" x14ac:dyDescent="0.25">
      <c r="A924" t="s">
        <v>5055</v>
      </c>
      <c r="B924" t="s">
        <v>5056</v>
      </c>
      <c r="C924" s="103" t="s">
        <v>40</v>
      </c>
      <c r="D924" s="103" t="s">
        <v>87</v>
      </c>
      <c r="E924" s="103">
        <v>4200010</v>
      </c>
      <c r="F924" t="s">
        <v>2090</v>
      </c>
      <c r="G924" s="54">
        <v>19.599999999999998</v>
      </c>
      <c r="H924" t="s">
        <v>81</v>
      </c>
      <c r="J924" s="54">
        <f>VLOOKUP(A924,'M005'!$A:$H,8,0)</f>
        <v>28</v>
      </c>
      <c r="K924" s="184">
        <f t="shared" si="37"/>
        <v>0.7</v>
      </c>
      <c r="L924" s="184" t="s">
        <v>9</v>
      </c>
      <c r="M924" s="184" t="str">
        <f t="shared" si="35"/>
        <v>M3C</v>
      </c>
      <c r="N924" t="s">
        <v>4948</v>
      </c>
      <c r="O924" s="164">
        <f t="shared" si="36"/>
        <v>0</v>
      </c>
      <c r="P924" s="205" t="str">
        <f t="shared" si="34"/>
        <v>NN</v>
      </c>
      <c r="Q924" s="23" t="s">
        <v>5008</v>
      </c>
    </row>
    <row r="925" spans="1:18" x14ac:dyDescent="0.25">
      <c r="A925" t="s">
        <v>5057</v>
      </c>
      <c r="B925" t="s">
        <v>5058</v>
      </c>
      <c r="C925" s="103" t="s">
        <v>40</v>
      </c>
      <c r="D925" s="103" t="s">
        <v>87</v>
      </c>
      <c r="E925" s="103">
        <v>4100951</v>
      </c>
      <c r="F925" t="s">
        <v>2091</v>
      </c>
      <c r="G925" s="54">
        <v>55</v>
      </c>
      <c r="H925" t="s">
        <v>81</v>
      </c>
      <c r="J925" s="54">
        <f>VLOOKUP(A925,'M005'!$A:$H,8,0)</f>
        <v>55</v>
      </c>
      <c r="K925" s="184">
        <f t="shared" si="37"/>
        <v>1</v>
      </c>
      <c r="L925" s="184" t="s">
        <v>9</v>
      </c>
      <c r="M925" s="184" t="str">
        <f t="shared" si="35"/>
        <v>S2S</v>
      </c>
      <c r="N925" t="s">
        <v>4947</v>
      </c>
      <c r="O925" s="164">
        <f t="shared" si="36"/>
        <v>0</v>
      </c>
      <c r="P925" s="205" t="str">
        <f t="shared" si="34"/>
        <v>NN</v>
      </c>
      <c r="Q925" s="23" t="s">
        <v>5008</v>
      </c>
    </row>
    <row r="926" spans="1:18" x14ac:dyDescent="0.25">
      <c r="A926" t="s">
        <v>5059</v>
      </c>
      <c r="B926" t="s">
        <v>5060</v>
      </c>
      <c r="C926" s="103" t="s">
        <v>40</v>
      </c>
      <c r="D926" s="103" t="s">
        <v>87</v>
      </c>
      <c r="E926" s="103">
        <v>4200020</v>
      </c>
      <c r="F926" t="s">
        <v>2089</v>
      </c>
      <c r="G926" s="54">
        <v>395.5</v>
      </c>
      <c r="H926" t="s">
        <v>81</v>
      </c>
      <c r="J926" s="54">
        <f>VLOOKUP(A926,'M005'!$A:$H,8,0)</f>
        <v>565</v>
      </c>
      <c r="K926" s="184">
        <f t="shared" si="37"/>
        <v>0.7</v>
      </c>
      <c r="L926" s="184" t="s">
        <v>9</v>
      </c>
      <c r="M926" s="184" t="str">
        <f t="shared" si="35"/>
        <v>O2O</v>
      </c>
      <c r="N926" t="s">
        <v>4952</v>
      </c>
      <c r="O926" s="164">
        <f t="shared" si="36"/>
        <v>0</v>
      </c>
      <c r="P926" s="205" t="str">
        <f t="shared" si="34"/>
        <v>NN</v>
      </c>
      <c r="Q926" s="23" t="s">
        <v>5008</v>
      </c>
    </row>
    <row r="927" spans="1:18" x14ac:dyDescent="0.25">
      <c r="A927" t="s">
        <v>5061</v>
      </c>
      <c r="B927" t="s">
        <v>5062</v>
      </c>
      <c r="C927" s="103" t="s">
        <v>40</v>
      </c>
      <c r="D927" s="103" t="s">
        <v>87</v>
      </c>
      <c r="E927" s="103">
        <v>4200020</v>
      </c>
      <c r="F927" t="s">
        <v>2089</v>
      </c>
      <c r="G927" s="54">
        <v>35</v>
      </c>
      <c r="H927" t="s">
        <v>81</v>
      </c>
      <c r="J927" s="54">
        <f>VLOOKUP(A927,'M005'!$A:$H,8,0)</f>
        <v>70</v>
      </c>
      <c r="K927" s="184">
        <f t="shared" si="37"/>
        <v>0.5</v>
      </c>
      <c r="L927" s="184" t="s">
        <v>9</v>
      </c>
      <c r="M927" s="184" t="str">
        <f t="shared" si="35"/>
        <v>O36</v>
      </c>
      <c r="N927" t="s">
        <v>4969</v>
      </c>
      <c r="O927" s="164">
        <f t="shared" si="36"/>
        <v>0</v>
      </c>
      <c r="P927" s="205" t="str">
        <f t="shared" ref="P927:P970" si="38">MID(A927,15,2)</f>
        <v>A7</v>
      </c>
      <c r="Q927" s="23" t="s">
        <v>5008</v>
      </c>
    </row>
    <row r="928" spans="1:18" x14ac:dyDescent="0.25">
      <c r="A928" t="s">
        <v>5063</v>
      </c>
      <c r="B928" t="s">
        <v>5064</v>
      </c>
      <c r="C928" s="103" t="s">
        <v>40</v>
      </c>
      <c r="D928" s="103" t="s">
        <v>87</v>
      </c>
      <c r="E928" s="103">
        <v>4200020</v>
      </c>
      <c r="F928" t="s">
        <v>2089</v>
      </c>
      <c r="G928" s="54">
        <v>33.5</v>
      </c>
      <c r="H928" t="s">
        <v>81</v>
      </c>
      <c r="J928" s="54">
        <f>VLOOKUP(A928,'M005'!$A:$H,8,0)</f>
        <v>67</v>
      </c>
      <c r="K928" s="184">
        <f t="shared" si="37"/>
        <v>0.5</v>
      </c>
      <c r="L928" s="184" t="s">
        <v>9</v>
      </c>
      <c r="M928" s="184" t="str">
        <f t="shared" si="35"/>
        <v>O27</v>
      </c>
      <c r="N928" t="s">
        <v>4963</v>
      </c>
      <c r="O928" s="164">
        <f t="shared" si="36"/>
        <v>0</v>
      </c>
      <c r="P928" s="205" t="str">
        <f t="shared" si="38"/>
        <v>A8</v>
      </c>
      <c r="Q928" s="23" t="s">
        <v>5008</v>
      </c>
    </row>
    <row r="929" spans="1:18" x14ac:dyDescent="0.25">
      <c r="A929" t="s">
        <v>5065</v>
      </c>
      <c r="B929" t="s">
        <v>5066</v>
      </c>
      <c r="C929" s="103" t="s">
        <v>40</v>
      </c>
      <c r="D929" s="103" t="s">
        <v>87</v>
      </c>
      <c r="E929" s="103">
        <v>4200020</v>
      </c>
      <c r="F929" t="s">
        <v>2089</v>
      </c>
      <c r="G929" s="54">
        <v>35.5</v>
      </c>
      <c r="H929" t="s">
        <v>81</v>
      </c>
      <c r="J929" s="54">
        <f>VLOOKUP(A929,'M005'!$A:$H,8,0)</f>
        <v>71</v>
      </c>
      <c r="K929" s="184">
        <f t="shared" si="37"/>
        <v>0.5</v>
      </c>
      <c r="L929" s="184" t="s">
        <v>9</v>
      </c>
      <c r="M929" s="184" t="str">
        <f t="shared" si="35"/>
        <v>O36</v>
      </c>
      <c r="N929" t="s">
        <v>4969</v>
      </c>
      <c r="O929" s="164">
        <f t="shared" si="36"/>
        <v>0</v>
      </c>
      <c r="P929" s="205" t="str">
        <f t="shared" si="38"/>
        <v>A7</v>
      </c>
      <c r="Q929" s="23" t="s">
        <v>5008</v>
      </c>
    </row>
    <row r="930" spans="1:18" x14ac:dyDescent="0.25">
      <c r="A930" t="s">
        <v>5067</v>
      </c>
      <c r="B930" t="s">
        <v>5064</v>
      </c>
      <c r="C930" s="103" t="s">
        <v>40</v>
      </c>
      <c r="D930" s="103" t="s">
        <v>87</v>
      </c>
      <c r="E930" s="103">
        <v>4200020</v>
      </c>
      <c r="F930" t="s">
        <v>2089</v>
      </c>
      <c r="G930" s="54">
        <v>35.5</v>
      </c>
      <c r="H930" t="s">
        <v>81</v>
      </c>
      <c r="J930" s="54">
        <f>VLOOKUP(A930,'M005'!$A:$H,8,0)</f>
        <v>71</v>
      </c>
      <c r="K930" s="184">
        <f t="shared" si="37"/>
        <v>0.5</v>
      </c>
      <c r="L930" s="184" t="s">
        <v>9</v>
      </c>
      <c r="M930" s="184" t="str">
        <f t="shared" si="35"/>
        <v>O36</v>
      </c>
      <c r="N930" t="s">
        <v>4969</v>
      </c>
      <c r="O930" s="164">
        <f t="shared" si="36"/>
        <v>0</v>
      </c>
      <c r="P930" s="205" t="str">
        <f t="shared" si="38"/>
        <v>A8</v>
      </c>
      <c r="Q930" s="23" t="s">
        <v>5008</v>
      </c>
    </row>
    <row r="931" spans="1:18" x14ac:dyDescent="0.25">
      <c r="A931" t="s">
        <v>5068</v>
      </c>
      <c r="B931" t="s">
        <v>5069</v>
      </c>
      <c r="C931" s="103" t="s">
        <v>40</v>
      </c>
      <c r="D931" s="103" t="s">
        <v>87</v>
      </c>
      <c r="E931" s="103">
        <v>4200020</v>
      </c>
      <c r="F931" t="s">
        <v>2089</v>
      </c>
      <c r="G931" s="54">
        <v>39</v>
      </c>
      <c r="H931" t="s">
        <v>81</v>
      </c>
      <c r="J931" s="54">
        <f>VLOOKUP(A931,'M005'!$A:$H,8,0)</f>
        <v>78</v>
      </c>
      <c r="K931" s="184">
        <f t="shared" si="37"/>
        <v>0.5</v>
      </c>
      <c r="L931" s="184" t="s">
        <v>9</v>
      </c>
      <c r="M931" s="184" t="str">
        <f t="shared" si="35"/>
        <v>O34</v>
      </c>
      <c r="N931" t="s">
        <v>4968</v>
      </c>
      <c r="O931" s="164">
        <f t="shared" si="36"/>
        <v>0</v>
      </c>
      <c r="P931" s="205" t="str">
        <f t="shared" si="38"/>
        <v>A8</v>
      </c>
      <c r="Q931" s="23" t="s">
        <v>5008</v>
      </c>
    </row>
    <row r="932" spans="1:18" x14ac:dyDescent="0.25">
      <c r="A932" t="s">
        <v>5070</v>
      </c>
      <c r="B932" t="s">
        <v>5071</v>
      </c>
      <c r="C932" s="103" t="s">
        <v>40</v>
      </c>
      <c r="D932" s="103" t="s">
        <v>87</v>
      </c>
      <c r="E932" s="103">
        <v>4200020</v>
      </c>
      <c r="F932" t="s">
        <v>2089</v>
      </c>
      <c r="G932" s="54">
        <v>42.5</v>
      </c>
      <c r="H932" t="s">
        <v>81</v>
      </c>
      <c r="J932" s="54">
        <f>VLOOKUP(A932,'M005'!$A:$H,8,0)</f>
        <v>85</v>
      </c>
      <c r="K932" s="184">
        <f t="shared" si="37"/>
        <v>0.5</v>
      </c>
      <c r="L932" s="184" t="s">
        <v>9</v>
      </c>
      <c r="M932" s="184" t="str">
        <f t="shared" si="35"/>
        <v>O34</v>
      </c>
      <c r="N932" t="s">
        <v>4968</v>
      </c>
      <c r="O932" s="164">
        <f t="shared" si="36"/>
        <v>0</v>
      </c>
      <c r="P932" s="205" t="str">
        <f t="shared" si="38"/>
        <v>A8</v>
      </c>
      <c r="Q932" s="23" t="s">
        <v>5008</v>
      </c>
    </row>
    <row r="933" spans="1:18" x14ac:dyDescent="0.25">
      <c r="A933" t="s">
        <v>5009</v>
      </c>
      <c r="B933" t="s">
        <v>5010</v>
      </c>
      <c r="C933" s="103" t="s">
        <v>40</v>
      </c>
      <c r="D933" s="103" t="s">
        <v>87</v>
      </c>
      <c r="E933" s="103" t="s">
        <v>4860</v>
      </c>
      <c r="F933" s="103" t="s">
        <v>4861</v>
      </c>
      <c r="G933" s="206">
        <v>1</v>
      </c>
      <c r="H933" s="103" t="s">
        <v>2298</v>
      </c>
      <c r="P933" s="205" t="str">
        <f t="shared" si="38"/>
        <v>NN</v>
      </c>
      <c r="Q933" s="23" t="s">
        <v>5008</v>
      </c>
    </row>
    <row r="934" spans="1:18" x14ac:dyDescent="0.25">
      <c r="A934" t="s">
        <v>5014</v>
      </c>
      <c r="B934" t="s">
        <v>5015</v>
      </c>
      <c r="C934" s="103" t="s">
        <v>40</v>
      </c>
      <c r="D934" s="103" t="s">
        <v>87</v>
      </c>
      <c r="E934" s="103" t="s">
        <v>4860</v>
      </c>
      <c r="F934" s="103" t="s">
        <v>4861</v>
      </c>
      <c r="G934" s="206">
        <v>1</v>
      </c>
      <c r="H934" s="103" t="s">
        <v>2298</v>
      </c>
      <c r="P934" s="205" t="str">
        <f t="shared" si="38"/>
        <v>NN</v>
      </c>
      <c r="Q934" s="23" t="s">
        <v>5008</v>
      </c>
    </row>
    <row r="935" spans="1:18" x14ac:dyDescent="0.25">
      <c r="A935" t="s">
        <v>5019</v>
      </c>
      <c r="B935" t="s">
        <v>5020</v>
      </c>
      <c r="C935" s="103" t="s">
        <v>40</v>
      </c>
      <c r="D935" s="103" t="s">
        <v>87</v>
      </c>
      <c r="E935" s="103" t="s">
        <v>4860</v>
      </c>
      <c r="F935" s="103" t="s">
        <v>4861</v>
      </c>
      <c r="G935" s="206">
        <v>1</v>
      </c>
      <c r="H935" s="103" t="s">
        <v>2298</v>
      </c>
      <c r="P935" s="205" t="str">
        <f t="shared" si="38"/>
        <v>NN</v>
      </c>
      <c r="Q935" s="23" t="s">
        <v>5008</v>
      </c>
    </row>
    <row r="936" spans="1:18" x14ac:dyDescent="0.25">
      <c r="A936" t="s">
        <v>5021</v>
      </c>
      <c r="B936" t="s">
        <v>5022</v>
      </c>
      <c r="C936" s="103" t="s">
        <v>40</v>
      </c>
      <c r="D936" s="103" t="s">
        <v>87</v>
      </c>
      <c r="E936" s="103" t="s">
        <v>4860</v>
      </c>
      <c r="F936" s="103" t="s">
        <v>4861</v>
      </c>
      <c r="G936" s="206">
        <v>1</v>
      </c>
      <c r="H936" s="103" t="s">
        <v>2298</v>
      </c>
      <c r="P936" s="205" t="str">
        <f t="shared" si="38"/>
        <v>NN</v>
      </c>
      <c r="Q936" s="23" t="s">
        <v>5008</v>
      </c>
    </row>
    <row r="937" spans="1:18" x14ac:dyDescent="0.25">
      <c r="A937" t="s">
        <v>5023</v>
      </c>
      <c r="B937" t="s">
        <v>5024</v>
      </c>
      <c r="C937" s="103" t="s">
        <v>40</v>
      </c>
      <c r="D937" s="103" t="s">
        <v>87</v>
      </c>
      <c r="E937" s="103" t="s">
        <v>4860</v>
      </c>
      <c r="F937" s="103" t="s">
        <v>4861</v>
      </c>
      <c r="G937" s="206">
        <v>1</v>
      </c>
      <c r="H937" s="103" t="s">
        <v>2298</v>
      </c>
      <c r="P937" s="205" t="str">
        <f t="shared" si="38"/>
        <v>NN</v>
      </c>
      <c r="Q937" s="23" t="s">
        <v>5008</v>
      </c>
    </row>
    <row r="938" spans="1:18" x14ac:dyDescent="0.25">
      <c r="A938" t="s">
        <v>5025</v>
      </c>
      <c r="B938" t="s">
        <v>5026</v>
      </c>
      <c r="C938" s="103" t="s">
        <v>40</v>
      </c>
      <c r="D938" s="103" t="s">
        <v>87</v>
      </c>
      <c r="E938" s="103" t="s">
        <v>4860</v>
      </c>
      <c r="F938" s="103" t="s">
        <v>4861</v>
      </c>
      <c r="G938" s="206">
        <v>1</v>
      </c>
      <c r="H938" s="103" t="s">
        <v>2298</v>
      </c>
      <c r="P938" s="205" t="str">
        <f t="shared" si="38"/>
        <v>NN</v>
      </c>
      <c r="Q938" s="23" t="s">
        <v>5008</v>
      </c>
      <c r="R938"/>
    </row>
    <row r="939" spans="1:18" x14ac:dyDescent="0.25">
      <c r="A939" t="s">
        <v>5027</v>
      </c>
      <c r="B939" t="s">
        <v>5028</v>
      </c>
      <c r="C939" s="103" t="s">
        <v>40</v>
      </c>
      <c r="D939" s="103" t="s">
        <v>87</v>
      </c>
      <c r="E939" s="103" t="s">
        <v>4860</v>
      </c>
      <c r="F939" s="103" t="s">
        <v>4861</v>
      </c>
      <c r="G939" s="206">
        <v>1</v>
      </c>
      <c r="H939" s="103" t="s">
        <v>2298</v>
      </c>
      <c r="P939" s="205" t="str">
        <f t="shared" si="38"/>
        <v>NN</v>
      </c>
      <c r="Q939" s="23" t="s">
        <v>5008</v>
      </c>
      <c r="R939"/>
    </row>
    <row r="940" spans="1:18" x14ac:dyDescent="0.25">
      <c r="A940" t="s">
        <v>5061</v>
      </c>
      <c r="B940" t="s">
        <v>5062</v>
      </c>
      <c r="C940" s="103" t="s">
        <v>40</v>
      </c>
      <c r="D940" s="103" t="s">
        <v>87</v>
      </c>
      <c r="E940" s="103" t="s">
        <v>4862</v>
      </c>
      <c r="F940" s="103" t="s">
        <v>4863</v>
      </c>
      <c r="G940" s="206">
        <v>1</v>
      </c>
      <c r="H940" s="103" t="s">
        <v>2298</v>
      </c>
      <c r="P940" s="205" t="str">
        <f t="shared" si="38"/>
        <v>A7</v>
      </c>
      <c r="Q940" s="23" t="s">
        <v>5008</v>
      </c>
      <c r="R940"/>
    </row>
    <row r="941" spans="1:18" x14ac:dyDescent="0.25">
      <c r="A941" t="s">
        <v>5063</v>
      </c>
      <c r="B941" t="s">
        <v>5064</v>
      </c>
      <c r="C941" s="103" t="s">
        <v>40</v>
      </c>
      <c r="D941" s="103" t="s">
        <v>87</v>
      </c>
      <c r="E941" s="103" t="s">
        <v>4862</v>
      </c>
      <c r="F941" s="103" t="s">
        <v>4863</v>
      </c>
      <c r="G941" s="206">
        <v>1</v>
      </c>
      <c r="H941" s="103" t="s">
        <v>2298</v>
      </c>
      <c r="P941" s="205" t="str">
        <f t="shared" si="38"/>
        <v>A8</v>
      </c>
      <c r="Q941" s="23" t="s">
        <v>5008</v>
      </c>
      <c r="R941"/>
    </row>
    <row r="942" spans="1:18" x14ac:dyDescent="0.25">
      <c r="A942" t="s">
        <v>5065</v>
      </c>
      <c r="B942" t="s">
        <v>5066</v>
      </c>
      <c r="C942" s="103" t="s">
        <v>40</v>
      </c>
      <c r="D942" s="103" t="s">
        <v>87</v>
      </c>
      <c r="E942" s="103" t="s">
        <v>4862</v>
      </c>
      <c r="F942" s="103" t="s">
        <v>4863</v>
      </c>
      <c r="G942" s="206">
        <v>1</v>
      </c>
      <c r="H942" s="103" t="s">
        <v>2298</v>
      </c>
      <c r="P942" s="205" t="str">
        <f t="shared" si="38"/>
        <v>A7</v>
      </c>
      <c r="Q942" s="23" t="s">
        <v>5008</v>
      </c>
      <c r="R942"/>
    </row>
    <row r="943" spans="1:18" x14ac:dyDescent="0.25">
      <c r="A943" t="s">
        <v>5067</v>
      </c>
      <c r="B943" t="s">
        <v>5064</v>
      </c>
      <c r="C943" s="103" t="s">
        <v>40</v>
      </c>
      <c r="D943" s="103" t="s">
        <v>87</v>
      </c>
      <c r="E943" s="103" t="s">
        <v>4862</v>
      </c>
      <c r="F943" s="103" t="s">
        <v>4863</v>
      </c>
      <c r="G943" s="206">
        <v>1</v>
      </c>
      <c r="H943" s="103" t="s">
        <v>2298</v>
      </c>
      <c r="P943" s="205" t="str">
        <f t="shared" si="38"/>
        <v>A8</v>
      </c>
      <c r="Q943" s="23" t="s">
        <v>5008</v>
      </c>
      <c r="R943"/>
    </row>
    <row r="944" spans="1:18" x14ac:dyDescent="0.25">
      <c r="A944" t="s">
        <v>5068</v>
      </c>
      <c r="B944" t="s">
        <v>5069</v>
      </c>
      <c r="C944" s="103" t="s">
        <v>40</v>
      </c>
      <c r="D944" s="103" t="s">
        <v>87</v>
      </c>
      <c r="E944" s="103" t="s">
        <v>4862</v>
      </c>
      <c r="F944" s="103" t="s">
        <v>4863</v>
      </c>
      <c r="G944" s="206">
        <v>1</v>
      </c>
      <c r="H944" s="103" t="s">
        <v>2298</v>
      </c>
      <c r="P944" s="205" t="str">
        <f t="shared" si="38"/>
        <v>A8</v>
      </c>
      <c r="Q944" s="23" t="s">
        <v>5008</v>
      </c>
      <c r="R944"/>
    </row>
    <row r="945" spans="1:18" x14ac:dyDescent="0.25">
      <c r="A945" t="s">
        <v>5070</v>
      </c>
      <c r="B945" t="s">
        <v>5071</v>
      </c>
      <c r="C945" s="103" t="s">
        <v>40</v>
      </c>
      <c r="D945" s="103" t="s">
        <v>87</v>
      </c>
      <c r="E945" s="103" t="s">
        <v>4862</v>
      </c>
      <c r="F945" s="103" t="s">
        <v>4863</v>
      </c>
      <c r="G945" s="206">
        <v>1</v>
      </c>
      <c r="H945" s="103" t="s">
        <v>2298</v>
      </c>
      <c r="P945" s="205" t="str">
        <f t="shared" si="38"/>
        <v>A8</v>
      </c>
      <c r="Q945" s="23" t="s">
        <v>5008</v>
      </c>
      <c r="R945"/>
    </row>
    <row r="946" spans="1:18" x14ac:dyDescent="0.25">
      <c r="A946" s="23" t="s">
        <v>5158</v>
      </c>
      <c r="B946" s="23" t="s">
        <v>5159</v>
      </c>
      <c r="C946" s="113" t="s">
        <v>40</v>
      </c>
      <c r="D946" s="113" t="s">
        <v>87</v>
      </c>
      <c r="E946" s="113">
        <v>4200020</v>
      </c>
      <c r="F946" s="23" t="s">
        <v>2089</v>
      </c>
      <c r="G946" s="81">
        <v>35.5</v>
      </c>
      <c r="H946" s="23" t="s">
        <v>81</v>
      </c>
      <c r="J946" s="54">
        <f>VLOOKUP(A946,'M005'!$A:$H,8,0)</f>
        <v>71</v>
      </c>
      <c r="K946" s="184">
        <f t="shared" ref="K946:K963" si="39">G946/J946</f>
        <v>0.5</v>
      </c>
      <c r="L946" s="184" t="s">
        <v>9</v>
      </c>
      <c r="M946" s="184" t="s">
        <v>5215</v>
      </c>
      <c r="N946" t="s">
        <v>4968</v>
      </c>
      <c r="O946" s="164">
        <f t="shared" ref="O946:O963" si="40">J946*K946-G946</f>
        <v>0</v>
      </c>
      <c r="P946" s="205" t="str">
        <f t="shared" si="38"/>
        <v>A8</v>
      </c>
      <c r="Q946" s="23" t="s">
        <v>5210</v>
      </c>
      <c r="R946"/>
    </row>
    <row r="947" spans="1:18" x14ac:dyDescent="0.25">
      <c r="A947" s="23" t="s">
        <v>5160</v>
      </c>
      <c r="B947" s="23" t="s">
        <v>5161</v>
      </c>
      <c r="C947" s="113" t="s">
        <v>40</v>
      </c>
      <c r="D947" s="113" t="s">
        <v>87</v>
      </c>
      <c r="E947" s="113">
        <v>4200022</v>
      </c>
      <c r="F947" s="23" t="s">
        <v>2092</v>
      </c>
      <c r="G947" s="81">
        <v>11</v>
      </c>
      <c r="H947" s="23" t="s">
        <v>81</v>
      </c>
      <c r="J947" s="54">
        <f>VLOOKUP(A947,'M005'!$A:$H,8,0)</f>
        <v>110</v>
      </c>
      <c r="K947" s="184">
        <f t="shared" si="39"/>
        <v>0.1</v>
      </c>
      <c r="L947" s="184" t="s">
        <v>9</v>
      </c>
      <c r="M947" s="184" t="s">
        <v>5216</v>
      </c>
      <c r="N947" t="s">
        <v>5213</v>
      </c>
      <c r="O947" s="164">
        <f t="shared" si="40"/>
        <v>0</v>
      </c>
      <c r="P947" s="205" t="str">
        <f t="shared" si="38"/>
        <v>SI</v>
      </c>
      <c r="Q947" s="23" t="s">
        <v>5210</v>
      </c>
      <c r="R947"/>
    </row>
    <row r="948" spans="1:18" x14ac:dyDescent="0.25">
      <c r="A948" s="23" t="s">
        <v>5160</v>
      </c>
      <c r="B948" s="23" t="s">
        <v>5161</v>
      </c>
      <c r="C948" s="113" t="s">
        <v>40</v>
      </c>
      <c r="D948" s="113" t="s">
        <v>87</v>
      </c>
      <c r="E948" s="113">
        <v>4200001</v>
      </c>
      <c r="F948" s="114" t="s">
        <v>2088</v>
      </c>
      <c r="G948" s="23">
        <v>44</v>
      </c>
      <c r="H948" s="23" t="s">
        <v>81</v>
      </c>
      <c r="J948" s="54">
        <f>VLOOKUP(A948,'M005'!$A:$H,8,0)</f>
        <v>110</v>
      </c>
      <c r="K948" s="184">
        <f t="shared" si="39"/>
        <v>0.4</v>
      </c>
      <c r="L948" s="184" t="s">
        <v>9</v>
      </c>
      <c r="M948" s="184" t="s">
        <v>5216</v>
      </c>
      <c r="N948" t="s">
        <v>5213</v>
      </c>
      <c r="O948" s="164">
        <f t="shared" si="40"/>
        <v>0</v>
      </c>
      <c r="P948" s="205" t="str">
        <f t="shared" si="38"/>
        <v>SI</v>
      </c>
      <c r="Q948" s="23" t="s">
        <v>5210</v>
      </c>
      <c r="R948"/>
    </row>
    <row r="949" spans="1:18" x14ac:dyDescent="0.25">
      <c r="A949" s="23" t="s">
        <v>5162</v>
      </c>
      <c r="B949" s="23" t="s">
        <v>5163</v>
      </c>
      <c r="C949" s="113" t="s">
        <v>40</v>
      </c>
      <c r="D949" s="113" t="s">
        <v>87</v>
      </c>
      <c r="E949" s="113">
        <v>4200022</v>
      </c>
      <c r="F949" s="23" t="s">
        <v>2092</v>
      </c>
      <c r="G949" s="81">
        <v>3</v>
      </c>
      <c r="H949" s="23" t="s">
        <v>81</v>
      </c>
      <c r="J949" s="54">
        <f>VLOOKUP(A949,'M005'!$A:$H,8,0)</f>
        <v>20</v>
      </c>
      <c r="K949" s="184">
        <f t="shared" si="39"/>
        <v>0.15</v>
      </c>
      <c r="L949" s="184" t="s">
        <v>9</v>
      </c>
      <c r="M949" s="184" t="s">
        <v>5217</v>
      </c>
      <c r="N949" t="s">
        <v>5214</v>
      </c>
      <c r="O949" s="164">
        <f t="shared" si="40"/>
        <v>0</v>
      </c>
      <c r="P949" s="205" t="str">
        <f t="shared" si="38"/>
        <v>SI</v>
      </c>
      <c r="Q949" s="23" t="s">
        <v>5210</v>
      </c>
      <c r="R949"/>
    </row>
    <row r="950" spans="1:18" x14ac:dyDescent="0.25">
      <c r="A950" s="23" t="s">
        <v>5162</v>
      </c>
      <c r="B950" s="23" t="s">
        <v>5163</v>
      </c>
      <c r="C950" s="113" t="s">
        <v>40</v>
      </c>
      <c r="D950" s="113" t="s">
        <v>87</v>
      </c>
      <c r="E950" s="113">
        <v>4200001</v>
      </c>
      <c r="F950" s="23" t="s">
        <v>2088</v>
      </c>
      <c r="G950" s="81">
        <v>12</v>
      </c>
      <c r="H950" s="23" t="s">
        <v>81</v>
      </c>
      <c r="J950" s="54">
        <f>VLOOKUP(A950,'M005'!$A:$H,8,0)</f>
        <v>20</v>
      </c>
      <c r="K950" s="184">
        <f t="shared" ref="K950" si="41">G950/J950</f>
        <v>0.6</v>
      </c>
      <c r="L950" s="184" t="s">
        <v>2200</v>
      </c>
      <c r="M950" s="184" t="s">
        <v>5217</v>
      </c>
      <c r="N950" t="s">
        <v>5214</v>
      </c>
      <c r="O950" s="164">
        <f t="shared" ref="O950" si="42">J950*K950-G950</f>
        <v>0</v>
      </c>
      <c r="P950" s="205" t="str">
        <f t="shared" si="38"/>
        <v>SI</v>
      </c>
      <c r="Q950" s="23" t="s">
        <v>5210</v>
      </c>
      <c r="R950"/>
    </row>
    <row r="951" spans="1:18" x14ac:dyDescent="0.25">
      <c r="A951" s="23" t="s">
        <v>5164</v>
      </c>
      <c r="B951" s="23" t="s">
        <v>5165</v>
      </c>
      <c r="C951" s="113" t="s">
        <v>40</v>
      </c>
      <c r="D951" s="113" t="s">
        <v>87</v>
      </c>
      <c r="E951" s="113">
        <v>4100951</v>
      </c>
      <c r="F951" s="23" t="s">
        <v>2091</v>
      </c>
      <c r="G951" s="81">
        <v>100</v>
      </c>
      <c r="H951" s="23" t="s">
        <v>81</v>
      </c>
      <c r="J951" s="54">
        <f>VLOOKUP(A951,'M005'!$A:$H,8,0)</f>
        <v>100</v>
      </c>
      <c r="K951" s="184">
        <f t="shared" si="39"/>
        <v>1</v>
      </c>
      <c r="L951" s="184" t="s">
        <v>9</v>
      </c>
      <c r="M951" s="184" t="str">
        <f t="shared" ref="M951:M964" si="43">MID(A951,6,3)</f>
        <v>S25</v>
      </c>
      <c r="N951" t="s">
        <v>4977</v>
      </c>
      <c r="O951" s="164">
        <f t="shared" si="40"/>
        <v>0</v>
      </c>
      <c r="P951" s="205" t="str">
        <f t="shared" si="38"/>
        <v>SI</v>
      </c>
      <c r="Q951" s="23" t="s">
        <v>5210</v>
      </c>
    </row>
    <row r="952" spans="1:18" x14ac:dyDescent="0.25">
      <c r="A952" s="23" t="s">
        <v>5166</v>
      </c>
      <c r="B952" s="23" t="s">
        <v>5167</v>
      </c>
      <c r="C952" s="113" t="s">
        <v>40</v>
      </c>
      <c r="D952" s="113" t="s">
        <v>87</v>
      </c>
      <c r="E952" s="113">
        <v>4100951</v>
      </c>
      <c r="F952" s="23" t="s">
        <v>2091</v>
      </c>
      <c r="G952" s="81">
        <v>305</v>
      </c>
      <c r="H952" s="23" t="s">
        <v>81</v>
      </c>
      <c r="J952" s="54">
        <f>VLOOKUP(A952,'M005'!$A:$H,8,0)</f>
        <v>305</v>
      </c>
      <c r="K952" s="184">
        <f t="shared" si="39"/>
        <v>1</v>
      </c>
      <c r="L952" s="184" t="s">
        <v>9</v>
      </c>
      <c r="M952" s="184" t="str">
        <f t="shared" si="43"/>
        <v>S2E</v>
      </c>
      <c r="N952" t="s">
        <v>5212</v>
      </c>
      <c r="O952" s="164">
        <f t="shared" si="40"/>
        <v>0</v>
      </c>
      <c r="P952" s="205" t="str">
        <f t="shared" si="38"/>
        <v>TJ</v>
      </c>
      <c r="Q952" s="23" t="s">
        <v>5210</v>
      </c>
    </row>
    <row r="953" spans="1:18" x14ac:dyDescent="0.25">
      <c r="A953" s="23" t="s">
        <v>5168</v>
      </c>
      <c r="B953" s="23" t="s">
        <v>5169</v>
      </c>
      <c r="C953" s="113" t="s">
        <v>40</v>
      </c>
      <c r="D953" s="113" t="s">
        <v>87</v>
      </c>
      <c r="E953" s="113">
        <v>4100951</v>
      </c>
      <c r="F953" s="23" t="s">
        <v>2091</v>
      </c>
      <c r="G953" s="81">
        <v>50</v>
      </c>
      <c r="H953" s="23" t="s">
        <v>81</v>
      </c>
      <c r="J953" s="54">
        <f>VLOOKUP(A953,'M005'!$A:$H,8,0)</f>
        <v>50</v>
      </c>
      <c r="K953" s="184">
        <f t="shared" si="39"/>
        <v>1</v>
      </c>
      <c r="L953" s="184" t="s">
        <v>9</v>
      </c>
      <c r="M953" s="184" t="str">
        <f t="shared" si="43"/>
        <v>S2C</v>
      </c>
      <c r="N953" t="s">
        <v>4997</v>
      </c>
      <c r="O953" s="164">
        <f t="shared" si="40"/>
        <v>0</v>
      </c>
      <c r="P953" s="205" t="str">
        <f t="shared" si="38"/>
        <v>TJ</v>
      </c>
      <c r="Q953" s="23" t="s">
        <v>5210</v>
      </c>
    </row>
    <row r="954" spans="1:18" x14ac:dyDescent="0.25">
      <c r="A954" s="23" t="s">
        <v>5170</v>
      </c>
      <c r="B954" s="23" t="s">
        <v>5171</v>
      </c>
      <c r="C954" s="113" t="s">
        <v>40</v>
      </c>
      <c r="D954" s="113" t="s">
        <v>87</v>
      </c>
      <c r="E954" s="113">
        <v>4200020</v>
      </c>
      <c r="F954" s="23" t="s">
        <v>2089</v>
      </c>
      <c r="G954" s="81">
        <v>32.4</v>
      </c>
      <c r="H954" s="23" t="s">
        <v>81</v>
      </c>
      <c r="J954" s="54">
        <f>VLOOKUP(A954,'M005'!$A:$H,8,0)</f>
        <v>54</v>
      </c>
      <c r="K954" s="184">
        <f t="shared" si="39"/>
        <v>0.6</v>
      </c>
      <c r="L954" s="184" t="s">
        <v>9</v>
      </c>
      <c r="M954" s="184" t="str">
        <f t="shared" si="43"/>
        <v>O3A</v>
      </c>
      <c r="N954" t="s">
        <v>4996</v>
      </c>
      <c r="O954" s="164">
        <f t="shared" si="40"/>
        <v>0</v>
      </c>
      <c r="P954" s="205" t="str">
        <f t="shared" si="38"/>
        <v>2D</v>
      </c>
      <c r="Q954" s="23" t="s">
        <v>5210</v>
      </c>
    </row>
    <row r="955" spans="1:18" x14ac:dyDescent="0.25">
      <c r="A955" s="23" t="s">
        <v>5174</v>
      </c>
      <c r="B955" s="23" t="s">
        <v>5175</v>
      </c>
      <c r="C955" s="113" t="s">
        <v>40</v>
      </c>
      <c r="D955" s="113" t="s">
        <v>87</v>
      </c>
      <c r="E955" s="113">
        <v>4200020</v>
      </c>
      <c r="F955" s="23" t="s">
        <v>2089</v>
      </c>
      <c r="G955" s="81">
        <v>75.599999999999994</v>
      </c>
      <c r="H955" s="23" t="s">
        <v>81</v>
      </c>
      <c r="J955" s="54">
        <f>VLOOKUP(A955,'M005'!$A:$H,8,0)</f>
        <v>108</v>
      </c>
      <c r="K955" s="184">
        <f t="shared" si="39"/>
        <v>0.7</v>
      </c>
      <c r="L955" s="184" t="s">
        <v>9</v>
      </c>
      <c r="M955" s="184" t="str">
        <f t="shared" si="43"/>
        <v>O3B</v>
      </c>
      <c r="N955" t="s">
        <v>4982</v>
      </c>
      <c r="O955" s="164">
        <f t="shared" si="40"/>
        <v>0</v>
      </c>
      <c r="P955" s="205" t="str">
        <f t="shared" si="38"/>
        <v>2D</v>
      </c>
      <c r="Q955" s="23" t="s">
        <v>5210</v>
      </c>
    </row>
    <row r="956" spans="1:18" x14ac:dyDescent="0.25">
      <c r="A956" s="23" t="s">
        <v>5182</v>
      </c>
      <c r="B956" s="23" t="s">
        <v>5183</v>
      </c>
      <c r="C956" s="113" t="s">
        <v>40</v>
      </c>
      <c r="D956" s="113" t="s">
        <v>87</v>
      </c>
      <c r="E956" s="113">
        <v>4200020</v>
      </c>
      <c r="F956" s="23" t="s">
        <v>2089</v>
      </c>
      <c r="G956" s="81">
        <v>38.5</v>
      </c>
      <c r="H956" s="23" t="s">
        <v>81</v>
      </c>
      <c r="J956" s="54">
        <f>VLOOKUP(A956,'M005'!$A:$H,8,0)</f>
        <v>55</v>
      </c>
      <c r="K956" s="184">
        <f t="shared" si="39"/>
        <v>0.7</v>
      </c>
      <c r="L956" s="184" t="s">
        <v>9</v>
      </c>
      <c r="M956" s="184" t="str">
        <f t="shared" si="43"/>
        <v>O2O</v>
      </c>
      <c r="N956" t="s">
        <v>4952</v>
      </c>
      <c r="O956" s="164">
        <f t="shared" si="40"/>
        <v>0</v>
      </c>
      <c r="P956" s="205" t="str">
        <f t="shared" si="38"/>
        <v>NN</v>
      </c>
      <c r="Q956" s="23" t="s">
        <v>5210</v>
      </c>
    </row>
    <row r="957" spans="1:18" x14ac:dyDescent="0.25">
      <c r="A957" s="23" t="s">
        <v>5186</v>
      </c>
      <c r="B957" s="23" t="s">
        <v>5187</v>
      </c>
      <c r="C957" s="113" t="s">
        <v>40</v>
      </c>
      <c r="D957" s="113" t="s">
        <v>87</v>
      </c>
      <c r="E957" s="113">
        <v>4200020</v>
      </c>
      <c r="F957" s="23" t="s">
        <v>2089</v>
      </c>
      <c r="G957" s="81">
        <v>38.5</v>
      </c>
      <c r="H957" s="23" t="s">
        <v>81</v>
      </c>
      <c r="J957" s="54">
        <f>VLOOKUP(A957,'M005'!$A:$H,8,0)</f>
        <v>55</v>
      </c>
      <c r="K957" s="184">
        <f t="shared" si="39"/>
        <v>0.7</v>
      </c>
      <c r="L957" s="184" t="s">
        <v>9</v>
      </c>
      <c r="M957" s="184" t="str">
        <f t="shared" si="43"/>
        <v>O2O</v>
      </c>
      <c r="N957" t="s">
        <v>4952</v>
      </c>
      <c r="O957" s="164">
        <f t="shared" si="40"/>
        <v>0</v>
      </c>
      <c r="P957" s="205" t="str">
        <f t="shared" si="38"/>
        <v>NN</v>
      </c>
      <c r="Q957" s="23" t="s">
        <v>5210</v>
      </c>
    </row>
    <row r="958" spans="1:18" x14ac:dyDescent="0.25">
      <c r="A958" s="23" t="s">
        <v>5190</v>
      </c>
      <c r="B958" s="23" t="s">
        <v>5191</v>
      </c>
      <c r="C958" s="113" t="s">
        <v>40</v>
      </c>
      <c r="D958" s="113" t="s">
        <v>87</v>
      </c>
      <c r="E958" s="113">
        <v>4200020</v>
      </c>
      <c r="F958" s="23" t="s">
        <v>2089</v>
      </c>
      <c r="G958" s="81">
        <v>58.8</v>
      </c>
      <c r="H958" s="23" t="s">
        <v>81</v>
      </c>
      <c r="J958" s="54">
        <f>VLOOKUP(A958,'M005'!$A:$H,8,0)</f>
        <v>84</v>
      </c>
      <c r="K958" s="184">
        <f t="shared" si="39"/>
        <v>0.7</v>
      </c>
      <c r="L958" s="184" t="s">
        <v>9</v>
      </c>
      <c r="M958" s="184" t="str">
        <f t="shared" si="43"/>
        <v>O2O</v>
      </c>
      <c r="N958" t="s">
        <v>4952</v>
      </c>
      <c r="O958" s="164">
        <f t="shared" si="40"/>
        <v>0</v>
      </c>
      <c r="P958" s="205" t="str">
        <f t="shared" si="38"/>
        <v>NN</v>
      </c>
      <c r="Q958" s="23" t="s">
        <v>5210</v>
      </c>
    </row>
    <row r="959" spans="1:18" x14ac:dyDescent="0.25">
      <c r="A959" s="23" t="s">
        <v>5194</v>
      </c>
      <c r="B959" s="23" t="s">
        <v>5183</v>
      </c>
      <c r="C959" s="113" t="s">
        <v>40</v>
      </c>
      <c r="D959" s="113" t="s">
        <v>87</v>
      </c>
      <c r="E959" s="113">
        <v>4200020</v>
      </c>
      <c r="F959" s="23" t="s">
        <v>2089</v>
      </c>
      <c r="G959" s="81">
        <v>38.5</v>
      </c>
      <c r="H959" s="23" t="s">
        <v>81</v>
      </c>
      <c r="J959" s="54">
        <f>VLOOKUP(A959,'M005'!$A:$H,8,0)</f>
        <v>55</v>
      </c>
      <c r="K959" s="184">
        <f t="shared" si="39"/>
        <v>0.7</v>
      </c>
      <c r="L959" s="184" t="s">
        <v>9</v>
      </c>
      <c r="M959" s="184" t="str">
        <f t="shared" si="43"/>
        <v>O2O</v>
      </c>
      <c r="N959" t="s">
        <v>4952</v>
      </c>
      <c r="O959" s="164">
        <f t="shared" si="40"/>
        <v>0</v>
      </c>
      <c r="P959" s="205" t="str">
        <f t="shared" si="38"/>
        <v>NN</v>
      </c>
      <c r="Q959" s="23" t="s">
        <v>5210</v>
      </c>
    </row>
    <row r="960" spans="1:18" x14ac:dyDescent="0.25">
      <c r="A960" s="23" t="s">
        <v>5196</v>
      </c>
      <c r="B960" s="23" t="s">
        <v>5191</v>
      </c>
      <c r="C960" s="113" t="s">
        <v>40</v>
      </c>
      <c r="D960" s="113" t="s">
        <v>87</v>
      </c>
      <c r="E960" s="113">
        <v>4200020</v>
      </c>
      <c r="F960" s="23" t="s">
        <v>2089</v>
      </c>
      <c r="G960" s="81">
        <v>58.8</v>
      </c>
      <c r="H960" s="23" t="s">
        <v>81</v>
      </c>
      <c r="J960" s="54">
        <f>VLOOKUP(A960,'M005'!$A:$H,8,0)</f>
        <v>84</v>
      </c>
      <c r="K960" s="184">
        <f t="shared" si="39"/>
        <v>0.7</v>
      </c>
      <c r="L960" s="184" t="s">
        <v>9</v>
      </c>
      <c r="M960" s="184" t="str">
        <f t="shared" si="43"/>
        <v>O2O</v>
      </c>
      <c r="N960" t="s">
        <v>4952</v>
      </c>
      <c r="O960" s="164">
        <f t="shared" si="40"/>
        <v>0</v>
      </c>
      <c r="P960" s="205" t="str">
        <f t="shared" si="38"/>
        <v>NN</v>
      </c>
      <c r="Q960" s="23" t="s">
        <v>5210</v>
      </c>
    </row>
    <row r="961" spans="1:17" x14ac:dyDescent="0.25">
      <c r="A961" s="23" t="s">
        <v>5199</v>
      </c>
      <c r="B961" s="23" t="s">
        <v>5200</v>
      </c>
      <c r="C961" s="113" t="s">
        <v>40</v>
      </c>
      <c r="D961" s="113" t="s">
        <v>87</v>
      </c>
      <c r="E961" s="113">
        <v>4200020</v>
      </c>
      <c r="F961" s="23" t="s">
        <v>2089</v>
      </c>
      <c r="G961" s="81">
        <v>15</v>
      </c>
      <c r="H961" s="23" t="s">
        <v>81</v>
      </c>
      <c r="J961" s="54">
        <f>VLOOKUP(A961,'M005'!$A:$H,8,0)</f>
        <v>25</v>
      </c>
      <c r="K961" s="184">
        <f t="shared" si="39"/>
        <v>0.6</v>
      </c>
      <c r="L961" s="184" t="s">
        <v>9</v>
      </c>
      <c r="M961" s="184" t="str">
        <f t="shared" si="43"/>
        <v>O2E</v>
      </c>
      <c r="N961" t="s">
        <v>4944</v>
      </c>
      <c r="O961" s="164">
        <f t="shared" si="40"/>
        <v>0</v>
      </c>
      <c r="P961" s="205" t="str">
        <f t="shared" si="38"/>
        <v>NN</v>
      </c>
      <c r="Q961" s="23" t="s">
        <v>5210</v>
      </c>
    </row>
    <row r="962" spans="1:17" x14ac:dyDescent="0.25">
      <c r="A962" s="23" t="s">
        <v>5203</v>
      </c>
      <c r="B962" s="23" t="s">
        <v>5062</v>
      </c>
      <c r="C962" s="113" t="s">
        <v>40</v>
      </c>
      <c r="D962" s="113" t="s">
        <v>87</v>
      </c>
      <c r="E962" s="113">
        <v>4200020</v>
      </c>
      <c r="F962" s="23" t="s">
        <v>2089</v>
      </c>
      <c r="G962" s="81">
        <v>36</v>
      </c>
      <c r="H962" s="23" t="s">
        <v>81</v>
      </c>
      <c r="J962" s="54">
        <f>VLOOKUP(A962,'M005'!$A:$H,8,0)</f>
        <v>60</v>
      </c>
      <c r="K962" s="184">
        <f t="shared" si="39"/>
        <v>0.6</v>
      </c>
      <c r="L962" s="184" t="s">
        <v>9</v>
      </c>
      <c r="M962" s="184" t="str">
        <f t="shared" si="43"/>
        <v>O2E</v>
      </c>
      <c r="N962" t="s">
        <v>4944</v>
      </c>
      <c r="O962" s="164">
        <f t="shared" si="40"/>
        <v>0</v>
      </c>
      <c r="P962" s="205" t="str">
        <f t="shared" si="38"/>
        <v>UU</v>
      </c>
      <c r="Q962" s="23" t="s">
        <v>5210</v>
      </c>
    </row>
    <row r="963" spans="1:17" x14ac:dyDescent="0.25">
      <c r="A963" s="23" t="s">
        <v>5204</v>
      </c>
      <c r="B963" s="23" t="s">
        <v>5205</v>
      </c>
      <c r="C963" s="113" t="s">
        <v>40</v>
      </c>
      <c r="D963" s="113" t="s">
        <v>87</v>
      </c>
      <c r="E963" s="113">
        <v>4200001</v>
      </c>
      <c r="F963" s="23" t="s">
        <v>2088</v>
      </c>
      <c r="G963" s="81">
        <v>27</v>
      </c>
      <c r="H963" s="23" t="s">
        <v>81</v>
      </c>
      <c r="J963" s="54">
        <f>VLOOKUP(A963,'M005'!$A:$H,8,0)</f>
        <v>45</v>
      </c>
      <c r="K963" s="184">
        <f t="shared" si="39"/>
        <v>0.6</v>
      </c>
      <c r="L963" s="184" t="s">
        <v>9</v>
      </c>
      <c r="M963" s="184" t="str">
        <f t="shared" si="43"/>
        <v>N2C</v>
      </c>
      <c r="N963" t="s">
        <v>4945</v>
      </c>
      <c r="O963" s="164">
        <f t="shared" si="40"/>
        <v>0</v>
      </c>
      <c r="P963" s="205" t="str">
        <f t="shared" si="38"/>
        <v>UU</v>
      </c>
      <c r="Q963" s="23" t="s">
        <v>5210</v>
      </c>
    </row>
    <row r="964" spans="1:17" x14ac:dyDescent="0.25">
      <c r="A964" s="23" t="s">
        <v>5208</v>
      </c>
      <c r="B964" s="23" t="s">
        <v>5209</v>
      </c>
      <c r="C964" s="113" t="s">
        <v>40</v>
      </c>
      <c r="D964" s="113" t="s">
        <v>87</v>
      </c>
      <c r="E964" s="113">
        <v>4200001</v>
      </c>
      <c r="F964" s="23" t="s">
        <v>2088</v>
      </c>
      <c r="G964" s="81">
        <v>40</v>
      </c>
      <c r="H964" s="23" t="s">
        <v>81</v>
      </c>
      <c r="J964" s="55"/>
      <c r="K964" s="242">
        <v>0.6</v>
      </c>
      <c r="L964" s="184" t="s">
        <v>9</v>
      </c>
      <c r="M964" s="184" t="str">
        <f t="shared" si="43"/>
        <v>N2C</v>
      </c>
      <c r="N964" t="s">
        <v>4945</v>
      </c>
      <c r="O964" s="164"/>
      <c r="P964" s="205" t="str">
        <f t="shared" si="38"/>
        <v>UA</v>
      </c>
      <c r="Q964" s="23" t="s">
        <v>5210</v>
      </c>
    </row>
    <row r="965" spans="1:17" x14ac:dyDescent="0.25">
      <c r="A965" s="23" t="s">
        <v>5155</v>
      </c>
      <c r="B965" s="23" t="s">
        <v>5156</v>
      </c>
      <c r="C965" s="113" t="s">
        <v>40</v>
      </c>
      <c r="D965" s="113" t="s">
        <v>87</v>
      </c>
      <c r="E965" s="113" t="s">
        <v>4862</v>
      </c>
      <c r="F965" s="113" t="s">
        <v>4863</v>
      </c>
      <c r="G965" s="81">
        <v>1</v>
      </c>
      <c r="H965" s="113" t="s">
        <v>2298</v>
      </c>
      <c r="K965" s="184"/>
      <c r="P965" s="205" t="str">
        <f t="shared" si="38"/>
        <v>A7</v>
      </c>
      <c r="Q965" s="23" t="s">
        <v>5210</v>
      </c>
    </row>
    <row r="966" spans="1:17" x14ac:dyDescent="0.25">
      <c r="A966" s="23" t="s">
        <v>5158</v>
      </c>
      <c r="B966" s="23" t="s">
        <v>5159</v>
      </c>
      <c r="C966" s="113" t="s">
        <v>40</v>
      </c>
      <c r="D966" s="113" t="s">
        <v>87</v>
      </c>
      <c r="E966" s="113" t="s">
        <v>4862</v>
      </c>
      <c r="F966" s="113" t="s">
        <v>4863</v>
      </c>
      <c r="G966" s="81">
        <v>1</v>
      </c>
      <c r="H966" s="113" t="s">
        <v>2298</v>
      </c>
      <c r="K966" s="184"/>
      <c r="P966" s="205" t="str">
        <f t="shared" si="38"/>
        <v>A8</v>
      </c>
      <c r="Q966" s="23" t="s">
        <v>5210</v>
      </c>
    </row>
    <row r="967" spans="1:17" x14ac:dyDescent="0.25">
      <c r="A967" s="23" t="s">
        <v>5201</v>
      </c>
      <c r="B967" s="23" t="s">
        <v>5202</v>
      </c>
      <c r="C967" s="113" t="s">
        <v>40</v>
      </c>
      <c r="D967" s="113" t="s">
        <v>87</v>
      </c>
      <c r="E967" s="113" t="s">
        <v>4860</v>
      </c>
      <c r="F967" s="113" t="s">
        <v>4861</v>
      </c>
      <c r="G967" s="81">
        <v>1</v>
      </c>
      <c r="H967" s="113" t="s">
        <v>2298</v>
      </c>
      <c r="K967" s="184"/>
      <c r="P967" s="205" t="str">
        <f t="shared" si="38"/>
        <v>NN</v>
      </c>
      <c r="Q967" s="23" t="s">
        <v>5210</v>
      </c>
    </row>
    <row r="968" spans="1:17" x14ac:dyDescent="0.25">
      <c r="A968" s="23" t="s">
        <v>5201</v>
      </c>
      <c r="B968" s="23" t="s">
        <v>5202</v>
      </c>
      <c r="C968" s="113" t="s">
        <v>40</v>
      </c>
      <c r="D968" s="113" t="s">
        <v>87</v>
      </c>
      <c r="E968" s="113">
        <v>4200020</v>
      </c>
      <c r="F968" s="23" t="s">
        <v>2089</v>
      </c>
      <c r="G968" s="81">
        <v>35.5</v>
      </c>
      <c r="H968" s="23" t="s">
        <v>81</v>
      </c>
      <c r="J968" s="54">
        <f>VLOOKUP(A968,'M005'!$A:$H,8,0)</f>
        <v>71</v>
      </c>
      <c r="K968" s="184">
        <f>G968/J968</f>
        <v>0.5</v>
      </c>
      <c r="L968" s="184" t="s">
        <v>9</v>
      </c>
      <c r="M968" s="184" t="str">
        <f>MID(A968,6,3)</f>
        <v>O27</v>
      </c>
      <c r="N968" t="s">
        <v>4963</v>
      </c>
      <c r="O968" s="164">
        <f>J968*K968-G968</f>
        <v>0</v>
      </c>
      <c r="P968" s="205" t="str">
        <f>MID(A968,15,2)</f>
        <v>NN</v>
      </c>
      <c r="Q968" s="23" t="s">
        <v>6244</v>
      </c>
    </row>
    <row r="969" spans="1:17" x14ac:dyDescent="0.25">
      <c r="A969" s="23" t="s">
        <v>6242</v>
      </c>
      <c r="B969" s="23" t="s">
        <v>6243</v>
      </c>
      <c r="C969" s="113" t="s">
        <v>40</v>
      </c>
      <c r="D969" s="113" t="s">
        <v>87</v>
      </c>
      <c r="E969" s="113" t="s">
        <v>4867</v>
      </c>
      <c r="F969" s="23" t="s">
        <v>4872</v>
      </c>
      <c r="G969" s="81">
        <v>1</v>
      </c>
      <c r="H969" s="113" t="s">
        <v>2298</v>
      </c>
      <c r="P969" s="205" t="str">
        <f t="shared" si="38"/>
        <v>WN</v>
      </c>
      <c r="Q969" s="23" t="s">
        <v>6244</v>
      </c>
    </row>
    <row r="970" spans="1:17" x14ac:dyDescent="0.25">
      <c r="A970" s="23" t="s">
        <v>6284</v>
      </c>
      <c r="B970" s="23" t="s">
        <v>5157</v>
      </c>
      <c r="C970" s="113" t="s">
        <v>40</v>
      </c>
      <c r="D970" s="113" t="s">
        <v>87</v>
      </c>
      <c r="E970" s="113" t="s">
        <v>4862</v>
      </c>
      <c r="F970" s="23" t="s">
        <v>4863</v>
      </c>
      <c r="G970" s="81">
        <v>1</v>
      </c>
      <c r="H970" s="113" t="s">
        <v>2298</v>
      </c>
      <c r="P970" s="205" t="str">
        <f t="shared" si="38"/>
        <v>A8</v>
      </c>
      <c r="Q970" s="23" t="s">
        <v>6283</v>
      </c>
    </row>
    <row r="971" spans="1:17" x14ac:dyDescent="0.25">
      <c r="A971" s="23" t="s">
        <v>1008</v>
      </c>
      <c r="B971" s="23" t="s">
        <v>1009</v>
      </c>
      <c r="C971" s="113" t="s">
        <v>40</v>
      </c>
      <c r="D971" s="113" t="s">
        <v>87</v>
      </c>
      <c r="E971" s="113">
        <v>4200020</v>
      </c>
      <c r="F971" s="23" t="s">
        <v>2089</v>
      </c>
      <c r="G971" s="81">
        <v>392</v>
      </c>
      <c r="H971" s="113" t="s">
        <v>81</v>
      </c>
      <c r="J971" s="54">
        <f>VLOOKUP(A971,'M005'!$A:$H,8,0)</f>
        <v>490</v>
      </c>
      <c r="K971" s="311">
        <v>0.8</v>
      </c>
      <c r="L971" t="s">
        <v>9</v>
      </c>
      <c r="M971" t="str">
        <f>MID(A971,6,3)</f>
        <v>O2I</v>
      </c>
      <c r="N971" t="s">
        <v>4978</v>
      </c>
      <c r="O971" s="164">
        <f t="shared" ref="O971:O975" si="44">J971*K971-G971</f>
        <v>0</v>
      </c>
      <c r="P971" s="205" t="str">
        <f>MID(A971,15,2)</f>
        <v>TJ</v>
      </c>
      <c r="Q971" s="23" t="s">
        <v>6283</v>
      </c>
    </row>
    <row r="972" spans="1:17" x14ac:dyDescent="0.25">
      <c r="A972" s="23" t="s">
        <v>6286</v>
      </c>
      <c r="B972" s="23" t="s">
        <v>6287</v>
      </c>
      <c r="C972" s="113" t="s">
        <v>40</v>
      </c>
      <c r="D972" s="113" t="s">
        <v>87</v>
      </c>
      <c r="E972" s="113">
        <v>4200020</v>
      </c>
      <c r="F972" s="23" t="s">
        <v>2089</v>
      </c>
      <c r="G972" s="81">
        <v>35</v>
      </c>
      <c r="H972" s="113" t="s">
        <v>519</v>
      </c>
      <c r="J972" s="54">
        <f>VLOOKUP(A972,'M005'!$A:$H,8,0)</f>
        <v>70</v>
      </c>
      <c r="K972" s="311">
        <f t="shared" ref="K972:K975" si="45">G972/J972</f>
        <v>0.5</v>
      </c>
      <c r="L972" t="s">
        <v>9</v>
      </c>
      <c r="M972" t="str">
        <f t="shared" ref="M972:M975" si="46">MID(A972,6,3)</f>
        <v>O36</v>
      </c>
      <c r="N972" t="s">
        <v>4969</v>
      </c>
      <c r="O972" s="164">
        <f t="shared" si="44"/>
        <v>0</v>
      </c>
      <c r="P972" s="205" t="str">
        <f t="shared" ref="P972:P975" si="47">MID(A972,15,2)</f>
        <v>A8</v>
      </c>
      <c r="Q972" s="23" t="s">
        <v>6283</v>
      </c>
    </row>
    <row r="973" spans="1:17" x14ac:dyDescent="0.25">
      <c r="A973" s="23" t="s">
        <v>6288</v>
      </c>
      <c r="B973" s="23" t="s">
        <v>6289</v>
      </c>
      <c r="C973" s="113" t="s">
        <v>40</v>
      </c>
      <c r="D973" s="113" t="s">
        <v>87</v>
      </c>
      <c r="E973" s="113">
        <v>4200010</v>
      </c>
      <c r="F973" s="23" t="s">
        <v>2090</v>
      </c>
      <c r="G973" s="81">
        <v>36</v>
      </c>
      <c r="H973" s="113" t="s">
        <v>519</v>
      </c>
      <c r="J973" s="54">
        <f>VLOOKUP(A973,'M005'!$A:$H,8,0)</f>
        <v>60</v>
      </c>
      <c r="K973" s="311">
        <f t="shared" si="45"/>
        <v>0.6</v>
      </c>
      <c r="L973" t="s">
        <v>9</v>
      </c>
      <c r="M973" t="str">
        <f t="shared" si="46"/>
        <v>M32</v>
      </c>
      <c r="N973" t="s">
        <v>4955</v>
      </c>
      <c r="O973" s="164">
        <f t="shared" si="44"/>
        <v>0</v>
      </c>
      <c r="P973" s="205" t="str">
        <f t="shared" si="47"/>
        <v>2M</v>
      </c>
      <c r="Q973" s="23" t="s">
        <v>6283</v>
      </c>
    </row>
    <row r="974" spans="1:17" x14ac:dyDescent="0.25">
      <c r="A974" s="23" t="s">
        <v>6290</v>
      </c>
      <c r="B974" s="23" t="s">
        <v>6291</v>
      </c>
      <c r="C974" s="113" t="s">
        <v>40</v>
      </c>
      <c r="D974" s="113" t="s">
        <v>87</v>
      </c>
      <c r="E974" s="113">
        <v>4200022</v>
      </c>
      <c r="F974" s="23" t="s">
        <v>2092</v>
      </c>
      <c r="G974" s="81">
        <v>33.6</v>
      </c>
      <c r="H974" s="113" t="s">
        <v>519</v>
      </c>
      <c r="J974" s="54">
        <f>VLOOKUP(A974,'M005'!$A:$H,8,0)</f>
        <v>42</v>
      </c>
      <c r="K974" s="311">
        <f t="shared" si="45"/>
        <v>0.8</v>
      </c>
      <c r="L974" t="s">
        <v>9</v>
      </c>
      <c r="M974" t="str">
        <f t="shared" si="46"/>
        <v>M4J</v>
      </c>
      <c r="N974" t="s">
        <v>6294</v>
      </c>
      <c r="O974" s="164">
        <f t="shared" si="44"/>
        <v>0</v>
      </c>
      <c r="P974" s="205" t="str">
        <f t="shared" si="47"/>
        <v>SK</v>
      </c>
      <c r="Q974" s="23" t="s">
        <v>6283</v>
      </c>
    </row>
    <row r="975" spans="1:17" x14ac:dyDescent="0.25">
      <c r="A975" s="23" t="s">
        <v>6292</v>
      </c>
      <c r="B975" s="23" t="s">
        <v>6293</v>
      </c>
      <c r="C975" s="113" t="s">
        <v>40</v>
      </c>
      <c r="D975" s="113" t="s">
        <v>87</v>
      </c>
      <c r="E975" s="113">
        <v>4200001</v>
      </c>
      <c r="F975" s="23" t="s">
        <v>2088</v>
      </c>
      <c r="G975" s="81">
        <v>31.2</v>
      </c>
      <c r="H975" s="113" t="s">
        <v>519</v>
      </c>
      <c r="J975" s="54">
        <f>VLOOKUP(A975,'M005'!$A:$H,8,0)</f>
        <v>52</v>
      </c>
      <c r="K975" s="311">
        <f t="shared" si="45"/>
        <v>0.6</v>
      </c>
      <c r="L975" t="s">
        <v>9</v>
      </c>
      <c r="M975" t="str">
        <f t="shared" si="46"/>
        <v>N2C</v>
      </c>
      <c r="N975" t="s">
        <v>4945</v>
      </c>
      <c r="O975" s="164">
        <f t="shared" si="44"/>
        <v>0</v>
      </c>
      <c r="P975" s="205" t="str">
        <f t="shared" si="47"/>
        <v>2T</v>
      </c>
      <c r="Q975" s="23" t="s">
        <v>6283</v>
      </c>
    </row>
    <row r="976" spans="1:17" x14ac:dyDescent="0.25">
      <c r="A976" s="23" t="s">
        <v>6286</v>
      </c>
      <c r="B976" s="23" t="s">
        <v>6287</v>
      </c>
      <c r="C976" s="113" t="s">
        <v>40</v>
      </c>
      <c r="D976" s="113" t="s">
        <v>87</v>
      </c>
      <c r="E976" s="113" t="s">
        <v>4862</v>
      </c>
      <c r="F976" s="23" t="s">
        <v>4863</v>
      </c>
      <c r="G976" s="81">
        <v>1</v>
      </c>
      <c r="H976" s="113" t="s">
        <v>2298</v>
      </c>
      <c r="K976" s="311"/>
      <c r="P976" s="205"/>
      <c r="Q976" s="23" t="s">
        <v>6283</v>
      </c>
    </row>
    <row r="977" spans="1:17" x14ac:dyDescent="0.25">
      <c r="A977" s="23" t="s">
        <v>6288</v>
      </c>
      <c r="B977" s="23" t="s">
        <v>6289</v>
      </c>
      <c r="C977" s="113" t="s">
        <v>40</v>
      </c>
      <c r="D977" s="113" t="s">
        <v>87</v>
      </c>
      <c r="E977" s="113" t="s">
        <v>4862</v>
      </c>
      <c r="F977" s="23" t="s">
        <v>4863</v>
      </c>
      <c r="G977" s="81">
        <v>1</v>
      </c>
      <c r="H977" s="113" t="s">
        <v>2298</v>
      </c>
      <c r="P977" s="205"/>
      <c r="Q977" s="23" t="s">
        <v>6283</v>
      </c>
    </row>
    <row r="978" spans="1:17" x14ac:dyDescent="0.25">
      <c r="A978" s="23" t="s">
        <v>6290</v>
      </c>
      <c r="B978" s="23" t="s">
        <v>6291</v>
      </c>
      <c r="C978" s="113" t="s">
        <v>40</v>
      </c>
      <c r="D978" s="113" t="s">
        <v>87</v>
      </c>
      <c r="E978" s="113" t="s">
        <v>4862</v>
      </c>
      <c r="F978" s="23" t="s">
        <v>4863</v>
      </c>
      <c r="G978" s="81">
        <v>1</v>
      </c>
      <c r="H978" s="113" t="s">
        <v>2298</v>
      </c>
      <c r="P978" s="205"/>
      <c r="Q978" s="23" t="s">
        <v>6283</v>
      </c>
    </row>
    <row r="979" spans="1:17" x14ac:dyDescent="0.25">
      <c r="A979" s="23" t="s">
        <v>6292</v>
      </c>
      <c r="B979" s="23" t="s">
        <v>6293</v>
      </c>
      <c r="C979" s="113" t="s">
        <v>40</v>
      </c>
      <c r="D979" s="113" t="s">
        <v>87</v>
      </c>
      <c r="E979" s="113" t="s">
        <v>4862</v>
      </c>
      <c r="F979" s="23" t="s">
        <v>4863</v>
      </c>
      <c r="G979" s="81">
        <v>1</v>
      </c>
      <c r="H979" s="113" t="s">
        <v>2298</v>
      </c>
      <c r="P979" s="205"/>
      <c r="Q979" s="23" t="s">
        <v>6283</v>
      </c>
    </row>
    <row r="980" spans="1:17" x14ac:dyDescent="0.25">
      <c r="A980" s="23" t="s">
        <v>6313</v>
      </c>
      <c r="B980" s="23" t="s">
        <v>6314</v>
      </c>
      <c r="C980" s="113" t="s">
        <v>40</v>
      </c>
      <c r="D980" s="113" t="s">
        <v>87</v>
      </c>
      <c r="E980" s="113">
        <v>4200020</v>
      </c>
      <c r="F980" s="23" t="s">
        <v>2089</v>
      </c>
      <c r="G980" s="81">
        <v>29</v>
      </c>
      <c r="H980" s="113" t="s">
        <v>519</v>
      </c>
      <c r="J980" s="54">
        <f>VLOOKUP(A980,'M005'!$A:$H,8,0)</f>
        <v>58</v>
      </c>
      <c r="K980" s="311">
        <f t="shared" ref="K980:K985" si="48">G980/J980</f>
        <v>0.5</v>
      </c>
      <c r="L980" t="s">
        <v>9</v>
      </c>
      <c r="M980" t="str">
        <f t="shared" ref="M980:M985" si="49">MID(A980,6,3)</f>
        <v>O34</v>
      </c>
      <c r="N980" s="23" t="s">
        <v>4968</v>
      </c>
      <c r="O980" s="164">
        <f>(J980*K980)-G980</f>
        <v>0</v>
      </c>
      <c r="P980" s="205" t="str">
        <f t="shared" ref="P980:P985" si="50">MID(A980,15,2)</f>
        <v>A8</v>
      </c>
      <c r="Q980" s="23" t="s">
        <v>6326</v>
      </c>
    </row>
    <row r="981" spans="1:17" x14ac:dyDescent="0.25">
      <c r="A981" s="23" t="s">
        <v>6315</v>
      </c>
      <c r="B981" s="23" t="s">
        <v>5018</v>
      </c>
      <c r="C981" s="113" t="s">
        <v>40</v>
      </c>
      <c r="D981" s="113" t="s">
        <v>87</v>
      </c>
      <c r="E981" s="113">
        <v>4200001</v>
      </c>
      <c r="F981" s="23" t="s">
        <v>2088</v>
      </c>
      <c r="G981" s="81">
        <v>311.5</v>
      </c>
      <c r="H981" s="113" t="s">
        <v>519</v>
      </c>
      <c r="J981" s="54">
        <f>VLOOKUP(A981,'M005'!$A:$H,8,0)</f>
        <v>445</v>
      </c>
      <c r="K981" s="311">
        <f t="shared" si="48"/>
        <v>0.7</v>
      </c>
      <c r="L981" t="s">
        <v>9</v>
      </c>
      <c r="M981" t="str">
        <f t="shared" si="49"/>
        <v>N2N</v>
      </c>
      <c r="N981" s="23" t="s">
        <v>4946</v>
      </c>
      <c r="O981" s="164">
        <f t="shared" ref="O981:O985" si="51">(J981*K981)-G981</f>
        <v>0</v>
      </c>
      <c r="P981" s="205" t="str">
        <f t="shared" si="50"/>
        <v>UU</v>
      </c>
      <c r="Q981" s="23" t="s">
        <v>6326</v>
      </c>
    </row>
    <row r="982" spans="1:17" x14ac:dyDescent="0.25">
      <c r="A982" s="23" t="s">
        <v>6318</v>
      </c>
      <c r="B982" s="23" t="s">
        <v>6319</v>
      </c>
      <c r="C982" s="113" t="s">
        <v>40</v>
      </c>
      <c r="D982" s="113" t="s">
        <v>87</v>
      </c>
      <c r="E982" s="113">
        <v>4200001</v>
      </c>
      <c r="F982" s="23" t="s">
        <v>2088</v>
      </c>
      <c r="G982" s="81">
        <v>39.9</v>
      </c>
      <c r="H982" s="113" t="s">
        <v>519</v>
      </c>
      <c r="J982" s="54">
        <f>VLOOKUP(A982,'M005'!$A:$H,8,0)</f>
        <v>57</v>
      </c>
      <c r="K982" s="311">
        <f t="shared" si="48"/>
        <v>0.7</v>
      </c>
      <c r="L982" t="s">
        <v>9</v>
      </c>
      <c r="M982" t="str">
        <f t="shared" si="49"/>
        <v>N2N</v>
      </c>
      <c r="N982" s="23" t="s">
        <v>4946</v>
      </c>
      <c r="O982" s="164">
        <f t="shared" si="51"/>
        <v>0</v>
      </c>
      <c r="P982" s="205" t="str">
        <f t="shared" si="50"/>
        <v>NN</v>
      </c>
      <c r="Q982" s="23" t="s">
        <v>6326</v>
      </c>
    </row>
    <row r="983" spans="1:17" x14ac:dyDescent="0.25">
      <c r="A983" s="23" t="s">
        <v>6320</v>
      </c>
      <c r="B983" s="23" t="s">
        <v>6321</v>
      </c>
      <c r="C983" s="113" t="s">
        <v>40</v>
      </c>
      <c r="D983" s="113" t="s">
        <v>87</v>
      </c>
      <c r="E983" s="113">
        <v>4200001</v>
      </c>
      <c r="F983" s="23" t="s">
        <v>2088</v>
      </c>
      <c r="G983" s="81">
        <v>46.9</v>
      </c>
      <c r="H983" s="113" t="s">
        <v>519</v>
      </c>
      <c r="J983" s="54">
        <f>VLOOKUP(A983,'M005'!$A:$H,8,0)</f>
        <v>67</v>
      </c>
      <c r="K983" s="311">
        <f t="shared" si="48"/>
        <v>0.7</v>
      </c>
      <c r="L983" t="s">
        <v>9</v>
      </c>
      <c r="M983" t="str">
        <f t="shared" si="49"/>
        <v>N3U</v>
      </c>
      <c r="N983" s="23" t="s">
        <v>6327</v>
      </c>
      <c r="O983" s="164">
        <f t="shared" si="51"/>
        <v>0</v>
      </c>
      <c r="P983" s="205" t="str">
        <f t="shared" si="50"/>
        <v>NN</v>
      </c>
      <c r="Q983" s="23" t="s">
        <v>6326</v>
      </c>
    </row>
    <row r="984" spans="1:17" x14ac:dyDescent="0.25">
      <c r="A984" s="23" t="s">
        <v>6322</v>
      </c>
      <c r="B984" s="23" t="s">
        <v>6323</v>
      </c>
      <c r="C984" s="113" t="s">
        <v>40</v>
      </c>
      <c r="D984" s="113" t="s">
        <v>87</v>
      </c>
      <c r="E984" s="113">
        <v>4200001</v>
      </c>
      <c r="F984" s="23" t="s">
        <v>2088</v>
      </c>
      <c r="G984" s="81">
        <v>35</v>
      </c>
      <c r="H984" s="113" t="s">
        <v>519</v>
      </c>
      <c r="J984" s="54">
        <f>VLOOKUP(A984,'M005'!$A:$H,8,0)</f>
        <v>70</v>
      </c>
      <c r="K984" s="311">
        <f t="shared" si="48"/>
        <v>0.5</v>
      </c>
      <c r="L984" t="s">
        <v>9</v>
      </c>
      <c r="M984" t="str">
        <f t="shared" si="49"/>
        <v>N3S</v>
      </c>
      <c r="N984" s="23" t="s">
        <v>4962</v>
      </c>
      <c r="O984" s="164">
        <f t="shared" si="51"/>
        <v>0</v>
      </c>
      <c r="P984" s="205" t="str">
        <f t="shared" si="50"/>
        <v>2S</v>
      </c>
      <c r="Q984" s="23" t="s">
        <v>6326</v>
      </c>
    </row>
    <row r="985" spans="1:17" x14ac:dyDescent="0.25">
      <c r="A985" s="23" t="s">
        <v>6324</v>
      </c>
      <c r="B985" s="23" t="s">
        <v>6325</v>
      </c>
      <c r="C985" s="113" t="s">
        <v>40</v>
      </c>
      <c r="D985" s="113" t="s">
        <v>87</v>
      </c>
      <c r="E985" s="113">
        <v>4200001</v>
      </c>
      <c r="F985" s="23" t="s">
        <v>2088</v>
      </c>
      <c r="G985" s="81">
        <v>37.199999999999996</v>
      </c>
      <c r="H985" s="113" t="s">
        <v>519</v>
      </c>
      <c r="J985" s="54">
        <f>VLOOKUP(A985,'M005'!$A:$H,8,0)</f>
        <v>62</v>
      </c>
      <c r="K985" s="311">
        <f t="shared" si="48"/>
        <v>0.6</v>
      </c>
      <c r="L985" t="s">
        <v>9</v>
      </c>
      <c r="M985" t="str">
        <f t="shared" si="49"/>
        <v>N3F</v>
      </c>
      <c r="N985" s="23" t="s">
        <v>4960</v>
      </c>
      <c r="O985" s="164">
        <f t="shared" si="51"/>
        <v>0</v>
      </c>
      <c r="P985" s="205" t="str">
        <f t="shared" si="50"/>
        <v>GF</v>
      </c>
      <c r="Q985" s="23" t="s">
        <v>6326</v>
      </c>
    </row>
    <row r="986" spans="1:17" x14ac:dyDescent="0.25">
      <c r="A986" s="23" t="s">
        <v>6313</v>
      </c>
      <c r="B986" s="23" t="s">
        <v>6314</v>
      </c>
      <c r="C986" s="113" t="s">
        <v>40</v>
      </c>
      <c r="D986" s="113" t="s">
        <v>87</v>
      </c>
      <c r="E986" s="113" t="s">
        <v>4862</v>
      </c>
      <c r="F986" s="23" t="s">
        <v>4863</v>
      </c>
      <c r="G986" s="81">
        <v>1</v>
      </c>
      <c r="H986" s="113" t="s">
        <v>2298</v>
      </c>
      <c r="K986" s="311"/>
      <c r="O986" s="164"/>
      <c r="P986" s="205"/>
      <c r="Q986" s="23" t="s">
        <v>6326</v>
      </c>
    </row>
    <row r="987" spans="1:17" x14ac:dyDescent="0.25">
      <c r="A987" s="23" t="s">
        <v>6318</v>
      </c>
      <c r="B987" s="23" t="s">
        <v>6319</v>
      </c>
      <c r="C987" s="113" t="s">
        <v>40</v>
      </c>
      <c r="D987" s="113" t="s">
        <v>87</v>
      </c>
      <c r="E987" s="113" t="s">
        <v>4862</v>
      </c>
      <c r="F987" s="23" t="s">
        <v>4863</v>
      </c>
      <c r="G987" s="81">
        <v>1</v>
      </c>
      <c r="H987" s="113" t="s">
        <v>2298</v>
      </c>
      <c r="K987" s="311"/>
      <c r="O987" s="164"/>
      <c r="P987" s="205"/>
      <c r="Q987" s="23" t="s">
        <v>6326</v>
      </c>
    </row>
    <row r="988" spans="1:17" x14ac:dyDescent="0.25">
      <c r="A988" s="23" t="s">
        <v>6320</v>
      </c>
      <c r="B988" s="23" t="s">
        <v>6321</v>
      </c>
      <c r="C988" s="113" t="s">
        <v>40</v>
      </c>
      <c r="D988" s="113" t="s">
        <v>87</v>
      </c>
      <c r="E988" s="113" t="s">
        <v>4862</v>
      </c>
      <c r="F988" s="23" t="s">
        <v>4863</v>
      </c>
      <c r="G988" s="81">
        <v>1</v>
      </c>
      <c r="H988" s="113" t="s">
        <v>2298</v>
      </c>
      <c r="K988" s="311"/>
      <c r="O988" s="164"/>
      <c r="P988" s="205"/>
      <c r="Q988" s="23" t="s">
        <v>6326</v>
      </c>
    </row>
    <row r="989" spans="1:17" x14ac:dyDescent="0.25">
      <c r="A989" s="23" t="s">
        <v>6322</v>
      </c>
      <c r="B989" s="23" t="s">
        <v>6323</v>
      </c>
      <c r="C989" s="113" t="s">
        <v>40</v>
      </c>
      <c r="D989" s="113" t="s">
        <v>87</v>
      </c>
      <c r="E989" s="113" t="s">
        <v>4862</v>
      </c>
      <c r="F989" s="23" t="s">
        <v>4863</v>
      </c>
      <c r="G989" s="81">
        <v>1</v>
      </c>
      <c r="H989" s="113" t="s">
        <v>2298</v>
      </c>
      <c r="K989" s="311"/>
      <c r="O989" s="164"/>
      <c r="P989" s="205"/>
      <c r="Q989" s="23" t="s">
        <v>6326</v>
      </c>
    </row>
    <row r="990" spans="1:17" x14ac:dyDescent="0.25">
      <c r="A990" s="23" t="s">
        <v>6324</v>
      </c>
      <c r="B990" s="23" t="s">
        <v>6325</v>
      </c>
      <c r="C990" s="113" t="s">
        <v>40</v>
      </c>
      <c r="D990" s="113" t="s">
        <v>87</v>
      </c>
      <c r="E990" s="113" t="s">
        <v>4862</v>
      </c>
      <c r="F990" s="23" t="s">
        <v>4863</v>
      </c>
      <c r="G990" s="81">
        <v>1</v>
      </c>
      <c r="H990" s="113" t="s">
        <v>2298</v>
      </c>
      <c r="K990" s="311"/>
      <c r="O990" s="164"/>
      <c r="P990" s="205"/>
      <c r="Q990" s="23" t="s">
        <v>6326</v>
      </c>
    </row>
    <row r="991" spans="1:17" x14ac:dyDescent="0.25">
      <c r="A991" s="23" t="s">
        <v>6353</v>
      </c>
      <c r="B991" s="23" t="s">
        <v>6354</v>
      </c>
      <c r="C991" s="113" t="s">
        <v>40</v>
      </c>
      <c r="D991" s="113" t="s">
        <v>87</v>
      </c>
      <c r="E991" s="113">
        <v>4200001</v>
      </c>
      <c r="F991" s="23" t="s">
        <v>2088</v>
      </c>
      <c r="G991" s="81">
        <v>30.599999999999998</v>
      </c>
      <c r="H991" s="113" t="s">
        <v>519</v>
      </c>
      <c r="J991" s="54">
        <f>VLOOKUP(A991,'M005'!$A:$H,8,0)</f>
        <v>51</v>
      </c>
      <c r="K991" s="311">
        <f t="shared" ref="K991" si="52">G991/J991</f>
        <v>0.6</v>
      </c>
      <c r="L991" t="s">
        <v>9</v>
      </c>
      <c r="M991" t="str">
        <f t="shared" ref="M991" si="53">MID(A991,6,3)</f>
        <v>N2C</v>
      </c>
      <c r="N991" s="23" t="s">
        <v>4945</v>
      </c>
      <c r="O991" s="164">
        <f t="shared" ref="O991" si="54">(J991*K991)-G991</f>
        <v>0</v>
      </c>
      <c r="P991" s="205" t="str">
        <f t="shared" ref="P991" si="55">MID(A991,15,2)</f>
        <v>JA</v>
      </c>
      <c r="Q991" s="23" t="s">
        <v>6359</v>
      </c>
    </row>
    <row r="992" spans="1:17" x14ac:dyDescent="0.25">
      <c r="A992" s="23" t="s">
        <v>6355</v>
      </c>
      <c r="B992" s="23" t="s">
        <v>6356</v>
      </c>
      <c r="C992" s="113" t="s">
        <v>40</v>
      </c>
      <c r="D992" s="113" t="s">
        <v>87</v>
      </c>
      <c r="E992" s="113">
        <v>4200001</v>
      </c>
      <c r="F992" s="23" t="s">
        <v>2088</v>
      </c>
      <c r="G992" s="81">
        <v>16.8</v>
      </c>
      <c r="H992" s="113" t="s">
        <v>519</v>
      </c>
      <c r="J992" s="54">
        <f>VLOOKUP(A992,'M005'!$A:$H,8,0)</f>
        <v>28</v>
      </c>
      <c r="K992" s="311">
        <f t="shared" ref="K992" si="56">G992/J992</f>
        <v>0.6</v>
      </c>
      <c r="L992" t="s">
        <v>9</v>
      </c>
      <c r="M992" t="str">
        <f t="shared" ref="M992" si="57">MID(A992,6,3)</f>
        <v>N2C</v>
      </c>
      <c r="N992" s="23" t="s">
        <v>4945</v>
      </c>
      <c r="O992" s="164">
        <f t="shared" ref="O992" si="58">(J992*K992)-G992</f>
        <v>0</v>
      </c>
      <c r="P992" s="205" t="str">
        <f t="shared" ref="P992" si="59">MID(A992,15,2)</f>
        <v>JA</v>
      </c>
      <c r="Q992" s="23" t="s">
        <v>6359</v>
      </c>
    </row>
    <row r="993" spans="1:17" x14ac:dyDescent="0.25">
      <c r="A993" s="23" t="s">
        <v>6353</v>
      </c>
      <c r="B993" s="23" t="s">
        <v>6354</v>
      </c>
      <c r="C993" s="113" t="s">
        <v>40</v>
      </c>
      <c r="D993" s="113" t="s">
        <v>87</v>
      </c>
      <c r="E993" s="113" t="s">
        <v>4862</v>
      </c>
      <c r="F993" s="23" t="s">
        <v>4863</v>
      </c>
      <c r="G993" s="81">
        <v>1</v>
      </c>
      <c r="H993" s="113" t="s">
        <v>2298</v>
      </c>
      <c r="K993" s="311"/>
      <c r="N993" s="23"/>
      <c r="O993" s="164"/>
      <c r="P993" s="205"/>
      <c r="Q993" s="23" t="s">
        <v>6359</v>
      </c>
    </row>
    <row r="994" spans="1:17" s="23" customFormat="1" x14ac:dyDescent="0.25">
      <c r="A994" s="23" t="s">
        <v>6474</v>
      </c>
      <c r="B994" s="23" t="s">
        <v>6475</v>
      </c>
      <c r="C994" s="113" t="s">
        <v>40</v>
      </c>
      <c r="D994" s="113" t="s">
        <v>87</v>
      </c>
      <c r="E994" s="113">
        <v>4200020</v>
      </c>
      <c r="F994" s="23" t="s">
        <v>2089</v>
      </c>
      <c r="G994" s="81">
        <v>31.499999999999996</v>
      </c>
      <c r="H994" s="23" t="s">
        <v>519</v>
      </c>
      <c r="I994" s="198"/>
      <c r="J994" s="81">
        <f>VLOOKUP(A994,'M005'!$A:$H,8,0)</f>
        <v>45</v>
      </c>
      <c r="K994" s="228">
        <f t="shared" ref="K994" si="60">G994/J994</f>
        <v>0.7</v>
      </c>
      <c r="L994" s="23" t="s">
        <v>9</v>
      </c>
      <c r="M994" s="23" t="str">
        <f t="shared" ref="M994" si="61">MID(A994,6,3)</f>
        <v>O2O</v>
      </c>
      <c r="N994" s="23" t="s">
        <v>4945</v>
      </c>
      <c r="O994" s="205">
        <f t="shared" ref="O994" si="62">(J994*K994)-G994</f>
        <v>0</v>
      </c>
      <c r="P994" s="205" t="str">
        <f t="shared" ref="P994" si="63">MID(A994,15,2)</f>
        <v>PH</v>
      </c>
      <c r="Q994" s="23" t="s">
        <v>6552</v>
      </c>
    </row>
    <row r="995" spans="1:17" s="23" customFormat="1" x14ac:dyDescent="0.25">
      <c r="A995" s="23" t="s">
        <v>6478</v>
      </c>
      <c r="B995" s="23" t="s">
        <v>6479</v>
      </c>
      <c r="C995" s="113" t="s">
        <v>40</v>
      </c>
      <c r="D995" s="113" t="s">
        <v>87</v>
      </c>
      <c r="E995" s="113">
        <v>4200001</v>
      </c>
      <c r="F995" s="23" t="s">
        <v>2088</v>
      </c>
      <c r="G995" s="81">
        <v>37.799999999999997</v>
      </c>
      <c r="H995" s="23" t="s">
        <v>519</v>
      </c>
      <c r="I995" s="198"/>
      <c r="J995" s="81">
        <f>VLOOKUP(A995,'M005'!$A:$H,8,0)</f>
        <v>54</v>
      </c>
      <c r="K995" s="228">
        <f t="shared" ref="K995:K1023" si="64">G995/J995</f>
        <v>0.7</v>
      </c>
      <c r="L995" s="23" t="s">
        <v>9</v>
      </c>
      <c r="M995" s="23" t="str">
        <f t="shared" ref="M995:M1023" si="65">MID(A995,6,3)</f>
        <v>N2N</v>
      </c>
      <c r="N995" s="23" t="s">
        <v>4945</v>
      </c>
      <c r="O995" s="205">
        <f t="shared" ref="O995:O1023" si="66">(J995*K995)-G995</f>
        <v>0</v>
      </c>
      <c r="P995" s="205" t="str">
        <f t="shared" ref="P995:P1023" si="67">MID(A995,15,2)</f>
        <v>JS</v>
      </c>
      <c r="Q995" s="23" t="s">
        <v>6552</v>
      </c>
    </row>
    <row r="996" spans="1:17" s="23" customFormat="1" x14ac:dyDescent="0.25">
      <c r="A996" s="23" t="s">
        <v>6480</v>
      </c>
      <c r="B996" s="23" t="s">
        <v>6481</v>
      </c>
      <c r="C996" s="113" t="s">
        <v>40</v>
      </c>
      <c r="D996" s="113" t="s">
        <v>87</v>
      </c>
      <c r="E996" s="113">
        <v>4200020</v>
      </c>
      <c r="F996" s="23" t="s">
        <v>2089</v>
      </c>
      <c r="G996" s="81">
        <v>38.4</v>
      </c>
      <c r="H996" s="23" t="s">
        <v>81</v>
      </c>
      <c r="I996" s="198"/>
      <c r="J996" s="81">
        <f>VLOOKUP(A996,'M005'!$A:$H,8,0)</f>
        <v>64</v>
      </c>
      <c r="K996" s="228">
        <f t="shared" si="64"/>
        <v>0.6</v>
      </c>
      <c r="L996" s="23" t="s">
        <v>9</v>
      </c>
      <c r="M996" s="23" t="str">
        <f t="shared" si="65"/>
        <v>O2V</v>
      </c>
      <c r="N996" s="23" t="s">
        <v>4945</v>
      </c>
      <c r="O996" s="205">
        <f t="shared" si="66"/>
        <v>0</v>
      </c>
      <c r="P996" s="205" t="str">
        <f t="shared" si="67"/>
        <v>NN</v>
      </c>
      <c r="Q996" s="23" t="s">
        <v>6552</v>
      </c>
    </row>
    <row r="997" spans="1:17" s="23" customFormat="1" x14ac:dyDescent="0.25">
      <c r="A997" s="23" t="s">
        <v>6482</v>
      </c>
      <c r="B997" s="23" t="s">
        <v>6483</v>
      </c>
      <c r="C997" s="113" t="s">
        <v>40</v>
      </c>
      <c r="D997" s="113" t="s">
        <v>87</v>
      </c>
      <c r="E997" s="113">
        <v>4200020</v>
      </c>
      <c r="F997" s="23" t="s">
        <v>2089</v>
      </c>
      <c r="G997" s="81">
        <v>24</v>
      </c>
      <c r="H997" s="23" t="s">
        <v>81</v>
      </c>
      <c r="I997" s="198"/>
      <c r="J997" s="81">
        <f>VLOOKUP(A997,'M005'!$A:$H,8,0)</f>
        <v>48</v>
      </c>
      <c r="K997" s="228">
        <f t="shared" si="64"/>
        <v>0.5</v>
      </c>
      <c r="L997" s="23" t="s">
        <v>9</v>
      </c>
      <c r="M997" s="23" t="str">
        <f t="shared" si="65"/>
        <v>O27</v>
      </c>
      <c r="N997" s="23" t="s">
        <v>4945</v>
      </c>
      <c r="O997" s="205">
        <f t="shared" si="66"/>
        <v>0</v>
      </c>
      <c r="P997" s="205" t="str">
        <f t="shared" si="67"/>
        <v>NN</v>
      </c>
      <c r="Q997" s="23" t="s">
        <v>6552</v>
      </c>
    </row>
    <row r="998" spans="1:17" s="23" customFormat="1" x14ac:dyDescent="0.25">
      <c r="A998" s="23" t="s">
        <v>6484</v>
      </c>
      <c r="B998" s="23" t="s">
        <v>6485</v>
      </c>
      <c r="C998" s="113" t="s">
        <v>40</v>
      </c>
      <c r="D998" s="113" t="s">
        <v>87</v>
      </c>
      <c r="E998" s="113">
        <v>4200001</v>
      </c>
      <c r="F998" s="23" t="s">
        <v>2088</v>
      </c>
      <c r="G998" s="81">
        <v>24</v>
      </c>
      <c r="H998" s="23" t="s">
        <v>81</v>
      </c>
      <c r="I998" s="198"/>
      <c r="J998" s="81">
        <f>VLOOKUP(A998,'M005'!$A:$H,8,0)</f>
        <v>48</v>
      </c>
      <c r="K998" s="228">
        <f t="shared" si="64"/>
        <v>0.5</v>
      </c>
      <c r="L998" s="23" t="s">
        <v>9</v>
      </c>
      <c r="M998" s="23" t="str">
        <f t="shared" si="65"/>
        <v>N2A</v>
      </c>
      <c r="N998" s="23" t="s">
        <v>4945</v>
      </c>
      <c r="O998" s="205">
        <f t="shared" si="66"/>
        <v>0</v>
      </c>
      <c r="P998" s="205" t="str">
        <f t="shared" si="67"/>
        <v>NN</v>
      </c>
      <c r="Q998" s="23" t="s">
        <v>6552</v>
      </c>
    </row>
    <row r="999" spans="1:17" s="23" customFormat="1" x14ac:dyDescent="0.25">
      <c r="A999" s="23" t="s">
        <v>6486</v>
      </c>
      <c r="B999" s="23" t="s">
        <v>6487</v>
      </c>
      <c r="C999" s="113" t="s">
        <v>40</v>
      </c>
      <c r="D999" s="113" t="s">
        <v>87</v>
      </c>
      <c r="E999" s="113">
        <v>4200001</v>
      </c>
      <c r="F999" s="23" t="s">
        <v>2088</v>
      </c>
      <c r="G999" s="81">
        <v>36</v>
      </c>
      <c r="H999" s="23" t="s">
        <v>81</v>
      </c>
      <c r="I999" s="198"/>
      <c r="J999" s="81">
        <f>VLOOKUP(A999,'M005'!$A:$H,8,0)</f>
        <v>72</v>
      </c>
      <c r="K999" s="228">
        <f t="shared" si="64"/>
        <v>0.5</v>
      </c>
      <c r="L999" s="23" t="s">
        <v>9</v>
      </c>
      <c r="M999" s="23" t="str">
        <f t="shared" si="65"/>
        <v>N2A</v>
      </c>
      <c r="N999" s="23" t="s">
        <v>4945</v>
      </c>
      <c r="O999" s="205">
        <f t="shared" si="66"/>
        <v>0</v>
      </c>
      <c r="P999" s="205" t="str">
        <f t="shared" si="67"/>
        <v>NN</v>
      </c>
      <c r="Q999" s="23" t="s">
        <v>6552</v>
      </c>
    </row>
    <row r="1000" spans="1:17" s="23" customFormat="1" x14ac:dyDescent="0.25">
      <c r="A1000" s="23" t="s">
        <v>6490</v>
      </c>
      <c r="B1000" s="23" t="s">
        <v>6491</v>
      </c>
      <c r="C1000" s="113" t="s">
        <v>40</v>
      </c>
      <c r="D1000" s="113" t="s">
        <v>87</v>
      </c>
      <c r="E1000" s="113">
        <v>4200001</v>
      </c>
      <c r="F1000" s="23" t="s">
        <v>2088</v>
      </c>
      <c r="G1000" s="81">
        <v>150</v>
      </c>
      <c r="H1000" s="23" t="s">
        <v>81</v>
      </c>
      <c r="I1000" s="198"/>
      <c r="J1000" s="81">
        <f>VLOOKUP(A1000,'M005'!$A:$H,8,0)</f>
        <v>300</v>
      </c>
      <c r="K1000" s="228">
        <f t="shared" si="64"/>
        <v>0.5</v>
      </c>
      <c r="L1000" s="23" t="s">
        <v>9</v>
      </c>
      <c r="M1000" s="23" t="str">
        <f t="shared" si="65"/>
        <v>N2A</v>
      </c>
      <c r="N1000" s="23" t="s">
        <v>4945</v>
      </c>
      <c r="O1000" s="205">
        <f t="shared" si="66"/>
        <v>0</v>
      </c>
      <c r="P1000" s="205" t="str">
        <f t="shared" si="67"/>
        <v>NN</v>
      </c>
      <c r="Q1000" s="23" t="s">
        <v>6552</v>
      </c>
    </row>
    <row r="1001" spans="1:17" s="23" customFormat="1" x14ac:dyDescent="0.25">
      <c r="A1001" s="23" t="s">
        <v>6494</v>
      </c>
      <c r="B1001" s="23" t="s">
        <v>6495</v>
      </c>
      <c r="C1001" s="113" t="s">
        <v>40</v>
      </c>
      <c r="D1001" s="113" t="s">
        <v>87</v>
      </c>
      <c r="E1001" s="113">
        <v>4200020</v>
      </c>
      <c r="F1001" s="23" t="s">
        <v>2089</v>
      </c>
      <c r="G1001" s="81">
        <v>208.5</v>
      </c>
      <c r="H1001" s="23" t="s">
        <v>81</v>
      </c>
      <c r="I1001" s="198"/>
      <c r="J1001" s="81">
        <f>VLOOKUP(A1001,'M005'!$A:$H,8,0)</f>
        <v>417</v>
      </c>
      <c r="K1001" s="228">
        <f t="shared" si="64"/>
        <v>0.5</v>
      </c>
      <c r="L1001" s="23" t="s">
        <v>9</v>
      </c>
      <c r="M1001" s="23" t="str">
        <f t="shared" si="65"/>
        <v>O27</v>
      </c>
      <c r="N1001" s="23" t="s">
        <v>4945</v>
      </c>
      <c r="O1001" s="205">
        <f t="shared" si="66"/>
        <v>0</v>
      </c>
      <c r="P1001" s="205" t="str">
        <f t="shared" si="67"/>
        <v>NN</v>
      </c>
      <c r="Q1001" s="23" t="s">
        <v>6552</v>
      </c>
    </row>
    <row r="1002" spans="1:17" s="23" customFormat="1" x14ac:dyDescent="0.25">
      <c r="A1002" s="23" t="s">
        <v>6496</v>
      </c>
      <c r="B1002" s="23" t="s">
        <v>6497</v>
      </c>
      <c r="C1002" s="113" t="s">
        <v>40</v>
      </c>
      <c r="D1002" s="113" t="s">
        <v>87</v>
      </c>
      <c r="E1002" s="113">
        <v>4200001</v>
      </c>
      <c r="F1002" s="23" t="s">
        <v>2088</v>
      </c>
      <c r="G1002" s="81">
        <v>208.5</v>
      </c>
      <c r="H1002" s="23" t="s">
        <v>81</v>
      </c>
      <c r="I1002" s="198"/>
      <c r="J1002" s="81">
        <f>VLOOKUP(A1002,'M005'!$A:$H,8,0)</f>
        <v>417</v>
      </c>
      <c r="K1002" s="228">
        <f t="shared" si="64"/>
        <v>0.5</v>
      </c>
      <c r="L1002" s="23" t="s">
        <v>9</v>
      </c>
      <c r="M1002" s="23" t="str">
        <f t="shared" si="65"/>
        <v>N2A</v>
      </c>
      <c r="N1002" s="23" t="s">
        <v>4945</v>
      </c>
      <c r="O1002" s="205">
        <f t="shared" si="66"/>
        <v>0</v>
      </c>
      <c r="P1002" s="205" t="str">
        <f t="shared" si="67"/>
        <v>NN</v>
      </c>
      <c r="Q1002" s="23" t="s">
        <v>6552</v>
      </c>
    </row>
    <row r="1003" spans="1:17" s="23" customFormat="1" x14ac:dyDescent="0.25">
      <c r="A1003" s="23" t="s">
        <v>6500</v>
      </c>
      <c r="B1003" s="23" t="s">
        <v>6501</v>
      </c>
      <c r="C1003" s="113" t="s">
        <v>40</v>
      </c>
      <c r="D1003" s="113" t="s">
        <v>87</v>
      </c>
      <c r="E1003" s="113">
        <v>4200001</v>
      </c>
      <c r="F1003" s="23" t="s">
        <v>2088</v>
      </c>
      <c r="G1003" s="81">
        <v>48</v>
      </c>
      <c r="H1003" s="23" t="s">
        <v>81</v>
      </c>
      <c r="I1003" s="198"/>
      <c r="J1003" s="81">
        <f>VLOOKUP(A1003,'M005'!$A:$H,8,0)</f>
        <v>96</v>
      </c>
      <c r="K1003" s="228">
        <f t="shared" si="64"/>
        <v>0.5</v>
      </c>
      <c r="L1003" s="23" t="s">
        <v>9</v>
      </c>
      <c r="M1003" s="23" t="str">
        <f t="shared" si="65"/>
        <v>N2A</v>
      </c>
      <c r="N1003" s="23" t="s">
        <v>4945</v>
      </c>
      <c r="O1003" s="205">
        <f t="shared" si="66"/>
        <v>0</v>
      </c>
      <c r="P1003" s="205" t="str">
        <f t="shared" si="67"/>
        <v>NN</v>
      </c>
      <c r="Q1003" s="23" t="s">
        <v>6552</v>
      </c>
    </row>
    <row r="1004" spans="1:17" s="23" customFormat="1" x14ac:dyDescent="0.25">
      <c r="A1004" s="23" t="s">
        <v>6502</v>
      </c>
      <c r="B1004" s="23" t="s">
        <v>6503</v>
      </c>
      <c r="C1004" s="113" t="s">
        <v>40</v>
      </c>
      <c r="D1004" s="113" t="s">
        <v>87</v>
      </c>
      <c r="E1004" s="113">
        <v>4200001</v>
      </c>
      <c r="F1004" s="23" t="s">
        <v>2088</v>
      </c>
      <c r="G1004" s="81">
        <v>250</v>
      </c>
      <c r="H1004" s="23" t="s">
        <v>81</v>
      </c>
      <c r="I1004" s="198"/>
      <c r="J1004" s="81">
        <f>VLOOKUP(A1004,'M005'!$A:$H,8,0)</f>
        <v>500</v>
      </c>
      <c r="K1004" s="228">
        <f t="shared" si="64"/>
        <v>0.5</v>
      </c>
      <c r="L1004" s="23" t="s">
        <v>9</v>
      </c>
      <c r="M1004" s="23" t="str">
        <f t="shared" si="65"/>
        <v>N2A</v>
      </c>
      <c r="N1004" s="23" t="s">
        <v>4945</v>
      </c>
      <c r="O1004" s="205">
        <f t="shared" si="66"/>
        <v>0</v>
      </c>
      <c r="P1004" s="205" t="str">
        <f t="shared" si="67"/>
        <v>NN</v>
      </c>
      <c r="Q1004" s="23" t="s">
        <v>6552</v>
      </c>
    </row>
    <row r="1005" spans="1:17" s="23" customFormat="1" x14ac:dyDescent="0.25">
      <c r="A1005" s="23" t="s">
        <v>6504</v>
      </c>
      <c r="B1005" s="23" t="s">
        <v>6505</v>
      </c>
      <c r="C1005" s="113" t="s">
        <v>40</v>
      </c>
      <c r="D1005" s="113" t="s">
        <v>87</v>
      </c>
      <c r="E1005" s="113">
        <v>4200010</v>
      </c>
      <c r="F1005" s="23" t="s">
        <v>2090</v>
      </c>
      <c r="G1005" s="81">
        <v>250</v>
      </c>
      <c r="H1005" s="23" t="s">
        <v>81</v>
      </c>
      <c r="I1005" s="198"/>
      <c r="J1005" s="81">
        <f>VLOOKUP(A1005,'M005'!$A:$H,8,0)</f>
        <v>500</v>
      </c>
      <c r="K1005" s="228">
        <f t="shared" si="64"/>
        <v>0.5</v>
      </c>
      <c r="L1005" s="23" t="s">
        <v>9</v>
      </c>
      <c r="M1005" s="23" t="str">
        <f t="shared" si="65"/>
        <v>M34</v>
      </c>
      <c r="N1005" s="23" t="s">
        <v>4945</v>
      </c>
      <c r="O1005" s="205">
        <f t="shared" si="66"/>
        <v>0</v>
      </c>
      <c r="P1005" s="205" t="str">
        <f t="shared" si="67"/>
        <v>NN</v>
      </c>
      <c r="Q1005" s="23" t="s">
        <v>6552</v>
      </c>
    </row>
    <row r="1006" spans="1:17" s="23" customFormat="1" x14ac:dyDescent="0.25">
      <c r="A1006" s="23" t="s">
        <v>6506</v>
      </c>
      <c r="B1006" s="23" t="s">
        <v>6507</v>
      </c>
      <c r="C1006" s="113" t="s">
        <v>40</v>
      </c>
      <c r="D1006" s="113" t="s">
        <v>87</v>
      </c>
      <c r="E1006" s="113">
        <v>4200020</v>
      </c>
      <c r="F1006" s="23" t="s">
        <v>2089</v>
      </c>
      <c r="G1006" s="81">
        <v>35</v>
      </c>
      <c r="H1006" s="23" t="s">
        <v>81</v>
      </c>
      <c r="I1006" s="198"/>
      <c r="J1006" s="81">
        <f>VLOOKUP(A1006,'M005'!$A:$H,8,0)</f>
        <v>50</v>
      </c>
      <c r="K1006" s="228">
        <f t="shared" si="64"/>
        <v>0.7</v>
      </c>
      <c r="L1006" s="23" t="s">
        <v>9</v>
      </c>
      <c r="M1006" s="23" t="str">
        <f t="shared" si="65"/>
        <v>O2O</v>
      </c>
      <c r="N1006" s="23" t="s">
        <v>4945</v>
      </c>
      <c r="O1006" s="205">
        <f t="shared" si="66"/>
        <v>0</v>
      </c>
      <c r="P1006" s="205" t="str">
        <f t="shared" si="67"/>
        <v>NN</v>
      </c>
      <c r="Q1006" s="23" t="s">
        <v>6552</v>
      </c>
    </row>
    <row r="1007" spans="1:17" s="23" customFormat="1" x14ac:dyDescent="0.25">
      <c r="A1007" s="287" t="s">
        <v>6508</v>
      </c>
      <c r="B1007" s="287" t="s">
        <v>6509</v>
      </c>
      <c r="C1007" s="286" t="s">
        <v>40</v>
      </c>
      <c r="D1007" s="286" t="s">
        <v>87</v>
      </c>
      <c r="E1007" s="286">
        <v>4200020</v>
      </c>
      <c r="F1007" s="287" t="s">
        <v>2089</v>
      </c>
      <c r="G1007" s="65">
        <v>40.6</v>
      </c>
      <c r="H1007" s="287" t="s">
        <v>81</v>
      </c>
      <c r="I1007" s="198"/>
      <c r="J1007" s="81">
        <f>VLOOKUP(A1007,'M005'!$A:$H,8,0)</f>
        <v>58</v>
      </c>
      <c r="K1007" s="228">
        <f t="shared" si="64"/>
        <v>0.70000000000000007</v>
      </c>
      <c r="L1007" s="23" t="s">
        <v>9</v>
      </c>
      <c r="M1007" s="23" t="str">
        <f t="shared" si="65"/>
        <v>O2V</v>
      </c>
      <c r="N1007" s="23" t="s">
        <v>4945</v>
      </c>
      <c r="O1007" s="205">
        <f t="shared" si="66"/>
        <v>0</v>
      </c>
      <c r="P1007" s="205" t="str">
        <f t="shared" si="67"/>
        <v>NN</v>
      </c>
      <c r="Q1007" s="23" t="s">
        <v>6552</v>
      </c>
    </row>
    <row r="1008" spans="1:17" s="23" customFormat="1" x14ac:dyDescent="0.25">
      <c r="A1008" s="23" t="s">
        <v>6510</v>
      </c>
      <c r="B1008" s="23" t="s">
        <v>6511</v>
      </c>
      <c r="C1008" s="113" t="s">
        <v>40</v>
      </c>
      <c r="D1008" s="113" t="s">
        <v>87</v>
      </c>
      <c r="E1008" s="113">
        <v>4200001</v>
      </c>
      <c r="F1008" s="23" t="s">
        <v>2088</v>
      </c>
      <c r="G1008" s="81">
        <v>150.5</v>
      </c>
      <c r="H1008" s="23" t="s">
        <v>81</v>
      </c>
      <c r="I1008" s="198"/>
      <c r="J1008" s="81">
        <f>VLOOKUP(A1008,'M005'!$A:$H,8,0)</f>
        <v>215</v>
      </c>
      <c r="K1008" s="228">
        <f t="shared" si="64"/>
        <v>0.7</v>
      </c>
      <c r="L1008" s="23" t="s">
        <v>9</v>
      </c>
      <c r="M1008" s="23" t="str">
        <f t="shared" si="65"/>
        <v>N2N</v>
      </c>
      <c r="N1008" s="23" t="s">
        <v>4945</v>
      </c>
      <c r="O1008" s="205">
        <f t="shared" si="66"/>
        <v>0</v>
      </c>
      <c r="P1008" s="205" t="str">
        <f t="shared" si="67"/>
        <v>UU</v>
      </c>
      <c r="Q1008" s="23" t="s">
        <v>6552</v>
      </c>
    </row>
    <row r="1009" spans="1:17" s="23" customFormat="1" x14ac:dyDescent="0.25">
      <c r="A1009" s="23" t="s">
        <v>6512</v>
      </c>
      <c r="B1009" s="23" t="s">
        <v>6513</v>
      </c>
      <c r="C1009" s="113" t="s">
        <v>40</v>
      </c>
      <c r="D1009" s="113" t="s">
        <v>87</v>
      </c>
      <c r="E1009" s="113">
        <v>4200001</v>
      </c>
      <c r="F1009" s="23" t="s">
        <v>2088</v>
      </c>
      <c r="G1009" s="81">
        <v>333.2</v>
      </c>
      <c r="H1009" s="23" t="s">
        <v>81</v>
      </c>
      <c r="I1009" s="198"/>
      <c r="J1009" s="81">
        <f>VLOOKUP(A1009,'M005'!$A:$H,8,0)</f>
        <v>476</v>
      </c>
      <c r="K1009" s="228">
        <f t="shared" si="64"/>
        <v>0.7</v>
      </c>
      <c r="L1009" s="23" t="s">
        <v>9</v>
      </c>
      <c r="M1009" s="23" t="str">
        <f t="shared" si="65"/>
        <v>N2N</v>
      </c>
      <c r="N1009" s="23" t="s">
        <v>4945</v>
      </c>
      <c r="O1009" s="205">
        <f t="shared" si="66"/>
        <v>0</v>
      </c>
      <c r="P1009" s="205" t="str">
        <f t="shared" si="67"/>
        <v>UU</v>
      </c>
      <c r="Q1009" s="23" t="s">
        <v>6552</v>
      </c>
    </row>
    <row r="1010" spans="1:17" s="23" customFormat="1" x14ac:dyDescent="0.25">
      <c r="A1010" s="23" t="s">
        <v>6514</v>
      </c>
      <c r="B1010" s="23" t="s">
        <v>6515</v>
      </c>
      <c r="C1010" s="113" t="s">
        <v>40</v>
      </c>
      <c r="D1010" s="113" t="s">
        <v>87</v>
      </c>
      <c r="E1010" s="113">
        <v>4200001</v>
      </c>
      <c r="F1010" s="23" t="s">
        <v>2088</v>
      </c>
      <c r="G1010" s="81">
        <v>458.49999999999994</v>
      </c>
      <c r="H1010" s="23" t="s">
        <v>81</v>
      </c>
      <c r="I1010" s="198"/>
      <c r="J1010" s="81">
        <f>VLOOKUP(A1010,'M005'!$A:$H,8,0)</f>
        <v>655</v>
      </c>
      <c r="K1010" s="228">
        <f t="shared" si="64"/>
        <v>0.7</v>
      </c>
      <c r="L1010" s="23" t="s">
        <v>9</v>
      </c>
      <c r="M1010" s="23" t="str">
        <f t="shared" si="65"/>
        <v>N2N</v>
      </c>
      <c r="N1010" s="23" t="s">
        <v>4945</v>
      </c>
      <c r="O1010" s="205">
        <f t="shared" si="66"/>
        <v>0</v>
      </c>
      <c r="P1010" s="205" t="str">
        <f t="shared" si="67"/>
        <v>UU</v>
      </c>
      <c r="Q1010" s="23" t="s">
        <v>6552</v>
      </c>
    </row>
    <row r="1011" spans="1:17" s="23" customFormat="1" x14ac:dyDescent="0.25">
      <c r="A1011" s="23" t="s">
        <v>6516</v>
      </c>
      <c r="B1011" s="23" t="s">
        <v>6517</v>
      </c>
      <c r="C1011" s="113" t="s">
        <v>40</v>
      </c>
      <c r="D1011" s="113" t="s">
        <v>87</v>
      </c>
      <c r="E1011" s="113">
        <v>4200001</v>
      </c>
      <c r="F1011" s="23" t="s">
        <v>2088</v>
      </c>
      <c r="G1011" s="81">
        <v>361.9</v>
      </c>
      <c r="H1011" s="23" t="s">
        <v>81</v>
      </c>
      <c r="I1011" s="198"/>
      <c r="J1011" s="81">
        <f>VLOOKUP(A1011,'M005'!$A:$H,8,0)</f>
        <v>517</v>
      </c>
      <c r="K1011" s="228">
        <f t="shared" si="64"/>
        <v>0.7</v>
      </c>
      <c r="L1011" s="23" t="s">
        <v>9</v>
      </c>
      <c r="M1011" s="23" t="str">
        <f t="shared" si="65"/>
        <v>N2N</v>
      </c>
      <c r="N1011" s="23" t="s">
        <v>4945</v>
      </c>
      <c r="O1011" s="205">
        <f t="shared" si="66"/>
        <v>0</v>
      </c>
      <c r="P1011" s="205" t="str">
        <f t="shared" si="67"/>
        <v>UU</v>
      </c>
      <c r="Q1011" s="23" t="s">
        <v>6552</v>
      </c>
    </row>
    <row r="1012" spans="1:17" s="23" customFormat="1" x14ac:dyDescent="0.25">
      <c r="A1012" s="23" t="s">
        <v>6518</v>
      </c>
      <c r="B1012" s="23" t="s">
        <v>6519</v>
      </c>
      <c r="C1012" s="113" t="s">
        <v>40</v>
      </c>
      <c r="D1012" s="113" t="s">
        <v>87</v>
      </c>
      <c r="E1012" s="113">
        <v>4200001</v>
      </c>
      <c r="F1012" s="23" t="s">
        <v>2088</v>
      </c>
      <c r="G1012" s="81">
        <v>306.59999999999997</v>
      </c>
      <c r="H1012" s="23" t="s">
        <v>81</v>
      </c>
      <c r="I1012" s="198"/>
      <c r="J1012" s="81">
        <f>VLOOKUP(A1012,'M005'!$A:$H,8,0)</f>
        <v>438</v>
      </c>
      <c r="K1012" s="228">
        <f t="shared" si="64"/>
        <v>0.7</v>
      </c>
      <c r="L1012" s="23" t="s">
        <v>9</v>
      </c>
      <c r="M1012" s="23" t="str">
        <f t="shared" si="65"/>
        <v>N2N</v>
      </c>
      <c r="N1012" s="23" t="s">
        <v>4945</v>
      </c>
      <c r="O1012" s="205">
        <f t="shared" si="66"/>
        <v>0</v>
      </c>
      <c r="P1012" s="205" t="str">
        <f t="shared" si="67"/>
        <v>UU</v>
      </c>
      <c r="Q1012" s="23" t="s">
        <v>6552</v>
      </c>
    </row>
    <row r="1013" spans="1:17" s="23" customFormat="1" x14ac:dyDescent="0.25">
      <c r="A1013" s="23" t="s">
        <v>6520</v>
      </c>
      <c r="B1013" s="23" t="s">
        <v>6521</v>
      </c>
      <c r="C1013" s="113" t="s">
        <v>40</v>
      </c>
      <c r="D1013" s="113" t="s">
        <v>87</v>
      </c>
      <c r="E1013" s="113">
        <v>4200001</v>
      </c>
      <c r="F1013" s="23" t="s">
        <v>2088</v>
      </c>
      <c r="G1013" s="81">
        <v>137.89999999999998</v>
      </c>
      <c r="H1013" s="23" t="s">
        <v>81</v>
      </c>
      <c r="I1013" s="198"/>
      <c r="J1013" s="81">
        <f>VLOOKUP(A1013,'M005'!$A:$H,8,0)</f>
        <v>197</v>
      </c>
      <c r="K1013" s="228">
        <f t="shared" si="64"/>
        <v>0.69999999999999984</v>
      </c>
      <c r="L1013" s="23" t="s">
        <v>9</v>
      </c>
      <c r="M1013" s="23" t="str">
        <f t="shared" si="65"/>
        <v>N2N</v>
      </c>
      <c r="N1013" s="23" t="s">
        <v>4945</v>
      </c>
      <c r="O1013" s="205">
        <f t="shared" si="66"/>
        <v>0</v>
      </c>
      <c r="P1013" s="205" t="str">
        <f t="shared" si="67"/>
        <v>UU</v>
      </c>
      <c r="Q1013" s="23" t="s">
        <v>6552</v>
      </c>
    </row>
    <row r="1014" spans="1:17" s="23" customFormat="1" x14ac:dyDescent="0.25">
      <c r="A1014" s="23" t="s">
        <v>6522</v>
      </c>
      <c r="B1014" s="23" t="s">
        <v>6523</v>
      </c>
      <c r="C1014" s="113" t="s">
        <v>40</v>
      </c>
      <c r="D1014" s="113" t="s">
        <v>87</v>
      </c>
      <c r="E1014" s="113">
        <v>4200001</v>
      </c>
      <c r="F1014" s="23" t="s">
        <v>2088</v>
      </c>
      <c r="G1014" s="81">
        <v>163.1</v>
      </c>
      <c r="H1014" s="23" t="s">
        <v>81</v>
      </c>
      <c r="I1014" s="198"/>
      <c r="J1014" s="81">
        <f>VLOOKUP(A1014,'M005'!$A:$H,8,0)</f>
        <v>233</v>
      </c>
      <c r="K1014" s="228">
        <f t="shared" si="64"/>
        <v>0.7</v>
      </c>
      <c r="L1014" s="23" t="s">
        <v>9</v>
      </c>
      <c r="M1014" s="23" t="str">
        <f t="shared" si="65"/>
        <v>N2N</v>
      </c>
      <c r="N1014" s="23" t="s">
        <v>4945</v>
      </c>
      <c r="O1014" s="205">
        <f t="shared" si="66"/>
        <v>0</v>
      </c>
      <c r="P1014" s="205" t="str">
        <f t="shared" si="67"/>
        <v>UU</v>
      </c>
      <c r="Q1014" s="23" t="s">
        <v>6552</v>
      </c>
    </row>
    <row r="1015" spans="1:17" s="23" customFormat="1" x14ac:dyDescent="0.25">
      <c r="A1015" s="23" t="s">
        <v>6524</v>
      </c>
      <c r="B1015" s="23" t="s">
        <v>6525</v>
      </c>
      <c r="C1015" s="113" t="s">
        <v>40</v>
      </c>
      <c r="D1015" s="113" t="s">
        <v>87</v>
      </c>
      <c r="E1015" s="113">
        <v>4200001</v>
      </c>
      <c r="F1015" s="23" t="s">
        <v>2088</v>
      </c>
      <c r="G1015" s="81">
        <v>350</v>
      </c>
      <c r="H1015" s="23" t="s">
        <v>81</v>
      </c>
      <c r="I1015" s="198"/>
      <c r="J1015" s="81">
        <f>VLOOKUP(A1015,'M005'!$A:$H,8,0)</f>
        <v>500</v>
      </c>
      <c r="K1015" s="228">
        <f t="shared" si="64"/>
        <v>0.7</v>
      </c>
      <c r="L1015" s="23" t="s">
        <v>9</v>
      </c>
      <c r="M1015" s="23" t="str">
        <f t="shared" si="65"/>
        <v>N2N</v>
      </c>
      <c r="N1015" s="23" t="s">
        <v>4945</v>
      </c>
      <c r="O1015" s="205">
        <f t="shared" si="66"/>
        <v>0</v>
      </c>
      <c r="P1015" s="205" t="str">
        <f t="shared" si="67"/>
        <v>UU</v>
      </c>
      <c r="Q1015" s="23" t="s">
        <v>6552</v>
      </c>
    </row>
    <row r="1016" spans="1:17" s="23" customFormat="1" x14ac:dyDescent="0.25">
      <c r="A1016" s="23" t="s">
        <v>6526</v>
      </c>
      <c r="B1016" s="23" t="s">
        <v>6527</v>
      </c>
      <c r="C1016" s="113" t="s">
        <v>40</v>
      </c>
      <c r="D1016" s="113" t="s">
        <v>87</v>
      </c>
      <c r="E1016" s="113">
        <v>4200010</v>
      </c>
      <c r="F1016" s="23" t="s">
        <v>2090</v>
      </c>
      <c r="G1016" s="81">
        <v>39.199999999999996</v>
      </c>
      <c r="H1016" s="23" t="s">
        <v>81</v>
      </c>
      <c r="I1016" s="198"/>
      <c r="J1016" s="81">
        <f>VLOOKUP(A1016,'M005'!$A:$H,8,0)</f>
        <v>56</v>
      </c>
      <c r="K1016" s="228">
        <f t="shared" si="64"/>
        <v>0.7</v>
      </c>
      <c r="L1016" s="23" t="s">
        <v>9</v>
      </c>
      <c r="M1016" s="23" t="str">
        <f t="shared" si="65"/>
        <v>M35</v>
      </c>
      <c r="N1016" s="23" t="s">
        <v>4945</v>
      </c>
      <c r="O1016" s="205">
        <f t="shared" si="66"/>
        <v>0</v>
      </c>
      <c r="P1016" s="205" t="str">
        <f t="shared" si="67"/>
        <v>UU</v>
      </c>
      <c r="Q1016" s="23" t="s">
        <v>6552</v>
      </c>
    </row>
    <row r="1017" spans="1:17" s="23" customFormat="1" x14ac:dyDescent="0.25">
      <c r="A1017" s="23" t="s">
        <v>6528</v>
      </c>
      <c r="B1017" s="23" t="s">
        <v>6529</v>
      </c>
      <c r="C1017" s="113" t="s">
        <v>40</v>
      </c>
      <c r="D1017" s="113" t="s">
        <v>87</v>
      </c>
      <c r="E1017" s="113">
        <v>4200001</v>
      </c>
      <c r="F1017" s="23" t="s">
        <v>2088</v>
      </c>
      <c r="G1017" s="81">
        <v>37.099999999999994</v>
      </c>
      <c r="H1017" s="23" t="s">
        <v>81</v>
      </c>
      <c r="I1017" s="198"/>
      <c r="J1017" s="81">
        <f>VLOOKUP(A1017,'M005'!$A:$H,8,0)</f>
        <v>53</v>
      </c>
      <c r="K1017" s="228">
        <f t="shared" si="64"/>
        <v>0.69999999999999984</v>
      </c>
      <c r="L1017" s="23" t="s">
        <v>9</v>
      </c>
      <c r="M1017" s="23" t="str">
        <f t="shared" si="65"/>
        <v>N2N</v>
      </c>
      <c r="N1017" s="23" t="s">
        <v>4945</v>
      </c>
      <c r="O1017" s="205">
        <f t="shared" si="66"/>
        <v>0</v>
      </c>
      <c r="P1017" s="205" t="str">
        <f t="shared" si="67"/>
        <v>UU</v>
      </c>
      <c r="Q1017" s="23" t="s">
        <v>6552</v>
      </c>
    </row>
    <row r="1018" spans="1:17" s="23" customFormat="1" x14ac:dyDescent="0.25">
      <c r="A1018" s="23" t="s">
        <v>6534</v>
      </c>
      <c r="B1018" s="23" t="s">
        <v>6535</v>
      </c>
      <c r="C1018" s="113" t="s">
        <v>40</v>
      </c>
      <c r="D1018" s="113" t="s">
        <v>87</v>
      </c>
      <c r="E1018" s="113">
        <v>4200001</v>
      </c>
      <c r="F1018" s="23" t="s">
        <v>2088</v>
      </c>
      <c r="G1018" s="81">
        <v>17.5</v>
      </c>
      <c r="H1018" s="23" t="s">
        <v>81</v>
      </c>
      <c r="I1018" s="198"/>
      <c r="J1018" s="81">
        <f>VLOOKUP(A1018,'M005'!$A:$H,8,0)</f>
        <v>25</v>
      </c>
      <c r="K1018" s="228">
        <f t="shared" si="64"/>
        <v>0.7</v>
      </c>
      <c r="L1018" s="23" t="s">
        <v>9</v>
      </c>
      <c r="M1018" s="23" t="str">
        <f t="shared" si="65"/>
        <v>N2N</v>
      </c>
      <c r="N1018" s="23" t="s">
        <v>4945</v>
      </c>
      <c r="O1018" s="205">
        <f t="shared" si="66"/>
        <v>0</v>
      </c>
      <c r="P1018" s="205" t="str">
        <f t="shared" si="67"/>
        <v>UU</v>
      </c>
      <c r="Q1018" s="23" t="s">
        <v>6552</v>
      </c>
    </row>
    <row r="1019" spans="1:17" s="23" customFormat="1" x14ac:dyDescent="0.25">
      <c r="A1019" s="23" t="s">
        <v>6536</v>
      </c>
      <c r="B1019" s="23" t="s">
        <v>6537</v>
      </c>
      <c r="C1019" s="113" t="s">
        <v>40</v>
      </c>
      <c r="D1019" s="113" t="s">
        <v>87</v>
      </c>
      <c r="E1019" s="113">
        <v>4200010</v>
      </c>
      <c r="F1019" s="23" t="s">
        <v>2090</v>
      </c>
      <c r="G1019" s="81">
        <v>17.5</v>
      </c>
      <c r="H1019" s="23" t="s">
        <v>81</v>
      </c>
      <c r="I1019" s="198"/>
      <c r="J1019" s="81">
        <f>VLOOKUP(A1019,'M005'!$A:$H,8,0)</f>
        <v>25</v>
      </c>
      <c r="K1019" s="228">
        <f t="shared" si="64"/>
        <v>0.7</v>
      </c>
      <c r="L1019" s="23" t="s">
        <v>9</v>
      </c>
      <c r="M1019" s="23" t="str">
        <f t="shared" si="65"/>
        <v>M35</v>
      </c>
      <c r="N1019" s="23" t="s">
        <v>4945</v>
      </c>
      <c r="O1019" s="205">
        <f t="shared" si="66"/>
        <v>0</v>
      </c>
      <c r="P1019" s="205" t="str">
        <f t="shared" si="67"/>
        <v>UU</v>
      </c>
      <c r="Q1019" s="23" t="s">
        <v>6552</v>
      </c>
    </row>
    <row r="1020" spans="1:17" s="23" customFormat="1" x14ac:dyDescent="0.25">
      <c r="A1020" s="23" t="s">
        <v>6540</v>
      </c>
      <c r="B1020" s="23" t="s">
        <v>6541</v>
      </c>
      <c r="C1020" s="113" t="s">
        <v>40</v>
      </c>
      <c r="D1020" s="113" t="s">
        <v>87</v>
      </c>
      <c r="E1020" s="113">
        <v>4200001</v>
      </c>
      <c r="F1020" s="23" t="s">
        <v>2088</v>
      </c>
      <c r="G1020" s="81">
        <v>311.5</v>
      </c>
      <c r="H1020" s="23" t="s">
        <v>81</v>
      </c>
      <c r="I1020" s="198"/>
      <c r="J1020" s="81">
        <f>VLOOKUP(A1020,'M005'!$A:$H,8,0)</f>
        <v>445</v>
      </c>
      <c r="K1020" s="228">
        <f t="shared" si="64"/>
        <v>0.7</v>
      </c>
      <c r="L1020" s="23" t="s">
        <v>9</v>
      </c>
      <c r="M1020" s="23" t="str">
        <f t="shared" si="65"/>
        <v>N2N</v>
      </c>
      <c r="N1020" s="23" t="s">
        <v>4945</v>
      </c>
      <c r="O1020" s="205">
        <f t="shared" si="66"/>
        <v>0</v>
      </c>
      <c r="P1020" s="205" t="str">
        <f t="shared" si="67"/>
        <v>UU</v>
      </c>
      <c r="Q1020" s="23" t="s">
        <v>6552</v>
      </c>
    </row>
    <row r="1021" spans="1:17" s="23" customFormat="1" x14ac:dyDescent="0.25">
      <c r="A1021" s="23" t="s">
        <v>6542</v>
      </c>
      <c r="B1021" s="23" t="s">
        <v>6543</v>
      </c>
      <c r="C1021" s="113" t="s">
        <v>40</v>
      </c>
      <c r="D1021" s="113" t="s">
        <v>87</v>
      </c>
      <c r="E1021" s="113">
        <v>4200010</v>
      </c>
      <c r="F1021" s="23" t="s">
        <v>2090</v>
      </c>
      <c r="G1021" s="81">
        <v>37.099999999999994</v>
      </c>
      <c r="H1021" s="23" t="s">
        <v>81</v>
      </c>
      <c r="I1021" s="198"/>
      <c r="J1021" s="81">
        <f>VLOOKUP(A1021,'M005'!$A:$H,8,0)</f>
        <v>53</v>
      </c>
      <c r="K1021" s="228">
        <f t="shared" si="64"/>
        <v>0.69999999999999984</v>
      </c>
      <c r="L1021" s="23" t="s">
        <v>9</v>
      </c>
      <c r="M1021" s="23" t="str">
        <f t="shared" si="65"/>
        <v>M35</v>
      </c>
      <c r="N1021" s="23" t="s">
        <v>4945</v>
      </c>
      <c r="O1021" s="205">
        <f t="shared" si="66"/>
        <v>0</v>
      </c>
      <c r="P1021" s="205" t="str">
        <f t="shared" si="67"/>
        <v>UU</v>
      </c>
      <c r="Q1021" s="23" t="s">
        <v>6552</v>
      </c>
    </row>
    <row r="1022" spans="1:17" s="23" customFormat="1" x14ac:dyDescent="0.25">
      <c r="A1022" s="23" t="s">
        <v>6546</v>
      </c>
      <c r="B1022" s="23" t="s">
        <v>6547</v>
      </c>
      <c r="C1022" s="113" t="s">
        <v>40</v>
      </c>
      <c r="D1022" s="113" t="s">
        <v>87</v>
      </c>
      <c r="E1022" s="113">
        <v>4200001</v>
      </c>
      <c r="F1022" s="23" t="s">
        <v>2088</v>
      </c>
      <c r="G1022" s="81">
        <v>19.2</v>
      </c>
      <c r="H1022" s="23" t="s">
        <v>81</v>
      </c>
      <c r="I1022" s="198"/>
      <c r="J1022" s="81">
        <f>VLOOKUP(A1022,'M005'!$A:$H,8,0)</f>
        <v>32</v>
      </c>
      <c r="K1022" s="228">
        <f t="shared" si="64"/>
        <v>0.6</v>
      </c>
      <c r="L1022" s="23" t="s">
        <v>9</v>
      </c>
      <c r="M1022" s="23" t="str">
        <f t="shared" si="65"/>
        <v>N2C</v>
      </c>
      <c r="N1022" s="23" t="s">
        <v>4945</v>
      </c>
      <c r="O1022" s="205">
        <f t="shared" si="66"/>
        <v>0</v>
      </c>
      <c r="P1022" s="205" t="str">
        <f t="shared" si="67"/>
        <v>UU</v>
      </c>
      <c r="Q1022" s="23" t="s">
        <v>6552</v>
      </c>
    </row>
    <row r="1023" spans="1:17" s="23" customFormat="1" x14ac:dyDescent="0.25">
      <c r="A1023" s="23" t="s">
        <v>6550</v>
      </c>
      <c r="B1023" s="23" t="s">
        <v>6551</v>
      </c>
      <c r="C1023" s="113" t="s">
        <v>40</v>
      </c>
      <c r="D1023" s="113" t="s">
        <v>87</v>
      </c>
      <c r="E1023" s="113">
        <v>4200001</v>
      </c>
      <c r="F1023" s="23" t="s">
        <v>2088</v>
      </c>
      <c r="G1023" s="81">
        <v>36</v>
      </c>
      <c r="H1023" s="23" t="s">
        <v>81</v>
      </c>
      <c r="I1023" s="198"/>
      <c r="J1023" s="81">
        <f>VLOOKUP(A1023,'M005'!$A:$H,8,0)</f>
        <v>60</v>
      </c>
      <c r="K1023" s="228">
        <f t="shared" si="64"/>
        <v>0.6</v>
      </c>
      <c r="L1023" s="23" t="s">
        <v>9</v>
      </c>
      <c r="M1023" s="23" t="str">
        <f t="shared" si="65"/>
        <v>N2C</v>
      </c>
      <c r="N1023" s="23" t="s">
        <v>4945</v>
      </c>
      <c r="O1023" s="205">
        <f t="shared" si="66"/>
        <v>0</v>
      </c>
      <c r="P1023" s="205" t="str">
        <f t="shared" si="67"/>
        <v>UU</v>
      </c>
      <c r="Q1023" s="23" t="s">
        <v>6552</v>
      </c>
    </row>
    <row r="1024" spans="1:17" s="23" customFormat="1" x14ac:dyDescent="0.25">
      <c r="A1024" s="23" t="s">
        <v>6480</v>
      </c>
      <c r="B1024" s="23" t="s">
        <v>6481</v>
      </c>
      <c r="C1024" s="113" t="s">
        <v>40</v>
      </c>
      <c r="D1024" s="113" t="s">
        <v>87</v>
      </c>
      <c r="E1024" s="113" t="s">
        <v>4860</v>
      </c>
      <c r="F1024" s="23" t="s">
        <v>4861</v>
      </c>
      <c r="G1024" s="81">
        <v>1</v>
      </c>
      <c r="H1024" s="113" t="s">
        <v>2298</v>
      </c>
      <c r="I1024" s="198"/>
      <c r="J1024" s="81"/>
      <c r="K1024" s="228"/>
      <c r="O1024" s="205"/>
      <c r="P1024" s="205"/>
    </row>
    <row r="1025" spans="1:17" s="23" customFormat="1" x14ac:dyDescent="0.25">
      <c r="A1025" s="23" t="s">
        <v>6697</v>
      </c>
      <c r="B1025" s="23" t="s">
        <v>6698</v>
      </c>
      <c r="C1025" s="113" t="s">
        <v>40</v>
      </c>
      <c r="D1025" s="113" t="s">
        <v>87</v>
      </c>
      <c r="E1025" s="113">
        <v>4200020</v>
      </c>
      <c r="F1025" s="23" t="s">
        <v>2089</v>
      </c>
      <c r="G1025" s="81">
        <v>35.699999999999996</v>
      </c>
      <c r="H1025" s="23" t="s">
        <v>81</v>
      </c>
      <c r="I1025" s="198"/>
      <c r="J1025" s="81">
        <f>VLOOKUP(A1025,'M005'!$A:$H,8,0)</f>
        <v>51</v>
      </c>
      <c r="K1025" s="228">
        <f t="shared" ref="K1025:K1030" si="68">G1025/J1025</f>
        <v>0.7</v>
      </c>
      <c r="L1025" s="23" t="s">
        <v>9</v>
      </c>
      <c r="M1025" s="23" t="str">
        <f t="shared" ref="M1025" si="69">MID(A1025,6,3)</f>
        <v>O2O</v>
      </c>
      <c r="N1025" s="23" t="s">
        <v>4952</v>
      </c>
      <c r="O1025" s="205">
        <f t="shared" ref="O1025" si="70">(J1025*K1025)-G1025</f>
        <v>0</v>
      </c>
      <c r="P1025" s="205" t="str">
        <f t="shared" ref="P1025" si="71">MID(A1025,15,2)</f>
        <v>NN</v>
      </c>
      <c r="Q1025" s="23" t="s">
        <v>6707</v>
      </c>
    </row>
    <row r="1026" spans="1:17" s="23" customFormat="1" x14ac:dyDescent="0.25">
      <c r="A1026" s="23" t="s">
        <v>6700</v>
      </c>
      <c r="B1026" s="23" t="s">
        <v>6727</v>
      </c>
      <c r="C1026" s="113" t="s">
        <v>40</v>
      </c>
      <c r="D1026" s="113" t="s">
        <v>87</v>
      </c>
      <c r="E1026" s="113">
        <v>4200001</v>
      </c>
      <c r="F1026" s="23" t="s">
        <v>2088</v>
      </c>
      <c r="G1026" s="81">
        <v>12.5</v>
      </c>
      <c r="H1026" s="23" t="s">
        <v>81</v>
      </c>
      <c r="I1026" s="198"/>
      <c r="J1026" s="81">
        <f>VLOOKUP(A1026,'M005'!$A:$H,8,0)</f>
        <v>25</v>
      </c>
      <c r="K1026" s="228">
        <f t="shared" si="68"/>
        <v>0.5</v>
      </c>
      <c r="L1026" s="23" t="s">
        <v>9</v>
      </c>
      <c r="M1026" s="23" t="str">
        <f t="shared" ref="M1026:M1029" si="72">MID(A1026,6,3)</f>
        <v>N2A</v>
      </c>
      <c r="N1026" s="23" t="s">
        <v>4957</v>
      </c>
      <c r="O1026" s="205">
        <f t="shared" ref="O1026:O1029" si="73">(J1026*K1026)-G1026</f>
        <v>0</v>
      </c>
      <c r="P1026" s="205" t="str">
        <f t="shared" ref="P1026:P1029" si="74">MID(A1026,15,2)</f>
        <v>NN</v>
      </c>
      <c r="Q1026" s="23" t="s">
        <v>6707</v>
      </c>
    </row>
    <row r="1027" spans="1:17" s="23" customFormat="1" x14ac:dyDescent="0.25">
      <c r="A1027" s="23" t="s">
        <v>6701</v>
      </c>
      <c r="B1027" s="23" t="s">
        <v>6728</v>
      </c>
      <c r="C1027" s="113" t="s">
        <v>40</v>
      </c>
      <c r="D1027" s="113" t="s">
        <v>87</v>
      </c>
      <c r="E1027" s="113">
        <v>4200010</v>
      </c>
      <c r="F1027" s="23" t="s">
        <v>2090</v>
      </c>
      <c r="G1027" s="81">
        <v>12.5</v>
      </c>
      <c r="H1027" s="23" t="s">
        <v>81</v>
      </c>
      <c r="I1027" s="198"/>
      <c r="J1027" s="81">
        <f>VLOOKUP(A1027,'M005'!$A:$H,8,0)</f>
        <v>25</v>
      </c>
      <c r="K1027" s="228">
        <f t="shared" si="68"/>
        <v>0.5</v>
      </c>
      <c r="L1027" s="23" t="s">
        <v>9</v>
      </c>
      <c r="M1027" s="23" t="str">
        <f t="shared" si="72"/>
        <v>M34</v>
      </c>
      <c r="N1027" s="23" t="s">
        <v>4983</v>
      </c>
      <c r="O1027" s="205">
        <f t="shared" si="73"/>
        <v>0</v>
      </c>
      <c r="P1027" s="205" t="str">
        <f t="shared" si="74"/>
        <v>NN</v>
      </c>
      <c r="Q1027" s="23" t="s">
        <v>6707</v>
      </c>
    </row>
    <row r="1028" spans="1:17" s="23" customFormat="1" x14ac:dyDescent="0.25">
      <c r="A1028" s="23" t="s">
        <v>6703</v>
      </c>
      <c r="B1028" s="23" t="s">
        <v>6730</v>
      </c>
      <c r="C1028" s="113" t="s">
        <v>40</v>
      </c>
      <c r="D1028" s="113" t="s">
        <v>87</v>
      </c>
      <c r="E1028" s="113">
        <v>4200020</v>
      </c>
      <c r="F1028" s="23" t="s">
        <v>2089</v>
      </c>
      <c r="G1028" s="81">
        <v>19</v>
      </c>
      <c r="H1028" s="23" t="s">
        <v>81</v>
      </c>
      <c r="I1028" s="198"/>
      <c r="J1028" s="81">
        <f>VLOOKUP(A1028,'M005'!$A:$H,8,0)</f>
        <v>38</v>
      </c>
      <c r="K1028" s="228">
        <f t="shared" si="68"/>
        <v>0.5</v>
      </c>
      <c r="L1028" s="23" t="s">
        <v>9</v>
      </c>
      <c r="M1028" s="23" t="str">
        <f t="shared" si="72"/>
        <v>O27</v>
      </c>
      <c r="N1028" s="23" t="s">
        <v>4963</v>
      </c>
      <c r="O1028" s="205">
        <f t="shared" si="73"/>
        <v>0</v>
      </c>
      <c r="P1028" s="205" t="str">
        <f t="shared" si="74"/>
        <v>NN</v>
      </c>
      <c r="Q1028" s="23" t="s">
        <v>6707</v>
      </c>
    </row>
    <row r="1029" spans="1:17" s="23" customFormat="1" x14ac:dyDescent="0.25">
      <c r="A1029" s="23" t="s">
        <v>6704</v>
      </c>
      <c r="B1029" s="23" t="s">
        <v>6725</v>
      </c>
      <c r="C1029" s="113" t="s">
        <v>40</v>
      </c>
      <c r="D1029" s="113" t="s">
        <v>87</v>
      </c>
      <c r="E1029" s="113">
        <v>4200001</v>
      </c>
      <c r="F1029" s="23" t="s">
        <v>2088</v>
      </c>
      <c r="G1029" s="81">
        <v>38.5</v>
      </c>
      <c r="H1029" s="23" t="s">
        <v>81</v>
      </c>
      <c r="I1029" s="198"/>
      <c r="J1029" s="81">
        <f>VLOOKUP(A1029,'M005'!$A:$H,8,0)</f>
        <v>55</v>
      </c>
      <c r="K1029" s="228">
        <f t="shared" si="68"/>
        <v>0.7</v>
      </c>
      <c r="L1029" s="23" t="s">
        <v>9</v>
      </c>
      <c r="M1029" s="23" t="str">
        <f t="shared" si="72"/>
        <v>N2N</v>
      </c>
      <c r="N1029" s="23" t="s">
        <v>4946</v>
      </c>
      <c r="O1029" s="205">
        <f t="shared" si="73"/>
        <v>0</v>
      </c>
      <c r="P1029" s="205" t="str">
        <f t="shared" si="74"/>
        <v>TK</v>
      </c>
      <c r="Q1029" s="23" t="s">
        <v>6707</v>
      </c>
    </row>
    <row r="1030" spans="1:17" s="23" customFormat="1" x14ac:dyDescent="0.25">
      <c r="A1030" s="23" t="s">
        <v>6722</v>
      </c>
      <c r="B1030" s="23" t="s">
        <v>6723</v>
      </c>
      <c r="C1030" s="113" t="s">
        <v>40</v>
      </c>
      <c r="D1030" s="113" t="s">
        <v>87</v>
      </c>
      <c r="E1030" s="113">
        <v>4200020</v>
      </c>
      <c r="F1030" s="23" t="s">
        <v>2089</v>
      </c>
      <c r="G1030" s="81">
        <v>27.5</v>
      </c>
      <c r="H1030" s="23" t="s">
        <v>81</v>
      </c>
      <c r="I1030" s="198"/>
      <c r="J1030" s="81">
        <f>VLOOKUP(A1030,'M005'!$A:$H,8,0)</f>
        <v>55</v>
      </c>
      <c r="K1030" s="228">
        <f t="shared" si="68"/>
        <v>0.5</v>
      </c>
      <c r="L1030" s="23" t="s">
        <v>9</v>
      </c>
      <c r="M1030" s="23" t="str">
        <f t="shared" ref="M1030" si="75">MID(A1030,6,3)</f>
        <v>O27</v>
      </c>
      <c r="N1030" s="23" t="s">
        <v>4963</v>
      </c>
      <c r="O1030" s="205">
        <f t="shared" ref="O1030" si="76">(J1030*K1030)-G1030</f>
        <v>0</v>
      </c>
      <c r="P1030" s="205" t="str">
        <f t="shared" ref="P1030" si="77">MID(A1030,15,2)</f>
        <v>NN</v>
      </c>
      <c r="Q1030" s="23" t="s">
        <v>6707</v>
      </c>
    </row>
    <row r="1031" spans="1:17" s="23" customFormat="1" x14ac:dyDescent="0.25">
      <c r="A1031" s="23" t="s">
        <v>1510</v>
      </c>
      <c r="B1031" s="23" t="s">
        <v>6699</v>
      </c>
      <c r="C1031" s="113" t="s">
        <v>40</v>
      </c>
      <c r="D1031" s="113" t="s">
        <v>87</v>
      </c>
      <c r="E1031" s="113" t="s">
        <v>4860</v>
      </c>
      <c r="F1031" s="23" t="s">
        <v>4861</v>
      </c>
      <c r="G1031" s="81">
        <v>1</v>
      </c>
      <c r="H1031" s="113" t="s">
        <v>2298</v>
      </c>
      <c r="I1031" s="198"/>
      <c r="J1031" s="81"/>
      <c r="K1031" s="228"/>
      <c r="O1031" s="205"/>
      <c r="P1031" s="205"/>
    </row>
    <row r="1032" spans="1:17" x14ac:dyDescent="0.25">
      <c r="A1032" s="23" t="s">
        <v>6731</v>
      </c>
      <c r="B1032" s="23" t="s">
        <v>6732</v>
      </c>
      <c r="C1032" s="113" t="s">
        <v>40</v>
      </c>
      <c r="D1032" s="113" t="s">
        <v>87</v>
      </c>
      <c r="E1032" s="113">
        <v>4200001</v>
      </c>
      <c r="F1032" s="23" t="s">
        <v>2088</v>
      </c>
      <c r="G1032" s="81">
        <v>18.899999999999999</v>
      </c>
      <c r="H1032" s="23" t="s">
        <v>519</v>
      </c>
      <c r="J1032" s="81">
        <f>VLOOKUP(A1032,'M005'!$A:$H,8,0)</f>
        <v>27</v>
      </c>
      <c r="K1032" s="228">
        <f t="shared" ref="K1032:K1034" si="78">G1032/J1032</f>
        <v>0.7</v>
      </c>
      <c r="L1032" s="23" t="s">
        <v>9</v>
      </c>
      <c r="M1032" s="23" t="str">
        <f t="shared" ref="M1032:M1034" si="79">MID(A1032,6,3)</f>
        <v>N2N</v>
      </c>
      <c r="N1032" s="23" t="s">
        <v>4946</v>
      </c>
      <c r="O1032" s="205">
        <f t="shared" ref="O1032:O1034" si="80">(J1032*K1032)-G1032</f>
        <v>0</v>
      </c>
      <c r="P1032" s="205" t="str">
        <f t="shared" ref="P1032:P1034" si="81">MID(A1032,15,2)</f>
        <v>NN</v>
      </c>
      <c r="Q1032" s="23" t="s">
        <v>6742</v>
      </c>
    </row>
    <row r="1033" spans="1:17" x14ac:dyDescent="0.25">
      <c r="A1033" s="23" t="s">
        <v>6733</v>
      </c>
      <c r="B1033" s="23" t="s">
        <v>6734</v>
      </c>
      <c r="C1033" s="113" t="s">
        <v>40</v>
      </c>
      <c r="D1033" s="113" t="s">
        <v>87</v>
      </c>
      <c r="E1033" s="113">
        <v>4200020</v>
      </c>
      <c r="F1033" s="23" t="s">
        <v>2089</v>
      </c>
      <c r="G1033" s="81">
        <v>38.5</v>
      </c>
      <c r="H1033" s="23" t="s">
        <v>519</v>
      </c>
      <c r="J1033" s="81">
        <f>VLOOKUP(A1033,'M005'!$A:$H,8,0)</f>
        <v>55</v>
      </c>
      <c r="K1033" s="228">
        <f t="shared" si="78"/>
        <v>0.7</v>
      </c>
      <c r="L1033" s="23" t="s">
        <v>9</v>
      </c>
      <c r="M1033" s="23" t="str">
        <f t="shared" si="79"/>
        <v>O2O</v>
      </c>
      <c r="N1033" s="23" t="s">
        <v>4952</v>
      </c>
      <c r="O1033" s="205">
        <f t="shared" si="80"/>
        <v>0</v>
      </c>
      <c r="P1033" s="205" t="str">
        <f t="shared" si="81"/>
        <v>NN</v>
      </c>
      <c r="Q1033" s="23" t="s">
        <v>6742</v>
      </c>
    </row>
    <row r="1034" spans="1:17" x14ac:dyDescent="0.25">
      <c r="A1034" s="23" t="s">
        <v>6736</v>
      </c>
      <c r="B1034" s="23" t="s">
        <v>6737</v>
      </c>
      <c r="C1034" s="113" t="s">
        <v>40</v>
      </c>
      <c r="D1034" s="113" t="s">
        <v>87</v>
      </c>
      <c r="E1034" s="113">
        <v>4200020</v>
      </c>
      <c r="F1034" s="23" t="s">
        <v>2089</v>
      </c>
      <c r="G1034" s="81">
        <v>40.199999999999996</v>
      </c>
      <c r="H1034" s="23" t="s">
        <v>519</v>
      </c>
      <c r="J1034" s="81">
        <f>VLOOKUP(A1034,'M005'!$A:$H,8,0)</f>
        <v>67</v>
      </c>
      <c r="K1034" s="228">
        <f t="shared" si="78"/>
        <v>0.6</v>
      </c>
      <c r="L1034" s="23" t="s">
        <v>9</v>
      </c>
      <c r="M1034" s="23" t="str">
        <f t="shared" si="79"/>
        <v>O2E</v>
      </c>
      <c r="N1034" s="23" t="s">
        <v>4944</v>
      </c>
      <c r="O1034" s="205">
        <f t="shared" si="80"/>
        <v>0</v>
      </c>
      <c r="P1034" s="205" t="str">
        <f t="shared" si="81"/>
        <v>NN</v>
      </c>
      <c r="Q1034" s="23" t="s">
        <v>6742</v>
      </c>
    </row>
    <row r="1035" spans="1:17" x14ac:dyDescent="0.25">
      <c r="A1035" s="7" t="s">
        <v>6764</v>
      </c>
      <c r="B1035" s="7" t="s">
        <v>6765</v>
      </c>
      <c r="C1035" s="22" t="s">
        <v>40</v>
      </c>
      <c r="D1035" s="22" t="s">
        <v>87</v>
      </c>
      <c r="E1035" s="22">
        <v>4200001</v>
      </c>
      <c r="F1035" s="7" t="s">
        <v>2088</v>
      </c>
      <c r="G1035" s="55">
        <v>21</v>
      </c>
      <c r="H1035" s="7" t="s">
        <v>519</v>
      </c>
      <c r="J1035" s="55">
        <f>VLOOKUP(A1035,'M005'!$A:$H,8,0)</f>
        <v>35</v>
      </c>
      <c r="K1035" s="330">
        <f t="shared" ref="K1035" si="82">G1035/J1035</f>
        <v>0.6</v>
      </c>
      <c r="L1035" s="7" t="s">
        <v>9</v>
      </c>
      <c r="M1035" s="7" t="str">
        <f t="shared" ref="M1035" si="83">MID(A1035,6,3)</f>
        <v>N2C</v>
      </c>
      <c r="N1035" s="7" t="s">
        <v>4945</v>
      </c>
      <c r="O1035" s="331">
        <f t="shared" ref="O1035" si="84">(J1035*K1035)-G1035</f>
        <v>0</v>
      </c>
      <c r="P1035" s="331" t="str">
        <f t="shared" ref="P1035" si="85">MID(A1035,15,2)</f>
        <v>UL</v>
      </c>
      <c r="Q1035" s="7" t="s">
        <v>6768</v>
      </c>
    </row>
  </sheetData>
  <autoFilter ref="A3:Q1034" xr:uid="{9DD5FE55-DAA7-4613-9CF6-21542E9B7846}"/>
  <mergeCells count="1">
    <mergeCell ref="A2:H2"/>
  </mergeCells>
  <phoneticPr fontId="18" type="noConversion"/>
  <pageMargins left="0.7" right="0.7" top="0.75" bottom="0.75" header="0.3" footer="0.3"/>
  <pageSetup orientation="portrait" r:id="rId2"/>
  <customProperties>
    <customPr name="_pios_id" r:id="rId3"/>
  </customProperties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7109-F3BB-44E5-91C5-D2CC89F32F6C}">
  <sheetPr>
    <tabColor rgb="FFFFFF00"/>
  </sheetPr>
  <dimension ref="A2:K1970"/>
  <sheetViews>
    <sheetView topLeftCell="A1965" workbookViewId="0">
      <selection activeCell="C1969" sqref="C1969"/>
    </sheetView>
  </sheetViews>
  <sheetFormatPr defaultRowHeight="15" x14ac:dyDescent="0.25"/>
  <cols>
    <col min="2" max="2" width="1.140625" style="198" customWidth="1"/>
    <col min="3" max="3" width="22.7109375" bestFit="1" customWidth="1"/>
    <col min="4" max="4" width="41.28515625" bestFit="1" customWidth="1"/>
    <col min="5" max="5" width="10.7109375" customWidth="1"/>
    <col min="6" max="6" width="19.7109375" bestFit="1" customWidth="1"/>
    <col min="7" max="7" width="19.85546875" customWidth="1"/>
    <col min="8" max="8" width="16.42578125" style="103" customWidth="1"/>
    <col min="9" max="9" width="15" style="103" customWidth="1"/>
    <col min="10" max="10" width="1.42578125" style="198" customWidth="1"/>
    <col min="11" max="11" width="10.42578125" customWidth="1"/>
  </cols>
  <sheetData>
    <row r="2" spans="1:11" x14ac:dyDescent="0.25">
      <c r="C2" s="376" t="s">
        <v>84</v>
      </c>
      <c r="D2" s="376"/>
      <c r="E2" s="376"/>
      <c r="F2" s="376"/>
      <c r="G2" s="376"/>
      <c r="H2" s="376"/>
      <c r="I2" s="376"/>
    </row>
    <row r="3" spans="1:11" x14ac:dyDescent="0.25">
      <c r="A3" t="s">
        <v>6237</v>
      </c>
      <c r="C3" s="17" t="s">
        <v>3874</v>
      </c>
      <c r="D3" s="17" t="s">
        <v>3875</v>
      </c>
      <c r="E3" s="17" t="s">
        <v>60</v>
      </c>
      <c r="F3" s="17" t="s">
        <v>3882</v>
      </c>
      <c r="G3" s="17" t="s">
        <v>61</v>
      </c>
      <c r="H3" s="17" t="s">
        <v>62</v>
      </c>
      <c r="I3" s="17" t="s">
        <v>3884</v>
      </c>
      <c r="K3" s="183" t="s">
        <v>4909</v>
      </c>
    </row>
    <row r="4" spans="1:11" x14ac:dyDescent="0.25">
      <c r="A4" t="str">
        <f>MID(C4,12,2)</f>
        <v>9S</v>
      </c>
      <c r="C4" s="23" t="s">
        <v>378</v>
      </c>
      <c r="D4" s="23" t="s">
        <v>379</v>
      </c>
      <c r="E4" s="113" t="s">
        <v>72</v>
      </c>
      <c r="F4" s="113" t="s">
        <v>95</v>
      </c>
      <c r="G4" s="114" t="s">
        <v>380</v>
      </c>
      <c r="H4" s="113" t="s">
        <v>2163</v>
      </c>
      <c r="I4" s="113" t="s">
        <v>2113</v>
      </c>
    </row>
    <row r="5" spans="1:11" x14ac:dyDescent="0.25">
      <c r="A5" t="str">
        <f t="shared" ref="A5:A68" si="0">MID(C5,12,2)</f>
        <v>9S</v>
      </c>
      <c r="C5" s="23" t="s">
        <v>1005</v>
      </c>
      <c r="D5" s="23" t="s">
        <v>379</v>
      </c>
      <c r="E5" s="113" t="s">
        <v>72</v>
      </c>
      <c r="F5" s="113" t="s">
        <v>95</v>
      </c>
      <c r="G5" s="114" t="s">
        <v>380</v>
      </c>
      <c r="H5" s="113" t="s">
        <v>2163</v>
      </c>
      <c r="I5" s="113" t="s">
        <v>2113</v>
      </c>
    </row>
    <row r="6" spans="1:11" x14ac:dyDescent="0.25">
      <c r="A6" t="str">
        <f t="shared" si="0"/>
        <v>NN</v>
      </c>
      <c r="C6" s="23" t="s">
        <v>517</v>
      </c>
      <c r="D6" s="23" t="s">
        <v>518</v>
      </c>
      <c r="E6" s="113" t="s">
        <v>72</v>
      </c>
      <c r="F6" s="113" t="s">
        <v>95</v>
      </c>
      <c r="G6" s="114" t="s">
        <v>2152</v>
      </c>
      <c r="H6" s="113" t="s">
        <v>2153</v>
      </c>
      <c r="I6" s="113" t="s">
        <v>2100</v>
      </c>
    </row>
    <row r="7" spans="1:11" x14ac:dyDescent="0.25">
      <c r="A7" t="str">
        <f t="shared" si="0"/>
        <v>N5</v>
      </c>
      <c r="C7" s="238" t="s">
        <v>520</v>
      </c>
      <c r="D7" s="238" t="s">
        <v>521</v>
      </c>
      <c r="E7" s="113" t="s">
        <v>72</v>
      </c>
      <c r="F7" s="113" t="s">
        <v>95</v>
      </c>
      <c r="G7" s="114" t="s">
        <v>2178</v>
      </c>
      <c r="H7" s="113" t="s">
        <v>2179</v>
      </c>
      <c r="I7" s="113" t="s">
        <v>2097</v>
      </c>
    </row>
    <row r="8" spans="1:11" x14ac:dyDescent="0.25">
      <c r="A8" t="str">
        <f t="shared" si="0"/>
        <v>NN</v>
      </c>
      <c r="C8" s="23" t="s">
        <v>522</v>
      </c>
      <c r="D8" s="23" t="s">
        <v>523</v>
      </c>
      <c r="E8" s="113" t="s">
        <v>72</v>
      </c>
      <c r="F8" s="113" t="s">
        <v>95</v>
      </c>
      <c r="G8" s="114" t="s">
        <v>369</v>
      </c>
      <c r="H8" s="113" t="s">
        <v>2154</v>
      </c>
      <c r="I8" s="113" t="s">
        <v>2116</v>
      </c>
    </row>
    <row r="9" spans="1:11" x14ac:dyDescent="0.25">
      <c r="A9" t="str">
        <f t="shared" si="0"/>
        <v>N5</v>
      </c>
      <c r="C9" s="238" t="s">
        <v>524</v>
      </c>
      <c r="D9" s="238" t="s">
        <v>525</v>
      </c>
      <c r="E9" s="113" t="s">
        <v>72</v>
      </c>
      <c r="F9" s="113" t="s">
        <v>95</v>
      </c>
      <c r="G9" s="114" t="s">
        <v>2178</v>
      </c>
      <c r="H9" s="113" t="s">
        <v>2179</v>
      </c>
      <c r="I9" s="113" t="s">
        <v>2097</v>
      </c>
    </row>
    <row r="10" spans="1:11" x14ac:dyDescent="0.25">
      <c r="A10" t="str">
        <f t="shared" si="0"/>
        <v>NN</v>
      </c>
      <c r="C10" s="23" t="s">
        <v>526</v>
      </c>
      <c r="D10" s="23" t="s">
        <v>527</v>
      </c>
      <c r="E10" s="113" t="s">
        <v>72</v>
      </c>
      <c r="F10" s="113" t="s">
        <v>95</v>
      </c>
      <c r="G10" s="114" t="s">
        <v>2176</v>
      </c>
      <c r="H10" s="113" t="s">
        <v>2177</v>
      </c>
      <c r="I10" s="113" t="s">
        <v>2098</v>
      </c>
    </row>
    <row r="11" spans="1:11" x14ac:dyDescent="0.25">
      <c r="A11" t="str">
        <f t="shared" si="0"/>
        <v>N5</v>
      </c>
      <c r="C11" s="23" t="s">
        <v>528</v>
      </c>
      <c r="D11" s="23" t="s">
        <v>529</v>
      </c>
      <c r="E11" s="113" t="s">
        <v>72</v>
      </c>
      <c r="F11" s="113" t="s">
        <v>95</v>
      </c>
      <c r="G11" s="114" t="s">
        <v>2178</v>
      </c>
      <c r="H11" s="113" t="s">
        <v>2179</v>
      </c>
      <c r="I11" s="113" t="s">
        <v>2097</v>
      </c>
    </row>
    <row r="12" spans="1:11" x14ac:dyDescent="0.25">
      <c r="A12" t="str">
        <f t="shared" si="0"/>
        <v>N5</v>
      </c>
      <c r="C12" s="23" t="s">
        <v>530</v>
      </c>
      <c r="D12" s="23" t="s">
        <v>531</v>
      </c>
      <c r="E12" s="113" t="s">
        <v>72</v>
      </c>
      <c r="F12" s="113" t="s">
        <v>95</v>
      </c>
      <c r="G12" s="114" t="s">
        <v>2178</v>
      </c>
      <c r="H12" s="113" t="s">
        <v>2179</v>
      </c>
      <c r="I12" s="113" t="s">
        <v>2097</v>
      </c>
    </row>
    <row r="13" spans="1:11" x14ac:dyDescent="0.25">
      <c r="A13" t="str">
        <f t="shared" si="0"/>
        <v>NN</v>
      </c>
      <c r="C13" s="23" t="s">
        <v>532</v>
      </c>
      <c r="D13" s="23" t="s">
        <v>533</v>
      </c>
      <c r="E13" s="113" t="s">
        <v>72</v>
      </c>
      <c r="F13" s="113" t="s">
        <v>95</v>
      </c>
      <c r="G13" s="114" t="s">
        <v>2172</v>
      </c>
      <c r="H13" s="113" t="s">
        <v>2173</v>
      </c>
      <c r="I13" s="113" t="s">
        <v>2099</v>
      </c>
    </row>
    <row r="14" spans="1:11" x14ac:dyDescent="0.25">
      <c r="A14" t="str">
        <f t="shared" si="0"/>
        <v>N5</v>
      </c>
      <c r="C14" s="23" t="s">
        <v>534</v>
      </c>
      <c r="D14" s="23" t="s">
        <v>535</v>
      </c>
      <c r="E14" s="113" t="s">
        <v>72</v>
      </c>
      <c r="F14" s="113" t="s">
        <v>95</v>
      </c>
      <c r="G14" s="114" t="s">
        <v>2172</v>
      </c>
      <c r="H14" s="113" t="s">
        <v>2173</v>
      </c>
      <c r="I14" s="113" t="s">
        <v>2099</v>
      </c>
    </row>
    <row r="15" spans="1:11" x14ac:dyDescent="0.25">
      <c r="A15" t="str">
        <f t="shared" si="0"/>
        <v>9S</v>
      </c>
      <c r="C15" s="23" t="s">
        <v>536</v>
      </c>
      <c r="D15" s="23" t="s">
        <v>537</v>
      </c>
      <c r="E15" s="113" t="s">
        <v>72</v>
      </c>
      <c r="F15" s="113" t="s">
        <v>95</v>
      </c>
      <c r="G15" s="114" t="s">
        <v>303</v>
      </c>
      <c r="H15" s="113" t="s">
        <v>2171</v>
      </c>
      <c r="I15" s="113" t="s">
        <v>2111</v>
      </c>
    </row>
    <row r="16" spans="1:11" x14ac:dyDescent="0.25">
      <c r="A16" t="str">
        <f t="shared" si="0"/>
        <v>9S</v>
      </c>
      <c r="C16" s="23" t="s">
        <v>538</v>
      </c>
      <c r="D16" s="23" t="s">
        <v>539</v>
      </c>
      <c r="E16" s="113" t="s">
        <v>72</v>
      </c>
      <c r="F16" s="113" t="s">
        <v>95</v>
      </c>
      <c r="G16" s="114" t="s">
        <v>303</v>
      </c>
      <c r="H16" s="113" t="s">
        <v>2171</v>
      </c>
      <c r="I16" s="113" t="s">
        <v>2111</v>
      </c>
    </row>
    <row r="17" spans="1:9" x14ac:dyDescent="0.25">
      <c r="A17" t="str">
        <f t="shared" si="0"/>
        <v>N5</v>
      </c>
      <c r="C17" s="23" t="s">
        <v>540</v>
      </c>
      <c r="D17" s="23" t="s">
        <v>541</v>
      </c>
      <c r="E17" s="113" t="s">
        <v>72</v>
      </c>
      <c r="F17" s="113" t="s">
        <v>95</v>
      </c>
      <c r="G17" s="114" t="s">
        <v>2178</v>
      </c>
      <c r="H17" s="113" t="s">
        <v>2179</v>
      </c>
      <c r="I17" s="113" t="s">
        <v>2097</v>
      </c>
    </row>
    <row r="18" spans="1:9" x14ac:dyDescent="0.25">
      <c r="A18" t="str">
        <f t="shared" si="0"/>
        <v>N5</v>
      </c>
      <c r="C18" s="23" t="s">
        <v>542</v>
      </c>
      <c r="D18" s="23" t="s">
        <v>525</v>
      </c>
      <c r="E18" s="113" t="s">
        <v>72</v>
      </c>
      <c r="F18" s="113" t="s">
        <v>95</v>
      </c>
      <c r="G18" s="114" t="s">
        <v>2178</v>
      </c>
      <c r="H18" s="113" t="s">
        <v>2179</v>
      </c>
      <c r="I18" s="113" t="s">
        <v>2097</v>
      </c>
    </row>
    <row r="19" spans="1:9" x14ac:dyDescent="0.25">
      <c r="A19" t="str">
        <f t="shared" si="0"/>
        <v>NN</v>
      </c>
      <c r="C19" s="23" t="s">
        <v>543</v>
      </c>
      <c r="D19" s="23" t="s">
        <v>544</v>
      </c>
      <c r="E19" s="113" t="s">
        <v>72</v>
      </c>
      <c r="F19" s="113" t="s">
        <v>95</v>
      </c>
      <c r="G19" s="114" t="s">
        <v>2172</v>
      </c>
      <c r="H19" s="113" t="s">
        <v>2173</v>
      </c>
      <c r="I19" s="113" t="s">
        <v>2099</v>
      </c>
    </row>
    <row r="20" spans="1:9" x14ac:dyDescent="0.25">
      <c r="A20" t="str">
        <f t="shared" si="0"/>
        <v>N5</v>
      </c>
      <c r="C20" s="23" t="s">
        <v>545</v>
      </c>
      <c r="D20" s="23" t="s">
        <v>546</v>
      </c>
      <c r="E20" s="113" t="s">
        <v>72</v>
      </c>
      <c r="F20" s="113" t="s">
        <v>95</v>
      </c>
      <c r="G20" s="114" t="s">
        <v>2172</v>
      </c>
      <c r="H20" s="113" t="s">
        <v>2173</v>
      </c>
      <c r="I20" s="113" t="s">
        <v>2099</v>
      </c>
    </row>
    <row r="21" spans="1:9" x14ac:dyDescent="0.25">
      <c r="A21" t="str">
        <f t="shared" si="0"/>
        <v>9S</v>
      </c>
      <c r="C21" s="23" t="s">
        <v>547</v>
      </c>
      <c r="D21" s="23" t="s">
        <v>548</v>
      </c>
      <c r="E21" s="113" t="s">
        <v>72</v>
      </c>
      <c r="F21" s="113" t="s">
        <v>95</v>
      </c>
      <c r="G21" s="114" t="s">
        <v>303</v>
      </c>
      <c r="H21" s="113" t="s">
        <v>2171</v>
      </c>
      <c r="I21" s="113" t="s">
        <v>2111</v>
      </c>
    </row>
    <row r="22" spans="1:9" x14ac:dyDescent="0.25">
      <c r="A22" t="str">
        <f t="shared" si="0"/>
        <v>9S</v>
      </c>
      <c r="C22" s="23" t="s">
        <v>549</v>
      </c>
      <c r="D22" s="23" t="s">
        <v>550</v>
      </c>
      <c r="E22" s="113" t="s">
        <v>72</v>
      </c>
      <c r="F22" s="113" t="s">
        <v>95</v>
      </c>
      <c r="G22" s="114" t="s">
        <v>303</v>
      </c>
      <c r="H22" s="113" t="s">
        <v>2171</v>
      </c>
      <c r="I22" s="113" t="s">
        <v>2111</v>
      </c>
    </row>
    <row r="23" spans="1:9" x14ac:dyDescent="0.25">
      <c r="A23" t="str">
        <f t="shared" si="0"/>
        <v>NT</v>
      </c>
      <c r="C23" s="23" t="s">
        <v>553</v>
      </c>
      <c r="D23" s="23" t="s">
        <v>554</v>
      </c>
      <c r="E23" s="113" t="s">
        <v>72</v>
      </c>
      <c r="F23" s="113" t="s">
        <v>95</v>
      </c>
      <c r="G23" s="114" t="s">
        <v>2176</v>
      </c>
      <c r="H23" s="113" t="s">
        <v>2177</v>
      </c>
      <c r="I23" s="113" t="s">
        <v>2098</v>
      </c>
    </row>
    <row r="24" spans="1:9" x14ac:dyDescent="0.25">
      <c r="A24" t="str">
        <f t="shared" si="0"/>
        <v>UT</v>
      </c>
      <c r="C24" s="23" t="s">
        <v>555</v>
      </c>
      <c r="D24" s="23" t="s">
        <v>554</v>
      </c>
      <c r="E24" s="113" t="s">
        <v>72</v>
      </c>
      <c r="F24" s="113" t="s">
        <v>95</v>
      </c>
      <c r="G24" s="114" t="s">
        <v>2176</v>
      </c>
      <c r="H24" s="113" t="s">
        <v>2177</v>
      </c>
      <c r="I24" s="113" t="s">
        <v>2098</v>
      </c>
    </row>
    <row r="25" spans="1:9" x14ac:dyDescent="0.25">
      <c r="A25" t="str">
        <f t="shared" si="0"/>
        <v>UT</v>
      </c>
      <c r="C25" s="23" t="s">
        <v>556</v>
      </c>
      <c r="D25" s="23" t="s">
        <v>554</v>
      </c>
      <c r="E25" s="113" t="s">
        <v>72</v>
      </c>
      <c r="F25" s="113" t="s">
        <v>95</v>
      </c>
      <c r="G25" s="114" t="s">
        <v>2176</v>
      </c>
      <c r="H25" s="113" t="s">
        <v>2177</v>
      </c>
      <c r="I25" s="113" t="s">
        <v>2098</v>
      </c>
    </row>
    <row r="26" spans="1:9" x14ac:dyDescent="0.25">
      <c r="A26" t="str">
        <f t="shared" si="0"/>
        <v>UT</v>
      </c>
      <c r="C26" s="23" t="s">
        <v>557</v>
      </c>
      <c r="D26" s="23" t="s">
        <v>554</v>
      </c>
      <c r="E26" s="113" t="s">
        <v>72</v>
      </c>
      <c r="F26" s="113" t="s">
        <v>95</v>
      </c>
      <c r="G26" s="114" t="s">
        <v>2176</v>
      </c>
      <c r="H26" s="113" t="s">
        <v>2177</v>
      </c>
      <c r="I26" s="113" t="s">
        <v>2098</v>
      </c>
    </row>
    <row r="27" spans="1:9" x14ac:dyDescent="0.25">
      <c r="A27" t="str">
        <f t="shared" si="0"/>
        <v>UT</v>
      </c>
      <c r="C27" s="23" t="s">
        <v>564</v>
      </c>
      <c r="D27" s="23" t="s">
        <v>565</v>
      </c>
      <c r="E27" s="113" t="s">
        <v>72</v>
      </c>
      <c r="F27" s="113" t="s">
        <v>95</v>
      </c>
      <c r="G27" s="114" t="s">
        <v>2176</v>
      </c>
      <c r="H27" s="113" t="s">
        <v>2177</v>
      </c>
      <c r="I27" s="113" t="s">
        <v>2098</v>
      </c>
    </row>
    <row r="28" spans="1:9" x14ac:dyDescent="0.25">
      <c r="A28" t="str">
        <f t="shared" si="0"/>
        <v>UT</v>
      </c>
      <c r="C28" s="23" t="s">
        <v>566</v>
      </c>
      <c r="D28" s="23" t="s">
        <v>565</v>
      </c>
      <c r="E28" s="113" t="s">
        <v>72</v>
      </c>
      <c r="F28" s="113" t="s">
        <v>95</v>
      </c>
      <c r="G28" s="114" t="s">
        <v>2176</v>
      </c>
      <c r="H28" s="113" t="s">
        <v>2177</v>
      </c>
      <c r="I28" s="113" t="s">
        <v>2098</v>
      </c>
    </row>
    <row r="29" spans="1:9" x14ac:dyDescent="0.25">
      <c r="A29" t="str">
        <f t="shared" si="0"/>
        <v>UT</v>
      </c>
      <c r="C29" s="23" t="s">
        <v>567</v>
      </c>
      <c r="D29" s="23" t="s">
        <v>565</v>
      </c>
      <c r="E29" s="113" t="s">
        <v>72</v>
      </c>
      <c r="F29" s="113" t="s">
        <v>95</v>
      </c>
      <c r="G29" s="114" t="s">
        <v>2176</v>
      </c>
      <c r="H29" s="113" t="s">
        <v>2177</v>
      </c>
      <c r="I29" s="113" t="s">
        <v>2098</v>
      </c>
    </row>
    <row r="30" spans="1:9" x14ac:dyDescent="0.25">
      <c r="A30" t="str">
        <f t="shared" si="0"/>
        <v>NT</v>
      </c>
      <c r="C30" s="23" t="s">
        <v>574</v>
      </c>
      <c r="D30" s="23" t="s">
        <v>575</v>
      </c>
      <c r="E30" s="113" t="s">
        <v>72</v>
      </c>
      <c r="F30" s="113" t="s">
        <v>95</v>
      </c>
      <c r="G30" s="114" t="s">
        <v>2174</v>
      </c>
      <c r="H30" s="113" t="s">
        <v>2175</v>
      </c>
      <c r="I30" s="113" t="s">
        <v>2108</v>
      </c>
    </row>
    <row r="31" spans="1:9" x14ac:dyDescent="0.25">
      <c r="A31" t="str">
        <f t="shared" si="0"/>
        <v>NT</v>
      </c>
      <c r="C31" s="23" t="s">
        <v>576</v>
      </c>
      <c r="D31" s="23" t="s">
        <v>577</v>
      </c>
      <c r="E31" s="113" t="s">
        <v>72</v>
      </c>
      <c r="F31" s="113" t="s">
        <v>95</v>
      </c>
      <c r="G31" s="114" t="s">
        <v>2174</v>
      </c>
      <c r="H31" s="113" t="s">
        <v>2175</v>
      </c>
      <c r="I31" s="113" t="s">
        <v>2108</v>
      </c>
    </row>
    <row r="32" spans="1:9" x14ac:dyDescent="0.25">
      <c r="A32" t="str">
        <f t="shared" si="0"/>
        <v>NT</v>
      </c>
      <c r="C32" s="23" t="s">
        <v>584</v>
      </c>
      <c r="D32" s="23" t="s">
        <v>367</v>
      </c>
      <c r="E32" s="113" t="s">
        <v>72</v>
      </c>
      <c r="F32" s="113" t="s">
        <v>95</v>
      </c>
      <c r="G32" s="114" t="s">
        <v>2174</v>
      </c>
      <c r="H32" s="113" t="s">
        <v>2175</v>
      </c>
      <c r="I32" s="113" t="s">
        <v>2108</v>
      </c>
    </row>
    <row r="33" spans="1:9" x14ac:dyDescent="0.25">
      <c r="A33" t="str">
        <f t="shared" si="0"/>
        <v>N5</v>
      </c>
      <c r="C33" s="23" t="s">
        <v>585</v>
      </c>
      <c r="D33" s="23" t="s">
        <v>586</v>
      </c>
      <c r="E33" s="113" t="s">
        <v>72</v>
      </c>
      <c r="F33" s="113" t="s">
        <v>95</v>
      </c>
      <c r="G33" s="114" t="s">
        <v>2178</v>
      </c>
      <c r="H33" s="113" t="s">
        <v>2179</v>
      </c>
      <c r="I33" s="113" t="s">
        <v>2097</v>
      </c>
    </row>
    <row r="34" spans="1:9" x14ac:dyDescent="0.25">
      <c r="A34" t="str">
        <f t="shared" si="0"/>
        <v>N5</v>
      </c>
      <c r="C34" s="23" t="s">
        <v>587</v>
      </c>
      <c r="D34" s="23" t="s">
        <v>588</v>
      </c>
      <c r="E34" s="113" t="s">
        <v>72</v>
      </c>
      <c r="F34" s="113" t="s">
        <v>95</v>
      </c>
      <c r="G34" s="114" t="s">
        <v>2178</v>
      </c>
      <c r="H34" s="113" t="s">
        <v>2179</v>
      </c>
      <c r="I34" s="113" t="s">
        <v>2097</v>
      </c>
    </row>
    <row r="35" spans="1:9" x14ac:dyDescent="0.25">
      <c r="A35" t="str">
        <f t="shared" si="0"/>
        <v>NN</v>
      </c>
      <c r="C35" s="23" t="s">
        <v>589</v>
      </c>
      <c r="D35" s="23" t="s">
        <v>590</v>
      </c>
      <c r="E35" s="113" t="s">
        <v>72</v>
      </c>
      <c r="F35" s="113" t="s">
        <v>95</v>
      </c>
      <c r="G35" s="114" t="s">
        <v>2152</v>
      </c>
      <c r="H35" s="113" t="s">
        <v>2153</v>
      </c>
      <c r="I35" s="113" t="s">
        <v>2100</v>
      </c>
    </row>
    <row r="36" spans="1:9" x14ac:dyDescent="0.25">
      <c r="A36" t="str">
        <f t="shared" si="0"/>
        <v>NV</v>
      </c>
      <c r="C36" s="23" t="s">
        <v>591</v>
      </c>
      <c r="D36" s="23" t="s">
        <v>592</v>
      </c>
      <c r="E36" s="113" t="s">
        <v>72</v>
      </c>
      <c r="F36" s="113" t="s">
        <v>95</v>
      </c>
      <c r="G36" s="114" t="s">
        <v>2155</v>
      </c>
      <c r="H36" s="113" t="s">
        <v>2156</v>
      </c>
      <c r="I36" s="113" t="s">
        <v>2118</v>
      </c>
    </row>
    <row r="37" spans="1:9" x14ac:dyDescent="0.25">
      <c r="A37" t="str">
        <f t="shared" si="0"/>
        <v>N5</v>
      </c>
      <c r="C37" s="23" t="s">
        <v>593</v>
      </c>
      <c r="D37" s="23" t="s">
        <v>594</v>
      </c>
      <c r="E37" s="113" t="s">
        <v>72</v>
      </c>
      <c r="F37" s="113" t="s">
        <v>95</v>
      </c>
      <c r="G37" s="114" t="s">
        <v>2178</v>
      </c>
      <c r="H37" s="113" t="s">
        <v>2179</v>
      </c>
      <c r="I37" s="113" t="s">
        <v>2097</v>
      </c>
    </row>
    <row r="38" spans="1:9" x14ac:dyDescent="0.25">
      <c r="A38" t="str">
        <f t="shared" si="0"/>
        <v>N5</v>
      </c>
      <c r="C38" s="23" t="s">
        <v>595</v>
      </c>
      <c r="D38" s="23" t="s">
        <v>596</v>
      </c>
      <c r="E38" s="113" t="s">
        <v>72</v>
      </c>
      <c r="F38" s="113" t="s">
        <v>95</v>
      </c>
      <c r="G38" s="114" t="s">
        <v>2176</v>
      </c>
      <c r="H38" s="113" t="s">
        <v>2177</v>
      </c>
      <c r="I38" s="113" t="s">
        <v>2098</v>
      </c>
    </row>
    <row r="39" spans="1:9" x14ac:dyDescent="0.25">
      <c r="A39" t="str">
        <f t="shared" si="0"/>
        <v>N5</v>
      </c>
      <c r="C39" s="23" t="s">
        <v>597</v>
      </c>
      <c r="D39" s="23" t="s">
        <v>598</v>
      </c>
      <c r="E39" s="113" t="s">
        <v>72</v>
      </c>
      <c r="F39" s="113" t="s">
        <v>95</v>
      </c>
      <c r="G39" s="114" t="s">
        <v>2172</v>
      </c>
      <c r="H39" s="113" t="s">
        <v>2173</v>
      </c>
      <c r="I39" s="113" t="s">
        <v>2099</v>
      </c>
    </row>
    <row r="40" spans="1:9" x14ac:dyDescent="0.25">
      <c r="A40" t="str">
        <f t="shared" si="0"/>
        <v>N5</v>
      </c>
      <c r="C40" s="23" t="s">
        <v>599</v>
      </c>
      <c r="D40" s="23" t="s">
        <v>600</v>
      </c>
      <c r="E40" s="113" t="s">
        <v>72</v>
      </c>
      <c r="F40" s="113" t="s">
        <v>95</v>
      </c>
      <c r="G40" s="114" t="s">
        <v>2172</v>
      </c>
      <c r="H40" s="113" t="s">
        <v>2173</v>
      </c>
      <c r="I40" s="113" t="s">
        <v>2099</v>
      </c>
    </row>
    <row r="41" spans="1:9" x14ac:dyDescent="0.25">
      <c r="A41" t="str">
        <f t="shared" si="0"/>
        <v>U2</v>
      </c>
      <c r="C41" s="23" t="s">
        <v>601</v>
      </c>
      <c r="D41" s="23" t="s">
        <v>602</v>
      </c>
      <c r="E41" s="113" t="s">
        <v>72</v>
      </c>
      <c r="F41" s="113" t="s">
        <v>95</v>
      </c>
      <c r="G41" s="114" t="s">
        <v>2157</v>
      </c>
      <c r="H41" s="113" t="s">
        <v>2158</v>
      </c>
      <c r="I41" s="113" t="s">
        <v>2105</v>
      </c>
    </row>
    <row r="42" spans="1:9" x14ac:dyDescent="0.25">
      <c r="A42" t="str">
        <f t="shared" si="0"/>
        <v>U2</v>
      </c>
      <c r="C42" s="23" t="s">
        <v>603</v>
      </c>
      <c r="D42" s="23" t="s">
        <v>604</v>
      </c>
      <c r="E42" s="113" t="s">
        <v>72</v>
      </c>
      <c r="F42" s="113" t="s">
        <v>95</v>
      </c>
      <c r="G42" s="114" t="s">
        <v>2178</v>
      </c>
      <c r="H42" s="113" t="s">
        <v>2179</v>
      </c>
      <c r="I42" s="113" t="s">
        <v>2097</v>
      </c>
    </row>
    <row r="43" spans="1:9" x14ac:dyDescent="0.25">
      <c r="A43" t="str">
        <f t="shared" si="0"/>
        <v>U2</v>
      </c>
      <c r="C43" s="23" t="s">
        <v>605</v>
      </c>
      <c r="D43" s="23" t="s">
        <v>606</v>
      </c>
      <c r="E43" s="113" t="s">
        <v>72</v>
      </c>
      <c r="F43" s="113" t="s">
        <v>95</v>
      </c>
      <c r="G43" s="114" t="s">
        <v>2157</v>
      </c>
      <c r="H43" s="113" t="s">
        <v>2158</v>
      </c>
      <c r="I43" s="113" t="s">
        <v>2105</v>
      </c>
    </row>
    <row r="44" spans="1:9" x14ac:dyDescent="0.25">
      <c r="A44" t="str">
        <f t="shared" si="0"/>
        <v>N5</v>
      </c>
      <c r="C44" s="23" t="s">
        <v>611</v>
      </c>
      <c r="D44" s="23" t="s">
        <v>569</v>
      </c>
      <c r="E44" s="113" t="s">
        <v>72</v>
      </c>
      <c r="F44" s="113" t="s">
        <v>95</v>
      </c>
      <c r="G44" s="114" t="s">
        <v>2176</v>
      </c>
      <c r="H44" s="113" t="s">
        <v>2177</v>
      </c>
      <c r="I44" s="113" t="s">
        <v>2098</v>
      </c>
    </row>
    <row r="45" spans="1:9" x14ac:dyDescent="0.25">
      <c r="A45" t="str">
        <f t="shared" si="0"/>
        <v>N5</v>
      </c>
      <c r="C45" s="23" t="s">
        <v>612</v>
      </c>
      <c r="D45" s="23" t="s">
        <v>613</v>
      </c>
      <c r="E45" s="113" t="s">
        <v>72</v>
      </c>
      <c r="F45" s="113" t="s">
        <v>95</v>
      </c>
      <c r="G45" s="114" t="s">
        <v>2176</v>
      </c>
      <c r="H45" s="113" t="s">
        <v>2177</v>
      </c>
      <c r="I45" s="113" t="s">
        <v>2098</v>
      </c>
    </row>
    <row r="46" spans="1:9" x14ac:dyDescent="0.25">
      <c r="A46" t="str">
        <f t="shared" si="0"/>
        <v>N5</v>
      </c>
      <c r="C46" s="23" t="s">
        <v>614</v>
      </c>
      <c r="D46" s="23" t="s">
        <v>613</v>
      </c>
      <c r="E46" s="113" t="s">
        <v>72</v>
      </c>
      <c r="F46" s="113" t="s">
        <v>95</v>
      </c>
      <c r="G46" s="114" t="s">
        <v>2176</v>
      </c>
      <c r="H46" s="113" t="s">
        <v>2177</v>
      </c>
      <c r="I46" s="113" t="s">
        <v>2098</v>
      </c>
    </row>
    <row r="47" spans="1:9" x14ac:dyDescent="0.25">
      <c r="A47" t="str">
        <f t="shared" si="0"/>
        <v>U5</v>
      </c>
      <c r="C47" s="23" t="s">
        <v>615</v>
      </c>
      <c r="D47" s="23" t="s">
        <v>616</v>
      </c>
      <c r="E47" s="113" t="s">
        <v>72</v>
      </c>
      <c r="F47" s="113" t="s">
        <v>95</v>
      </c>
      <c r="G47" s="114" t="s">
        <v>2176</v>
      </c>
      <c r="H47" s="113" t="s">
        <v>2177</v>
      </c>
      <c r="I47" s="113" t="s">
        <v>2098</v>
      </c>
    </row>
    <row r="48" spans="1:9" x14ac:dyDescent="0.25">
      <c r="A48" t="str">
        <f t="shared" si="0"/>
        <v>N5</v>
      </c>
      <c r="C48" s="23" t="s">
        <v>617</v>
      </c>
      <c r="D48" s="23" t="s">
        <v>618</v>
      </c>
      <c r="E48" s="113" t="s">
        <v>72</v>
      </c>
      <c r="F48" s="113" t="s">
        <v>95</v>
      </c>
      <c r="G48" s="114" t="s">
        <v>2178</v>
      </c>
      <c r="H48" s="113" t="s">
        <v>2179</v>
      </c>
      <c r="I48" s="113" t="s">
        <v>2097</v>
      </c>
    </row>
    <row r="49" spans="1:9" x14ac:dyDescent="0.25">
      <c r="A49" t="str">
        <f t="shared" si="0"/>
        <v>UC</v>
      </c>
      <c r="C49" s="23" t="s">
        <v>619</v>
      </c>
      <c r="D49" s="23" t="s">
        <v>571</v>
      </c>
      <c r="E49" s="113" t="s">
        <v>72</v>
      </c>
      <c r="F49" s="113" t="s">
        <v>95</v>
      </c>
      <c r="G49" s="114" t="s">
        <v>2178</v>
      </c>
      <c r="H49" s="113" t="s">
        <v>2179</v>
      </c>
      <c r="I49" s="113" t="s">
        <v>2097</v>
      </c>
    </row>
    <row r="50" spans="1:9" x14ac:dyDescent="0.25">
      <c r="A50" t="str">
        <f t="shared" si="0"/>
        <v>N5</v>
      </c>
      <c r="C50" s="23" t="s">
        <v>620</v>
      </c>
      <c r="D50" s="23" t="s">
        <v>621</v>
      </c>
      <c r="E50" s="113" t="s">
        <v>72</v>
      </c>
      <c r="F50" s="113" t="s">
        <v>95</v>
      </c>
      <c r="G50" s="114" t="s">
        <v>2178</v>
      </c>
      <c r="H50" s="113" t="s">
        <v>2179</v>
      </c>
      <c r="I50" s="113" t="s">
        <v>2097</v>
      </c>
    </row>
    <row r="51" spans="1:9" x14ac:dyDescent="0.25">
      <c r="A51" t="str">
        <f t="shared" si="0"/>
        <v>N5</v>
      </c>
      <c r="C51" s="23" t="s">
        <v>622</v>
      </c>
      <c r="D51" s="23" t="s">
        <v>623</v>
      </c>
      <c r="E51" s="113" t="s">
        <v>72</v>
      </c>
      <c r="F51" s="113" t="s">
        <v>95</v>
      </c>
      <c r="G51" s="114" t="s">
        <v>2178</v>
      </c>
      <c r="H51" s="113" t="s">
        <v>2179</v>
      </c>
      <c r="I51" s="113" t="s">
        <v>2097</v>
      </c>
    </row>
    <row r="52" spans="1:9" x14ac:dyDescent="0.25">
      <c r="A52" t="str">
        <f t="shared" si="0"/>
        <v>NC</v>
      </c>
      <c r="C52" s="23" t="s">
        <v>624</v>
      </c>
      <c r="D52" s="23" t="s">
        <v>625</v>
      </c>
      <c r="E52" s="113" t="s">
        <v>72</v>
      </c>
      <c r="F52" s="113" t="s">
        <v>95</v>
      </c>
      <c r="G52" s="114" t="s">
        <v>2174</v>
      </c>
      <c r="H52" s="113" t="s">
        <v>2175</v>
      </c>
      <c r="I52" s="113" t="s">
        <v>2108</v>
      </c>
    </row>
    <row r="53" spans="1:9" x14ac:dyDescent="0.25">
      <c r="A53" t="str">
        <f t="shared" si="0"/>
        <v>N5</v>
      </c>
      <c r="C53" s="23" t="s">
        <v>626</v>
      </c>
      <c r="D53" s="23" t="s">
        <v>627</v>
      </c>
      <c r="E53" s="113" t="s">
        <v>72</v>
      </c>
      <c r="F53" s="113" t="s">
        <v>95</v>
      </c>
      <c r="G53" s="114" t="s">
        <v>2174</v>
      </c>
      <c r="H53" s="113" t="s">
        <v>2175</v>
      </c>
      <c r="I53" s="113" t="s">
        <v>2108</v>
      </c>
    </row>
    <row r="54" spans="1:9" x14ac:dyDescent="0.25">
      <c r="A54" t="str">
        <f t="shared" si="0"/>
        <v>N5</v>
      </c>
      <c r="C54" s="23" t="s">
        <v>628</v>
      </c>
      <c r="D54" s="23" t="s">
        <v>577</v>
      </c>
      <c r="E54" s="113" t="s">
        <v>72</v>
      </c>
      <c r="F54" s="113" t="s">
        <v>95</v>
      </c>
      <c r="G54" s="114" t="s">
        <v>2174</v>
      </c>
      <c r="H54" s="113" t="s">
        <v>2175</v>
      </c>
      <c r="I54" s="113" t="s">
        <v>2108</v>
      </c>
    </row>
    <row r="55" spans="1:9" x14ac:dyDescent="0.25">
      <c r="A55" t="str">
        <f t="shared" si="0"/>
        <v>U5</v>
      </c>
      <c r="C55" s="23" t="s">
        <v>629</v>
      </c>
      <c r="D55" s="23" t="s">
        <v>630</v>
      </c>
      <c r="E55" s="113" t="s">
        <v>72</v>
      </c>
      <c r="F55" s="113" t="s">
        <v>95</v>
      </c>
      <c r="G55" s="114" t="s">
        <v>2176</v>
      </c>
      <c r="H55" s="113" t="s">
        <v>2177</v>
      </c>
      <c r="I55" s="113" t="s">
        <v>2098</v>
      </c>
    </row>
    <row r="56" spans="1:9" x14ac:dyDescent="0.25">
      <c r="A56" t="str">
        <f t="shared" si="0"/>
        <v>N5</v>
      </c>
      <c r="C56" s="23" t="s">
        <v>633</v>
      </c>
      <c r="D56" s="23" t="s">
        <v>634</v>
      </c>
      <c r="E56" s="113" t="s">
        <v>72</v>
      </c>
      <c r="F56" s="113" t="s">
        <v>95</v>
      </c>
      <c r="G56" s="114" t="s">
        <v>2178</v>
      </c>
      <c r="H56" s="113" t="s">
        <v>2179</v>
      </c>
      <c r="I56" s="113" t="s">
        <v>2097</v>
      </c>
    </row>
    <row r="57" spans="1:9" x14ac:dyDescent="0.25">
      <c r="A57" t="str">
        <f t="shared" si="0"/>
        <v>N5</v>
      </c>
      <c r="C57" s="23" t="s">
        <v>635</v>
      </c>
      <c r="D57" s="23" t="s">
        <v>636</v>
      </c>
      <c r="E57" s="113" t="s">
        <v>72</v>
      </c>
      <c r="F57" s="113" t="s">
        <v>95</v>
      </c>
      <c r="G57" s="114" t="s">
        <v>2157</v>
      </c>
      <c r="H57" s="113" t="s">
        <v>2158</v>
      </c>
      <c r="I57" s="113" t="s">
        <v>2105</v>
      </c>
    </row>
    <row r="58" spans="1:9" x14ac:dyDescent="0.25">
      <c r="A58" t="str">
        <f t="shared" si="0"/>
        <v>N5</v>
      </c>
      <c r="C58" s="23" t="s">
        <v>637</v>
      </c>
      <c r="D58" s="23" t="s">
        <v>581</v>
      </c>
      <c r="E58" s="113" t="s">
        <v>72</v>
      </c>
      <c r="F58" s="113" t="s">
        <v>95</v>
      </c>
      <c r="G58" s="114" t="s">
        <v>2176</v>
      </c>
      <c r="H58" s="113" t="s">
        <v>2177</v>
      </c>
      <c r="I58" s="113" t="s">
        <v>2098</v>
      </c>
    </row>
    <row r="59" spans="1:9" x14ac:dyDescent="0.25">
      <c r="A59" t="str">
        <f t="shared" si="0"/>
        <v>N5</v>
      </c>
      <c r="C59" s="23" t="s">
        <v>638</v>
      </c>
      <c r="D59" s="23" t="s">
        <v>639</v>
      </c>
      <c r="E59" s="113" t="s">
        <v>72</v>
      </c>
      <c r="F59" s="113" t="s">
        <v>95</v>
      </c>
      <c r="G59" s="114" t="s">
        <v>2178</v>
      </c>
      <c r="H59" s="113" t="s">
        <v>2179</v>
      </c>
      <c r="I59" s="113" t="s">
        <v>2097</v>
      </c>
    </row>
    <row r="60" spans="1:9" x14ac:dyDescent="0.25">
      <c r="A60" t="str">
        <f t="shared" si="0"/>
        <v>N5</v>
      </c>
      <c r="C60" s="23" t="s">
        <v>640</v>
      </c>
      <c r="D60" s="23" t="s">
        <v>641</v>
      </c>
      <c r="E60" s="113" t="s">
        <v>72</v>
      </c>
      <c r="F60" s="113" t="s">
        <v>95</v>
      </c>
      <c r="G60" s="114" t="s">
        <v>2174</v>
      </c>
      <c r="H60" s="113" t="s">
        <v>2175</v>
      </c>
      <c r="I60" s="113" t="s">
        <v>2108</v>
      </c>
    </row>
    <row r="61" spans="1:9" x14ac:dyDescent="0.25">
      <c r="A61" t="str">
        <f t="shared" si="0"/>
        <v>NV</v>
      </c>
      <c r="C61" s="23" t="s">
        <v>642</v>
      </c>
      <c r="D61" s="23" t="s">
        <v>643</v>
      </c>
      <c r="E61" s="113" t="s">
        <v>72</v>
      </c>
      <c r="F61" s="113" t="s">
        <v>95</v>
      </c>
      <c r="G61" s="114" t="s">
        <v>2155</v>
      </c>
      <c r="H61" s="113" t="s">
        <v>2156</v>
      </c>
      <c r="I61" s="113" t="s">
        <v>2118</v>
      </c>
    </row>
    <row r="62" spans="1:9" x14ac:dyDescent="0.25">
      <c r="A62" t="str">
        <f t="shared" si="0"/>
        <v>N5</v>
      </c>
      <c r="C62" s="23" t="s">
        <v>644</v>
      </c>
      <c r="D62" s="23" t="s">
        <v>645</v>
      </c>
      <c r="E62" s="113" t="s">
        <v>72</v>
      </c>
      <c r="F62" s="113" t="s">
        <v>95</v>
      </c>
      <c r="G62" s="114" t="s">
        <v>2176</v>
      </c>
      <c r="H62" s="113" t="s">
        <v>2177</v>
      </c>
      <c r="I62" s="113" t="s">
        <v>2098</v>
      </c>
    </row>
    <row r="63" spans="1:9" x14ac:dyDescent="0.25">
      <c r="A63" t="str">
        <f t="shared" si="0"/>
        <v>N5</v>
      </c>
      <c r="C63" s="23" t="s">
        <v>646</v>
      </c>
      <c r="D63" s="23" t="s">
        <v>647</v>
      </c>
      <c r="E63" s="113" t="s">
        <v>72</v>
      </c>
      <c r="F63" s="113" t="s">
        <v>95</v>
      </c>
      <c r="G63" s="114" t="s">
        <v>2178</v>
      </c>
      <c r="H63" s="113" t="s">
        <v>2179</v>
      </c>
      <c r="I63" s="113" t="s">
        <v>2097</v>
      </c>
    </row>
    <row r="64" spans="1:9" x14ac:dyDescent="0.25">
      <c r="A64" t="str">
        <f t="shared" si="0"/>
        <v>UC</v>
      </c>
      <c r="C64" s="23" t="s">
        <v>648</v>
      </c>
      <c r="D64" s="23" t="s">
        <v>583</v>
      </c>
      <c r="E64" s="113" t="s">
        <v>72</v>
      </c>
      <c r="F64" s="113" t="s">
        <v>95</v>
      </c>
      <c r="G64" s="114" t="s">
        <v>2178</v>
      </c>
      <c r="H64" s="113" t="s">
        <v>2179</v>
      </c>
      <c r="I64" s="113" t="s">
        <v>2097</v>
      </c>
    </row>
    <row r="65" spans="1:9" x14ac:dyDescent="0.25">
      <c r="A65" t="str">
        <f t="shared" si="0"/>
        <v>NC</v>
      </c>
      <c r="C65" s="23" t="s">
        <v>649</v>
      </c>
      <c r="D65" s="23" t="s">
        <v>650</v>
      </c>
      <c r="E65" s="113" t="s">
        <v>72</v>
      </c>
      <c r="F65" s="113" t="s">
        <v>95</v>
      </c>
      <c r="G65" s="114" t="s">
        <v>2174</v>
      </c>
      <c r="H65" s="113" t="s">
        <v>2175</v>
      </c>
      <c r="I65" s="113" t="s">
        <v>2108</v>
      </c>
    </row>
    <row r="66" spans="1:9" x14ac:dyDescent="0.25">
      <c r="A66" t="str">
        <f t="shared" si="0"/>
        <v>N5</v>
      </c>
      <c r="C66" s="23" t="s">
        <v>651</v>
      </c>
      <c r="D66" s="23" t="s">
        <v>652</v>
      </c>
      <c r="E66" s="113" t="s">
        <v>72</v>
      </c>
      <c r="F66" s="113" t="s">
        <v>95</v>
      </c>
      <c r="G66" s="114" t="s">
        <v>2178</v>
      </c>
      <c r="H66" s="113" t="s">
        <v>2179</v>
      </c>
      <c r="I66" s="113" t="s">
        <v>2097</v>
      </c>
    </row>
    <row r="67" spans="1:9" x14ac:dyDescent="0.25">
      <c r="A67" t="str">
        <f t="shared" si="0"/>
        <v>N5</v>
      </c>
      <c r="C67" s="23" t="s">
        <v>653</v>
      </c>
      <c r="D67" s="23" t="s">
        <v>654</v>
      </c>
      <c r="E67" s="113" t="s">
        <v>72</v>
      </c>
      <c r="F67" s="113" t="s">
        <v>95</v>
      </c>
      <c r="G67" s="114" t="s">
        <v>2174</v>
      </c>
      <c r="H67" s="113" t="s">
        <v>2175</v>
      </c>
      <c r="I67" s="113" t="s">
        <v>2108</v>
      </c>
    </row>
    <row r="68" spans="1:9" x14ac:dyDescent="0.25">
      <c r="A68" t="str">
        <f t="shared" si="0"/>
        <v>NV</v>
      </c>
      <c r="C68" s="23" t="s">
        <v>655</v>
      </c>
      <c r="D68" s="23" t="s">
        <v>656</v>
      </c>
      <c r="E68" s="113" t="s">
        <v>72</v>
      </c>
      <c r="F68" s="113" t="s">
        <v>95</v>
      </c>
      <c r="G68" s="114" t="s">
        <v>2155</v>
      </c>
      <c r="H68" s="113" t="s">
        <v>2156</v>
      </c>
      <c r="I68" s="113" t="s">
        <v>2118</v>
      </c>
    </row>
    <row r="69" spans="1:9" x14ac:dyDescent="0.25">
      <c r="A69" t="str">
        <f t="shared" ref="A69:A132" si="1">MID(C69,12,2)</f>
        <v>NN</v>
      </c>
      <c r="C69" s="23" t="s">
        <v>657</v>
      </c>
      <c r="D69" s="23" t="s">
        <v>658</v>
      </c>
      <c r="E69" s="113" t="s">
        <v>72</v>
      </c>
      <c r="F69" s="113" t="s">
        <v>95</v>
      </c>
      <c r="G69" s="114" t="s">
        <v>2176</v>
      </c>
      <c r="H69" s="113" t="s">
        <v>2177</v>
      </c>
      <c r="I69" s="113" t="s">
        <v>2098</v>
      </c>
    </row>
    <row r="70" spans="1:9" x14ac:dyDescent="0.25">
      <c r="A70" t="str">
        <f t="shared" si="1"/>
        <v>SS</v>
      </c>
      <c r="C70" s="23" t="s">
        <v>659</v>
      </c>
      <c r="D70" s="23" t="s">
        <v>660</v>
      </c>
      <c r="E70" s="113" t="s">
        <v>72</v>
      </c>
      <c r="F70" s="113" t="s">
        <v>95</v>
      </c>
      <c r="G70" s="114" t="s">
        <v>2176</v>
      </c>
      <c r="H70" s="113" t="s">
        <v>2177</v>
      </c>
      <c r="I70" s="113" t="s">
        <v>2098</v>
      </c>
    </row>
    <row r="71" spans="1:9" x14ac:dyDescent="0.25">
      <c r="A71" t="str">
        <f t="shared" si="1"/>
        <v>N5</v>
      </c>
      <c r="C71" s="23" t="s">
        <v>661</v>
      </c>
      <c r="D71" s="23" t="s">
        <v>662</v>
      </c>
      <c r="E71" s="113" t="s">
        <v>72</v>
      </c>
      <c r="F71" s="113" t="s">
        <v>95</v>
      </c>
      <c r="G71" s="114" t="s">
        <v>2176</v>
      </c>
      <c r="H71" s="113" t="s">
        <v>2177</v>
      </c>
      <c r="I71" s="113" t="s">
        <v>2098</v>
      </c>
    </row>
    <row r="72" spans="1:9" x14ac:dyDescent="0.25">
      <c r="A72" t="str">
        <f t="shared" si="1"/>
        <v>U2</v>
      </c>
      <c r="C72" s="23" t="s">
        <v>663</v>
      </c>
      <c r="D72" s="23" t="s">
        <v>664</v>
      </c>
      <c r="E72" s="113" t="s">
        <v>72</v>
      </c>
      <c r="F72" s="113" t="s">
        <v>95</v>
      </c>
      <c r="G72" s="114" t="s">
        <v>2178</v>
      </c>
      <c r="H72" s="113" t="s">
        <v>2179</v>
      </c>
      <c r="I72" s="113" t="s">
        <v>2097</v>
      </c>
    </row>
    <row r="73" spans="1:9" x14ac:dyDescent="0.25">
      <c r="A73" t="str">
        <f t="shared" si="1"/>
        <v>NN</v>
      </c>
      <c r="C73" s="23" t="s">
        <v>667</v>
      </c>
      <c r="D73" s="23" t="s">
        <v>668</v>
      </c>
      <c r="E73" s="113" t="s">
        <v>72</v>
      </c>
      <c r="F73" s="113" t="s">
        <v>95</v>
      </c>
      <c r="G73" s="114" t="s">
        <v>2152</v>
      </c>
      <c r="H73" s="113" t="s">
        <v>2153</v>
      </c>
      <c r="I73" s="113" t="s">
        <v>2100</v>
      </c>
    </row>
    <row r="74" spans="1:9" x14ac:dyDescent="0.25">
      <c r="A74" t="str">
        <f t="shared" si="1"/>
        <v>S5</v>
      </c>
      <c r="C74" s="23" t="s">
        <v>669</v>
      </c>
      <c r="D74" s="23" t="s">
        <v>670</v>
      </c>
      <c r="E74" s="113" t="s">
        <v>72</v>
      </c>
      <c r="F74" s="113" t="s">
        <v>95</v>
      </c>
      <c r="G74" s="114" t="s">
        <v>2174</v>
      </c>
      <c r="H74" s="113" t="s">
        <v>2175</v>
      </c>
      <c r="I74" s="113" t="s">
        <v>2108</v>
      </c>
    </row>
    <row r="75" spans="1:9" x14ac:dyDescent="0.25">
      <c r="A75" t="str">
        <f t="shared" si="1"/>
        <v>9S</v>
      </c>
      <c r="C75" s="23" t="s">
        <v>671</v>
      </c>
      <c r="D75" s="23" t="s">
        <v>537</v>
      </c>
      <c r="E75" s="113" t="s">
        <v>72</v>
      </c>
      <c r="F75" s="113" t="s">
        <v>95</v>
      </c>
      <c r="G75" s="114" t="s">
        <v>303</v>
      </c>
      <c r="H75" s="113" t="s">
        <v>2171</v>
      </c>
      <c r="I75" s="113" t="s">
        <v>2111</v>
      </c>
    </row>
    <row r="76" spans="1:9" x14ac:dyDescent="0.25">
      <c r="A76" t="str">
        <f t="shared" si="1"/>
        <v>N5</v>
      </c>
      <c r="C76" s="23" t="s">
        <v>672</v>
      </c>
      <c r="D76" s="23" t="s">
        <v>673</v>
      </c>
      <c r="E76" s="113" t="s">
        <v>72</v>
      </c>
      <c r="F76" s="113" t="s">
        <v>95</v>
      </c>
      <c r="G76" s="114" t="s">
        <v>2176</v>
      </c>
      <c r="H76" s="113" t="s">
        <v>2177</v>
      </c>
      <c r="I76" s="113" t="s">
        <v>2098</v>
      </c>
    </row>
    <row r="77" spans="1:9" x14ac:dyDescent="0.25">
      <c r="A77" t="str">
        <f t="shared" si="1"/>
        <v>U2</v>
      </c>
      <c r="C77" s="23" t="s">
        <v>674</v>
      </c>
      <c r="D77" s="23" t="s">
        <v>675</v>
      </c>
      <c r="E77" s="113" t="s">
        <v>72</v>
      </c>
      <c r="F77" s="113" t="s">
        <v>95</v>
      </c>
      <c r="G77" s="114" t="s">
        <v>2178</v>
      </c>
      <c r="H77" s="113" t="s">
        <v>2179</v>
      </c>
      <c r="I77" s="113" t="s">
        <v>2097</v>
      </c>
    </row>
    <row r="78" spans="1:9" x14ac:dyDescent="0.25">
      <c r="A78" t="str">
        <f t="shared" si="1"/>
        <v>9S</v>
      </c>
      <c r="C78" s="23" t="s">
        <v>676</v>
      </c>
      <c r="D78" s="23" t="s">
        <v>677</v>
      </c>
      <c r="E78" s="113" t="s">
        <v>72</v>
      </c>
      <c r="F78" s="113" t="s">
        <v>95</v>
      </c>
      <c r="G78" s="114" t="s">
        <v>303</v>
      </c>
      <c r="H78" s="113" t="s">
        <v>2171</v>
      </c>
      <c r="I78" s="113" t="s">
        <v>2111</v>
      </c>
    </row>
    <row r="79" spans="1:9" x14ac:dyDescent="0.25">
      <c r="A79" t="str">
        <f t="shared" si="1"/>
        <v>U2</v>
      </c>
      <c r="C79" s="23" t="s">
        <v>678</v>
      </c>
      <c r="D79" s="23" t="s">
        <v>679</v>
      </c>
      <c r="E79" s="113" t="s">
        <v>72</v>
      </c>
      <c r="F79" s="113" t="s">
        <v>95</v>
      </c>
      <c r="G79" s="114" t="s">
        <v>2178</v>
      </c>
      <c r="H79" s="113" t="s">
        <v>2179</v>
      </c>
      <c r="I79" s="113" t="s">
        <v>2097</v>
      </c>
    </row>
    <row r="80" spans="1:9" x14ac:dyDescent="0.25">
      <c r="A80" t="str">
        <f t="shared" si="1"/>
        <v>NN</v>
      </c>
      <c r="C80" s="23" t="s">
        <v>682</v>
      </c>
      <c r="D80" s="23" t="s">
        <v>683</v>
      </c>
      <c r="E80" s="113" t="s">
        <v>72</v>
      </c>
      <c r="F80" s="113" t="s">
        <v>95</v>
      </c>
      <c r="G80" s="114" t="s">
        <v>2176</v>
      </c>
      <c r="H80" s="113" t="s">
        <v>2177</v>
      </c>
      <c r="I80" s="113" t="s">
        <v>2098</v>
      </c>
    </row>
    <row r="81" spans="1:9" x14ac:dyDescent="0.25">
      <c r="A81" t="str">
        <f t="shared" si="1"/>
        <v>SS</v>
      </c>
      <c r="C81" s="23" t="s">
        <v>684</v>
      </c>
      <c r="D81" s="23" t="s">
        <v>685</v>
      </c>
      <c r="E81" s="113" t="s">
        <v>72</v>
      </c>
      <c r="F81" s="113" t="s">
        <v>95</v>
      </c>
      <c r="G81" s="114" t="s">
        <v>2176</v>
      </c>
      <c r="H81" s="113" t="s">
        <v>2177</v>
      </c>
      <c r="I81" s="113" t="s">
        <v>2098</v>
      </c>
    </row>
    <row r="82" spans="1:9" x14ac:dyDescent="0.25">
      <c r="A82" t="str">
        <f t="shared" si="1"/>
        <v>SS</v>
      </c>
      <c r="C82" s="23" t="s">
        <v>686</v>
      </c>
      <c r="D82" s="23" t="s">
        <v>687</v>
      </c>
      <c r="E82" s="113" t="s">
        <v>72</v>
      </c>
      <c r="F82" s="113" t="s">
        <v>95</v>
      </c>
      <c r="G82" s="114" t="s">
        <v>2176</v>
      </c>
      <c r="H82" s="113" t="s">
        <v>2177</v>
      </c>
      <c r="I82" s="113" t="s">
        <v>2098</v>
      </c>
    </row>
    <row r="83" spans="1:9" x14ac:dyDescent="0.25">
      <c r="A83" t="str">
        <f t="shared" si="1"/>
        <v>S5</v>
      </c>
      <c r="C83" s="23" t="s">
        <v>690</v>
      </c>
      <c r="D83" s="23" t="s">
        <v>691</v>
      </c>
      <c r="E83" s="113" t="s">
        <v>72</v>
      </c>
      <c r="F83" s="113" t="s">
        <v>95</v>
      </c>
      <c r="G83" s="114" t="s">
        <v>2174</v>
      </c>
      <c r="H83" s="113" t="s">
        <v>2175</v>
      </c>
      <c r="I83" s="113" t="s">
        <v>2108</v>
      </c>
    </row>
    <row r="84" spans="1:9" x14ac:dyDescent="0.25">
      <c r="A84" t="str">
        <f t="shared" si="1"/>
        <v>SS</v>
      </c>
      <c r="C84" s="23" t="s">
        <v>692</v>
      </c>
      <c r="D84" s="23" t="s">
        <v>693</v>
      </c>
      <c r="E84" s="113" t="s">
        <v>72</v>
      </c>
      <c r="F84" s="113" t="s">
        <v>95</v>
      </c>
      <c r="G84" s="114" t="s">
        <v>2176</v>
      </c>
      <c r="H84" s="113" t="s">
        <v>2177</v>
      </c>
      <c r="I84" s="113" t="s">
        <v>2098</v>
      </c>
    </row>
    <row r="85" spans="1:9" x14ac:dyDescent="0.25">
      <c r="A85" t="str">
        <f t="shared" si="1"/>
        <v>SS</v>
      </c>
      <c r="C85" s="23" t="s">
        <v>694</v>
      </c>
      <c r="D85" s="23" t="s">
        <v>658</v>
      </c>
      <c r="E85" s="113" t="s">
        <v>72</v>
      </c>
      <c r="F85" s="113" t="s">
        <v>95</v>
      </c>
      <c r="G85" s="114" t="s">
        <v>2176</v>
      </c>
      <c r="H85" s="113" t="s">
        <v>2177</v>
      </c>
      <c r="I85" s="113" t="s">
        <v>2098</v>
      </c>
    </row>
    <row r="86" spans="1:9" x14ac:dyDescent="0.25">
      <c r="A86" t="str">
        <f t="shared" si="1"/>
        <v>SS</v>
      </c>
      <c r="C86" s="23" t="s">
        <v>695</v>
      </c>
      <c r="D86" s="23" t="s">
        <v>683</v>
      </c>
      <c r="E86" s="113" t="s">
        <v>72</v>
      </c>
      <c r="F86" s="113" t="s">
        <v>95</v>
      </c>
      <c r="G86" s="114" t="s">
        <v>2176</v>
      </c>
      <c r="H86" s="113" t="s">
        <v>2177</v>
      </c>
      <c r="I86" s="113" t="s">
        <v>2098</v>
      </c>
    </row>
    <row r="87" spans="1:9" x14ac:dyDescent="0.25">
      <c r="A87" t="str">
        <f t="shared" si="1"/>
        <v>NN</v>
      </c>
      <c r="C87" s="23" t="s">
        <v>696</v>
      </c>
      <c r="D87" s="23" t="s">
        <v>697</v>
      </c>
      <c r="E87" s="113" t="s">
        <v>72</v>
      </c>
      <c r="F87" s="113" t="s">
        <v>95</v>
      </c>
      <c r="G87" s="114" t="s">
        <v>2174</v>
      </c>
      <c r="H87" s="113" t="s">
        <v>2175</v>
      </c>
      <c r="I87" s="113" t="s">
        <v>2108</v>
      </c>
    </row>
    <row r="88" spans="1:9" x14ac:dyDescent="0.25">
      <c r="A88" t="str">
        <f t="shared" si="1"/>
        <v>N5</v>
      </c>
      <c r="C88" s="23" t="s">
        <v>698</v>
      </c>
      <c r="D88" s="23" t="s">
        <v>641</v>
      </c>
      <c r="E88" s="113" t="s">
        <v>72</v>
      </c>
      <c r="F88" s="113" t="s">
        <v>95</v>
      </c>
      <c r="G88" s="114" t="s">
        <v>2174</v>
      </c>
      <c r="H88" s="113" t="s">
        <v>2175</v>
      </c>
      <c r="I88" s="113" t="s">
        <v>2108</v>
      </c>
    </row>
    <row r="89" spans="1:9" x14ac:dyDescent="0.25">
      <c r="A89" t="str">
        <f t="shared" si="1"/>
        <v>NN</v>
      </c>
      <c r="C89" s="23" t="s">
        <v>699</v>
      </c>
      <c r="D89" s="23" t="s">
        <v>700</v>
      </c>
      <c r="E89" s="113" t="s">
        <v>72</v>
      </c>
      <c r="F89" s="113" t="s">
        <v>95</v>
      </c>
      <c r="G89" s="114" t="s">
        <v>2178</v>
      </c>
      <c r="H89" s="113" t="s">
        <v>2179</v>
      </c>
      <c r="I89" s="113" t="s">
        <v>2097</v>
      </c>
    </row>
    <row r="90" spans="1:9" x14ac:dyDescent="0.25">
      <c r="A90" t="str">
        <f t="shared" si="1"/>
        <v>NT</v>
      </c>
      <c r="C90" s="23" t="s">
        <v>701</v>
      </c>
      <c r="D90" s="23" t="s">
        <v>702</v>
      </c>
      <c r="E90" s="113" t="s">
        <v>72</v>
      </c>
      <c r="F90" s="113" t="s">
        <v>95</v>
      </c>
      <c r="G90" s="114" t="s">
        <v>2159</v>
      </c>
      <c r="H90" s="113" t="s">
        <v>2160</v>
      </c>
      <c r="I90" s="113" t="s">
        <v>2101</v>
      </c>
    </row>
    <row r="91" spans="1:9" x14ac:dyDescent="0.25">
      <c r="A91" t="str">
        <f t="shared" si="1"/>
        <v>NT</v>
      </c>
      <c r="C91" s="23" t="s">
        <v>703</v>
      </c>
      <c r="D91" s="23" t="s">
        <v>704</v>
      </c>
      <c r="E91" s="113" t="s">
        <v>72</v>
      </c>
      <c r="F91" s="113" t="s">
        <v>95</v>
      </c>
      <c r="G91" s="114" t="s">
        <v>2159</v>
      </c>
      <c r="H91" s="113" t="s">
        <v>2160</v>
      </c>
      <c r="I91" s="113" t="s">
        <v>2101</v>
      </c>
    </row>
    <row r="92" spans="1:9" x14ac:dyDescent="0.25">
      <c r="A92" t="str">
        <f t="shared" si="1"/>
        <v>NT</v>
      </c>
      <c r="C92" s="23" t="s">
        <v>705</v>
      </c>
      <c r="D92" s="23" t="s">
        <v>706</v>
      </c>
      <c r="E92" s="113" t="s">
        <v>72</v>
      </c>
      <c r="F92" s="113" t="s">
        <v>95</v>
      </c>
      <c r="G92" s="114" t="s">
        <v>2159</v>
      </c>
      <c r="H92" s="113" t="s">
        <v>2160</v>
      </c>
      <c r="I92" s="113" t="s">
        <v>2101</v>
      </c>
    </row>
    <row r="93" spans="1:9" x14ac:dyDescent="0.25">
      <c r="A93" t="str">
        <f t="shared" si="1"/>
        <v>NT</v>
      </c>
      <c r="C93" s="23" t="s">
        <v>707</v>
      </c>
      <c r="D93" s="23" t="s">
        <v>708</v>
      </c>
      <c r="E93" s="113" t="s">
        <v>72</v>
      </c>
      <c r="F93" s="113" t="s">
        <v>95</v>
      </c>
      <c r="G93" s="114" t="s">
        <v>2159</v>
      </c>
      <c r="H93" s="113" t="s">
        <v>2160</v>
      </c>
      <c r="I93" s="113" t="s">
        <v>2101</v>
      </c>
    </row>
    <row r="94" spans="1:9" x14ac:dyDescent="0.25">
      <c r="A94" t="str">
        <f t="shared" si="1"/>
        <v>N5</v>
      </c>
      <c r="C94" s="23" t="s">
        <v>711</v>
      </c>
      <c r="D94" s="23" t="s">
        <v>712</v>
      </c>
      <c r="E94" s="113" t="s">
        <v>72</v>
      </c>
      <c r="F94" s="113" t="s">
        <v>95</v>
      </c>
      <c r="G94" s="114" t="s">
        <v>2176</v>
      </c>
      <c r="H94" s="113" t="s">
        <v>2177</v>
      </c>
      <c r="I94" s="113" t="s">
        <v>2098</v>
      </c>
    </row>
    <row r="95" spans="1:9" x14ac:dyDescent="0.25">
      <c r="A95" t="str">
        <f t="shared" si="1"/>
        <v>N5</v>
      </c>
      <c r="C95" s="23" t="s">
        <v>713</v>
      </c>
      <c r="D95" s="23" t="s">
        <v>714</v>
      </c>
      <c r="E95" s="113" t="s">
        <v>72</v>
      </c>
      <c r="F95" s="113" t="s">
        <v>95</v>
      </c>
      <c r="G95" s="114" t="s">
        <v>2152</v>
      </c>
      <c r="H95" s="113" t="s">
        <v>2153</v>
      </c>
      <c r="I95" s="113" t="s">
        <v>2100</v>
      </c>
    </row>
    <row r="96" spans="1:9" x14ac:dyDescent="0.25">
      <c r="A96" t="str">
        <f t="shared" si="1"/>
        <v>N5</v>
      </c>
      <c r="C96" s="23" t="s">
        <v>715</v>
      </c>
      <c r="D96" s="23" t="s">
        <v>716</v>
      </c>
      <c r="E96" s="113" t="s">
        <v>72</v>
      </c>
      <c r="F96" s="113" t="s">
        <v>95</v>
      </c>
      <c r="G96" s="114" t="s">
        <v>2152</v>
      </c>
      <c r="H96" s="113" t="s">
        <v>2153</v>
      </c>
      <c r="I96" s="113" t="s">
        <v>2100</v>
      </c>
    </row>
    <row r="97" spans="1:9" x14ac:dyDescent="0.25">
      <c r="A97" t="str">
        <f t="shared" si="1"/>
        <v>NN</v>
      </c>
      <c r="C97" s="23" t="s">
        <v>721</v>
      </c>
      <c r="D97" s="23" t="s">
        <v>722</v>
      </c>
      <c r="E97" s="113" t="s">
        <v>72</v>
      </c>
      <c r="F97" s="113" t="s">
        <v>95</v>
      </c>
      <c r="G97" s="114" t="s">
        <v>2176</v>
      </c>
      <c r="H97" s="113" t="s">
        <v>2177</v>
      </c>
      <c r="I97" s="113" t="s">
        <v>2098</v>
      </c>
    </row>
    <row r="98" spans="1:9" x14ac:dyDescent="0.25">
      <c r="A98" t="str">
        <f t="shared" si="1"/>
        <v>NN</v>
      </c>
      <c r="C98" s="23" t="s">
        <v>723</v>
      </c>
      <c r="D98" s="23" t="s">
        <v>722</v>
      </c>
      <c r="E98" s="113" t="s">
        <v>72</v>
      </c>
      <c r="F98" s="113" t="s">
        <v>95</v>
      </c>
      <c r="G98" s="114" t="s">
        <v>2176</v>
      </c>
      <c r="H98" s="113" t="s">
        <v>2177</v>
      </c>
      <c r="I98" s="113" t="s">
        <v>2098</v>
      </c>
    </row>
    <row r="99" spans="1:9" x14ac:dyDescent="0.25">
      <c r="A99" t="str">
        <f t="shared" si="1"/>
        <v>NN</v>
      </c>
      <c r="C99" s="23" t="s">
        <v>724</v>
      </c>
      <c r="D99" s="23" t="s">
        <v>658</v>
      </c>
      <c r="E99" s="113" t="s">
        <v>72</v>
      </c>
      <c r="F99" s="113" t="s">
        <v>95</v>
      </c>
      <c r="G99" s="114" t="s">
        <v>2176</v>
      </c>
      <c r="H99" s="113" t="s">
        <v>2177</v>
      </c>
      <c r="I99" s="113" t="s">
        <v>2098</v>
      </c>
    </row>
    <row r="100" spans="1:9" x14ac:dyDescent="0.25">
      <c r="A100" t="str">
        <f t="shared" si="1"/>
        <v>NN</v>
      </c>
      <c r="C100" s="23" t="s">
        <v>725</v>
      </c>
      <c r="D100" s="23" t="s">
        <v>722</v>
      </c>
      <c r="E100" s="113" t="s">
        <v>72</v>
      </c>
      <c r="F100" s="113" t="s">
        <v>95</v>
      </c>
      <c r="G100" s="114" t="s">
        <v>2176</v>
      </c>
      <c r="H100" s="113" t="s">
        <v>2177</v>
      </c>
      <c r="I100" s="113" t="s">
        <v>2098</v>
      </c>
    </row>
    <row r="101" spans="1:9" x14ac:dyDescent="0.25">
      <c r="A101" t="str">
        <f t="shared" si="1"/>
        <v>N5</v>
      </c>
      <c r="C101" s="23" t="s">
        <v>726</v>
      </c>
      <c r="D101" s="23" t="s">
        <v>727</v>
      </c>
      <c r="E101" s="113" t="s">
        <v>72</v>
      </c>
      <c r="F101" s="113" t="s">
        <v>95</v>
      </c>
      <c r="G101" s="114" t="s">
        <v>2176</v>
      </c>
      <c r="H101" s="113" t="s">
        <v>2177</v>
      </c>
      <c r="I101" s="113" t="s">
        <v>2098</v>
      </c>
    </row>
    <row r="102" spans="1:9" x14ac:dyDescent="0.25">
      <c r="A102" t="str">
        <f t="shared" si="1"/>
        <v>N5</v>
      </c>
      <c r="C102" s="23" t="s">
        <v>728</v>
      </c>
      <c r="D102" s="23" t="s">
        <v>729</v>
      </c>
      <c r="E102" s="113" t="s">
        <v>72</v>
      </c>
      <c r="F102" s="113" t="s">
        <v>95</v>
      </c>
      <c r="G102" s="114" t="s">
        <v>2176</v>
      </c>
      <c r="H102" s="113" t="s">
        <v>2177</v>
      </c>
      <c r="I102" s="113" t="s">
        <v>2098</v>
      </c>
    </row>
    <row r="103" spans="1:9" x14ac:dyDescent="0.25">
      <c r="A103" t="str">
        <f t="shared" si="1"/>
        <v>N5</v>
      </c>
      <c r="C103" s="23" t="s">
        <v>730</v>
      </c>
      <c r="D103" s="23" t="s">
        <v>731</v>
      </c>
      <c r="E103" s="113" t="s">
        <v>72</v>
      </c>
      <c r="F103" s="113" t="s">
        <v>95</v>
      </c>
      <c r="G103" s="114" t="s">
        <v>2176</v>
      </c>
      <c r="H103" s="113" t="s">
        <v>2177</v>
      </c>
      <c r="I103" s="113" t="s">
        <v>2098</v>
      </c>
    </row>
    <row r="104" spans="1:9" x14ac:dyDescent="0.25">
      <c r="A104" t="str">
        <f t="shared" si="1"/>
        <v>N5</v>
      </c>
      <c r="C104" s="23" t="s">
        <v>732</v>
      </c>
      <c r="D104" s="23" t="s">
        <v>733</v>
      </c>
      <c r="E104" s="113" t="s">
        <v>72</v>
      </c>
      <c r="F104" s="113" t="s">
        <v>95</v>
      </c>
      <c r="G104" s="114" t="s">
        <v>2176</v>
      </c>
      <c r="H104" s="113" t="s">
        <v>2177</v>
      </c>
      <c r="I104" s="113" t="s">
        <v>2098</v>
      </c>
    </row>
    <row r="105" spans="1:9" x14ac:dyDescent="0.25">
      <c r="A105" t="str">
        <f t="shared" si="1"/>
        <v>NM</v>
      </c>
      <c r="C105" s="23" t="s">
        <v>734</v>
      </c>
      <c r="D105" s="23" t="s">
        <v>735</v>
      </c>
      <c r="E105" s="113" t="s">
        <v>72</v>
      </c>
      <c r="F105" s="113" t="s">
        <v>95</v>
      </c>
      <c r="G105" s="114" t="s">
        <v>2161</v>
      </c>
      <c r="H105" s="113" t="s">
        <v>2162</v>
      </c>
      <c r="I105" s="113" t="s">
        <v>2119</v>
      </c>
    </row>
    <row r="106" spans="1:9" x14ac:dyDescent="0.25">
      <c r="A106" t="str">
        <f t="shared" si="1"/>
        <v>NN</v>
      </c>
      <c r="C106" s="23" t="s">
        <v>736</v>
      </c>
      <c r="D106" s="23" t="s">
        <v>737</v>
      </c>
      <c r="E106" s="113" t="s">
        <v>72</v>
      </c>
      <c r="F106" s="113" t="s">
        <v>95</v>
      </c>
      <c r="G106" s="114" t="s">
        <v>2161</v>
      </c>
      <c r="H106" s="113" t="s">
        <v>2162</v>
      </c>
      <c r="I106" s="113" t="s">
        <v>2119</v>
      </c>
    </row>
    <row r="107" spans="1:9" x14ac:dyDescent="0.25">
      <c r="A107" t="str">
        <f t="shared" si="1"/>
        <v>NV</v>
      </c>
      <c r="C107" s="23" t="s">
        <v>738</v>
      </c>
      <c r="D107" s="23" t="s">
        <v>739</v>
      </c>
      <c r="E107" s="113" t="s">
        <v>72</v>
      </c>
      <c r="F107" s="113" t="s">
        <v>95</v>
      </c>
      <c r="G107" s="114" t="s">
        <v>2161</v>
      </c>
      <c r="H107" s="113" t="s">
        <v>2162</v>
      </c>
      <c r="I107" s="113" t="s">
        <v>2119</v>
      </c>
    </row>
    <row r="108" spans="1:9" x14ac:dyDescent="0.25">
      <c r="A108" t="str">
        <f t="shared" si="1"/>
        <v>NN</v>
      </c>
      <c r="C108" s="23" t="s">
        <v>740</v>
      </c>
      <c r="D108" s="23" t="s">
        <v>741</v>
      </c>
      <c r="E108" s="113" t="s">
        <v>72</v>
      </c>
      <c r="F108" s="113" t="s">
        <v>95</v>
      </c>
      <c r="G108" s="114" t="s">
        <v>2161</v>
      </c>
      <c r="H108" s="113" t="s">
        <v>2162</v>
      </c>
      <c r="I108" s="113" t="s">
        <v>2119</v>
      </c>
    </row>
    <row r="109" spans="1:9" x14ac:dyDescent="0.25">
      <c r="A109" t="str">
        <f t="shared" si="1"/>
        <v>N5</v>
      </c>
      <c r="C109" s="23" t="s">
        <v>742</v>
      </c>
      <c r="D109" s="23" t="s">
        <v>743</v>
      </c>
      <c r="E109" s="113" t="s">
        <v>72</v>
      </c>
      <c r="F109" s="113" t="s">
        <v>95</v>
      </c>
      <c r="G109" s="114" t="s">
        <v>2157</v>
      </c>
      <c r="H109" s="113" t="s">
        <v>2158</v>
      </c>
      <c r="I109" s="113" t="s">
        <v>2105</v>
      </c>
    </row>
    <row r="110" spans="1:9" x14ac:dyDescent="0.25">
      <c r="A110" t="str">
        <f t="shared" si="1"/>
        <v>N5</v>
      </c>
      <c r="C110" s="23" t="s">
        <v>746</v>
      </c>
      <c r="D110" s="23" t="s">
        <v>747</v>
      </c>
      <c r="E110" s="113" t="s">
        <v>72</v>
      </c>
      <c r="F110" s="113" t="s">
        <v>95</v>
      </c>
      <c r="G110" s="114" t="s">
        <v>2178</v>
      </c>
      <c r="H110" s="113" t="s">
        <v>2179</v>
      </c>
      <c r="I110" s="113" t="s">
        <v>2097</v>
      </c>
    </row>
    <row r="111" spans="1:9" x14ac:dyDescent="0.25">
      <c r="A111" t="str">
        <f t="shared" si="1"/>
        <v>N5</v>
      </c>
      <c r="C111" s="23" t="s">
        <v>751</v>
      </c>
      <c r="D111" s="23" t="s">
        <v>752</v>
      </c>
      <c r="E111" s="113" t="s">
        <v>72</v>
      </c>
      <c r="F111" s="113" t="s">
        <v>95</v>
      </c>
      <c r="G111" s="114" t="s">
        <v>2178</v>
      </c>
      <c r="H111" s="113" t="s">
        <v>2179</v>
      </c>
      <c r="I111" s="113" t="s">
        <v>2097</v>
      </c>
    </row>
    <row r="112" spans="1:9" x14ac:dyDescent="0.25">
      <c r="A112" t="str">
        <f t="shared" si="1"/>
        <v>N5</v>
      </c>
      <c r="C112" s="23" t="s">
        <v>753</v>
      </c>
      <c r="D112" s="23" t="s">
        <v>521</v>
      </c>
      <c r="E112" s="113" t="s">
        <v>72</v>
      </c>
      <c r="F112" s="113" t="s">
        <v>95</v>
      </c>
      <c r="G112" s="114" t="s">
        <v>2178</v>
      </c>
      <c r="H112" s="113" t="s">
        <v>2179</v>
      </c>
      <c r="I112" s="113" t="s">
        <v>2097</v>
      </c>
    </row>
    <row r="113" spans="1:9" x14ac:dyDescent="0.25">
      <c r="A113" t="str">
        <f t="shared" si="1"/>
        <v>N5</v>
      </c>
      <c r="C113" s="23" t="s">
        <v>754</v>
      </c>
      <c r="D113" s="23" t="s">
        <v>521</v>
      </c>
      <c r="E113" s="113" t="s">
        <v>72</v>
      </c>
      <c r="F113" s="113" t="s">
        <v>95</v>
      </c>
      <c r="G113" s="114" t="s">
        <v>2178</v>
      </c>
      <c r="H113" s="113" t="s">
        <v>2179</v>
      </c>
      <c r="I113" s="113" t="s">
        <v>2097</v>
      </c>
    </row>
    <row r="114" spans="1:9" x14ac:dyDescent="0.25">
      <c r="A114" t="str">
        <f t="shared" si="1"/>
        <v>N5</v>
      </c>
      <c r="C114" s="23" t="s">
        <v>755</v>
      </c>
      <c r="D114" s="23" t="s">
        <v>521</v>
      </c>
      <c r="E114" s="113" t="s">
        <v>72</v>
      </c>
      <c r="F114" s="113" t="s">
        <v>95</v>
      </c>
      <c r="G114" s="114" t="s">
        <v>2178</v>
      </c>
      <c r="H114" s="113" t="s">
        <v>2179</v>
      </c>
      <c r="I114" s="113" t="s">
        <v>2097</v>
      </c>
    </row>
    <row r="115" spans="1:9" x14ac:dyDescent="0.25">
      <c r="A115" t="str">
        <f t="shared" si="1"/>
        <v>N5</v>
      </c>
      <c r="C115" s="23" t="s">
        <v>756</v>
      </c>
      <c r="D115" s="23" t="s">
        <v>757</v>
      </c>
      <c r="E115" s="113" t="s">
        <v>72</v>
      </c>
      <c r="F115" s="113" t="s">
        <v>95</v>
      </c>
      <c r="G115" s="114" t="s">
        <v>2178</v>
      </c>
      <c r="H115" s="113" t="s">
        <v>2179</v>
      </c>
      <c r="I115" s="113" t="s">
        <v>2097</v>
      </c>
    </row>
    <row r="116" spans="1:9" x14ac:dyDescent="0.25">
      <c r="A116" t="str">
        <f t="shared" si="1"/>
        <v>N5</v>
      </c>
      <c r="C116" s="23" t="s">
        <v>758</v>
      </c>
      <c r="D116" s="23" t="s">
        <v>759</v>
      </c>
      <c r="E116" s="113" t="s">
        <v>72</v>
      </c>
      <c r="F116" s="113" t="s">
        <v>95</v>
      </c>
      <c r="G116" s="114" t="s">
        <v>2172</v>
      </c>
      <c r="H116" s="113" t="s">
        <v>2173</v>
      </c>
      <c r="I116" s="113" t="s">
        <v>2099</v>
      </c>
    </row>
    <row r="117" spans="1:9" x14ac:dyDescent="0.25">
      <c r="A117" t="str">
        <f t="shared" si="1"/>
        <v>NN</v>
      </c>
      <c r="C117" s="23" t="s">
        <v>760</v>
      </c>
      <c r="D117" s="23" t="s">
        <v>761</v>
      </c>
      <c r="E117" s="113" t="s">
        <v>72</v>
      </c>
      <c r="F117" s="113" t="s">
        <v>95</v>
      </c>
      <c r="G117" s="114" t="s">
        <v>2172</v>
      </c>
      <c r="H117" s="113" t="s">
        <v>2173</v>
      </c>
      <c r="I117" s="113" t="s">
        <v>2099</v>
      </c>
    </row>
    <row r="118" spans="1:9" x14ac:dyDescent="0.25">
      <c r="A118" t="str">
        <f t="shared" si="1"/>
        <v>NN</v>
      </c>
      <c r="C118" s="23" t="s">
        <v>762</v>
      </c>
      <c r="D118" s="23" t="s">
        <v>761</v>
      </c>
      <c r="E118" s="113" t="s">
        <v>72</v>
      </c>
      <c r="F118" s="113" t="s">
        <v>95</v>
      </c>
      <c r="G118" s="114" t="s">
        <v>2172</v>
      </c>
      <c r="H118" s="113" t="s">
        <v>2173</v>
      </c>
      <c r="I118" s="113" t="s">
        <v>2099</v>
      </c>
    </row>
    <row r="119" spans="1:9" x14ac:dyDescent="0.25">
      <c r="A119" t="str">
        <f t="shared" si="1"/>
        <v>NN</v>
      </c>
      <c r="C119" s="23" t="s">
        <v>763</v>
      </c>
      <c r="D119" s="23" t="s">
        <v>764</v>
      </c>
      <c r="E119" s="113" t="s">
        <v>72</v>
      </c>
      <c r="F119" s="113" t="s">
        <v>95</v>
      </c>
      <c r="G119" s="114" t="s">
        <v>2172</v>
      </c>
      <c r="H119" s="113" t="s">
        <v>2173</v>
      </c>
      <c r="I119" s="113" t="s">
        <v>2099</v>
      </c>
    </row>
    <row r="120" spans="1:9" x14ac:dyDescent="0.25">
      <c r="A120" t="str">
        <f t="shared" si="1"/>
        <v>L5</v>
      </c>
      <c r="C120" s="23" t="s">
        <v>765</v>
      </c>
      <c r="D120" s="23" t="s">
        <v>535</v>
      </c>
      <c r="E120" s="113" t="s">
        <v>72</v>
      </c>
      <c r="F120" s="113" t="s">
        <v>95</v>
      </c>
      <c r="G120" s="114" t="s">
        <v>2172</v>
      </c>
      <c r="H120" s="113" t="s">
        <v>2173</v>
      </c>
      <c r="I120" s="113" t="s">
        <v>2099</v>
      </c>
    </row>
    <row r="121" spans="1:9" x14ac:dyDescent="0.25">
      <c r="A121" t="str">
        <f t="shared" si="1"/>
        <v>N5</v>
      </c>
      <c r="C121" s="23" t="s">
        <v>766</v>
      </c>
      <c r="D121" s="23" t="s">
        <v>535</v>
      </c>
      <c r="E121" s="113" t="s">
        <v>72</v>
      </c>
      <c r="F121" s="113" t="s">
        <v>95</v>
      </c>
      <c r="G121" s="114" t="s">
        <v>2172</v>
      </c>
      <c r="H121" s="113" t="s">
        <v>2173</v>
      </c>
      <c r="I121" s="113" t="s">
        <v>2099</v>
      </c>
    </row>
    <row r="122" spans="1:9" x14ac:dyDescent="0.25">
      <c r="A122" t="str">
        <f t="shared" si="1"/>
        <v>N5</v>
      </c>
      <c r="C122" s="23" t="s">
        <v>768</v>
      </c>
      <c r="D122" s="23" t="s">
        <v>769</v>
      </c>
      <c r="E122" s="113" t="s">
        <v>72</v>
      </c>
      <c r="F122" s="113" t="s">
        <v>95</v>
      </c>
      <c r="G122" s="114" t="s">
        <v>2172</v>
      </c>
      <c r="H122" s="113" t="s">
        <v>2173</v>
      </c>
      <c r="I122" s="113" t="s">
        <v>2099</v>
      </c>
    </row>
    <row r="123" spans="1:9" x14ac:dyDescent="0.25">
      <c r="A123" t="str">
        <f t="shared" si="1"/>
        <v>N5</v>
      </c>
      <c r="C123" s="23" t="s">
        <v>770</v>
      </c>
      <c r="D123" s="23" t="s">
        <v>771</v>
      </c>
      <c r="E123" s="113" t="s">
        <v>72</v>
      </c>
      <c r="F123" s="113" t="s">
        <v>95</v>
      </c>
      <c r="G123" s="114" t="s">
        <v>2172</v>
      </c>
      <c r="H123" s="113" t="s">
        <v>2173</v>
      </c>
      <c r="I123" s="113" t="s">
        <v>2099</v>
      </c>
    </row>
    <row r="124" spans="1:9" x14ac:dyDescent="0.25">
      <c r="A124" t="str">
        <f t="shared" si="1"/>
        <v>N5</v>
      </c>
      <c r="C124" s="23" t="s">
        <v>772</v>
      </c>
      <c r="D124" s="23" t="s">
        <v>771</v>
      </c>
      <c r="E124" s="113" t="s">
        <v>72</v>
      </c>
      <c r="F124" s="113" t="s">
        <v>95</v>
      </c>
      <c r="G124" s="114" t="s">
        <v>2172</v>
      </c>
      <c r="H124" s="113" t="s">
        <v>2173</v>
      </c>
      <c r="I124" s="113" t="s">
        <v>2099</v>
      </c>
    </row>
    <row r="125" spans="1:9" x14ac:dyDescent="0.25">
      <c r="A125" t="str">
        <f t="shared" si="1"/>
        <v>S5</v>
      </c>
      <c r="C125" s="23" t="s">
        <v>773</v>
      </c>
      <c r="D125" s="23" t="s">
        <v>774</v>
      </c>
      <c r="E125" s="113" t="s">
        <v>72</v>
      </c>
      <c r="F125" s="113" t="s">
        <v>95</v>
      </c>
      <c r="G125" s="114" t="s">
        <v>2172</v>
      </c>
      <c r="H125" s="113" t="s">
        <v>2173</v>
      </c>
      <c r="I125" s="113" t="s">
        <v>2099</v>
      </c>
    </row>
    <row r="126" spans="1:9" x14ac:dyDescent="0.25">
      <c r="A126" t="str">
        <f t="shared" si="1"/>
        <v>N5</v>
      </c>
      <c r="C126" s="23" t="s">
        <v>775</v>
      </c>
      <c r="D126" s="23" t="s">
        <v>776</v>
      </c>
      <c r="E126" s="113" t="s">
        <v>72</v>
      </c>
      <c r="F126" s="113" t="s">
        <v>95</v>
      </c>
      <c r="G126" s="114" t="s">
        <v>2174</v>
      </c>
      <c r="H126" s="113" t="s">
        <v>2175</v>
      </c>
      <c r="I126" s="113" t="s">
        <v>2108</v>
      </c>
    </row>
    <row r="127" spans="1:9" x14ac:dyDescent="0.25">
      <c r="A127" t="str">
        <f t="shared" si="1"/>
        <v>NN</v>
      </c>
      <c r="C127" s="23" t="s">
        <v>778</v>
      </c>
      <c r="D127" s="23" t="s">
        <v>776</v>
      </c>
      <c r="E127" s="113" t="s">
        <v>72</v>
      </c>
      <c r="F127" s="113" t="s">
        <v>95</v>
      </c>
      <c r="G127" s="114" t="s">
        <v>2174</v>
      </c>
      <c r="H127" s="113" t="s">
        <v>2175</v>
      </c>
      <c r="I127" s="113" t="s">
        <v>2108</v>
      </c>
    </row>
    <row r="128" spans="1:9" x14ac:dyDescent="0.25">
      <c r="A128" t="str">
        <f t="shared" si="1"/>
        <v>N5</v>
      </c>
      <c r="C128" s="23" t="s">
        <v>779</v>
      </c>
      <c r="D128" s="23" t="s">
        <v>780</v>
      </c>
      <c r="E128" s="113" t="s">
        <v>72</v>
      </c>
      <c r="F128" s="113" t="s">
        <v>95</v>
      </c>
      <c r="G128" s="114" t="s">
        <v>2174</v>
      </c>
      <c r="H128" s="113" t="s">
        <v>2175</v>
      </c>
      <c r="I128" s="113" t="s">
        <v>2108</v>
      </c>
    </row>
    <row r="129" spans="1:9" x14ac:dyDescent="0.25">
      <c r="A129" t="str">
        <f t="shared" si="1"/>
        <v>N5</v>
      </c>
      <c r="C129" s="23" t="s">
        <v>781</v>
      </c>
      <c r="D129" s="23" t="s">
        <v>782</v>
      </c>
      <c r="E129" s="113" t="s">
        <v>72</v>
      </c>
      <c r="F129" s="113" t="s">
        <v>95</v>
      </c>
      <c r="G129" s="114" t="s">
        <v>2174</v>
      </c>
      <c r="H129" s="113" t="s">
        <v>2175</v>
      </c>
      <c r="I129" s="113" t="s">
        <v>2108</v>
      </c>
    </row>
    <row r="130" spans="1:9" x14ac:dyDescent="0.25">
      <c r="A130" t="str">
        <f t="shared" si="1"/>
        <v>N5</v>
      </c>
      <c r="C130" s="23" t="s">
        <v>783</v>
      </c>
      <c r="D130" s="23" t="s">
        <v>784</v>
      </c>
      <c r="E130" s="113" t="s">
        <v>72</v>
      </c>
      <c r="F130" s="113" t="s">
        <v>95</v>
      </c>
      <c r="G130" s="114" t="s">
        <v>2174</v>
      </c>
      <c r="H130" s="113" t="s">
        <v>2175</v>
      </c>
      <c r="I130" s="113" t="s">
        <v>2108</v>
      </c>
    </row>
    <row r="131" spans="1:9" x14ac:dyDescent="0.25">
      <c r="A131" t="str">
        <f t="shared" si="1"/>
        <v>9S</v>
      </c>
      <c r="C131" s="23" t="s">
        <v>785</v>
      </c>
      <c r="D131" s="23" t="s">
        <v>786</v>
      </c>
      <c r="E131" s="113" t="s">
        <v>72</v>
      </c>
      <c r="F131" s="113" t="s">
        <v>95</v>
      </c>
      <c r="G131" s="114" t="s">
        <v>380</v>
      </c>
      <c r="H131" s="113" t="s">
        <v>2163</v>
      </c>
      <c r="I131" s="113" t="s">
        <v>2113</v>
      </c>
    </row>
    <row r="132" spans="1:9" x14ac:dyDescent="0.25">
      <c r="A132" t="str">
        <f t="shared" si="1"/>
        <v>9S</v>
      </c>
      <c r="C132" s="23" t="s">
        <v>787</v>
      </c>
      <c r="D132" s="23" t="s">
        <v>788</v>
      </c>
      <c r="E132" s="113" t="s">
        <v>72</v>
      </c>
      <c r="F132" s="113" t="s">
        <v>95</v>
      </c>
      <c r="G132" s="114" t="s">
        <v>303</v>
      </c>
      <c r="H132" s="113" t="s">
        <v>2171</v>
      </c>
      <c r="I132" s="113" t="s">
        <v>2111</v>
      </c>
    </row>
    <row r="133" spans="1:9" x14ac:dyDescent="0.25">
      <c r="A133" t="str">
        <f t="shared" ref="A133:A196" si="2">MID(C133,12,2)</f>
        <v>9S</v>
      </c>
      <c r="C133" s="23" t="s">
        <v>789</v>
      </c>
      <c r="D133" s="23" t="s">
        <v>790</v>
      </c>
      <c r="E133" s="113" t="s">
        <v>72</v>
      </c>
      <c r="F133" s="113" t="s">
        <v>95</v>
      </c>
      <c r="G133" s="114" t="s">
        <v>303</v>
      </c>
      <c r="H133" s="113" t="s">
        <v>2171</v>
      </c>
      <c r="I133" s="113" t="s">
        <v>2111</v>
      </c>
    </row>
    <row r="134" spans="1:9" x14ac:dyDescent="0.25">
      <c r="A134" t="str">
        <f t="shared" si="2"/>
        <v>9S</v>
      </c>
      <c r="C134" s="23" t="s">
        <v>791</v>
      </c>
      <c r="D134" s="23" t="s">
        <v>537</v>
      </c>
      <c r="E134" s="113" t="s">
        <v>72</v>
      </c>
      <c r="F134" s="113" t="s">
        <v>95</v>
      </c>
      <c r="G134" s="114" t="s">
        <v>303</v>
      </c>
      <c r="H134" s="113" t="s">
        <v>2171</v>
      </c>
      <c r="I134" s="113" t="s">
        <v>2111</v>
      </c>
    </row>
    <row r="135" spans="1:9" x14ac:dyDescent="0.25">
      <c r="A135" t="str">
        <f t="shared" si="2"/>
        <v>9S</v>
      </c>
      <c r="C135" s="23" t="s">
        <v>792</v>
      </c>
      <c r="D135" s="23" t="s">
        <v>793</v>
      </c>
      <c r="E135" s="113" t="s">
        <v>72</v>
      </c>
      <c r="F135" s="113" t="s">
        <v>95</v>
      </c>
      <c r="G135" s="114" t="s">
        <v>303</v>
      </c>
      <c r="H135" s="113" t="s">
        <v>2171</v>
      </c>
      <c r="I135" s="113" t="s">
        <v>2111</v>
      </c>
    </row>
    <row r="136" spans="1:9" x14ac:dyDescent="0.25">
      <c r="A136" t="str">
        <f t="shared" si="2"/>
        <v>9S</v>
      </c>
      <c r="C136" s="23" t="s">
        <v>794</v>
      </c>
      <c r="D136" s="23" t="s">
        <v>793</v>
      </c>
      <c r="E136" s="113" t="s">
        <v>72</v>
      </c>
      <c r="F136" s="113" t="s">
        <v>95</v>
      </c>
      <c r="G136" s="114" t="s">
        <v>303</v>
      </c>
      <c r="H136" s="113" t="s">
        <v>2171</v>
      </c>
      <c r="I136" s="113" t="s">
        <v>2111</v>
      </c>
    </row>
    <row r="137" spans="1:9" x14ac:dyDescent="0.25">
      <c r="A137" t="str">
        <f t="shared" si="2"/>
        <v>9S</v>
      </c>
      <c r="C137" s="23" t="s">
        <v>795</v>
      </c>
      <c r="D137" s="23" t="s">
        <v>796</v>
      </c>
      <c r="E137" s="113" t="s">
        <v>72</v>
      </c>
      <c r="F137" s="113" t="s">
        <v>95</v>
      </c>
      <c r="G137" s="114" t="s">
        <v>303</v>
      </c>
      <c r="H137" s="113" t="s">
        <v>2171</v>
      </c>
      <c r="I137" s="113" t="s">
        <v>2111</v>
      </c>
    </row>
    <row r="138" spans="1:9" x14ac:dyDescent="0.25">
      <c r="A138" t="str">
        <f t="shared" si="2"/>
        <v>9S</v>
      </c>
      <c r="C138" s="23" t="s">
        <v>797</v>
      </c>
      <c r="D138" s="23" t="s">
        <v>798</v>
      </c>
      <c r="E138" s="113" t="s">
        <v>72</v>
      </c>
      <c r="F138" s="113" t="s">
        <v>95</v>
      </c>
      <c r="G138" s="114" t="s">
        <v>303</v>
      </c>
      <c r="H138" s="113" t="s">
        <v>2171</v>
      </c>
      <c r="I138" s="113" t="s">
        <v>2111</v>
      </c>
    </row>
    <row r="139" spans="1:9" x14ac:dyDescent="0.25">
      <c r="A139" t="str">
        <f t="shared" si="2"/>
        <v>9S</v>
      </c>
      <c r="C139" s="23" t="s">
        <v>803</v>
      </c>
      <c r="D139" s="23" t="s">
        <v>804</v>
      </c>
      <c r="E139" s="113" t="s">
        <v>72</v>
      </c>
      <c r="F139" s="113" t="s">
        <v>95</v>
      </c>
      <c r="G139" s="114" t="s">
        <v>303</v>
      </c>
      <c r="H139" s="113" t="s">
        <v>2171</v>
      </c>
      <c r="I139" s="113" t="s">
        <v>2111</v>
      </c>
    </row>
    <row r="140" spans="1:9" x14ac:dyDescent="0.25">
      <c r="A140" t="str">
        <f t="shared" si="2"/>
        <v>N5</v>
      </c>
      <c r="C140" s="23" t="s">
        <v>805</v>
      </c>
      <c r="D140" s="23" t="s">
        <v>806</v>
      </c>
      <c r="E140" s="113" t="s">
        <v>72</v>
      </c>
      <c r="F140" s="113" t="s">
        <v>95</v>
      </c>
      <c r="G140" s="114" t="s">
        <v>2176</v>
      </c>
      <c r="H140" s="113" t="s">
        <v>2177</v>
      </c>
      <c r="I140" s="113" t="s">
        <v>2098</v>
      </c>
    </row>
    <row r="141" spans="1:9" x14ac:dyDescent="0.25">
      <c r="A141" t="str">
        <f t="shared" si="2"/>
        <v>NN</v>
      </c>
      <c r="C141" s="23" t="s">
        <v>809</v>
      </c>
      <c r="D141" s="23" t="s">
        <v>810</v>
      </c>
      <c r="E141" s="113" t="s">
        <v>72</v>
      </c>
      <c r="F141" s="113" t="s">
        <v>95</v>
      </c>
      <c r="G141" s="114" t="s">
        <v>2152</v>
      </c>
      <c r="H141" s="113" t="s">
        <v>2153</v>
      </c>
      <c r="I141" s="113" t="s">
        <v>2100</v>
      </c>
    </row>
    <row r="142" spans="1:9" x14ac:dyDescent="0.25">
      <c r="A142" t="str">
        <f t="shared" si="2"/>
        <v>N5</v>
      </c>
      <c r="C142" s="23" t="s">
        <v>811</v>
      </c>
      <c r="D142" s="23" t="s">
        <v>812</v>
      </c>
      <c r="E142" s="113" t="s">
        <v>72</v>
      </c>
      <c r="F142" s="113" t="s">
        <v>95</v>
      </c>
      <c r="G142" s="114" t="s">
        <v>2178</v>
      </c>
      <c r="H142" s="113" t="s">
        <v>2179</v>
      </c>
      <c r="I142" s="113" t="s">
        <v>2097</v>
      </c>
    </row>
    <row r="143" spans="1:9" x14ac:dyDescent="0.25">
      <c r="A143" t="str">
        <f t="shared" si="2"/>
        <v>9S</v>
      </c>
      <c r="C143" s="23" t="s">
        <v>815</v>
      </c>
      <c r="D143" s="23" t="s">
        <v>816</v>
      </c>
      <c r="E143" s="113" t="s">
        <v>72</v>
      </c>
      <c r="F143" s="113" t="s">
        <v>95</v>
      </c>
      <c r="G143" s="114" t="s">
        <v>303</v>
      </c>
      <c r="H143" s="113" t="s">
        <v>2171</v>
      </c>
      <c r="I143" s="113" t="s">
        <v>2111</v>
      </c>
    </row>
    <row r="144" spans="1:9" x14ac:dyDescent="0.25">
      <c r="A144" t="str">
        <f t="shared" si="2"/>
        <v>9S</v>
      </c>
      <c r="C144" s="23" t="s">
        <v>817</v>
      </c>
      <c r="D144" s="23" t="s">
        <v>816</v>
      </c>
      <c r="E144" s="113" t="s">
        <v>72</v>
      </c>
      <c r="F144" s="113" t="s">
        <v>95</v>
      </c>
      <c r="G144" s="114" t="s">
        <v>303</v>
      </c>
      <c r="H144" s="113" t="s">
        <v>2171</v>
      </c>
      <c r="I144" s="113" t="s">
        <v>2111</v>
      </c>
    </row>
    <row r="145" spans="1:9" x14ac:dyDescent="0.25">
      <c r="A145" t="str">
        <f t="shared" si="2"/>
        <v>NN</v>
      </c>
      <c r="C145" s="23" t="s">
        <v>820</v>
      </c>
      <c r="D145" s="23" t="s">
        <v>810</v>
      </c>
      <c r="E145" s="113" t="s">
        <v>72</v>
      </c>
      <c r="F145" s="113" t="s">
        <v>95</v>
      </c>
      <c r="G145" s="114" t="s">
        <v>2152</v>
      </c>
      <c r="H145" s="113" t="s">
        <v>2153</v>
      </c>
      <c r="I145" s="113" t="s">
        <v>2100</v>
      </c>
    </row>
    <row r="146" spans="1:9" x14ac:dyDescent="0.25">
      <c r="A146" t="str">
        <f t="shared" si="2"/>
        <v>NN</v>
      </c>
      <c r="C146" s="23" t="s">
        <v>821</v>
      </c>
      <c r="D146" s="23" t="s">
        <v>822</v>
      </c>
      <c r="E146" s="113" t="s">
        <v>72</v>
      </c>
      <c r="F146" s="113" t="s">
        <v>95</v>
      </c>
      <c r="G146" s="114" t="s">
        <v>2152</v>
      </c>
      <c r="H146" s="113" t="s">
        <v>2153</v>
      </c>
      <c r="I146" s="113" t="s">
        <v>2100</v>
      </c>
    </row>
    <row r="147" spans="1:9" x14ac:dyDescent="0.25">
      <c r="A147" t="str">
        <f t="shared" si="2"/>
        <v>N5</v>
      </c>
      <c r="C147" s="23" t="s">
        <v>823</v>
      </c>
      <c r="D147" s="23" t="s">
        <v>824</v>
      </c>
      <c r="E147" s="113" t="s">
        <v>72</v>
      </c>
      <c r="F147" s="113" t="s">
        <v>95</v>
      </c>
      <c r="G147" s="114" t="s">
        <v>2174</v>
      </c>
      <c r="H147" s="113" t="s">
        <v>2175</v>
      </c>
      <c r="I147" s="113" t="s">
        <v>2108</v>
      </c>
    </row>
    <row r="148" spans="1:9" x14ac:dyDescent="0.25">
      <c r="A148" t="str">
        <f t="shared" si="2"/>
        <v>NN</v>
      </c>
      <c r="C148" s="23" t="s">
        <v>825</v>
      </c>
      <c r="D148" s="23" t="s">
        <v>826</v>
      </c>
      <c r="E148" s="113" t="s">
        <v>72</v>
      </c>
      <c r="F148" s="113" t="s">
        <v>95</v>
      </c>
      <c r="G148" s="114" t="s">
        <v>2155</v>
      </c>
      <c r="H148" s="113" t="s">
        <v>2156</v>
      </c>
      <c r="I148" s="113" t="s">
        <v>2118</v>
      </c>
    </row>
    <row r="149" spans="1:9" x14ac:dyDescent="0.25">
      <c r="A149" t="str">
        <f t="shared" si="2"/>
        <v>NN</v>
      </c>
      <c r="C149" s="23" t="s">
        <v>827</v>
      </c>
      <c r="D149" s="23" t="s">
        <v>368</v>
      </c>
      <c r="E149" s="113" t="s">
        <v>72</v>
      </c>
      <c r="F149" s="113" t="s">
        <v>95</v>
      </c>
      <c r="G149" s="114" t="s">
        <v>369</v>
      </c>
      <c r="H149" s="113" t="s">
        <v>2154</v>
      </c>
      <c r="I149" s="113" t="s">
        <v>2116</v>
      </c>
    </row>
    <row r="150" spans="1:9" x14ac:dyDescent="0.25">
      <c r="A150" t="str">
        <f t="shared" si="2"/>
        <v>L5</v>
      </c>
      <c r="C150" s="23" t="s">
        <v>828</v>
      </c>
      <c r="D150" s="23" t="s">
        <v>829</v>
      </c>
      <c r="E150" s="113" t="s">
        <v>72</v>
      </c>
      <c r="F150" s="113" t="s">
        <v>95</v>
      </c>
      <c r="G150" s="114" t="s">
        <v>2176</v>
      </c>
      <c r="H150" s="113" t="s">
        <v>2177</v>
      </c>
      <c r="I150" s="113" t="s">
        <v>2098</v>
      </c>
    </row>
    <row r="151" spans="1:9" x14ac:dyDescent="0.25">
      <c r="A151" t="str">
        <f t="shared" si="2"/>
        <v>N5</v>
      </c>
      <c r="C151" s="23" t="s">
        <v>830</v>
      </c>
      <c r="D151" s="23" t="s">
        <v>831</v>
      </c>
      <c r="E151" s="113" t="s">
        <v>72</v>
      </c>
      <c r="F151" s="113" t="s">
        <v>95</v>
      </c>
      <c r="G151" s="114" t="s">
        <v>2152</v>
      </c>
      <c r="H151" s="113" t="s">
        <v>2153</v>
      </c>
      <c r="I151" s="113" t="s">
        <v>2100</v>
      </c>
    </row>
    <row r="152" spans="1:9" x14ac:dyDescent="0.25">
      <c r="A152" t="str">
        <f t="shared" si="2"/>
        <v>N5</v>
      </c>
      <c r="C152" s="23" t="s">
        <v>832</v>
      </c>
      <c r="D152" s="23" t="s">
        <v>833</v>
      </c>
      <c r="E152" s="113" t="s">
        <v>72</v>
      </c>
      <c r="F152" s="113" t="s">
        <v>95</v>
      </c>
      <c r="G152" s="114" t="s">
        <v>2176</v>
      </c>
      <c r="H152" s="113" t="s">
        <v>2177</v>
      </c>
      <c r="I152" s="113" t="s">
        <v>2098</v>
      </c>
    </row>
    <row r="153" spans="1:9" x14ac:dyDescent="0.25">
      <c r="A153" t="str">
        <f t="shared" si="2"/>
        <v>N5</v>
      </c>
      <c r="C153" s="23" t="s">
        <v>834</v>
      </c>
      <c r="D153" s="23" t="s">
        <v>835</v>
      </c>
      <c r="E153" s="113" t="s">
        <v>72</v>
      </c>
      <c r="F153" s="113" t="s">
        <v>95</v>
      </c>
      <c r="G153" s="114" t="s">
        <v>2172</v>
      </c>
      <c r="H153" s="113" t="s">
        <v>2173</v>
      </c>
      <c r="I153" s="113" t="s">
        <v>2099</v>
      </c>
    </row>
    <row r="154" spans="1:9" x14ac:dyDescent="0.25">
      <c r="A154" t="str">
        <f t="shared" si="2"/>
        <v>N5</v>
      </c>
      <c r="C154" s="23" t="s">
        <v>842</v>
      </c>
      <c r="D154" s="23" t="s">
        <v>843</v>
      </c>
      <c r="E154" s="113" t="s">
        <v>72</v>
      </c>
      <c r="F154" s="113" t="s">
        <v>95</v>
      </c>
      <c r="G154" s="114" t="s">
        <v>2176</v>
      </c>
      <c r="H154" s="113" t="s">
        <v>2177</v>
      </c>
      <c r="I154" s="113" t="s">
        <v>2098</v>
      </c>
    </row>
    <row r="155" spans="1:9" x14ac:dyDescent="0.25">
      <c r="A155" t="str">
        <f t="shared" si="2"/>
        <v>N5</v>
      </c>
      <c r="C155" s="23" t="s">
        <v>844</v>
      </c>
      <c r="D155" s="23" t="s">
        <v>845</v>
      </c>
      <c r="E155" s="113" t="s">
        <v>72</v>
      </c>
      <c r="F155" s="113" t="s">
        <v>95</v>
      </c>
      <c r="G155" s="114" t="s">
        <v>2176</v>
      </c>
      <c r="H155" s="113" t="s">
        <v>2177</v>
      </c>
      <c r="I155" s="113" t="s">
        <v>2098</v>
      </c>
    </row>
    <row r="156" spans="1:9" x14ac:dyDescent="0.25">
      <c r="A156" t="str">
        <f t="shared" si="2"/>
        <v>N5</v>
      </c>
      <c r="C156" s="23" t="s">
        <v>848</v>
      </c>
      <c r="D156" s="23" t="s">
        <v>849</v>
      </c>
      <c r="E156" s="113" t="s">
        <v>72</v>
      </c>
      <c r="F156" s="113" t="s">
        <v>95</v>
      </c>
      <c r="G156" s="114" t="s">
        <v>2174</v>
      </c>
      <c r="H156" s="113" t="s">
        <v>2175</v>
      </c>
      <c r="I156" s="113" t="s">
        <v>2108</v>
      </c>
    </row>
    <row r="157" spans="1:9" x14ac:dyDescent="0.25">
      <c r="A157" t="str">
        <f t="shared" si="2"/>
        <v>L5</v>
      </c>
      <c r="C157" s="23" t="s">
        <v>850</v>
      </c>
      <c r="D157" s="23" t="s">
        <v>851</v>
      </c>
      <c r="E157" s="113" t="s">
        <v>72</v>
      </c>
      <c r="F157" s="113" t="s">
        <v>95</v>
      </c>
      <c r="G157" s="114" t="s">
        <v>2176</v>
      </c>
      <c r="H157" s="113" t="s">
        <v>2177</v>
      </c>
      <c r="I157" s="113" t="s">
        <v>2098</v>
      </c>
    </row>
    <row r="158" spans="1:9" x14ac:dyDescent="0.25">
      <c r="A158" t="str">
        <f t="shared" si="2"/>
        <v>U5</v>
      </c>
      <c r="C158" s="23" t="s">
        <v>852</v>
      </c>
      <c r="D158" s="23" t="s">
        <v>853</v>
      </c>
      <c r="E158" s="113" t="s">
        <v>72</v>
      </c>
      <c r="F158" s="113" t="s">
        <v>95</v>
      </c>
      <c r="G158" s="114" t="s">
        <v>2176</v>
      </c>
      <c r="H158" s="113" t="s">
        <v>2177</v>
      </c>
      <c r="I158" s="113" t="s">
        <v>2098</v>
      </c>
    </row>
    <row r="159" spans="1:9" x14ac:dyDescent="0.25">
      <c r="A159" t="str">
        <f t="shared" si="2"/>
        <v>9S</v>
      </c>
      <c r="C159" s="23" t="s">
        <v>858</v>
      </c>
      <c r="D159" s="23" t="s">
        <v>859</v>
      </c>
      <c r="E159" s="113" t="s">
        <v>72</v>
      </c>
      <c r="F159" s="113" t="s">
        <v>95</v>
      </c>
      <c r="G159" s="114" t="s">
        <v>303</v>
      </c>
      <c r="H159" s="113" t="s">
        <v>2171</v>
      </c>
      <c r="I159" s="113" t="s">
        <v>2111</v>
      </c>
    </row>
    <row r="160" spans="1:9" x14ac:dyDescent="0.25">
      <c r="A160" t="str">
        <f t="shared" si="2"/>
        <v>9S</v>
      </c>
      <c r="C160" s="23" t="s">
        <v>860</v>
      </c>
      <c r="D160" s="23" t="s">
        <v>861</v>
      </c>
      <c r="E160" s="113" t="s">
        <v>72</v>
      </c>
      <c r="F160" s="113" t="s">
        <v>95</v>
      </c>
      <c r="G160" s="114" t="s">
        <v>303</v>
      </c>
      <c r="H160" s="113" t="s">
        <v>2171</v>
      </c>
      <c r="I160" s="113" t="s">
        <v>2111</v>
      </c>
    </row>
    <row r="161" spans="1:9" x14ac:dyDescent="0.25">
      <c r="A161" t="str">
        <f t="shared" si="2"/>
        <v>N5</v>
      </c>
      <c r="C161" s="23" t="s">
        <v>864</v>
      </c>
      <c r="D161" s="23" t="s">
        <v>865</v>
      </c>
      <c r="E161" s="113" t="s">
        <v>72</v>
      </c>
      <c r="F161" s="113" t="s">
        <v>95</v>
      </c>
      <c r="G161" s="114" t="s">
        <v>2176</v>
      </c>
      <c r="H161" s="113" t="s">
        <v>2177</v>
      </c>
      <c r="I161" s="113" t="s">
        <v>2098</v>
      </c>
    </row>
    <row r="162" spans="1:9" x14ac:dyDescent="0.25">
      <c r="A162" t="str">
        <f t="shared" si="2"/>
        <v>N5</v>
      </c>
      <c r="C162" s="23" t="s">
        <v>866</v>
      </c>
      <c r="D162" s="23" t="s">
        <v>867</v>
      </c>
      <c r="E162" s="113" t="s">
        <v>72</v>
      </c>
      <c r="F162" s="113" t="s">
        <v>95</v>
      </c>
      <c r="G162" s="114" t="s">
        <v>2176</v>
      </c>
      <c r="H162" s="113" t="s">
        <v>2177</v>
      </c>
      <c r="I162" s="113" t="s">
        <v>2098</v>
      </c>
    </row>
    <row r="163" spans="1:9" x14ac:dyDescent="0.25">
      <c r="A163" t="str">
        <f t="shared" si="2"/>
        <v>N5</v>
      </c>
      <c r="C163" s="23" t="s">
        <v>868</v>
      </c>
      <c r="D163" s="23" t="s">
        <v>869</v>
      </c>
      <c r="E163" s="113" t="s">
        <v>72</v>
      </c>
      <c r="F163" s="113" t="s">
        <v>95</v>
      </c>
      <c r="G163" s="114" t="s">
        <v>2176</v>
      </c>
      <c r="H163" s="113" t="s">
        <v>2177</v>
      </c>
      <c r="I163" s="113" t="s">
        <v>2098</v>
      </c>
    </row>
    <row r="164" spans="1:9" x14ac:dyDescent="0.25">
      <c r="A164" t="str">
        <f t="shared" si="2"/>
        <v>N5</v>
      </c>
      <c r="C164" s="23" t="s">
        <v>872</v>
      </c>
      <c r="D164" s="23" t="s">
        <v>873</v>
      </c>
      <c r="E164" s="113" t="s">
        <v>72</v>
      </c>
      <c r="F164" s="113" t="s">
        <v>95</v>
      </c>
      <c r="G164" s="114" t="s">
        <v>2157</v>
      </c>
      <c r="H164" s="113" t="s">
        <v>2158</v>
      </c>
      <c r="I164" s="113" t="s">
        <v>2105</v>
      </c>
    </row>
    <row r="165" spans="1:9" x14ac:dyDescent="0.25">
      <c r="A165" t="str">
        <f t="shared" si="2"/>
        <v>N5</v>
      </c>
      <c r="C165" s="23" t="s">
        <v>875</v>
      </c>
      <c r="D165" s="23" t="s">
        <v>876</v>
      </c>
      <c r="E165" s="113" t="s">
        <v>72</v>
      </c>
      <c r="F165" s="113" t="s">
        <v>95</v>
      </c>
      <c r="G165" s="114" t="s">
        <v>2178</v>
      </c>
      <c r="H165" s="113" t="s">
        <v>2179</v>
      </c>
      <c r="I165" s="113" t="s">
        <v>2097</v>
      </c>
    </row>
    <row r="166" spans="1:9" x14ac:dyDescent="0.25">
      <c r="A166" t="str">
        <f t="shared" si="2"/>
        <v>N5</v>
      </c>
      <c r="C166" s="23" t="s">
        <v>877</v>
      </c>
      <c r="D166" s="23" t="s">
        <v>878</v>
      </c>
      <c r="E166" s="113" t="s">
        <v>72</v>
      </c>
      <c r="F166" s="113" t="s">
        <v>95</v>
      </c>
      <c r="G166" s="114" t="s">
        <v>2174</v>
      </c>
      <c r="H166" s="113" t="s">
        <v>2175</v>
      </c>
      <c r="I166" s="113" t="s">
        <v>2108</v>
      </c>
    </row>
    <row r="167" spans="1:9" x14ac:dyDescent="0.25">
      <c r="A167" t="str">
        <f t="shared" si="2"/>
        <v>N5</v>
      </c>
      <c r="C167" s="23" t="s">
        <v>879</v>
      </c>
      <c r="D167" s="23" t="s">
        <v>880</v>
      </c>
      <c r="E167" s="113" t="s">
        <v>72</v>
      </c>
      <c r="F167" s="113" t="s">
        <v>95</v>
      </c>
      <c r="G167" s="114" t="s">
        <v>2174</v>
      </c>
      <c r="H167" s="113" t="s">
        <v>2175</v>
      </c>
      <c r="I167" s="113" t="s">
        <v>2108</v>
      </c>
    </row>
    <row r="168" spans="1:9" x14ac:dyDescent="0.25">
      <c r="A168" t="str">
        <f t="shared" si="2"/>
        <v>N5</v>
      </c>
      <c r="C168" s="23" t="s">
        <v>881</v>
      </c>
      <c r="D168" s="23" t="s">
        <v>882</v>
      </c>
      <c r="E168" s="113" t="s">
        <v>72</v>
      </c>
      <c r="F168" s="113" t="s">
        <v>95</v>
      </c>
      <c r="G168" s="114" t="s">
        <v>2174</v>
      </c>
      <c r="H168" s="113" t="s">
        <v>2175</v>
      </c>
      <c r="I168" s="113" t="s">
        <v>2108</v>
      </c>
    </row>
    <row r="169" spans="1:9" x14ac:dyDescent="0.25">
      <c r="A169" t="str">
        <f t="shared" si="2"/>
        <v>9S</v>
      </c>
      <c r="C169" s="23" t="s">
        <v>883</v>
      </c>
      <c r="D169" s="23" t="s">
        <v>859</v>
      </c>
      <c r="E169" s="113" t="s">
        <v>72</v>
      </c>
      <c r="F169" s="113" t="s">
        <v>95</v>
      </c>
      <c r="G169" s="114" t="s">
        <v>303</v>
      </c>
      <c r="H169" s="113" t="s">
        <v>2171</v>
      </c>
      <c r="I169" s="113" t="s">
        <v>2111</v>
      </c>
    </row>
    <row r="170" spans="1:9" x14ac:dyDescent="0.25">
      <c r="A170" t="str">
        <f t="shared" si="2"/>
        <v>9S</v>
      </c>
      <c r="C170" s="23" t="s">
        <v>886</v>
      </c>
      <c r="D170" s="23" t="s">
        <v>887</v>
      </c>
      <c r="E170" s="113" t="s">
        <v>72</v>
      </c>
      <c r="F170" s="113" t="s">
        <v>95</v>
      </c>
      <c r="G170" s="114" t="s">
        <v>303</v>
      </c>
      <c r="H170" s="113" t="s">
        <v>2171</v>
      </c>
      <c r="I170" s="113" t="s">
        <v>2111</v>
      </c>
    </row>
    <row r="171" spans="1:9" x14ac:dyDescent="0.25">
      <c r="A171" t="str">
        <f t="shared" si="2"/>
        <v>9S</v>
      </c>
      <c r="C171" s="23" t="s">
        <v>888</v>
      </c>
      <c r="D171" s="23" t="s">
        <v>887</v>
      </c>
      <c r="E171" s="113" t="s">
        <v>72</v>
      </c>
      <c r="F171" s="113" t="s">
        <v>95</v>
      </c>
      <c r="G171" s="114" t="s">
        <v>303</v>
      </c>
      <c r="H171" s="113" t="s">
        <v>2171</v>
      </c>
      <c r="I171" s="113" t="s">
        <v>2111</v>
      </c>
    </row>
    <row r="172" spans="1:9" x14ac:dyDescent="0.25">
      <c r="A172" t="str">
        <f t="shared" si="2"/>
        <v>9S</v>
      </c>
      <c r="C172" s="23" t="s">
        <v>890</v>
      </c>
      <c r="D172" s="23" t="s">
        <v>891</v>
      </c>
      <c r="E172" s="113" t="s">
        <v>72</v>
      </c>
      <c r="F172" s="113" t="s">
        <v>95</v>
      </c>
      <c r="G172" s="114" t="s">
        <v>303</v>
      </c>
      <c r="H172" s="113" t="s">
        <v>2171</v>
      </c>
      <c r="I172" s="113" t="s">
        <v>2111</v>
      </c>
    </row>
    <row r="173" spans="1:9" x14ac:dyDescent="0.25">
      <c r="A173" t="str">
        <f t="shared" si="2"/>
        <v>NV</v>
      </c>
      <c r="C173" s="23" t="s">
        <v>892</v>
      </c>
      <c r="D173" s="23" t="s">
        <v>893</v>
      </c>
      <c r="E173" s="113" t="s">
        <v>72</v>
      </c>
      <c r="F173" s="113" t="s">
        <v>95</v>
      </c>
      <c r="G173" s="114" t="s">
        <v>2155</v>
      </c>
      <c r="H173" s="113" t="s">
        <v>2156</v>
      </c>
      <c r="I173" s="113" t="s">
        <v>2118</v>
      </c>
    </row>
    <row r="174" spans="1:9" x14ac:dyDescent="0.25">
      <c r="A174" t="str">
        <f t="shared" si="2"/>
        <v>N5</v>
      </c>
      <c r="C174" s="23" t="s">
        <v>894</v>
      </c>
      <c r="D174" s="23" t="s">
        <v>895</v>
      </c>
      <c r="E174" s="113" t="s">
        <v>72</v>
      </c>
      <c r="F174" s="113" t="s">
        <v>95</v>
      </c>
      <c r="G174" s="114" t="s">
        <v>2176</v>
      </c>
      <c r="H174" s="113" t="s">
        <v>2177</v>
      </c>
      <c r="I174" s="113" t="s">
        <v>2098</v>
      </c>
    </row>
    <row r="175" spans="1:9" x14ac:dyDescent="0.25">
      <c r="A175" t="str">
        <f t="shared" si="2"/>
        <v>N5</v>
      </c>
      <c r="C175" s="23" t="s">
        <v>896</v>
      </c>
      <c r="D175" s="23" t="s">
        <v>897</v>
      </c>
      <c r="E175" s="113" t="s">
        <v>72</v>
      </c>
      <c r="F175" s="113" t="s">
        <v>95</v>
      </c>
      <c r="G175" s="114" t="s">
        <v>2176</v>
      </c>
      <c r="H175" s="113" t="s">
        <v>2177</v>
      </c>
      <c r="I175" s="113" t="s">
        <v>2098</v>
      </c>
    </row>
    <row r="176" spans="1:9" x14ac:dyDescent="0.25">
      <c r="A176" t="str">
        <f t="shared" si="2"/>
        <v>L5</v>
      </c>
      <c r="C176" s="23" t="s">
        <v>898</v>
      </c>
      <c r="D176" s="23" t="s">
        <v>899</v>
      </c>
      <c r="E176" s="113" t="s">
        <v>72</v>
      </c>
      <c r="F176" s="113" t="s">
        <v>95</v>
      </c>
      <c r="G176" s="114" t="s">
        <v>2176</v>
      </c>
      <c r="H176" s="113" t="s">
        <v>2177</v>
      </c>
      <c r="I176" s="113" t="s">
        <v>2098</v>
      </c>
    </row>
    <row r="177" spans="1:9" x14ac:dyDescent="0.25">
      <c r="A177" t="str">
        <f t="shared" si="2"/>
        <v>N5</v>
      </c>
      <c r="C177" s="23" t="s">
        <v>900</v>
      </c>
      <c r="D177" s="23" t="s">
        <v>901</v>
      </c>
      <c r="E177" s="113" t="s">
        <v>72</v>
      </c>
      <c r="F177" s="113" t="s">
        <v>95</v>
      </c>
      <c r="G177" s="114" t="s">
        <v>2176</v>
      </c>
      <c r="H177" s="113" t="s">
        <v>2177</v>
      </c>
      <c r="I177" s="113" t="s">
        <v>2098</v>
      </c>
    </row>
    <row r="178" spans="1:9" x14ac:dyDescent="0.25">
      <c r="A178" t="str">
        <f t="shared" si="2"/>
        <v>N5</v>
      </c>
      <c r="C178" s="23" t="s">
        <v>904</v>
      </c>
      <c r="D178" s="23" t="s">
        <v>901</v>
      </c>
      <c r="E178" s="113" t="s">
        <v>72</v>
      </c>
      <c r="F178" s="113" t="s">
        <v>95</v>
      </c>
      <c r="G178" s="114" t="s">
        <v>2176</v>
      </c>
      <c r="H178" s="113" t="s">
        <v>2177</v>
      </c>
      <c r="I178" s="113" t="s">
        <v>2098</v>
      </c>
    </row>
    <row r="179" spans="1:9" x14ac:dyDescent="0.25">
      <c r="A179" t="str">
        <f t="shared" si="2"/>
        <v>U5</v>
      </c>
      <c r="C179" s="23" t="s">
        <v>905</v>
      </c>
      <c r="D179" s="23" t="s">
        <v>906</v>
      </c>
      <c r="E179" s="113" t="s">
        <v>72</v>
      </c>
      <c r="F179" s="113" t="s">
        <v>95</v>
      </c>
      <c r="G179" s="114" t="s">
        <v>2176</v>
      </c>
      <c r="H179" s="113" t="s">
        <v>2177</v>
      </c>
      <c r="I179" s="113" t="s">
        <v>2098</v>
      </c>
    </row>
    <row r="180" spans="1:9" x14ac:dyDescent="0.25">
      <c r="A180" t="str">
        <f t="shared" si="2"/>
        <v>NV</v>
      </c>
      <c r="C180" s="23" t="s">
        <v>907</v>
      </c>
      <c r="D180" s="23" t="s">
        <v>908</v>
      </c>
      <c r="E180" s="113" t="s">
        <v>72</v>
      </c>
      <c r="F180" s="113" t="s">
        <v>95</v>
      </c>
      <c r="G180" s="114" t="s">
        <v>2161</v>
      </c>
      <c r="H180" s="113" t="s">
        <v>2162</v>
      </c>
      <c r="I180" s="113" t="s">
        <v>2119</v>
      </c>
    </row>
    <row r="181" spans="1:9" x14ac:dyDescent="0.25">
      <c r="A181" t="str">
        <f t="shared" si="2"/>
        <v>NV</v>
      </c>
      <c r="C181" s="23" t="s">
        <v>909</v>
      </c>
      <c r="D181" s="23" t="s">
        <v>910</v>
      </c>
      <c r="E181" s="113" t="s">
        <v>72</v>
      </c>
      <c r="F181" s="113" t="s">
        <v>95</v>
      </c>
      <c r="G181" s="114" t="s">
        <v>2161</v>
      </c>
      <c r="H181" s="113" t="s">
        <v>2162</v>
      </c>
      <c r="I181" s="113" t="s">
        <v>2119</v>
      </c>
    </row>
    <row r="182" spans="1:9" x14ac:dyDescent="0.25">
      <c r="A182" t="str">
        <f t="shared" si="2"/>
        <v>NN</v>
      </c>
      <c r="C182" s="23" t="s">
        <v>911</v>
      </c>
      <c r="D182" s="23" t="s">
        <v>912</v>
      </c>
      <c r="E182" s="113" t="s">
        <v>72</v>
      </c>
      <c r="F182" s="113" t="s">
        <v>95</v>
      </c>
      <c r="G182" s="114" t="s">
        <v>2161</v>
      </c>
      <c r="H182" s="113" t="s">
        <v>2162</v>
      </c>
      <c r="I182" s="113" t="s">
        <v>2119</v>
      </c>
    </row>
    <row r="183" spans="1:9" x14ac:dyDescent="0.25">
      <c r="A183" t="str">
        <f t="shared" si="2"/>
        <v>N5</v>
      </c>
      <c r="C183" s="23" t="s">
        <v>913</v>
      </c>
      <c r="D183" s="23" t="s">
        <v>914</v>
      </c>
      <c r="E183" s="113" t="s">
        <v>72</v>
      </c>
      <c r="F183" s="113" t="s">
        <v>95</v>
      </c>
      <c r="G183" s="114" t="s">
        <v>2165</v>
      </c>
      <c r="H183" s="113" t="s">
        <v>2166</v>
      </c>
      <c r="I183" s="113" t="s">
        <v>2106</v>
      </c>
    </row>
    <row r="184" spans="1:9" x14ac:dyDescent="0.25">
      <c r="A184" t="str">
        <f t="shared" si="2"/>
        <v>N5</v>
      </c>
      <c r="C184" s="23" t="s">
        <v>915</v>
      </c>
      <c r="D184" s="23" t="s">
        <v>541</v>
      </c>
      <c r="E184" s="113" t="s">
        <v>72</v>
      </c>
      <c r="F184" s="113" t="s">
        <v>95</v>
      </c>
      <c r="G184" s="114" t="s">
        <v>2178</v>
      </c>
      <c r="H184" s="113" t="s">
        <v>2179</v>
      </c>
      <c r="I184" s="113" t="s">
        <v>2097</v>
      </c>
    </row>
    <row r="185" spans="1:9" x14ac:dyDescent="0.25">
      <c r="A185" t="str">
        <f t="shared" si="2"/>
        <v>S5</v>
      </c>
      <c r="C185" s="23" t="s">
        <v>916</v>
      </c>
      <c r="D185" s="23" t="s">
        <v>541</v>
      </c>
      <c r="E185" s="113" t="s">
        <v>72</v>
      </c>
      <c r="F185" s="113" t="s">
        <v>95</v>
      </c>
      <c r="G185" s="114" t="s">
        <v>2178</v>
      </c>
      <c r="H185" s="113" t="s">
        <v>2179</v>
      </c>
      <c r="I185" s="113" t="s">
        <v>2097</v>
      </c>
    </row>
    <row r="186" spans="1:9" x14ac:dyDescent="0.25">
      <c r="A186" t="str">
        <f t="shared" si="2"/>
        <v>N5</v>
      </c>
      <c r="C186" s="23" t="s">
        <v>917</v>
      </c>
      <c r="D186" s="23" t="s">
        <v>525</v>
      </c>
      <c r="E186" s="113" t="s">
        <v>72</v>
      </c>
      <c r="F186" s="113" t="s">
        <v>95</v>
      </c>
      <c r="G186" s="114" t="s">
        <v>2178</v>
      </c>
      <c r="H186" s="113" t="s">
        <v>2179</v>
      </c>
      <c r="I186" s="113" t="s">
        <v>2097</v>
      </c>
    </row>
    <row r="187" spans="1:9" x14ac:dyDescent="0.25">
      <c r="A187" t="str">
        <f t="shared" si="2"/>
        <v>N5</v>
      </c>
      <c r="C187" s="23" t="s">
        <v>918</v>
      </c>
      <c r="D187" s="23" t="s">
        <v>919</v>
      </c>
      <c r="E187" s="113" t="s">
        <v>72</v>
      </c>
      <c r="F187" s="113" t="s">
        <v>95</v>
      </c>
      <c r="G187" s="114" t="s">
        <v>2178</v>
      </c>
      <c r="H187" s="113" t="s">
        <v>2179</v>
      </c>
      <c r="I187" s="113" t="s">
        <v>2097</v>
      </c>
    </row>
    <row r="188" spans="1:9" x14ac:dyDescent="0.25">
      <c r="A188" t="str">
        <f t="shared" si="2"/>
        <v>N5</v>
      </c>
      <c r="C188" s="23" t="s">
        <v>920</v>
      </c>
      <c r="D188" s="23" t="s">
        <v>919</v>
      </c>
      <c r="E188" s="113" t="s">
        <v>72</v>
      </c>
      <c r="F188" s="113" t="s">
        <v>95</v>
      </c>
      <c r="G188" s="114" t="s">
        <v>2178</v>
      </c>
      <c r="H188" s="113" t="s">
        <v>2179</v>
      </c>
      <c r="I188" s="113" t="s">
        <v>2097</v>
      </c>
    </row>
    <row r="189" spans="1:9" x14ac:dyDescent="0.25">
      <c r="A189" t="str">
        <f t="shared" si="2"/>
        <v>NN</v>
      </c>
      <c r="C189" s="23" t="s">
        <v>921</v>
      </c>
      <c r="D189" s="23" t="s">
        <v>922</v>
      </c>
      <c r="E189" s="113" t="s">
        <v>72</v>
      </c>
      <c r="F189" s="113" t="s">
        <v>95</v>
      </c>
      <c r="G189" s="114" t="s">
        <v>2172</v>
      </c>
      <c r="H189" s="113" t="s">
        <v>2173</v>
      </c>
      <c r="I189" s="113" t="s">
        <v>2099</v>
      </c>
    </row>
    <row r="190" spans="1:9" x14ac:dyDescent="0.25">
      <c r="A190" t="str">
        <f t="shared" si="2"/>
        <v>L5</v>
      </c>
      <c r="C190" s="23" t="s">
        <v>923</v>
      </c>
      <c r="D190" s="23" t="s">
        <v>546</v>
      </c>
      <c r="E190" s="113" t="s">
        <v>72</v>
      </c>
      <c r="F190" s="113" t="s">
        <v>95</v>
      </c>
      <c r="G190" s="114" t="s">
        <v>2172</v>
      </c>
      <c r="H190" s="113" t="s">
        <v>2173</v>
      </c>
      <c r="I190" s="113" t="s">
        <v>2099</v>
      </c>
    </row>
    <row r="191" spans="1:9" x14ac:dyDescent="0.25">
      <c r="A191" t="str">
        <f t="shared" si="2"/>
        <v>N5</v>
      </c>
      <c r="C191" s="23" t="s">
        <v>924</v>
      </c>
      <c r="D191" s="23" t="s">
        <v>546</v>
      </c>
      <c r="E191" s="113" t="s">
        <v>72</v>
      </c>
      <c r="F191" s="113" t="s">
        <v>95</v>
      </c>
      <c r="G191" s="114" t="s">
        <v>2172</v>
      </c>
      <c r="H191" s="113" t="s">
        <v>2173</v>
      </c>
      <c r="I191" s="113" t="s">
        <v>2099</v>
      </c>
    </row>
    <row r="192" spans="1:9" x14ac:dyDescent="0.25">
      <c r="A192" t="str">
        <f t="shared" si="2"/>
        <v>N5</v>
      </c>
      <c r="C192" s="23" t="s">
        <v>925</v>
      </c>
      <c r="D192" s="23" t="s">
        <v>546</v>
      </c>
      <c r="E192" s="113" t="s">
        <v>72</v>
      </c>
      <c r="F192" s="113" t="s">
        <v>95</v>
      </c>
      <c r="G192" s="114" t="s">
        <v>2172</v>
      </c>
      <c r="H192" s="113" t="s">
        <v>2173</v>
      </c>
      <c r="I192" s="113" t="s">
        <v>2099</v>
      </c>
    </row>
    <row r="193" spans="1:9" x14ac:dyDescent="0.25">
      <c r="A193" t="str">
        <f t="shared" si="2"/>
        <v>N5</v>
      </c>
      <c r="C193" s="23" t="s">
        <v>926</v>
      </c>
      <c r="D193" s="23" t="s">
        <v>546</v>
      </c>
      <c r="E193" s="113" t="s">
        <v>72</v>
      </c>
      <c r="F193" s="113" t="s">
        <v>95</v>
      </c>
      <c r="G193" s="114" t="s">
        <v>2172</v>
      </c>
      <c r="H193" s="113" t="s">
        <v>2173</v>
      </c>
      <c r="I193" s="113" t="s">
        <v>2099</v>
      </c>
    </row>
    <row r="194" spans="1:9" x14ac:dyDescent="0.25">
      <c r="A194" t="str">
        <f t="shared" si="2"/>
        <v>NN</v>
      </c>
      <c r="C194" s="23" t="s">
        <v>931</v>
      </c>
      <c r="D194" s="23" t="s">
        <v>546</v>
      </c>
      <c r="E194" s="113" t="s">
        <v>72</v>
      </c>
      <c r="F194" s="113" t="s">
        <v>95</v>
      </c>
      <c r="G194" s="114" t="s">
        <v>2172</v>
      </c>
      <c r="H194" s="113" t="s">
        <v>2173</v>
      </c>
      <c r="I194" s="113" t="s">
        <v>2099</v>
      </c>
    </row>
    <row r="195" spans="1:9" x14ac:dyDescent="0.25">
      <c r="A195" t="str">
        <f t="shared" si="2"/>
        <v>S5</v>
      </c>
      <c r="C195" s="23" t="s">
        <v>932</v>
      </c>
      <c r="D195" s="23" t="s">
        <v>933</v>
      </c>
      <c r="E195" s="113" t="s">
        <v>72</v>
      </c>
      <c r="F195" s="113" t="s">
        <v>95</v>
      </c>
      <c r="G195" s="114" t="s">
        <v>2172</v>
      </c>
      <c r="H195" s="113" t="s">
        <v>2173</v>
      </c>
      <c r="I195" s="113" t="s">
        <v>2099</v>
      </c>
    </row>
    <row r="196" spans="1:9" x14ac:dyDescent="0.25">
      <c r="A196" t="str">
        <f t="shared" si="2"/>
        <v>N5</v>
      </c>
      <c r="C196" s="23" t="s">
        <v>934</v>
      </c>
      <c r="D196" s="23" t="s">
        <v>878</v>
      </c>
      <c r="E196" s="113" t="s">
        <v>72</v>
      </c>
      <c r="F196" s="113" t="s">
        <v>95</v>
      </c>
      <c r="G196" s="114" t="s">
        <v>2174</v>
      </c>
      <c r="H196" s="113" t="s">
        <v>2175</v>
      </c>
      <c r="I196" s="113" t="s">
        <v>2108</v>
      </c>
    </row>
    <row r="197" spans="1:9" x14ac:dyDescent="0.25">
      <c r="A197" t="str">
        <f t="shared" ref="A197:A260" si="3">MID(C197,12,2)</f>
        <v>N5</v>
      </c>
      <c r="C197" s="23" t="s">
        <v>935</v>
      </c>
      <c r="D197" s="23" t="s">
        <v>878</v>
      </c>
      <c r="E197" s="113" t="s">
        <v>72</v>
      </c>
      <c r="F197" s="113" t="s">
        <v>95</v>
      </c>
      <c r="G197" s="114" t="s">
        <v>2174</v>
      </c>
      <c r="H197" s="113" t="s">
        <v>2175</v>
      </c>
      <c r="I197" s="113" t="s">
        <v>2108</v>
      </c>
    </row>
    <row r="198" spans="1:9" x14ac:dyDescent="0.25">
      <c r="A198" t="str">
        <f t="shared" si="3"/>
        <v>NN</v>
      </c>
      <c r="C198" s="23" t="s">
        <v>936</v>
      </c>
      <c r="D198" s="23" t="s">
        <v>878</v>
      </c>
      <c r="E198" s="113" t="s">
        <v>72</v>
      </c>
      <c r="F198" s="113" t="s">
        <v>95</v>
      </c>
      <c r="G198" s="114" t="s">
        <v>2174</v>
      </c>
      <c r="H198" s="113" t="s">
        <v>2175</v>
      </c>
      <c r="I198" s="113" t="s">
        <v>2108</v>
      </c>
    </row>
    <row r="199" spans="1:9" x14ac:dyDescent="0.25">
      <c r="A199" t="str">
        <f t="shared" si="3"/>
        <v>N5</v>
      </c>
      <c r="C199" s="23" t="s">
        <v>937</v>
      </c>
      <c r="D199" s="23" t="s">
        <v>938</v>
      </c>
      <c r="E199" s="113" t="s">
        <v>72</v>
      </c>
      <c r="F199" s="113" t="s">
        <v>95</v>
      </c>
      <c r="G199" s="114" t="s">
        <v>2174</v>
      </c>
      <c r="H199" s="113" t="s">
        <v>2175</v>
      </c>
      <c r="I199" s="113" t="s">
        <v>2108</v>
      </c>
    </row>
    <row r="200" spans="1:9" x14ac:dyDescent="0.25">
      <c r="A200" t="str">
        <f t="shared" si="3"/>
        <v>9E</v>
      </c>
      <c r="C200" s="23" t="s">
        <v>939</v>
      </c>
      <c r="D200" s="23" t="s">
        <v>940</v>
      </c>
      <c r="E200" s="113" t="s">
        <v>72</v>
      </c>
      <c r="F200" s="113" t="s">
        <v>95</v>
      </c>
      <c r="G200" s="114" t="s">
        <v>380</v>
      </c>
      <c r="H200" s="113" t="s">
        <v>2163</v>
      </c>
      <c r="I200" s="113" t="s">
        <v>2113</v>
      </c>
    </row>
    <row r="201" spans="1:9" x14ac:dyDescent="0.25">
      <c r="A201" t="str">
        <f t="shared" si="3"/>
        <v>9S</v>
      </c>
      <c r="C201" s="23" t="s">
        <v>941</v>
      </c>
      <c r="D201" s="23" t="s">
        <v>859</v>
      </c>
      <c r="E201" s="113" t="s">
        <v>72</v>
      </c>
      <c r="F201" s="113" t="s">
        <v>95</v>
      </c>
      <c r="G201" s="114" t="s">
        <v>303</v>
      </c>
      <c r="H201" s="113" t="s">
        <v>2171</v>
      </c>
      <c r="I201" s="113" t="s">
        <v>2111</v>
      </c>
    </row>
    <row r="202" spans="1:9" x14ac:dyDescent="0.25">
      <c r="A202" t="str">
        <f t="shared" si="3"/>
        <v>9S</v>
      </c>
      <c r="C202" s="23" t="s">
        <v>942</v>
      </c>
      <c r="D202" s="23" t="s">
        <v>943</v>
      </c>
      <c r="E202" s="113" t="s">
        <v>72</v>
      </c>
      <c r="F202" s="113" t="s">
        <v>95</v>
      </c>
      <c r="G202" s="114" t="s">
        <v>303</v>
      </c>
      <c r="H202" s="113" t="s">
        <v>2171</v>
      </c>
      <c r="I202" s="113" t="s">
        <v>2111</v>
      </c>
    </row>
    <row r="203" spans="1:9" x14ac:dyDescent="0.25">
      <c r="A203" t="str">
        <f t="shared" si="3"/>
        <v>N5</v>
      </c>
      <c r="C203" s="23" t="s">
        <v>944</v>
      </c>
      <c r="D203" s="23" t="s">
        <v>945</v>
      </c>
      <c r="E203" s="113" t="s">
        <v>72</v>
      </c>
      <c r="F203" s="113" t="s">
        <v>95</v>
      </c>
      <c r="G203" s="114" t="s">
        <v>2172</v>
      </c>
      <c r="H203" s="113" t="s">
        <v>2173</v>
      </c>
      <c r="I203" s="113" t="s">
        <v>2099</v>
      </c>
    </row>
    <row r="204" spans="1:9" x14ac:dyDescent="0.25">
      <c r="A204" t="str">
        <f t="shared" si="3"/>
        <v>N5</v>
      </c>
      <c r="C204" s="23" t="s">
        <v>946</v>
      </c>
      <c r="D204" s="23" t="s">
        <v>947</v>
      </c>
      <c r="E204" s="113" t="s">
        <v>72</v>
      </c>
      <c r="F204" s="113" t="s">
        <v>95</v>
      </c>
      <c r="G204" s="114" t="s">
        <v>2172</v>
      </c>
      <c r="H204" s="113" t="s">
        <v>2173</v>
      </c>
      <c r="I204" s="113" t="s">
        <v>2099</v>
      </c>
    </row>
    <row r="205" spans="1:9" x14ac:dyDescent="0.25">
      <c r="A205" t="str">
        <f t="shared" si="3"/>
        <v>N5</v>
      </c>
      <c r="C205" s="23" t="s">
        <v>948</v>
      </c>
      <c r="D205" s="23" t="s">
        <v>949</v>
      </c>
      <c r="E205" s="113" t="s">
        <v>72</v>
      </c>
      <c r="F205" s="113" t="s">
        <v>95</v>
      </c>
      <c r="G205" s="114" t="s">
        <v>2174</v>
      </c>
      <c r="H205" s="113" t="s">
        <v>2175</v>
      </c>
      <c r="I205" s="113" t="s">
        <v>2108</v>
      </c>
    </row>
    <row r="206" spans="1:9" x14ac:dyDescent="0.25">
      <c r="A206" t="str">
        <f t="shared" si="3"/>
        <v>N5</v>
      </c>
      <c r="C206" s="23" t="s">
        <v>950</v>
      </c>
      <c r="D206" s="23" t="s">
        <v>951</v>
      </c>
      <c r="E206" s="113" t="s">
        <v>72</v>
      </c>
      <c r="F206" s="113" t="s">
        <v>95</v>
      </c>
      <c r="G206" s="114" t="s">
        <v>2152</v>
      </c>
      <c r="H206" s="113" t="s">
        <v>2153</v>
      </c>
      <c r="I206" s="113" t="s">
        <v>2100</v>
      </c>
    </row>
    <row r="207" spans="1:9" x14ac:dyDescent="0.25">
      <c r="A207" t="str">
        <f t="shared" si="3"/>
        <v>N5</v>
      </c>
      <c r="C207" s="23" t="s">
        <v>952</v>
      </c>
      <c r="D207" s="23" t="s">
        <v>969</v>
      </c>
      <c r="E207" s="113" t="s">
        <v>72</v>
      </c>
      <c r="F207" s="113" t="s">
        <v>95</v>
      </c>
      <c r="G207" s="114" t="s">
        <v>2176</v>
      </c>
      <c r="H207" s="113" t="s">
        <v>2177</v>
      </c>
      <c r="I207" s="113" t="s">
        <v>2098</v>
      </c>
    </row>
    <row r="208" spans="1:9" x14ac:dyDescent="0.25">
      <c r="A208" t="str">
        <f t="shared" si="3"/>
        <v>N5</v>
      </c>
      <c r="C208" s="23" t="s">
        <v>954</v>
      </c>
      <c r="D208" s="23" t="s">
        <v>901</v>
      </c>
      <c r="E208" s="113" t="s">
        <v>72</v>
      </c>
      <c r="F208" s="113" t="s">
        <v>95</v>
      </c>
      <c r="G208" s="114" t="s">
        <v>2176</v>
      </c>
      <c r="H208" s="113" t="s">
        <v>2177</v>
      </c>
      <c r="I208" s="113" t="s">
        <v>2098</v>
      </c>
    </row>
    <row r="209" spans="1:9" x14ac:dyDescent="0.25">
      <c r="A209" t="str">
        <f t="shared" si="3"/>
        <v>U5</v>
      </c>
      <c r="C209" s="23" t="s">
        <v>955</v>
      </c>
      <c r="D209" s="23" t="s">
        <v>956</v>
      </c>
      <c r="E209" s="113" t="s">
        <v>72</v>
      </c>
      <c r="F209" s="113" t="s">
        <v>95</v>
      </c>
      <c r="G209" s="114" t="s">
        <v>2176</v>
      </c>
      <c r="H209" s="113" t="s">
        <v>2177</v>
      </c>
      <c r="I209" s="113" t="s">
        <v>2098</v>
      </c>
    </row>
    <row r="210" spans="1:9" x14ac:dyDescent="0.25">
      <c r="A210" t="str">
        <f t="shared" si="3"/>
        <v>NV</v>
      </c>
      <c r="C210" s="23" t="s">
        <v>957</v>
      </c>
      <c r="D210" s="23" t="s">
        <v>958</v>
      </c>
      <c r="E210" s="113" t="s">
        <v>72</v>
      </c>
      <c r="F210" s="113" t="s">
        <v>95</v>
      </c>
      <c r="G210" s="114" t="s">
        <v>2161</v>
      </c>
      <c r="H210" s="113" t="s">
        <v>2162</v>
      </c>
      <c r="I210" s="113" t="s">
        <v>2119</v>
      </c>
    </row>
    <row r="211" spans="1:9" x14ac:dyDescent="0.25">
      <c r="A211" t="str">
        <f t="shared" si="3"/>
        <v>N5</v>
      </c>
      <c r="C211" s="23" t="s">
        <v>959</v>
      </c>
      <c r="D211" s="23" t="s">
        <v>960</v>
      </c>
      <c r="E211" s="113" t="s">
        <v>72</v>
      </c>
      <c r="F211" s="113" t="s">
        <v>95</v>
      </c>
      <c r="G211" s="114" t="s">
        <v>2178</v>
      </c>
      <c r="H211" s="113" t="s">
        <v>2179</v>
      </c>
      <c r="I211" s="113" t="s">
        <v>2097</v>
      </c>
    </row>
    <row r="212" spans="1:9" x14ac:dyDescent="0.25">
      <c r="A212" t="str">
        <f t="shared" si="3"/>
        <v>N5</v>
      </c>
      <c r="C212" s="23" t="s">
        <v>961</v>
      </c>
      <c r="D212" s="23" t="s">
        <v>919</v>
      </c>
      <c r="E212" s="113" t="s">
        <v>72</v>
      </c>
      <c r="F212" s="113" t="s">
        <v>95</v>
      </c>
      <c r="G212" s="114" t="s">
        <v>2178</v>
      </c>
      <c r="H212" s="113" t="s">
        <v>2179</v>
      </c>
      <c r="I212" s="113" t="s">
        <v>2097</v>
      </c>
    </row>
    <row r="213" spans="1:9" x14ac:dyDescent="0.25">
      <c r="A213" t="str">
        <f t="shared" si="3"/>
        <v>N5</v>
      </c>
      <c r="C213" s="23" t="s">
        <v>962</v>
      </c>
      <c r="D213" s="23" t="s">
        <v>546</v>
      </c>
      <c r="E213" s="113" t="s">
        <v>72</v>
      </c>
      <c r="F213" s="113" t="s">
        <v>95</v>
      </c>
      <c r="G213" s="114" t="s">
        <v>2172</v>
      </c>
      <c r="H213" s="113" t="s">
        <v>2173</v>
      </c>
      <c r="I213" s="113" t="s">
        <v>2099</v>
      </c>
    </row>
    <row r="214" spans="1:9" x14ac:dyDescent="0.25">
      <c r="A214" t="str">
        <f t="shared" si="3"/>
        <v>9S</v>
      </c>
      <c r="C214" s="23" t="s">
        <v>964</v>
      </c>
      <c r="D214" s="23" t="s">
        <v>965</v>
      </c>
      <c r="E214" s="113" t="s">
        <v>72</v>
      </c>
      <c r="F214" s="113" t="s">
        <v>95</v>
      </c>
      <c r="G214" s="114" t="s">
        <v>380</v>
      </c>
      <c r="H214" s="113" t="s">
        <v>2163</v>
      </c>
      <c r="I214" s="113" t="s">
        <v>2113</v>
      </c>
    </row>
    <row r="215" spans="1:9" x14ac:dyDescent="0.25">
      <c r="A215" t="str">
        <f t="shared" si="3"/>
        <v>N5</v>
      </c>
      <c r="C215" s="23" t="s">
        <v>966</v>
      </c>
      <c r="D215" s="23" t="s">
        <v>967</v>
      </c>
      <c r="E215" s="113" t="s">
        <v>72</v>
      </c>
      <c r="F215" s="113" t="s">
        <v>95</v>
      </c>
      <c r="G215" s="114" t="s">
        <v>2176</v>
      </c>
      <c r="H215" s="113" t="s">
        <v>2177</v>
      </c>
      <c r="I215" s="113" t="s">
        <v>2098</v>
      </c>
    </row>
    <row r="216" spans="1:9" x14ac:dyDescent="0.25">
      <c r="A216" t="str">
        <f t="shared" si="3"/>
        <v>N5</v>
      </c>
      <c r="C216" s="23" t="s">
        <v>968</v>
      </c>
      <c r="D216" s="23" t="s">
        <v>969</v>
      </c>
      <c r="E216" s="113" t="s">
        <v>72</v>
      </c>
      <c r="F216" s="113" t="s">
        <v>95</v>
      </c>
      <c r="G216" s="114" t="s">
        <v>2176</v>
      </c>
      <c r="H216" s="113" t="s">
        <v>2177</v>
      </c>
      <c r="I216" s="113" t="s">
        <v>2098</v>
      </c>
    </row>
    <row r="217" spans="1:9" x14ac:dyDescent="0.25">
      <c r="A217" t="str">
        <f t="shared" si="3"/>
        <v>N5</v>
      </c>
      <c r="C217" s="23" t="s">
        <v>972</v>
      </c>
      <c r="D217" s="23" t="s">
        <v>525</v>
      </c>
      <c r="E217" s="113" t="s">
        <v>72</v>
      </c>
      <c r="F217" s="113" t="s">
        <v>95</v>
      </c>
      <c r="G217" s="114" t="s">
        <v>2178</v>
      </c>
      <c r="H217" s="113" t="s">
        <v>2179</v>
      </c>
      <c r="I217" s="113" t="s">
        <v>2097</v>
      </c>
    </row>
    <row r="218" spans="1:9" x14ac:dyDescent="0.25">
      <c r="A218" t="str">
        <f t="shared" si="3"/>
        <v>NN</v>
      </c>
      <c r="C218" s="23" t="s">
        <v>977</v>
      </c>
      <c r="D218" s="23" t="s">
        <v>978</v>
      </c>
      <c r="E218" s="113" t="s">
        <v>72</v>
      </c>
      <c r="F218" s="113" t="s">
        <v>95</v>
      </c>
      <c r="G218" s="114" t="s">
        <v>2161</v>
      </c>
      <c r="H218" s="113" t="s">
        <v>2162</v>
      </c>
      <c r="I218" s="113" t="s">
        <v>2119</v>
      </c>
    </row>
    <row r="219" spans="1:9" x14ac:dyDescent="0.25">
      <c r="A219" t="str">
        <f t="shared" si="3"/>
        <v>N5</v>
      </c>
      <c r="C219" s="23" t="s">
        <v>979</v>
      </c>
      <c r="D219" s="23" t="s">
        <v>980</v>
      </c>
      <c r="E219" s="113" t="s">
        <v>72</v>
      </c>
      <c r="F219" s="113" t="s">
        <v>95</v>
      </c>
      <c r="G219" s="114" t="s">
        <v>2174</v>
      </c>
      <c r="H219" s="113" t="s">
        <v>2175</v>
      </c>
      <c r="I219" s="113" t="s">
        <v>2108</v>
      </c>
    </row>
    <row r="220" spans="1:9" x14ac:dyDescent="0.25">
      <c r="A220" t="str">
        <f t="shared" si="3"/>
        <v>9S</v>
      </c>
      <c r="C220" s="23" t="s">
        <v>981</v>
      </c>
      <c r="D220" s="23" t="s">
        <v>982</v>
      </c>
      <c r="E220" s="113" t="s">
        <v>72</v>
      </c>
      <c r="F220" s="113" t="s">
        <v>95</v>
      </c>
      <c r="G220" s="114" t="s">
        <v>303</v>
      </c>
      <c r="H220" s="113" t="s">
        <v>2171</v>
      </c>
      <c r="I220" s="113" t="s">
        <v>2111</v>
      </c>
    </row>
    <row r="221" spans="1:9" x14ac:dyDescent="0.25">
      <c r="A221" t="str">
        <f t="shared" si="3"/>
        <v>N2</v>
      </c>
      <c r="C221" s="23" t="s">
        <v>983</v>
      </c>
      <c r="D221" s="23" t="s">
        <v>984</v>
      </c>
      <c r="E221" s="113" t="s">
        <v>72</v>
      </c>
      <c r="F221" s="113" t="s">
        <v>95</v>
      </c>
      <c r="G221" s="114" t="s">
        <v>2159</v>
      </c>
      <c r="H221" s="113" t="s">
        <v>2160</v>
      </c>
      <c r="I221" s="113" t="s">
        <v>2101</v>
      </c>
    </row>
    <row r="222" spans="1:9" x14ac:dyDescent="0.25">
      <c r="A222" t="str">
        <f t="shared" si="3"/>
        <v>N2</v>
      </c>
      <c r="C222" s="23" t="s">
        <v>985</v>
      </c>
      <c r="D222" s="23" t="s">
        <v>986</v>
      </c>
      <c r="E222" s="113" t="s">
        <v>72</v>
      </c>
      <c r="F222" s="113" t="s">
        <v>95</v>
      </c>
      <c r="G222" s="114" t="s">
        <v>2159</v>
      </c>
      <c r="H222" s="113" t="s">
        <v>2160</v>
      </c>
      <c r="I222" s="113" t="s">
        <v>2101</v>
      </c>
    </row>
    <row r="223" spans="1:9" x14ac:dyDescent="0.25">
      <c r="A223" t="str">
        <f t="shared" si="3"/>
        <v>NN</v>
      </c>
      <c r="C223" s="23" t="s">
        <v>987</v>
      </c>
      <c r="D223" s="23" t="s">
        <v>988</v>
      </c>
      <c r="E223" s="113" t="s">
        <v>72</v>
      </c>
      <c r="F223" s="113" t="s">
        <v>95</v>
      </c>
      <c r="G223" s="114" t="s">
        <v>2176</v>
      </c>
      <c r="H223" s="113" t="s">
        <v>2177</v>
      </c>
      <c r="I223" s="113" t="s">
        <v>2098</v>
      </c>
    </row>
    <row r="224" spans="1:9" x14ac:dyDescent="0.25">
      <c r="A224" t="str">
        <f t="shared" si="3"/>
        <v>N5</v>
      </c>
      <c r="C224" s="23" t="s">
        <v>989</v>
      </c>
      <c r="D224" s="23" t="s">
        <v>990</v>
      </c>
      <c r="E224" s="113" t="s">
        <v>72</v>
      </c>
      <c r="F224" s="113" t="s">
        <v>95</v>
      </c>
      <c r="G224" s="114" t="s">
        <v>2176</v>
      </c>
      <c r="H224" s="113" t="s">
        <v>2177</v>
      </c>
      <c r="I224" s="113" t="s">
        <v>2098</v>
      </c>
    </row>
    <row r="225" spans="1:9" x14ac:dyDescent="0.25">
      <c r="A225" t="str">
        <f t="shared" si="3"/>
        <v>NT</v>
      </c>
      <c r="C225" s="23" t="s">
        <v>992</v>
      </c>
      <c r="D225" s="23" t="s">
        <v>993</v>
      </c>
      <c r="E225" s="113" t="s">
        <v>72</v>
      </c>
      <c r="F225" s="113" t="s">
        <v>95</v>
      </c>
      <c r="G225" s="114" t="s">
        <v>2167</v>
      </c>
      <c r="H225" s="113" t="s">
        <v>2168</v>
      </c>
      <c r="I225" s="113" t="s">
        <v>2102</v>
      </c>
    </row>
    <row r="226" spans="1:9" x14ac:dyDescent="0.25">
      <c r="A226" t="str">
        <f t="shared" si="3"/>
        <v>U2</v>
      </c>
      <c r="C226" s="23" t="s">
        <v>994</v>
      </c>
      <c r="D226" s="23" t="s">
        <v>993</v>
      </c>
      <c r="E226" s="113" t="s">
        <v>72</v>
      </c>
      <c r="F226" s="113" t="s">
        <v>95</v>
      </c>
      <c r="G226" s="114" t="s">
        <v>2167</v>
      </c>
      <c r="H226" s="113" t="s">
        <v>2168</v>
      </c>
      <c r="I226" s="113" t="s">
        <v>2102</v>
      </c>
    </row>
    <row r="227" spans="1:9" x14ac:dyDescent="0.25">
      <c r="A227" t="str">
        <f t="shared" si="3"/>
        <v>N5</v>
      </c>
      <c r="C227" s="23" t="s">
        <v>997</v>
      </c>
      <c r="D227" s="23" t="s">
        <v>998</v>
      </c>
      <c r="E227" s="113" t="s">
        <v>72</v>
      </c>
      <c r="F227" s="113" t="s">
        <v>95</v>
      </c>
      <c r="G227" s="114" t="s">
        <v>2178</v>
      </c>
      <c r="H227" s="113" t="s">
        <v>2179</v>
      </c>
      <c r="I227" s="113" t="s">
        <v>2097</v>
      </c>
    </row>
    <row r="228" spans="1:9" x14ac:dyDescent="0.25">
      <c r="A228" t="str">
        <f t="shared" si="3"/>
        <v>N5</v>
      </c>
      <c r="C228" s="23" t="s">
        <v>999</v>
      </c>
      <c r="D228" s="23" t="s">
        <v>1000</v>
      </c>
      <c r="E228" s="113" t="s">
        <v>72</v>
      </c>
      <c r="F228" s="113" t="s">
        <v>95</v>
      </c>
      <c r="G228" s="114" t="s">
        <v>2178</v>
      </c>
      <c r="H228" s="113" t="s">
        <v>2179</v>
      </c>
      <c r="I228" s="113" t="s">
        <v>2097</v>
      </c>
    </row>
    <row r="229" spans="1:9" x14ac:dyDescent="0.25">
      <c r="A229" t="str">
        <f t="shared" si="3"/>
        <v>N5</v>
      </c>
      <c r="C229" s="23" t="s">
        <v>1001</v>
      </c>
      <c r="D229" s="23" t="s">
        <v>1002</v>
      </c>
      <c r="E229" s="113" t="s">
        <v>72</v>
      </c>
      <c r="F229" s="113" t="s">
        <v>95</v>
      </c>
      <c r="G229" s="114" t="s">
        <v>2174</v>
      </c>
      <c r="H229" s="113" t="s">
        <v>2175</v>
      </c>
      <c r="I229" s="113" t="s">
        <v>2108</v>
      </c>
    </row>
    <row r="230" spans="1:9" x14ac:dyDescent="0.25">
      <c r="A230" t="str">
        <f t="shared" si="3"/>
        <v>N5</v>
      </c>
      <c r="C230" s="23" t="s">
        <v>1003</v>
      </c>
      <c r="D230" s="23" t="s">
        <v>1004</v>
      </c>
      <c r="E230" s="113" t="s">
        <v>72</v>
      </c>
      <c r="F230" s="113" t="s">
        <v>95</v>
      </c>
      <c r="G230" s="114" t="s">
        <v>2174</v>
      </c>
      <c r="H230" s="113" t="s">
        <v>2175</v>
      </c>
      <c r="I230" s="113" t="s">
        <v>2108</v>
      </c>
    </row>
    <row r="231" spans="1:9" x14ac:dyDescent="0.25">
      <c r="A231" t="str">
        <f t="shared" si="3"/>
        <v>9S</v>
      </c>
      <c r="C231" s="23" t="s">
        <v>1006</v>
      </c>
      <c r="D231" s="23" t="s">
        <v>1007</v>
      </c>
      <c r="E231" s="113" t="s">
        <v>72</v>
      </c>
      <c r="F231" s="113" t="s">
        <v>95</v>
      </c>
      <c r="G231" s="114" t="s">
        <v>303</v>
      </c>
      <c r="H231" s="113" t="s">
        <v>2171</v>
      </c>
      <c r="I231" s="113" t="s">
        <v>2111</v>
      </c>
    </row>
    <row r="232" spans="1:9" x14ac:dyDescent="0.25">
      <c r="A232" t="str">
        <f t="shared" si="3"/>
        <v>N5</v>
      </c>
      <c r="C232" s="23" t="s">
        <v>1010</v>
      </c>
      <c r="D232" s="23" t="s">
        <v>1011</v>
      </c>
      <c r="E232" s="113" t="s">
        <v>72</v>
      </c>
      <c r="F232" s="113" t="s">
        <v>95</v>
      </c>
      <c r="G232" s="114" t="s">
        <v>2176</v>
      </c>
      <c r="H232" s="113" t="s">
        <v>2177</v>
      </c>
      <c r="I232" s="113" t="s">
        <v>2098</v>
      </c>
    </row>
    <row r="233" spans="1:9" x14ac:dyDescent="0.25">
      <c r="A233" t="str">
        <f t="shared" si="3"/>
        <v>NN</v>
      </c>
      <c r="C233" s="23" t="s">
        <v>1012</v>
      </c>
      <c r="D233" s="23" t="s">
        <v>1013</v>
      </c>
      <c r="E233" s="113" t="s">
        <v>72</v>
      </c>
      <c r="F233" s="113" t="s">
        <v>95</v>
      </c>
      <c r="G233" s="114" t="s">
        <v>2176</v>
      </c>
      <c r="H233" s="113" t="s">
        <v>2177</v>
      </c>
      <c r="I233" s="113" t="s">
        <v>2098</v>
      </c>
    </row>
    <row r="234" spans="1:9" x14ac:dyDescent="0.25">
      <c r="A234" t="str">
        <f t="shared" si="3"/>
        <v>N5</v>
      </c>
      <c r="C234" s="23" t="s">
        <v>1014</v>
      </c>
      <c r="D234" s="23" t="s">
        <v>1015</v>
      </c>
      <c r="E234" s="113" t="s">
        <v>72</v>
      </c>
      <c r="F234" s="113" t="s">
        <v>95</v>
      </c>
      <c r="G234" s="114" t="s">
        <v>2176</v>
      </c>
      <c r="H234" s="113" t="s">
        <v>2177</v>
      </c>
      <c r="I234" s="113" t="s">
        <v>2098</v>
      </c>
    </row>
    <row r="235" spans="1:9" x14ac:dyDescent="0.25">
      <c r="A235" t="str">
        <f t="shared" si="3"/>
        <v>N5</v>
      </c>
      <c r="C235" s="23" t="s">
        <v>1016</v>
      </c>
      <c r="D235" s="23" t="s">
        <v>1015</v>
      </c>
      <c r="E235" s="113" t="s">
        <v>72</v>
      </c>
      <c r="F235" s="113" t="s">
        <v>95</v>
      </c>
      <c r="G235" s="114" t="s">
        <v>2176</v>
      </c>
      <c r="H235" s="113" t="s">
        <v>2177</v>
      </c>
      <c r="I235" s="113" t="s">
        <v>2098</v>
      </c>
    </row>
    <row r="236" spans="1:9" x14ac:dyDescent="0.25">
      <c r="A236" t="str">
        <f t="shared" si="3"/>
        <v>NM</v>
      </c>
      <c r="C236" s="23" t="s">
        <v>1017</v>
      </c>
      <c r="D236" s="23" t="s">
        <v>1018</v>
      </c>
      <c r="E236" s="113" t="s">
        <v>72</v>
      </c>
      <c r="F236" s="113" t="s">
        <v>95</v>
      </c>
      <c r="G236" s="114" t="s">
        <v>2161</v>
      </c>
      <c r="H236" s="113" t="s">
        <v>2162</v>
      </c>
      <c r="I236" s="113" t="s">
        <v>2119</v>
      </c>
    </row>
    <row r="237" spans="1:9" x14ac:dyDescent="0.25">
      <c r="A237" t="str">
        <f t="shared" si="3"/>
        <v>NV</v>
      </c>
      <c r="C237" s="23" t="s">
        <v>1019</v>
      </c>
      <c r="D237" s="23" t="s">
        <v>1020</v>
      </c>
      <c r="E237" s="113" t="s">
        <v>72</v>
      </c>
      <c r="F237" s="113" t="s">
        <v>95</v>
      </c>
      <c r="G237" s="114" t="s">
        <v>2161</v>
      </c>
      <c r="H237" s="113" t="s">
        <v>2162</v>
      </c>
      <c r="I237" s="113" t="s">
        <v>2119</v>
      </c>
    </row>
    <row r="238" spans="1:9" x14ac:dyDescent="0.25">
      <c r="A238" t="str">
        <f t="shared" si="3"/>
        <v>NV</v>
      </c>
      <c r="C238" s="23" t="s">
        <v>1021</v>
      </c>
      <c r="D238" s="23" t="s">
        <v>1022</v>
      </c>
      <c r="E238" s="113" t="s">
        <v>72</v>
      </c>
      <c r="F238" s="113" t="s">
        <v>95</v>
      </c>
      <c r="G238" s="114" t="s">
        <v>2161</v>
      </c>
      <c r="H238" s="113" t="s">
        <v>2162</v>
      </c>
      <c r="I238" s="113" t="s">
        <v>2119</v>
      </c>
    </row>
    <row r="239" spans="1:9" x14ac:dyDescent="0.25">
      <c r="A239" t="str">
        <f t="shared" si="3"/>
        <v>9E</v>
      </c>
      <c r="C239" s="23" t="s">
        <v>1023</v>
      </c>
      <c r="D239" s="23" t="s">
        <v>1018</v>
      </c>
      <c r="E239" s="113" t="s">
        <v>72</v>
      </c>
      <c r="F239" s="113" t="s">
        <v>95</v>
      </c>
      <c r="G239" s="114" t="s">
        <v>2161</v>
      </c>
      <c r="H239" s="113" t="s">
        <v>2162</v>
      </c>
      <c r="I239" s="113" t="s">
        <v>2119</v>
      </c>
    </row>
    <row r="240" spans="1:9" x14ac:dyDescent="0.25">
      <c r="A240" t="str">
        <f t="shared" si="3"/>
        <v>N5</v>
      </c>
      <c r="C240" s="23" t="s">
        <v>1024</v>
      </c>
      <c r="D240" s="23" t="s">
        <v>1025</v>
      </c>
      <c r="E240" s="113" t="s">
        <v>72</v>
      </c>
      <c r="F240" s="113" t="s">
        <v>95</v>
      </c>
      <c r="G240" s="114" t="s">
        <v>2157</v>
      </c>
      <c r="H240" s="113" t="s">
        <v>2158</v>
      </c>
      <c r="I240" s="113" t="s">
        <v>2105</v>
      </c>
    </row>
    <row r="241" spans="1:9" x14ac:dyDescent="0.25">
      <c r="A241" t="str">
        <f t="shared" si="3"/>
        <v>N5</v>
      </c>
      <c r="C241" s="23" t="s">
        <v>1026</v>
      </c>
      <c r="D241" s="23" t="s">
        <v>1027</v>
      </c>
      <c r="E241" s="113" t="s">
        <v>72</v>
      </c>
      <c r="F241" s="113" t="s">
        <v>95</v>
      </c>
      <c r="G241" s="114" t="s">
        <v>2178</v>
      </c>
      <c r="H241" s="113" t="s">
        <v>2179</v>
      </c>
      <c r="I241" s="113" t="s">
        <v>2097</v>
      </c>
    </row>
    <row r="242" spans="1:9" x14ac:dyDescent="0.25">
      <c r="A242" t="str">
        <f t="shared" si="3"/>
        <v>N5</v>
      </c>
      <c r="C242" s="23" t="s">
        <v>1028</v>
      </c>
      <c r="D242" s="23" t="s">
        <v>1029</v>
      </c>
      <c r="E242" s="113" t="s">
        <v>72</v>
      </c>
      <c r="F242" s="113" t="s">
        <v>95</v>
      </c>
      <c r="G242" s="114" t="s">
        <v>2178</v>
      </c>
      <c r="H242" s="113" t="s">
        <v>2179</v>
      </c>
      <c r="I242" s="113" t="s">
        <v>2097</v>
      </c>
    </row>
    <row r="243" spans="1:9" x14ac:dyDescent="0.25">
      <c r="A243" t="str">
        <f t="shared" si="3"/>
        <v>N5</v>
      </c>
      <c r="C243" s="23" t="s">
        <v>1030</v>
      </c>
      <c r="D243" s="23" t="s">
        <v>1031</v>
      </c>
      <c r="E243" s="113" t="s">
        <v>72</v>
      </c>
      <c r="F243" s="113" t="s">
        <v>95</v>
      </c>
      <c r="G243" s="114" t="s">
        <v>2178</v>
      </c>
      <c r="H243" s="113" t="s">
        <v>2179</v>
      </c>
      <c r="I243" s="113" t="s">
        <v>2097</v>
      </c>
    </row>
    <row r="244" spans="1:9" x14ac:dyDescent="0.25">
      <c r="A244" t="str">
        <f t="shared" si="3"/>
        <v>N5</v>
      </c>
      <c r="C244" s="23" t="s">
        <v>1032</v>
      </c>
      <c r="D244" s="23" t="s">
        <v>1000</v>
      </c>
      <c r="E244" s="113" t="s">
        <v>72</v>
      </c>
      <c r="F244" s="113" t="s">
        <v>95</v>
      </c>
      <c r="G244" s="114" t="s">
        <v>2178</v>
      </c>
      <c r="H244" s="113" t="s">
        <v>2179</v>
      </c>
      <c r="I244" s="113" t="s">
        <v>2097</v>
      </c>
    </row>
    <row r="245" spans="1:9" x14ac:dyDescent="0.25">
      <c r="A245" t="str">
        <f t="shared" si="3"/>
        <v>N5</v>
      </c>
      <c r="C245" s="23" t="s">
        <v>1033</v>
      </c>
      <c r="D245" s="23" t="s">
        <v>1034</v>
      </c>
      <c r="E245" s="113" t="s">
        <v>72</v>
      </c>
      <c r="F245" s="113" t="s">
        <v>95</v>
      </c>
      <c r="G245" s="114" t="s">
        <v>2172</v>
      </c>
      <c r="H245" s="113" t="s">
        <v>2173</v>
      </c>
      <c r="I245" s="113" t="s">
        <v>2099</v>
      </c>
    </row>
    <row r="246" spans="1:9" x14ac:dyDescent="0.25">
      <c r="A246" t="str">
        <f t="shared" si="3"/>
        <v>NN</v>
      </c>
      <c r="C246" s="23" t="s">
        <v>1035</v>
      </c>
      <c r="D246" s="23" t="s">
        <v>1036</v>
      </c>
      <c r="E246" s="113" t="s">
        <v>72</v>
      </c>
      <c r="F246" s="113" t="s">
        <v>95</v>
      </c>
      <c r="G246" s="114" t="s">
        <v>2172</v>
      </c>
      <c r="H246" s="113" t="s">
        <v>2173</v>
      </c>
      <c r="I246" s="113" t="s">
        <v>2099</v>
      </c>
    </row>
    <row r="247" spans="1:9" x14ac:dyDescent="0.25">
      <c r="A247" t="str">
        <f t="shared" si="3"/>
        <v>N5</v>
      </c>
      <c r="C247" s="23" t="s">
        <v>1037</v>
      </c>
      <c r="D247" s="23" t="s">
        <v>1038</v>
      </c>
      <c r="E247" s="113" t="s">
        <v>72</v>
      </c>
      <c r="F247" s="113" t="s">
        <v>95</v>
      </c>
      <c r="G247" s="114" t="s">
        <v>2172</v>
      </c>
      <c r="H247" s="113" t="s">
        <v>2173</v>
      </c>
      <c r="I247" s="113" t="s">
        <v>2099</v>
      </c>
    </row>
    <row r="248" spans="1:9" x14ac:dyDescent="0.25">
      <c r="A248" t="str">
        <f t="shared" si="3"/>
        <v>NN</v>
      </c>
      <c r="C248" s="23" t="s">
        <v>1039</v>
      </c>
      <c r="D248" s="23" t="s">
        <v>1038</v>
      </c>
      <c r="E248" s="113" t="s">
        <v>72</v>
      </c>
      <c r="F248" s="113" t="s">
        <v>95</v>
      </c>
      <c r="G248" s="114" t="s">
        <v>2172</v>
      </c>
      <c r="H248" s="113" t="s">
        <v>2173</v>
      </c>
      <c r="I248" s="113" t="s">
        <v>2099</v>
      </c>
    </row>
    <row r="249" spans="1:9" x14ac:dyDescent="0.25">
      <c r="A249" t="str">
        <f t="shared" si="3"/>
        <v>NN</v>
      </c>
      <c r="C249" s="23" t="s">
        <v>1040</v>
      </c>
      <c r="D249" s="23" t="s">
        <v>1038</v>
      </c>
      <c r="E249" s="113" t="s">
        <v>72</v>
      </c>
      <c r="F249" s="113" t="s">
        <v>95</v>
      </c>
      <c r="G249" s="114" t="s">
        <v>2172</v>
      </c>
      <c r="H249" s="113" t="s">
        <v>2173</v>
      </c>
      <c r="I249" s="113" t="s">
        <v>2099</v>
      </c>
    </row>
    <row r="250" spans="1:9" x14ac:dyDescent="0.25">
      <c r="A250" t="str">
        <f t="shared" si="3"/>
        <v>N5</v>
      </c>
      <c r="C250" s="23" t="s">
        <v>1043</v>
      </c>
      <c r="D250" s="23" t="s">
        <v>1044</v>
      </c>
      <c r="E250" s="113" t="s">
        <v>72</v>
      </c>
      <c r="F250" s="113" t="s">
        <v>95</v>
      </c>
      <c r="G250" s="114" t="s">
        <v>2172</v>
      </c>
      <c r="H250" s="113" t="s">
        <v>2173</v>
      </c>
      <c r="I250" s="113" t="s">
        <v>2099</v>
      </c>
    </row>
    <row r="251" spans="1:9" x14ac:dyDescent="0.25">
      <c r="A251" t="str">
        <f t="shared" si="3"/>
        <v>N5</v>
      </c>
      <c r="C251" s="23" t="s">
        <v>1045</v>
      </c>
      <c r="D251" s="23" t="s">
        <v>1046</v>
      </c>
      <c r="E251" s="113" t="s">
        <v>72</v>
      </c>
      <c r="F251" s="113" t="s">
        <v>95</v>
      </c>
      <c r="G251" s="114" t="s">
        <v>2172</v>
      </c>
      <c r="H251" s="113" t="s">
        <v>2173</v>
      </c>
      <c r="I251" s="113" t="s">
        <v>2099</v>
      </c>
    </row>
    <row r="252" spans="1:9" x14ac:dyDescent="0.25">
      <c r="A252" t="str">
        <f t="shared" si="3"/>
        <v>N5</v>
      </c>
      <c r="C252" s="23" t="s">
        <v>1047</v>
      </c>
      <c r="D252" s="23" t="s">
        <v>1042</v>
      </c>
      <c r="E252" s="113" t="s">
        <v>72</v>
      </c>
      <c r="F252" s="113" t="s">
        <v>95</v>
      </c>
      <c r="G252" s="114" t="s">
        <v>2172</v>
      </c>
      <c r="H252" s="113" t="s">
        <v>2173</v>
      </c>
      <c r="I252" s="113" t="s">
        <v>2099</v>
      </c>
    </row>
    <row r="253" spans="1:9" x14ac:dyDescent="0.25">
      <c r="A253" t="str">
        <f t="shared" si="3"/>
        <v>N5</v>
      </c>
      <c r="C253" s="23" t="s">
        <v>1048</v>
      </c>
      <c r="D253" s="23" t="s">
        <v>1049</v>
      </c>
      <c r="E253" s="113" t="s">
        <v>72</v>
      </c>
      <c r="F253" s="113" t="s">
        <v>95</v>
      </c>
      <c r="G253" s="114" t="s">
        <v>2174</v>
      </c>
      <c r="H253" s="113" t="s">
        <v>2175</v>
      </c>
      <c r="I253" s="113" t="s">
        <v>2108</v>
      </c>
    </row>
    <row r="254" spans="1:9" x14ac:dyDescent="0.25">
      <c r="A254" t="str">
        <f t="shared" si="3"/>
        <v>N5</v>
      </c>
      <c r="C254" s="23" t="s">
        <v>1051</v>
      </c>
      <c r="D254" s="23" t="s">
        <v>1052</v>
      </c>
      <c r="E254" s="113" t="s">
        <v>72</v>
      </c>
      <c r="F254" s="113" t="s">
        <v>95</v>
      </c>
      <c r="G254" s="114" t="s">
        <v>2174</v>
      </c>
      <c r="H254" s="113" t="s">
        <v>2175</v>
      </c>
      <c r="I254" s="113" t="s">
        <v>2108</v>
      </c>
    </row>
    <row r="255" spans="1:9" x14ac:dyDescent="0.25">
      <c r="A255" t="str">
        <f t="shared" si="3"/>
        <v>NN</v>
      </c>
      <c r="C255" s="23" t="s">
        <v>1053</v>
      </c>
      <c r="D255" s="23" t="s">
        <v>1054</v>
      </c>
      <c r="E255" s="113" t="s">
        <v>72</v>
      </c>
      <c r="F255" s="113" t="s">
        <v>95</v>
      </c>
      <c r="G255" s="114" t="s">
        <v>2174</v>
      </c>
      <c r="H255" s="113" t="s">
        <v>2175</v>
      </c>
      <c r="I255" s="113" t="s">
        <v>2108</v>
      </c>
    </row>
    <row r="256" spans="1:9" x14ac:dyDescent="0.25">
      <c r="A256" t="str">
        <f t="shared" si="3"/>
        <v>N5</v>
      </c>
      <c r="C256" s="23" t="s">
        <v>1055</v>
      </c>
      <c r="D256" s="23" t="s">
        <v>1056</v>
      </c>
      <c r="E256" s="113" t="s">
        <v>72</v>
      </c>
      <c r="F256" s="113" t="s">
        <v>95</v>
      </c>
      <c r="G256" s="114" t="s">
        <v>2174</v>
      </c>
      <c r="H256" s="113" t="s">
        <v>2175</v>
      </c>
      <c r="I256" s="113" t="s">
        <v>2108</v>
      </c>
    </row>
    <row r="257" spans="1:9" x14ac:dyDescent="0.25">
      <c r="A257" t="str">
        <f t="shared" si="3"/>
        <v>N5</v>
      </c>
      <c r="C257" s="23" t="s">
        <v>1057</v>
      </c>
      <c r="D257" s="23" t="s">
        <v>1058</v>
      </c>
      <c r="E257" s="113" t="s">
        <v>72</v>
      </c>
      <c r="F257" s="113" t="s">
        <v>95</v>
      </c>
      <c r="G257" s="114" t="s">
        <v>2174</v>
      </c>
      <c r="H257" s="113" t="s">
        <v>2175</v>
      </c>
      <c r="I257" s="113" t="s">
        <v>2108</v>
      </c>
    </row>
    <row r="258" spans="1:9" x14ac:dyDescent="0.25">
      <c r="A258" t="str">
        <f t="shared" si="3"/>
        <v>9S</v>
      </c>
      <c r="C258" s="23" t="s">
        <v>1059</v>
      </c>
      <c r="D258" s="23" t="s">
        <v>1060</v>
      </c>
      <c r="E258" s="113" t="s">
        <v>72</v>
      </c>
      <c r="F258" s="113" t="s">
        <v>95</v>
      </c>
      <c r="G258" s="114" t="s">
        <v>380</v>
      </c>
      <c r="H258" s="113" t="s">
        <v>2163</v>
      </c>
      <c r="I258" s="113" t="s">
        <v>2113</v>
      </c>
    </row>
    <row r="259" spans="1:9" x14ac:dyDescent="0.25">
      <c r="A259" t="str">
        <f t="shared" si="3"/>
        <v>9S</v>
      </c>
      <c r="C259" s="23" t="s">
        <v>1061</v>
      </c>
      <c r="D259" s="23" t="s">
        <v>1062</v>
      </c>
      <c r="E259" s="113" t="s">
        <v>72</v>
      </c>
      <c r="F259" s="113" t="s">
        <v>95</v>
      </c>
      <c r="G259" s="114" t="s">
        <v>303</v>
      </c>
      <c r="H259" s="113" t="s">
        <v>2171</v>
      </c>
      <c r="I259" s="113" t="s">
        <v>2111</v>
      </c>
    </row>
    <row r="260" spans="1:9" x14ac:dyDescent="0.25">
      <c r="A260" t="str">
        <f t="shared" si="3"/>
        <v>9S</v>
      </c>
      <c r="C260" s="23" t="s">
        <v>1063</v>
      </c>
      <c r="D260" s="23" t="s">
        <v>1064</v>
      </c>
      <c r="E260" s="113" t="s">
        <v>72</v>
      </c>
      <c r="F260" s="113" t="s">
        <v>95</v>
      </c>
      <c r="G260" s="114" t="s">
        <v>303</v>
      </c>
      <c r="H260" s="113" t="s">
        <v>2171</v>
      </c>
      <c r="I260" s="113" t="s">
        <v>2111</v>
      </c>
    </row>
    <row r="261" spans="1:9" x14ac:dyDescent="0.25">
      <c r="A261" t="str">
        <f t="shared" ref="A261:A324" si="4">MID(C261,12,2)</f>
        <v>9S</v>
      </c>
      <c r="C261" s="23" t="s">
        <v>1065</v>
      </c>
      <c r="D261" s="23" t="s">
        <v>1066</v>
      </c>
      <c r="E261" s="113" t="s">
        <v>72</v>
      </c>
      <c r="F261" s="113" t="s">
        <v>95</v>
      </c>
      <c r="G261" s="114" t="s">
        <v>303</v>
      </c>
      <c r="H261" s="113" t="s">
        <v>2171</v>
      </c>
      <c r="I261" s="113" t="s">
        <v>2111</v>
      </c>
    </row>
    <row r="262" spans="1:9" x14ac:dyDescent="0.25">
      <c r="A262" t="str">
        <f t="shared" si="4"/>
        <v>9S</v>
      </c>
      <c r="C262" s="23" t="s">
        <v>1067</v>
      </c>
      <c r="D262" s="23" t="s">
        <v>1066</v>
      </c>
      <c r="E262" s="113" t="s">
        <v>72</v>
      </c>
      <c r="F262" s="113" t="s">
        <v>95</v>
      </c>
      <c r="G262" s="114" t="s">
        <v>303</v>
      </c>
      <c r="H262" s="113" t="s">
        <v>2171</v>
      </c>
      <c r="I262" s="113" t="s">
        <v>2111</v>
      </c>
    </row>
    <row r="263" spans="1:9" x14ac:dyDescent="0.25">
      <c r="A263" t="str">
        <f t="shared" si="4"/>
        <v>N2</v>
      </c>
      <c r="C263" s="23" t="s">
        <v>1068</v>
      </c>
      <c r="D263" s="23" t="s">
        <v>1069</v>
      </c>
      <c r="E263" s="113" t="s">
        <v>72</v>
      </c>
      <c r="F263" s="113" t="s">
        <v>95</v>
      </c>
      <c r="G263" s="114" t="s">
        <v>2152</v>
      </c>
      <c r="H263" s="113" t="s">
        <v>2153</v>
      </c>
      <c r="I263" s="113" t="s">
        <v>2100</v>
      </c>
    </row>
    <row r="264" spans="1:9" x14ac:dyDescent="0.25">
      <c r="A264" t="str">
        <f t="shared" si="4"/>
        <v>N5</v>
      </c>
      <c r="C264" s="23" t="s">
        <v>1070</v>
      </c>
      <c r="D264" s="23" t="s">
        <v>1071</v>
      </c>
      <c r="E264" s="113" t="s">
        <v>72</v>
      </c>
      <c r="F264" s="113" t="s">
        <v>95</v>
      </c>
      <c r="G264" s="114" t="s">
        <v>2178</v>
      </c>
      <c r="H264" s="113" t="s">
        <v>2179</v>
      </c>
      <c r="I264" s="113" t="s">
        <v>2097</v>
      </c>
    </row>
    <row r="265" spans="1:9" x14ac:dyDescent="0.25">
      <c r="A265" t="str">
        <f t="shared" si="4"/>
        <v>N5</v>
      </c>
      <c r="C265" s="23" t="s">
        <v>1072</v>
      </c>
      <c r="D265" s="23" t="s">
        <v>1073</v>
      </c>
      <c r="E265" s="113" t="s">
        <v>72</v>
      </c>
      <c r="F265" s="113" t="s">
        <v>95</v>
      </c>
      <c r="G265" s="114" t="s">
        <v>2178</v>
      </c>
      <c r="H265" s="113" t="s">
        <v>2179</v>
      </c>
      <c r="I265" s="113" t="s">
        <v>2097</v>
      </c>
    </row>
    <row r="266" spans="1:9" x14ac:dyDescent="0.25">
      <c r="A266" t="str">
        <f t="shared" si="4"/>
        <v>N5</v>
      </c>
      <c r="C266" s="23" t="s">
        <v>1074</v>
      </c>
      <c r="D266" s="23" t="s">
        <v>1075</v>
      </c>
      <c r="E266" s="113" t="s">
        <v>72</v>
      </c>
      <c r="F266" s="113" t="s">
        <v>95</v>
      </c>
      <c r="G266" s="114" t="s">
        <v>2176</v>
      </c>
      <c r="H266" s="113" t="s">
        <v>2177</v>
      </c>
      <c r="I266" s="113" t="s">
        <v>2098</v>
      </c>
    </row>
    <row r="267" spans="1:9" x14ac:dyDescent="0.25">
      <c r="A267" t="str">
        <f t="shared" si="4"/>
        <v>NV</v>
      </c>
      <c r="C267" s="23" t="s">
        <v>1078</v>
      </c>
      <c r="D267" s="23" t="s">
        <v>1079</v>
      </c>
      <c r="E267" s="113" t="s">
        <v>72</v>
      </c>
      <c r="F267" s="113" t="s">
        <v>95</v>
      </c>
      <c r="G267" s="114" t="s">
        <v>2161</v>
      </c>
      <c r="H267" s="113" t="s">
        <v>2162</v>
      </c>
      <c r="I267" s="113" t="s">
        <v>2119</v>
      </c>
    </row>
    <row r="268" spans="1:9" x14ac:dyDescent="0.25">
      <c r="A268" t="str">
        <f t="shared" si="4"/>
        <v>N5</v>
      </c>
      <c r="C268" s="23" t="s">
        <v>1080</v>
      </c>
      <c r="D268" s="23" t="s">
        <v>1081</v>
      </c>
      <c r="E268" s="113" t="s">
        <v>72</v>
      </c>
      <c r="F268" s="113" t="s">
        <v>95</v>
      </c>
      <c r="G268" s="114" t="s">
        <v>2169</v>
      </c>
      <c r="H268" s="113" t="s">
        <v>2170</v>
      </c>
      <c r="I268" s="113" t="s">
        <v>2107</v>
      </c>
    </row>
    <row r="269" spans="1:9" x14ac:dyDescent="0.25">
      <c r="A269" t="str">
        <f t="shared" si="4"/>
        <v>N5</v>
      </c>
      <c r="C269" s="23" t="s">
        <v>1082</v>
      </c>
      <c r="D269" s="23" t="s">
        <v>1083</v>
      </c>
      <c r="E269" s="113" t="s">
        <v>72</v>
      </c>
      <c r="F269" s="113" t="s">
        <v>95</v>
      </c>
      <c r="G269" s="114" t="s">
        <v>2169</v>
      </c>
      <c r="H269" s="113" t="s">
        <v>2170</v>
      </c>
      <c r="I269" s="113" t="s">
        <v>2107</v>
      </c>
    </row>
    <row r="270" spans="1:9" x14ac:dyDescent="0.25">
      <c r="A270" t="str">
        <f t="shared" si="4"/>
        <v>N5</v>
      </c>
      <c r="C270" s="23" t="s">
        <v>1084</v>
      </c>
      <c r="D270" s="23" t="s">
        <v>1085</v>
      </c>
      <c r="E270" s="113" t="s">
        <v>72</v>
      </c>
      <c r="F270" s="113" t="s">
        <v>95</v>
      </c>
      <c r="G270" s="114" t="s">
        <v>2152</v>
      </c>
      <c r="H270" s="113" t="s">
        <v>2153</v>
      </c>
      <c r="I270" s="113" t="s">
        <v>2100</v>
      </c>
    </row>
    <row r="271" spans="1:9" x14ac:dyDescent="0.25">
      <c r="A271" t="str">
        <f t="shared" si="4"/>
        <v>N5</v>
      </c>
      <c r="C271" s="23" t="s">
        <v>1086</v>
      </c>
      <c r="D271" s="23" t="s">
        <v>1087</v>
      </c>
      <c r="E271" s="113" t="s">
        <v>72</v>
      </c>
      <c r="F271" s="113" t="s">
        <v>95</v>
      </c>
      <c r="G271" s="114" t="s">
        <v>2152</v>
      </c>
      <c r="H271" s="113" t="s">
        <v>2153</v>
      </c>
      <c r="I271" s="113" t="s">
        <v>2100</v>
      </c>
    </row>
    <row r="272" spans="1:9" x14ac:dyDescent="0.25">
      <c r="A272" t="str">
        <f t="shared" si="4"/>
        <v>9S</v>
      </c>
      <c r="C272" s="23" t="s">
        <v>1092</v>
      </c>
      <c r="D272" s="23" t="s">
        <v>1093</v>
      </c>
      <c r="E272" s="113" t="s">
        <v>72</v>
      </c>
      <c r="F272" s="113" t="s">
        <v>95</v>
      </c>
      <c r="G272" s="114" t="s">
        <v>380</v>
      </c>
      <c r="H272" s="113" t="s">
        <v>2163</v>
      </c>
      <c r="I272" s="113" t="s">
        <v>2113</v>
      </c>
    </row>
    <row r="273" spans="1:9" x14ac:dyDescent="0.25">
      <c r="A273" t="str">
        <f t="shared" si="4"/>
        <v>N5</v>
      </c>
      <c r="C273" s="23" t="s">
        <v>1094</v>
      </c>
      <c r="D273" s="23" t="s">
        <v>1095</v>
      </c>
      <c r="E273" s="113" t="s">
        <v>72</v>
      </c>
      <c r="F273" s="113" t="s">
        <v>95</v>
      </c>
      <c r="G273" s="114" t="s">
        <v>2176</v>
      </c>
      <c r="H273" s="113" t="s">
        <v>2177</v>
      </c>
      <c r="I273" s="113" t="s">
        <v>2098</v>
      </c>
    </row>
    <row r="274" spans="1:9" x14ac:dyDescent="0.25">
      <c r="A274" t="str">
        <f t="shared" si="4"/>
        <v>N5</v>
      </c>
      <c r="C274" s="23" t="s">
        <v>1096</v>
      </c>
      <c r="D274" s="23" t="s">
        <v>1097</v>
      </c>
      <c r="E274" s="113" t="s">
        <v>72</v>
      </c>
      <c r="F274" s="113" t="s">
        <v>95</v>
      </c>
      <c r="G274" s="114" t="s">
        <v>2172</v>
      </c>
      <c r="H274" s="113" t="s">
        <v>2173</v>
      </c>
      <c r="I274" s="113" t="s">
        <v>2099</v>
      </c>
    </row>
    <row r="275" spans="1:9" x14ac:dyDescent="0.25">
      <c r="A275" t="str">
        <f t="shared" si="4"/>
        <v>N5</v>
      </c>
      <c r="C275" s="23" t="s">
        <v>1098</v>
      </c>
      <c r="D275" s="23" t="s">
        <v>1099</v>
      </c>
      <c r="E275" s="113" t="s">
        <v>72</v>
      </c>
      <c r="F275" s="113" t="s">
        <v>95</v>
      </c>
      <c r="G275" s="114" t="s">
        <v>2178</v>
      </c>
      <c r="H275" s="113" t="s">
        <v>2179</v>
      </c>
      <c r="I275" s="113" t="s">
        <v>2097</v>
      </c>
    </row>
    <row r="276" spans="1:9" x14ac:dyDescent="0.25">
      <c r="A276" t="str">
        <f t="shared" si="4"/>
        <v>N5</v>
      </c>
      <c r="C276" s="23" t="s">
        <v>1100</v>
      </c>
      <c r="D276" s="23" t="s">
        <v>1101</v>
      </c>
      <c r="E276" s="113" t="s">
        <v>72</v>
      </c>
      <c r="F276" s="113" t="s">
        <v>95</v>
      </c>
      <c r="G276" s="114" t="s">
        <v>2174</v>
      </c>
      <c r="H276" s="113" t="s">
        <v>2175</v>
      </c>
      <c r="I276" s="113" t="s">
        <v>2108</v>
      </c>
    </row>
    <row r="277" spans="1:9" x14ac:dyDescent="0.25">
      <c r="A277" t="str">
        <f t="shared" si="4"/>
        <v>N5</v>
      </c>
      <c r="C277" s="23" t="s">
        <v>1102</v>
      </c>
      <c r="D277" s="23" t="s">
        <v>1103</v>
      </c>
      <c r="E277" s="113" t="s">
        <v>72</v>
      </c>
      <c r="F277" s="113" t="s">
        <v>95</v>
      </c>
      <c r="G277" s="114" t="s">
        <v>2176</v>
      </c>
      <c r="H277" s="113" t="s">
        <v>2177</v>
      </c>
      <c r="I277" s="113" t="s">
        <v>2098</v>
      </c>
    </row>
    <row r="278" spans="1:9" x14ac:dyDescent="0.25">
      <c r="A278" t="str">
        <f t="shared" si="4"/>
        <v>N5</v>
      </c>
      <c r="C278" s="23" t="s">
        <v>1104</v>
      </c>
      <c r="D278" s="23" t="s">
        <v>1105</v>
      </c>
      <c r="E278" s="113" t="s">
        <v>72</v>
      </c>
      <c r="F278" s="113" t="s">
        <v>95</v>
      </c>
      <c r="G278" s="114" t="s">
        <v>2176</v>
      </c>
      <c r="H278" s="113" t="s">
        <v>2177</v>
      </c>
      <c r="I278" s="113" t="s">
        <v>2098</v>
      </c>
    </row>
    <row r="279" spans="1:9" x14ac:dyDescent="0.25">
      <c r="A279" t="str">
        <f t="shared" si="4"/>
        <v>N5</v>
      </c>
      <c r="C279" s="23" t="s">
        <v>1106</v>
      </c>
      <c r="D279" s="23" t="s">
        <v>1031</v>
      </c>
      <c r="E279" s="113" t="s">
        <v>72</v>
      </c>
      <c r="F279" s="113" t="s">
        <v>95</v>
      </c>
      <c r="G279" s="114" t="s">
        <v>2178</v>
      </c>
      <c r="H279" s="113" t="s">
        <v>2179</v>
      </c>
      <c r="I279" s="113" t="s">
        <v>2097</v>
      </c>
    </row>
    <row r="280" spans="1:9" x14ac:dyDescent="0.25">
      <c r="A280" t="str">
        <f t="shared" si="4"/>
        <v>N5</v>
      </c>
      <c r="C280" s="23" t="s">
        <v>1107</v>
      </c>
      <c r="D280" s="23" t="s">
        <v>1031</v>
      </c>
      <c r="E280" s="113" t="s">
        <v>72</v>
      </c>
      <c r="F280" s="113" t="s">
        <v>95</v>
      </c>
      <c r="G280" s="114" t="s">
        <v>2178</v>
      </c>
      <c r="H280" s="113" t="s">
        <v>2179</v>
      </c>
      <c r="I280" s="113" t="s">
        <v>2097</v>
      </c>
    </row>
    <row r="281" spans="1:9" x14ac:dyDescent="0.25">
      <c r="A281" t="str">
        <f t="shared" si="4"/>
        <v>N5</v>
      </c>
      <c r="C281" s="23" t="s">
        <v>1109</v>
      </c>
      <c r="D281" s="23" t="s">
        <v>1110</v>
      </c>
      <c r="E281" s="113" t="s">
        <v>72</v>
      </c>
      <c r="F281" s="113" t="s">
        <v>95</v>
      </c>
      <c r="G281" s="114" t="s">
        <v>2172</v>
      </c>
      <c r="H281" s="113" t="s">
        <v>2173</v>
      </c>
      <c r="I281" s="113" t="s">
        <v>2099</v>
      </c>
    </row>
    <row r="282" spans="1:9" x14ac:dyDescent="0.25">
      <c r="A282" t="str">
        <f t="shared" si="4"/>
        <v>N5</v>
      </c>
      <c r="C282" s="23" t="s">
        <v>1111</v>
      </c>
      <c r="D282" s="23" t="s">
        <v>1112</v>
      </c>
      <c r="E282" s="113" t="s">
        <v>72</v>
      </c>
      <c r="F282" s="113" t="s">
        <v>95</v>
      </c>
      <c r="G282" s="114" t="s">
        <v>2178</v>
      </c>
      <c r="H282" s="113" t="s">
        <v>2179</v>
      </c>
      <c r="I282" s="113" t="s">
        <v>2097</v>
      </c>
    </row>
    <row r="283" spans="1:9" x14ac:dyDescent="0.25">
      <c r="A283" t="str">
        <f t="shared" si="4"/>
        <v>NV</v>
      </c>
      <c r="C283" s="23" t="s">
        <v>1113</v>
      </c>
      <c r="D283" s="23" t="s">
        <v>1114</v>
      </c>
      <c r="E283" s="113" t="s">
        <v>72</v>
      </c>
      <c r="F283" s="113" t="s">
        <v>95</v>
      </c>
      <c r="G283" s="114" t="s">
        <v>2161</v>
      </c>
      <c r="H283" s="113" t="s">
        <v>2162</v>
      </c>
      <c r="I283" s="113" t="s">
        <v>2119</v>
      </c>
    </row>
    <row r="284" spans="1:9" x14ac:dyDescent="0.25">
      <c r="A284" t="str">
        <f t="shared" si="4"/>
        <v>N5</v>
      </c>
      <c r="C284" s="23" t="s">
        <v>1115</v>
      </c>
      <c r="D284" s="23" t="s">
        <v>1116</v>
      </c>
      <c r="E284" s="113" t="s">
        <v>72</v>
      </c>
      <c r="F284" s="113" t="s">
        <v>95</v>
      </c>
      <c r="G284" s="114" t="s">
        <v>2172</v>
      </c>
      <c r="H284" s="113" t="s">
        <v>2173</v>
      </c>
      <c r="I284" s="113" t="s">
        <v>2099</v>
      </c>
    </row>
    <row r="285" spans="1:9" x14ac:dyDescent="0.25">
      <c r="A285" t="str">
        <f t="shared" si="4"/>
        <v>N5</v>
      </c>
      <c r="C285" s="23" t="s">
        <v>1119</v>
      </c>
      <c r="D285" s="23" t="s">
        <v>1120</v>
      </c>
      <c r="E285" s="113" t="s">
        <v>72</v>
      </c>
      <c r="F285" s="113" t="s">
        <v>95</v>
      </c>
      <c r="G285" s="114" t="s">
        <v>2176</v>
      </c>
      <c r="H285" s="113" t="s">
        <v>2177</v>
      </c>
      <c r="I285" s="113" t="s">
        <v>2098</v>
      </c>
    </row>
    <row r="286" spans="1:9" x14ac:dyDescent="0.25">
      <c r="A286" t="str">
        <f t="shared" si="4"/>
        <v>N5</v>
      </c>
      <c r="C286" s="23" t="s">
        <v>1121</v>
      </c>
      <c r="D286" s="23" t="s">
        <v>990</v>
      </c>
      <c r="E286" s="113" t="s">
        <v>72</v>
      </c>
      <c r="F286" s="113" t="s">
        <v>95</v>
      </c>
      <c r="G286" s="114" t="s">
        <v>2176</v>
      </c>
      <c r="H286" s="113" t="s">
        <v>2177</v>
      </c>
      <c r="I286" s="113" t="s">
        <v>2098</v>
      </c>
    </row>
    <row r="287" spans="1:9" x14ac:dyDescent="0.25">
      <c r="A287" t="str">
        <f t="shared" si="4"/>
        <v>N5</v>
      </c>
      <c r="C287" s="23" t="s">
        <v>1122</v>
      </c>
      <c r="D287" s="23" t="s">
        <v>1000</v>
      </c>
      <c r="E287" s="113" t="s">
        <v>72</v>
      </c>
      <c r="F287" s="113" t="s">
        <v>95</v>
      </c>
      <c r="G287" s="114" t="s">
        <v>2178</v>
      </c>
      <c r="H287" s="113" t="s">
        <v>2179</v>
      </c>
      <c r="I287" s="113" t="s">
        <v>2097</v>
      </c>
    </row>
    <row r="288" spans="1:9" x14ac:dyDescent="0.25">
      <c r="A288" t="str">
        <f t="shared" si="4"/>
        <v>N5</v>
      </c>
      <c r="C288" s="23" t="s">
        <v>1123</v>
      </c>
      <c r="D288" s="23" t="s">
        <v>1042</v>
      </c>
      <c r="E288" s="113" t="s">
        <v>72</v>
      </c>
      <c r="F288" s="113" t="s">
        <v>95</v>
      </c>
      <c r="G288" s="114" t="s">
        <v>2172</v>
      </c>
      <c r="H288" s="113" t="s">
        <v>2173</v>
      </c>
      <c r="I288" s="113" t="s">
        <v>2099</v>
      </c>
    </row>
    <row r="289" spans="1:9" x14ac:dyDescent="0.25">
      <c r="A289" t="str">
        <f t="shared" si="4"/>
        <v>N5</v>
      </c>
      <c r="C289" s="23" t="s">
        <v>1124</v>
      </c>
      <c r="D289" s="23" t="s">
        <v>1125</v>
      </c>
      <c r="E289" s="113" t="s">
        <v>72</v>
      </c>
      <c r="F289" s="113" t="s">
        <v>95</v>
      </c>
      <c r="G289" s="114" t="s">
        <v>2176</v>
      </c>
      <c r="H289" s="113" t="s">
        <v>2177</v>
      </c>
      <c r="I289" s="113" t="s">
        <v>2098</v>
      </c>
    </row>
    <row r="290" spans="1:9" x14ac:dyDescent="0.25">
      <c r="A290" t="str">
        <f t="shared" si="4"/>
        <v>NV</v>
      </c>
      <c r="C290" s="23" t="s">
        <v>1126</v>
      </c>
      <c r="D290" s="23" t="s">
        <v>1127</v>
      </c>
      <c r="E290" s="113" t="s">
        <v>72</v>
      </c>
      <c r="F290" s="113" t="s">
        <v>95</v>
      </c>
      <c r="G290" s="114" t="s">
        <v>2161</v>
      </c>
      <c r="H290" s="113" t="s">
        <v>2162</v>
      </c>
      <c r="I290" s="113" t="s">
        <v>2119</v>
      </c>
    </row>
    <row r="291" spans="1:9" x14ac:dyDescent="0.25">
      <c r="A291" t="str">
        <f t="shared" si="4"/>
        <v>N5</v>
      </c>
      <c r="C291" s="23" t="s">
        <v>1128</v>
      </c>
      <c r="D291" s="23" t="s">
        <v>1129</v>
      </c>
      <c r="E291" s="113" t="s">
        <v>72</v>
      </c>
      <c r="F291" s="113" t="s">
        <v>95</v>
      </c>
      <c r="G291" s="114" t="s">
        <v>2172</v>
      </c>
      <c r="H291" s="113" t="s">
        <v>2173</v>
      </c>
      <c r="I291" s="113" t="s">
        <v>2099</v>
      </c>
    </row>
    <row r="292" spans="1:9" x14ac:dyDescent="0.25">
      <c r="A292" t="str">
        <f t="shared" si="4"/>
        <v>N5</v>
      </c>
      <c r="C292" s="23" t="s">
        <v>1130</v>
      </c>
      <c r="D292" s="23" t="s">
        <v>1131</v>
      </c>
      <c r="E292" s="113" t="s">
        <v>72</v>
      </c>
      <c r="F292" s="113" t="s">
        <v>95</v>
      </c>
      <c r="G292" s="114" t="s">
        <v>2174</v>
      </c>
      <c r="H292" s="113" t="s">
        <v>2175</v>
      </c>
      <c r="I292" s="113" t="s">
        <v>2108</v>
      </c>
    </row>
    <row r="293" spans="1:9" x14ac:dyDescent="0.25">
      <c r="A293" t="str">
        <f t="shared" si="4"/>
        <v>N5</v>
      </c>
      <c r="C293" s="23" t="s">
        <v>1134</v>
      </c>
      <c r="D293" s="23" t="s">
        <v>1135</v>
      </c>
      <c r="E293" s="113" t="s">
        <v>72</v>
      </c>
      <c r="F293" s="113" t="s">
        <v>95</v>
      </c>
      <c r="G293" s="114" t="s">
        <v>2178</v>
      </c>
      <c r="H293" s="113" t="s">
        <v>2179</v>
      </c>
      <c r="I293" s="113" t="s">
        <v>2097</v>
      </c>
    </row>
    <row r="294" spans="1:9" x14ac:dyDescent="0.25">
      <c r="A294" t="str">
        <f t="shared" si="4"/>
        <v>SU</v>
      </c>
      <c r="C294" s="23" t="s">
        <v>1136</v>
      </c>
      <c r="D294" s="23" t="s">
        <v>1137</v>
      </c>
      <c r="E294" s="113" t="s">
        <v>72</v>
      </c>
      <c r="F294" s="113" t="s">
        <v>95</v>
      </c>
      <c r="G294" s="114" t="s">
        <v>2176</v>
      </c>
      <c r="H294" s="113" t="s">
        <v>2177</v>
      </c>
      <c r="I294" s="113" t="s">
        <v>2098</v>
      </c>
    </row>
    <row r="295" spans="1:9" x14ac:dyDescent="0.25">
      <c r="A295" t="str">
        <f t="shared" si="4"/>
        <v>9E</v>
      </c>
      <c r="C295" s="23" t="s">
        <v>1140</v>
      </c>
      <c r="D295" s="23" t="s">
        <v>1141</v>
      </c>
      <c r="E295" s="113" t="s">
        <v>72</v>
      </c>
      <c r="F295" s="113" t="s">
        <v>95</v>
      </c>
      <c r="G295" s="114" t="s">
        <v>2161</v>
      </c>
      <c r="H295" s="113" t="s">
        <v>2162</v>
      </c>
      <c r="I295" s="113" t="s">
        <v>2119</v>
      </c>
    </row>
    <row r="296" spans="1:9" x14ac:dyDescent="0.25">
      <c r="A296" t="str">
        <f t="shared" si="4"/>
        <v>N5</v>
      </c>
      <c r="C296" s="23" t="s">
        <v>1144</v>
      </c>
      <c r="D296" s="23" t="s">
        <v>1145</v>
      </c>
      <c r="E296" s="113" t="s">
        <v>72</v>
      </c>
      <c r="F296" s="113" t="s">
        <v>95</v>
      </c>
      <c r="G296" s="114" t="s">
        <v>2178</v>
      </c>
      <c r="H296" s="113" t="s">
        <v>2179</v>
      </c>
      <c r="I296" s="113" t="s">
        <v>2097</v>
      </c>
    </row>
    <row r="297" spans="1:9" x14ac:dyDescent="0.25">
      <c r="A297" t="str">
        <f t="shared" si="4"/>
        <v>NN</v>
      </c>
      <c r="C297" s="23" t="s">
        <v>1146</v>
      </c>
      <c r="D297" s="23" t="s">
        <v>1147</v>
      </c>
      <c r="E297" s="113" t="s">
        <v>72</v>
      </c>
      <c r="F297" s="113" t="s">
        <v>95</v>
      </c>
      <c r="G297" s="114" t="s">
        <v>2172</v>
      </c>
      <c r="H297" s="113" t="s">
        <v>2173</v>
      </c>
      <c r="I297" s="113" t="s">
        <v>2099</v>
      </c>
    </row>
    <row r="298" spans="1:9" x14ac:dyDescent="0.25">
      <c r="A298" t="str">
        <f t="shared" si="4"/>
        <v>N5</v>
      </c>
      <c r="C298" s="23" t="s">
        <v>1148</v>
      </c>
      <c r="D298" s="23" t="s">
        <v>1149</v>
      </c>
      <c r="E298" s="113" t="s">
        <v>72</v>
      </c>
      <c r="F298" s="113" t="s">
        <v>95</v>
      </c>
      <c r="G298" s="114" t="s">
        <v>2174</v>
      </c>
      <c r="H298" s="113" t="s">
        <v>2175</v>
      </c>
      <c r="I298" s="113" t="s">
        <v>2108</v>
      </c>
    </row>
    <row r="299" spans="1:9" x14ac:dyDescent="0.25">
      <c r="A299" t="str">
        <f t="shared" si="4"/>
        <v>N5</v>
      </c>
      <c r="C299" s="23" t="s">
        <v>1152</v>
      </c>
      <c r="D299" s="23" t="s">
        <v>1153</v>
      </c>
      <c r="E299" s="113" t="s">
        <v>72</v>
      </c>
      <c r="F299" s="113" t="s">
        <v>95</v>
      </c>
      <c r="G299" s="114" t="s">
        <v>2178</v>
      </c>
      <c r="H299" s="113" t="s">
        <v>2179</v>
      </c>
      <c r="I299" s="113" t="s">
        <v>2097</v>
      </c>
    </row>
    <row r="300" spans="1:9" x14ac:dyDescent="0.25">
      <c r="A300" t="str">
        <f t="shared" si="4"/>
        <v>N5</v>
      </c>
      <c r="C300" s="23" t="s">
        <v>1154</v>
      </c>
      <c r="D300" s="23" t="s">
        <v>1155</v>
      </c>
      <c r="E300" s="113" t="s">
        <v>72</v>
      </c>
      <c r="F300" s="113" t="s">
        <v>95</v>
      </c>
      <c r="G300" s="114" t="s">
        <v>2178</v>
      </c>
      <c r="H300" s="113" t="s">
        <v>2179</v>
      </c>
      <c r="I300" s="113" t="s">
        <v>2097</v>
      </c>
    </row>
    <row r="301" spans="1:9" x14ac:dyDescent="0.25">
      <c r="A301" t="str">
        <f t="shared" si="4"/>
        <v>NN</v>
      </c>
      <c r="C301" s="23" t="s">
        <v>1156</v>
      </c>
      <c r="D301" s="23" t="s">
        <v>1157</v>
      </c>
      <c r="E301" s="113" t="s">
        <v>72</v>
      </c>
      <c r="F301" s="113" t="s">
        <v>95</v>
      </c>
      <c r="G301" s="114" t="s">
        <v>2176</v>
      </c>
      <c r="H301" s="113" t="s">
        <v>2177</v>
      </c>
      <c r="I301" s="113" t="s">
        <v>2098</v>
      </c>
    </row>
    <row r="302" spans="1:9" x14ac:dyDescent="0.25">
      <c r="A302" t="str">
        <f t="shared" si="4"/>
        <v>N5</v>
      </c>
      <c r="C302" s="23" t="s">
        <v>1158</v>
      </c>
      <c r="D302" s="23" t="s">
        <v>1159</v>
      </c>
      <c r="E302" s="113" t="s">
        <v>72</v>
      </c>
      <c r="F302" s="113" t="s">
        <v>95</v>
      </c>
      <c r="G302" s="114" t="s">
        <v>2176</v>
      </c>
      <c r="H302" s="113" t="s">
        <v>2177</v>
      </c>
      <c r="I302" s="113" t="s">
        <v>2098</v>
      </c>
    </row>
    <row r="303" spans="1:9" x14ac:dyDescent="0.25">
      <c r="A303" t="str">
        <f t="shared" si="4"/>
        <v>N5</v>
      </c>
      <c r="C303" s="23" t="s">
        <v>1160</v>
      </c>
      <c r="D303" s="23" t="s">
        <v>1161</v>
      </c>
      <c r="E303" s="113" t="s">
        <v>72</v>
      </c>
      <c r="F303" s="113" t="s">
        <v>95</v>
      </c>
      <c r="G303" s="114" t="s">
        <v>2152</v>
      </c>
      <c r="H303" s="113" t="s">
        <v>2153</v>
      </c>
      <c r="I303" s="113" t="s">
        <v>2100</v>
      </c>
    </row>
    <row r="304" spans="1:9" x14ac:dyDescent="0.25">
      <c r="A304" t="str">
        <f t="shared" si="4"/>
        <v>N5</v>
      </c>
      <c r="C304" s="23" t="s">
        <v>1162</v>
      </c>
      <c r="D304" s="23" t="s">
        <v>1163</v>
      </c>
      <c r="E304" s="113" t="s">
        <v>72</v>
      </c>
      <c r="F304" s="113" t="s">
        <v>95</v>
      </c>
      <c r="G304" s="114" t="s">
        <v>2152</v>
      </c>
      <c r="H304" s="113" t="s">
        <v>2153</v>
      </c>
      <c r="I304" s="113" t="s">
        <v>2100</v>
      </c>
    </row>
    <row r="305" spans="1:9" x14ac:dyDescent="0.25">
      <c r="A305" t="str">
        <f t="shared" si="4"/>
        <v>9S</v>
      </c>
      <c r="C305" s="23" t="s">
        <v>1164</v>
      </c>
      <c r="D305" s="23" t="s">
        <v>804</v>
      </c>
      <c r="E305" s="113" t="s">
        <v>72</v>
      </c>
      <c r="F305" s="113" t="s">
        <v>95</v>
      </c>
      <c r="G305" s="114" t="s">
        <v>303</v>
      </c>
      <c r="H305" s="113" t="s">
        <v>2171</v>
      </c>
      <c r="I305" s="113" t="s">
        <v>2111</v>
      </c>
    </row>
    <row r="306" spans="1:9" x14ac:dyDescent="0.25">
      <c r="A306" t="str">
        <f t="shared" si="4"/>
        <v>9S</v>
      </c>
      <c r="C306" s="23" t="s">
        <v>1165</v>
      </c>
      <c r="D306" s="23" t="s">
        <v>1166</v>
      </c>
      <c r="E306" s="113" t="s">
        <v>72</v>
      </c>
      <c r="F306" s="113" t="s">
        <v>95</v>
      </c>
      <c r="G306" s="114" t="s">
        <v>303</v>
      </c>
      <c r="H306" s="113" t="s">
        <v>2171</v>
      </c>
      <c r="I306" s="113" t="s">
        <v>2111</v>
      </c>
    </row>
    <row r="307" spans="1:9" x14ac:dyDescent="0.25">
      <c r="A307" t="str">
        <f t="shared" si="4"/>
        <v>9S</v>
      </c>
      <c r="C307" s="23" t="s">
        <v>1167</v>
      </c>
      <c r="D307" s="23" t="s">
        <v>1168</v>
      </c>
      <c r="E307" s="113" t="s">
        <v>72</v>
      </c>
      <c r="F307" s="113" t="s">
        <v>95</v>
      </c>
      <c r="G307" s="114" t="s">
        <v>380</v>
      </c>
      <c r="H307" s="113" t="s">
        <v>2163</v>
      </c>
      <c r="I307" s="113" t="s">
        <v>2113</v>
      </c>
    </row>
    <row r="308" spans="1:9" x14ac:dyDescent="0.25">
      <c r="A308" t="str">
        <f t="shared" si="4"/>
        <v>9S</v>
      </c>
      <c r="C308" s="23" t="s">
        <v>1169</v>
      </c>
      <c r="D308" s="23" t="s">
        <v>861</v>
      </c>
      <c r="E308" s="113" t="s">
        <v>72</v>
      </c>
      <c r="F308" s="113" t="s">
        <v>95</v>
      </c>
      <c r="G308" s="114" t="s">
        <v>303</v>
      </c>
      <c r="H308" s="113" t="s">
        <v>2171</v>
      </c>
      <c r="I308" s="113" t="s">
        <v>2111</v>
      </c>
    </row>
    <row r="309" spans="1:9" x14ac:dyDescent="0.25">
      <c r="A309" t="str">
        <f t="shared" si="4"/>
        <v>9S</v>
      </c>
      <c r="C309" s="23" t="s">
        <v>1170</v>
      </c>
      <c r="D309" s="23" t="s">
        <v>1171</v>
      </c>
      <c r="E309" s="113" t="s">
        <v>72</v>
      </c>
      <c r="F309" s="113" t="s">
        <v>95</v>
      </c>
      <c r="G309" s="114" t="s">
        <v>303</v>
      </c>
      <c r="H309" s="113" t="s">
        <v>2171</v>
      </c>
      <c r="I309" s="113" t="s">
        <v>2111</v>
      </c>
    </row>
    <row r="310" spans="1:9" x14ac:dyDescent="0.25">
      <c r="A310" t="str">
        <f t="shared" si="4"/>
        <v>9S</v>
      </c>
      <c r="C310" s="23" t="s">
        <v>1172</v>
      </c>
      <c r="D310" s="23" t="s">
        <v>1173</v>
      </c>
      <c r="E310" s="113" t="s">
        <v>72</v>
      </c>
      <c r="F310" s="113" t="s">
        <v>95</v>
      </c>
      <c r="G310" s="114" t="s">
        <v>303</v>
      </c>
      <c r="H310" s="113" t="s">
        <v>2171</v>
      </c>
      <c r="I310" s="113" t="s">
        <v>2111</v>
      </c>
    </row>
    <row r="311" spans="1:9" x14ac:dyDescent="0.25">
      <c r="A311" t="str">
        <f t="shared" si="4"/>
        <v>NN</v>
      </c>
      <c r="C311" s="23" t="s">
        <v>1178</v>
      </c>
      <c r="D311" s="23" t="s">
        <v>277</v>
      </c>
      <c r="E311" s="113" t="s">
        <v>72</v>
      </c>
      <c r="F311" s="113" t="s">
        <v>95</v>
      </c>
      <c r="G311" s="114" t="s">
        <v>2176</v>
      </c>
      <c r="H311" s="113" t="s">
        <v>2177</v>
      </c>
      <c r="I311" s="113" t="s">
        <v>2098</v>
      </c>
    </row>
    <row r="312" spans="1:9" x14ac:dyDescent="0.25">
      <c r="A312" t="str">
        <f t="shared" si="4"/>
        <v>NN</v>
      </c>
      <c r="C312" s="23" t="s">
        <v>1179</v>
      </c>
      <c r="D312" s="23" t="s">
        <v>277</v>
      </c>
      <c r="E312" s="113" t="s">
        <v>72</v>
      </c>
      <c r="F312" s="113" t="s">
        <v>95</v>
      </c>
      <c r="G312" s="114" t="s">
        <v>2176</v>
      </c>
      <c r="H312" s="113" t="s">
        <v>2177</v>
      </c>
      <c r="I312" s="113" t="s">
        <v>2098</v>
      </c>
    </row>
    <row r="313" spans="1:9" x14ac:dyDescent="0.25">
      <c r="A313" t="str">
        <f t="shared" si="4"/>
        <v>NN</v>
      </c>
      <c r="C313" s="23" t="s">
        <v>1180</v>
      </c>
      <c r="D313" s="23" t="s">
        <v>1181</v>
      </c>
      <c r="E313" s="113" t="s">
        <v>72</v>
      </c>
      <c r="F313" s="113" t="s">
        <v>95</v>
      </c>
      <c r="G313" s="114" t="s">
        <v>2161</v>
      </c>
      <c r="H313" s="113" t="s">
        <v>2162</v>
      </c>
      <c r="I313" s="113" t="s">
        <v>2119</v>
      </c>
    </row>
    <row r="314" spans="1:9" x14ac:dyDescent="0.25">
      <c r="A314" t="str">
        <f t="shared" si="4"/>
        <v>N5</v>
      </c>
      <c r="C314" s="23" t="s">
        <v>1182</v>
      </c>
      <c r="D314" s="23" t="s">
        <v>1183</v>
      </c>
      <c r="E314" s="113" t="s">
        <v>72</v>
      </c>
      <c r="F314" s="113" t="s">
        <v>95</v>
      </c>
      <c r="G314" s="114" t="s">
        <v>2178</v>
      </c>
      <c r="H314" s="113" t="s">
        <v>2179</v>
      </c>
      <c r="I314" s="113" t="s">
        <v>2097</v>
      </c>
    </row>
    <row r="315" spans="1:9" x14ac:dyDescent="0.25">
      <c r="A315" t="str">
        <f t="shared" si="4"/>
        <v>N5</v>
      </c>
      <c r="C315" s="23" t="s">
        <v>1184</v>
      </c>
      <c r="D315" s="23" t="s">
        <v>1185</v>
      </c>
      <c r="E315" s="113" t="s">
        <v>72</v>
      </c>
      <c r="F315" s="113" t="s">
        <v>95</v>
      </c>
      <c r="G315" s="114" t="s">
        <v>2178</v>
      </c>
      <c r="H315" s="113" t="s">
        <v>2179</v>
      </c>
      <c r="I315" s="113" t="s">
        <v>2097</v>
      </c>
    </row>
    <row r="316" spans="1:9" x14ac:dyDescent="0.25">
      <c r="A316" t="str">
        <f t="shared" si="4"/>
        <v>NT</v>
      </c>
      <c r="C316" s="23" t="s">
        <v>1186</v>
      </c>
      <c r="D316" s="23" t="s">
        <v>1187</v>
      </c>
      <c r="E316" s="113" t="s">
        <v>72</v>
      </c>
      <c r="F316" s="113" t="s">
        <v>95</v>
      </c>
      <c r="G316" s="114" t="s">
        <v>2178</v>
      </c>
      <c r="H316" s="113" t="s">
        <v>2179</v>
      </c>
      <c r="I316" s="113" t="s">
        <v>2097</v>
      </c>
    </row>
    <row r="317" spans="1:9" x14ac:dyDescent="0.25">
      <c r="A317" t="str">
        <f t="shared" si="4"/>
        <v>NN</v>
      </c>
      <c r="C317" s="23" t="s">
        <v>1190</v>
      </c>
      <c r="D317" s="23" t="s">
        <v>1189</v>
      </c>
      <c r="E317" s="113" t="s">
        <v>72</v>
      </c>
      <c r="F317" s="113" t="s">
        <v>95</v>
      </c>
      <c r="G317" s="114" t="s">
        <v>2172</v>
      </c>
      <c r="H317" s="113" t="s">
        <v>2173</v>
      </c>
      <c r="I317" s="113" t="s">
        <v>2099</v>
      </c>
    </row>
    <row r="318" spans="1:9" x14ac:dyDescent="0.25">
      <c r="A318" t="str">
        <f t="shared" si="4"/>
        <v>N5</v>
      </c>
      <c r="C318" s="23" t="s">
        <v>1193</v>
      </c>
      <c r="D318" s="23" t="s">
        <v>1194</v>
      </c>
      <c r="E318" s="113" t="s">
        <v>72</v>
      </c>
      <c r="F318" s="113" t="s">
        <v>95</v>
      </c>
      <c r="G318" s="114" t="s">
        <v>2174</v>
      </c>
      <c r="H318" s="113" t="s">
        <v>2175</v>
      </c>
      <c r="I318" s="113" t="s">
        <v>2108</v>
      </c>
    </row>
    <row r="319" spans="1:9" x14ac:dyDescent="0.25">
      <c r="A319" t="str">
        <f t="shared" si="4"/>
        <v>N5</v>
      </c>
      <c r="C319" s="23" t="s">
        <v>1197</v>
      </c>
      <c r="D319" s="23" t="s">
        <v>1198</v>
      </c>
      <c r="E319" s="113" t="s">
        <v>72</v>
      </c>
      <c r="F319" s="113" t="s">
        <v>95</v>
      </c>
      <c r="G319" s="114" t="s">
        <v>2178</v>
      </c>
      <c r="H319" s="113" t="s">
        <v>2179</v>
      </c>
      <c r="I319" s="113" t="s">
        <v>2097</v>
      </c>
    </row>
    <row r="320" spans="1:9" x14ac:dyDescent="0.25">
      <c r="A320" t="str">
        <f t="shared" si="4"/>
        <v>NN</v>
      </c>
      <c r="C320" s="23" t="s">
        <v>1199</v>
      </c>
      <c r="D320" s="23" t="s">
        <v>1200</v>
      </c>
      <c r="E320" s="113" t="s">
        <v>72</v>
      </c>
      <c r="F320" s="113" t="s">
        <v>95</v>
      </c>
      <c r="G320" s="114" t="s">
        <v>2176</v>
      </c>
      <c r="H320" s="113" t="s">
        <v>2177</v>
      </c>
      <c r="I320" s="113" t="s">
        <v>2098</v>
      </c>
    </row>
    <row r="321" spans="1:9" x14ac:dyDescent="0.25">
      <c r="A321" t="str">
        <f t="shared" si="4"/>
        <v>N5</v>
      </c>
      <c r="C321" s="23" t="s">
        <v>1201</v>
      </c>
      <c r="D321" s="23" t="s">
        <v>1202</v>
      </c>
      <c r="E321" s="113" t="s">
        <v>72</v>
      </c>
      <c r="F321" s="113" t="s">
        <v>95</v>
      </c>
      <c r="G321" s="114" t="s">
        <v>2178</v>
      </c>
      <c r="H321" s="113" t="s">
        <v>2179</v>
      </c>
      <c r="I321" s="113" t="s">
        <v>2097</v>
      </c>
    </row>
    <row r="322" spans="1:9" x14ac:dyDescent="0.25">
      <c r="A322" t="str">
        <f t="shared" si="4"/>
        <v>NN</v>
      </c>
      <c r="C322" s="23" t="s">
        <v>1203</v>
      </c>
      <c r="D322" s="23" t="s">
        <v>1204</v>
      </c>
      <c r="E322" s="113" t="s">
        <v>72</v>
      </c>
      <c r="F322" s="113" t="s">
        <v>95</v>
      </c>
      <c r="G322" s="114" t="s">
        <v>2172</v>
      </c>
      <c r="H322" s="113" t="s">
        <v>2173</v>
      </c>
      <c r="I322" s="113" t="s">
        <v>2099</v>
      </c>
    </row>
    <row r="323" spans="1:9" x14ac:dyDescent="0.25">
      <c r="A323" t="str">
        <f t="shared" si="4"/>
        <v>N5</v>
      </c>
      <c r="C323" s="23" t="s">
        <v>1205</v>
      </c>
      <c r="D323" s="23" t="s">
        <v>1206</v>
      </c>
      <c r="E323" s="113" t="s">
        <v>72</v>
      </c>
      <c r="F323" s="113" t="s">
        <v>95</v>
      </c>
      <c r="G323" s="114" t="s">
        <v>2178</v>
      </c>
      <c r="H323" s="113" t="s">
        <v>2179</v>
      </c>
      <c r="I323" s="113" t="s">
        <v>2097</v>
      </c>
    </row>
    <row r="324" spans="1:9" x14ac:dyDescent="0.25">
      <c r="A324" t="str">
        <f t="shared" si="4"/>
        <v>N5</v>
      </c>
      <c r="C324" s="23" t="s">
        <v>1207</v>
      </c>
      <c r="D324" s="23" t="s">
        <v>1208</v>
      </c>
      <c r="E324" s="113" t="s">
        <v>72</v>
      </c>
      <c r="F324" s="113" t="s">
        <v>95</v>
      </c>
      <c r="G324" s="114" t="s">
        <v>2176</v>
      </c>
      <c r="H324" s="113" t="s">
        <v>2177</v>
      </c>
      <c r="I324" s="113" t="s">
        <v>2098</v>
      </c>
    </row>
    <row r="325" spans="1:9" x14ac:dyDescent="0.25">
      <c r="A325" t="str">
        <f t="shared" ref="A325:A388" si="5">MID(C325,12,2)</f>
        <v>N5</v>
      </c>
      <c r="C325" s="23" t="s">
        <v>1209</v>
      </c>
      <c r="D325" s="23" t="s">
        <v>1210</v>
      </c>
      <c r="E325" s="113" t="s">
        <v>72</v>
      </c>
      <c r="F325" s="113" t="s">
        <v>95</v>
      </c>
      <c r="G325" s="114" t="s">
        <v>2172</v>
      </c>
      <c r="H325" s="113" t="s">
        <v>2173</v>
      </c>
      <c r="I325" s="113" t="s">
        <v>2099</v>
      </c>
    </row>
    <row r="326" spans="1:9" x14ac:dyDescent="0.25">
      <c r="A326" t="str">
        <f t="shared" si="5"/>
        <v>NN</v>
      </c>
      <c r="C326" s="23" t="s">
        <v>1211</v>
      </c>
      <c r="D326" s="23" t="s">
        <v>1212</v>
      </c>
      <c r="E326" s="113" t="s">
        <v>72</v>
      </c>
      <c r="F326" s="113" t="s">
        <v>95</v>
      </c>
      <c r="G326" s="114" t="s">
        <v>2176</v>
      </c>
      <c r="H326" s="113" t="s">
        <v>2177</v>
      </c>
      <c r="I326" s="113" t="s">
        <v>2098</v>
      </c>
    </row>
    <row r="327" spans="1:9" x14ac:dyDescent="0.25">
      <c r="A327" t="str">
        <f t="shared" si="5"/>
        <v>NT</v>
      </c>
      <c r="C327" s="23" t="s">
        <v>1213</v>
      </c>
      <c r="D327" s="23" t="s">
        <v>1214</v>
      </c>
      <c r="E327" s="113" t="s">
        <v>72</v>
      </c>
      <c r="F327" s="113" t="s">
        <v>95</v>
      </c>
      <c r="G327" s="114" t="s">
        <v>2178</v>
      </c>
      <c r="H327" s="113" t="s">
        <v>2179</v>
      </c>
      <c r="I327" s="113" t="s">
        <v>2097</v>
      </c>
    </row>
    <row r="328" spans="1:9" x14ac:dyDescent="0.25">
      <c r="A328" t="str">
        <f t="shared" si="5"/>
        <v>N5</v>
      </c>
      <c r="C328" s="23" t="s">
        <v>1215</v>
      </c>
      <c r="D328" s="23" t="s">
        <v>1216</v>
      </c>
      <c r="E328" s="113" t="s">
        <v>72</v>
      </c>
      <c r="F328" s="113" t="s">
        <v>95</v>
      </c>
      <c r="G328" s="114" t="s">
        <v>2176</v>
      </c>
      <c r="H328" s="113" t="s">
        <v>2177</v>
      </c>
      <c r="I328" s="113" t="s">
        <v>2098</v>
      </c>
    </row>
    <row r="329" spans="1:9" x14ac:dyDescent="0.25">
      <c r="A329" t="str">
        <f t="shared" si="5"/>
        <v>N5</v>
      </c>
      <c r="C329" s="23" t="s">
        <v>1217</v>
      </c>
      <c r="D329" s="23" t="s">
        <v>1218</v>
      </c>
      <c r="E329" s="113" t="s">
        <v>72</v>
      </c>
      <c r="F329" s="113" t="s">
        <v>95</v>
      </c>
      <c r="G329" s="114" t="s">
        <v>2178</v>
      </c>
      <c r="H329" s="113" t="s">
        <v>2179</v>
      </c>
      <c r="I329" s="113" t="s">
        <v>2097</v>
      </c>
    </row>
    <row r="330" spans="1:9" x14ac:dyDescent="0.25">
      <c r="A330" t="str">
        <f t="shared" si="5"/>
        <v>N5</v>
      </c>
      <c r="C330" s="23" t="s">
        <v>1219</v>
      </c>
      <c r="D330" s="23" t="s">
        <v>1220</v>
      </c>
      <c r="E330" s="113" t="s">
        <v>72</v>
      </c>
      <c r="F330" s="113" t="s">
        <v>95</v>
      </c>
      <c r="G330" s="114" t="s">
        <v>2178</v>
      </c>
      <c r="H330" s="113" t="s">
        <v>2179</v>
      </c>
      <c r="I330" s="113" t="s">
        <v>2097</v>
      </c>
    </row>
    <row r="331" spans="1:9" x14ac:dyDescent="0.25">
      <c r="A331" t="str">
        <f t="shared" si="5"/>
        <v>N5</v>
      </c>
      <c r="C331" s="23" t="s">
        <v>1221</v>
      </c>
      <c r="D331" s="23" t="s">
        <v>1214</v>
      </c>
      <c r="E331" s="113" t="s">
        <v>72</v>
      </c>
      <c r="F331" s="113" t="s">
        <v>95</v>
      </c>
      <c r="G331" s="114" t="s">
        <v>2178</v>
      </c>
      <c r="H331" s="113" t="s">
        <v>2179</v>
      </c>
      <c r="I331" s="113" t="s">
        <v>2097</v>
      </c>
    </row>
    <row r="332" spans="1:9" x14ac:dyDescent="0.25">
      <c r="A332" t="str">
        <f t="shared" si="5"/>
        <v>SU</v>
      </c>
      <c r="C332" s="23" t="s">
        <v>1222</v>
      </c>
      <c r="D332" s="23" t="s">
        <v>1223</v>
      </c>
      <c r="E332" s="113" t="s">
        <v>72</v>
      </c>
      <c r="F332" s="113" t="s">
        <v>95</v>
      </c>
      <c r="G332" s="114" t="s">
        <v>2176</v>
      </c>
      <c r="H332" s="113" t="s">
        <v>2177</v>
      </c>
      <c r="I332" s="113" t="s">
        <v>2098</v>
      </c>
    </row>
    <row r="333" spans="1:9" x14ac:dyDescent="0.25">
      <c r="A333" t="str">
        <f t="shared" si="5"/>
        <v>N5</v>
      </c>
      <c r="C333" s="23" t="s">
        <v>1224</v>
      </c>
      <c r="D333" s="23" t="s">
        <v>1225</v>
      </c>
      <c r="E333" s="113" t="s">
        <v>72</v>
      </c>
      <c r="F333" s="113" t="s">
        <v>95</v>
      </c>
      <c r="G333" s="114" t="s">
        <v>2178</v>
      </c>
      <c r="H333" s="113" t="s">
        <v>2179</v>
      </c>
      <c r="I333" s="113" t="s">
        <v>2097</v>
      </c>
    </row>
    <row r="334" spans="1:9" x14ac:dyDescent="0.25">
      <c r="A334" t="str">
        <f t="shared" si="5"/>
        <v>U5</v>
      </c>
      <c r="C334" s="23" t="s">
        <v>1228</v>
      </c>
      <c r="D334" s="23" t="s">
        <v>1229</v>
      </c>
      <c r="E334" s="113" t="s">
        <v>72</v>
      </c>
      <c r="F334" s="113" t="s">
        <v>95</v>
      </c>
      <c r="G334" s="114" t="s">
        <v>2176</v>
      </c>
      <c r="H334" s="113" t="s">
        <v>2177</v>
      </c>
      <c r="I334" s="113" t="s">
        <v>2098</v>
      </c>
    </row>
    <row r="335" spans="1:9" x14ac:dyDescent="0.25">
      <c r="A335" t="str">
        <f t="shared" si="5"/>
        <v>U5</v>
      </c>
      <c r="C335" s="23" t="s">
        <v>1234</v>
      </c>
      <c r="D335" s="23" t="s">
        <v>1235</v>
      </c>
      <c r="E335" s="113" t="s">
        <v>72</v>
      </c>
      <c r="F335" s="113" t="s">
        <v>95</v>
      </c>
      <c r="G335" s="114" t="s">
        <v>2174</v>
      </c>
      <c r="H335" s="113" t="s">
        <v>2175</v>
      </c>
      <c r="I335" s="113" t="s">
        <v>2108</v>
      </c>
    </row>
    <row r="336" spans="1:9" x14ac:dyDescent="0.25">
      <c r="A336" t="str">
        <f t="shared" si="5"/>
        <v>N5</v>
      </c>
      <c r="C336" s="23" t="s">
        <v>1236</v>
      </c>
      <c r="D336" s="23" t="s">
        <v>1237</v>
      </c>
      <c r="E336" s="113" t="s">
        <v>72</v>
      </c>
      <c r="F336" s="113" t="s">
        <v>95</v>
      </c>
      <c r="G336" s="114" t="s">
        <v>2178</v>
      </c>
      <c r="H336" s="113" t="s">
        <v>2179</v>
      </c>
      <c r="I336" s="113" t="s">
        <v>2097</v>
      </c>
    </row>
    <row r="337" spans="1:9" x14ac:dyDescent="0.25">
      <c r="A337" t="str">
        <f t="shared" si="5"/>
        <v>NT</v>
      </c>
      <c r="C337" s="23" t="s">
        <v>1238</v>
      </c>
      <c r="D337" s="23" t="s">
        <v>1239</v>
      </c>
      <c r="E337" s="113" t="s">
        <v>72</v>
      </c>
      <c r="F337" s="113" t="s">
        <v>95</v>
      </c>
      <c r="G337" s="114" t="s">
        <v>2167</v>
      </c>
      <c r="H337" s="113" t="s">
        <v>2168</v>
      </c>
      <c r="I337" s="113" t="s">
        <v>2102</v>
      </c>
    </row>
    <row r="338" spans="1:9" x14ac:dyDescent="0.25">
      <c r="A338" t="str">
        <f t="shared" si="5"/>
        <v>N2</v>
      </c>
      <c r="C338" s="23" t="s">
        <v>1240</v>
      </c>
      <c r="D338" s="23" t="s">
        <v>1241</v>
      </c>
      <c r="E338" s="113" t="s">
        <v>72</v>
      </c>
      <c r="F338" s="113" t="s">
        <v>95</v>
      </c>
      <c r="G338" s="114" t="s">
        <v>2176</v>
      </c>
      <c r="H338" s="113" t="s">
        <v>2177</v>
      </c>
      <c r="I338" s="113" t="s">
        <v>2098</v>
      </c>
    </row>
    <row r="339" spans="1:9" x14ac:dyDescent="0.25">
      <c r="A339" t="str">
        <f t="shared" si="5"/>
        <v>N2</v>
      </c>
      <c r="C339" s="23" t="s">
        <v>1242</v>
      </c>
      <c r="D339" s="23" t="s">
        <v>1243</v>
      </c>
      <c r="E339" s="113" t="s">
        <v>72</v>
      </c>
      <c r="F339" s="113" t="s">
        <v>95</v>
      </c>
      <c r="G339" s="114" t="s">
        <v>2176</v>
      </c>
      <c r="H339" s="113" t="s">
        <v>2177</v>
      </c>
      <c r="I339" s="113" t="s">
        <v>2098</v>
      </c>
    </row>
    <row r="340" spans="1:9" x14ac:dyDescent="0.25">
      <c r="A340" t="str">
        <f t="shared" si="5"/>
        <v>N2</v>
      </c>
      <c r="C340" s="23" t="s">
        <v>1244</v>
      </c>
      <c r="D340" s="23" t="s">
        <v>1245</v>
      </c>
      <c r="E340" s="113" t="s">
        <v>72</v>
      </c>
      <c r="F340" s="113" t="s">
        <v>95</v>
      </c>
      <c r="G340" s="114" t="s">
        <v>2159</v>
      </c>
      <c r="H340" s="113" t="s">
        <v>2160</v>
      </c>
      <c r="I340" s="113" t="s">
        <v>2101</v>
      </c>
    </row>
    <row r="341" spans="1:9" x14ac:dyDescent="0.25">
      <c r="A341" t="str">
        <f t="shared" si="5"/>
        <v>N5</v>
      </c>
      <c r="C341" s="23" t="s">
        <v>1246</v>
      </c>
      <c r="D341" s="23" t="s">
        <v>1247</v>
      </c>
      <c r="E341" s="113" t="s">
        <v>72</v>
      </c>
      <c r="F341" s="113" t="s">
        <v>95</v>
      </c>
      <c r="G341" s="114" t="s">
        <v>2176</v>
      </c>
      <c r="H341" s="113" t="s">
        <v>2177</v>
      </c>
      <c r="I341" s="113" t="s">
        <v>2098</v>
      </c>
    </row>
    <row r="342" spans="1:9" x14ac:dyDescent="0.25">
      <c r="A342" t="str">
        <f t="shared" si="5"/>
        <v>N5</v>
      </c>
      <c r="C342" s="23" t="s">
        <v>1248</v>
      </c>
      <c r="D342" s="23" t="s">
        <v>1249</v>
      </c>
      <c r="E342" s="113" t="s">
        <v>72</v>
      </c>
      <c r="F342" s="113" t="s">
        <v>95</v>
      </c>
      <c r="G342" s="114" t="s">
        <v>2176</v>
      </c>
      <c r="H342" s="113" t="s">
        <v>2177</v>
      </c>
      <c r="I342" s="113" t="s">
        <v>2098</v>
      </c>
    </row>
    <row r="343" spans="1:9" x14ac:dyDescent="0.25">
      <c r="A343" t="str">
        <f t="shared" si="5"/>
        <v>N5</v>
      </c>
      <c r="C343" s="23" t="s">
        <v>1250</v>
      </c>
      <c r="D343" s="23" t="s">
        <v>571</v>
      </c>
      <c r="E343" s="113" t="s">
        <v>72</v>
      </c>
      <c r="F343" s="113" t="s">
        <v>95</v>
      </c>
      <c r="G343" s="114" t="s">
        <v>2178</v>
      </c>
      <c r="H343" s="113" t="s">
        <v>2179</v>
      </c>
      <c r="I343" s="113" t="s">
        <v>2097</v>
      </c>
    </row>
    <row r="344" spans="1:9" x14ac:dyDescent="0.25">
      <c r="A344" t="str">
        <f t="shared" si="5"/>
        <v>N5</v>
      </c>
      <c r="C344" s="23" t="s">
        <v>1251</v>
      </c>
      <c r="D344" s="23" t="s">
        <v>1252</v>
      </c>
      <c r="E344" s="113" t="s">
        <v>72</v>
      </c>
      <c r="F344" s="113" t="s">
        <v>95</v>
      </c>
      <c r="G344" s="114" t="s">
        <v>2178</v>
      </c>
      <c r="H344" s="113" t="s">
        <v>2179</v>
      </c>
      <c r="I344" s="113" t="s">
        <v>2097</v>
      </c>
    </row>
    <row r="345" spans="1:9" x14ac:dyDescent="0.25">
      <c r="A345" t="str">
        <f t="shared" si="5"/>
        <v>N5</v>
      </c>
      <c r="C345" s="23" t="s">
        <v>1253</v>
      </c>
      <c r="D345" s="23" t="s">
        <v>1254</v>
      </c>
      <c r="E345" s="113" t="s">
        <v>72</v>
      </c>
      <c r="F345" s="113" t="s">
        <v>95</v>
      </c>
      <c r="G345" s="114" t="s">
        <v>2178</v>
      </c>
      <c r="H345" s="113" t="s">
        <v>2179</v>
      </c>
      <c r="I345" s="113" t="s">
        <v>2097</v>
      </c>
    </row>
    <row r="346" spans="1:9" x14ac:dyDescent="0.25">
      <c r="A346" t="str">
        <f t="shared" si="5"/>
        <v>N5</v>
      </c>
      <c r="C346" s="23" t="s">
        <v>1255</v>
      </c>
      <c r="D346" s="23" t="s">
        <v>1254</v>
      </c>
      <c r="E346" s="113" t="s">
        <v>72</v>
      </c>
      <c r="F346" s="113" t="s">
        <v>95</v>
      </c>
      <c r="G346" s="114" t="s">
        <v>2178</v>
      </c>
      <c r="H346" s="113" t="s">
        <v>2179</v>
      </c>
      <c r="I346" s="113" t="s">
        <v>2097</v>
      </c>
    </row>
    <row r="347" spans="1:9" x14ac:dyDescent="0.25">
      <c r="A347" t="str">
        <f t="shared" si="5"/>
        <v>NT</v>
      </c>
      <c r="C347" s="23" t="s">
        <v>1256</v>
      </c>
      <c r="D347" s="23" t="s">
        <v>1254</v>
      </c>
      <c r="E347" s="113" t="s">
        <v>72</v>
      </c>
      <c r="F347" s="113" t="s">
        <v>95</v>
      </c>
      <c r="G347" s="114" t="s">
        <v>2178</v>
      </c>
      <c r="H347" s="113" t="s">
        <v>2179</v>
      </c>
      <c r="I347" s="113" t="s">
        <v>2097</v>
      </c>
    </row>
    <row r="348" spans="1:9" x14ac:dyDescent="0.25">
      <c r="A348" t="str">
        <f t="shared" si="5"/>
        <v>N5</v>
      </c>
      <c r="C348" s="23" t="s">
        <v>1257</v>
      </c>
      <c r="D348" s="23" t="s">
        <v>1258</v>
      </c>
      <c r="E348" s="113" t="s">
        <v>72</v>
      </c>
      <c r="F348" s="113" t="s">
        <v>95</v>
      </c>
      <c r="G348" s="114" t="s">
        <v>2178</v>
      </c>
      <c r="H348" s="113" t="s">
        <v>2179</v>
      </c>
      <c r="I348" s="113" t="s">
        <v>2097</v>
      </c>
    </row>
    <row r="349" spans="1:9" x14ac:dyDescent="0.25">
      <c r="A349" t="str">
        <f t="shared" si="5"/>
        <v>L4</v>
      </c>
      <c r="C349" s="23" t="s">
        <v>1259</v>
      </c>
      <c r="D349" s="23" t="s">
        <v>1260</v>
      </c>
      <c r="E349" s="113" t="s">
        <v>72</v>
      </c>
      <c r="F349" s="113" t="s">
        <v>95</v>
      </c>
      <c r="G349" s="114" t="s">
        <v>2172</v>
      </c>
      <c r="H349" s="113" t="s">
        <v>2173</v>
      </c>
      <c r="I349" s="113" t="s">
        <v>2099</v>
      </c>
    </row>
    <row r="350" spans="1:9" x14ac:dyDescent="0.25">
      <c r="A350" t="str">
        <f t="shared" si="5"/>
        <v>L5</v>
      </c>
      <c r="C350" s="23" t="s">
        <v>1261</v>
      </c>
      <c r="D350" s="23" t="s">
        <v>1260</v>
      </c>
      <c r="E350" s="113" t="s">
        <v>72</v>
      </c>
      <c r="F350" s="113" t="s">
        <v>95</v>
      </c>
      <c r="G350" s="114" t="s">
        <v>2172</v>
      </c>
      <c r="H350" s="113" t="s">
        <v>2173</v>
      </c>
      <c r="I350" s="113" t="s">
        <v>2099</v>
      </c>
    </row>
    <row r="351" spans="1:9" x14ac:dyDescent="0.25">
      <c r="A351" t="str">
        <f t="shared" si="5"/>
        <v>N5</v>
      </c>
      <c r="C351" s="23" t="s">
        <v>1262</v>
      </c>
      <c r="D351" s="23" t="s">
        <v>1263</v>
      </c>
      <c r="E351" s="113" t="s">
        <v>72</v>
      </c>
      <c r="F351" s="113" t="s">
        <v>95</v>
      </c>
      <c r="G351" s="114" t="s">
        <v>2172</v>
      </c>
      <c r="H351" s="113" t="s">
        <v>2173</v>
      </c>
      <c r="I351" s="113" t="s">
        <v>2099</v>
      </c>
    </row>
    <row r="352" spans="1:9" x14ac:dyDescent="0.25">
      <c r="A352" t="str">
        <f t="shared" si="5"/>
        <v>N5</v>
      </c>
      <c r="C352" s="23" t="s">
        <v>1264</v>
      </c>
      <c r="D352" s="23" t="s">
        <v>1260</v>
      </c>
      <c r="E352" s="113" t="s">
        <v>72</v>
      </c>
      <c r="F352" s="113" t="s">
        <v>95</v>
      </c>
      <c r="G352" s="114" t="s">
        <v>2172</v>
      </c>
      <c r="H352" s="113" t="s">
        <v>2173</v>
      </c>
      <c r="I352" s="113" t="s">
        <v>2099</v>
      </c>
    </row>
    <row r="353" spans="1:9" x14ac:dyDescent="0.25">
      <c r="A353" t="str">
        <f t="shared" si="5"/>
        <v>NN</v>
      </c>
      <c r="C353" s="23" t="s">
        <v>1265</v>
      </c>
      <c r="D353" s="23" t="s">
        <v>1260</v>
      </c>
      <c r="E353" s="113" t="s">
        <v>72</v>
      </c>
      <c r="F353" s="113" t="s">
        <v>95</v>
      </c>
      <c r="G353" s="114" t="s">
        <v>2172</v>
      </c>
      <c r="H353" s="113" t="s">
        <v>2173</v>
      </c>
      <c r="I353" s="113" t="s">
        <v>2099</v>
      </c>
    </row>
    <row r="354" spans="1:9" x14ac:dyDescent="0.25">
      <c r="A354" t="str">
        <f t="shared" si="5"/>
        <v>NV</v>
      </c>
      <c r="C354" s="23" t="s">
        <v>1266</v>
      </c>
      <c r="D354" s="23" t="s">
        <v>1267</v>
      </c>
      <c r="E354" s="113" t="s">
        <v>72</v>
      </c>
      <c r="F354" s="113" t="s">
        <v>95</v>
      </c>
      <c r="G354" s="114" t="s">
        <v>2155</v>
      </c>
      <c r="H354" s="113" t="s">
        <v>2156</v>
      </c>
      <c r="I354" s="113" t="s">
        <v>2118</v>
      </c>
    </row>
    <row r="355" spans="1:9" x14ac:dyDescent="0.25">
      <c r="A355" t="str">
        <f t="shared" si="5"/>
        <v>U5</v>
      </c>
      <c r="C355" s="23" t="s">
        <v>1269</v>
      </c>
      <c r="D355" s="23" t="s">
        <v>1270</v>
      </c>
      <c r="E355" s="113" t="s">
        <v>72</v>
      </c>
      <c r="F355" s="113" t="s">
        <v>95</v>
      </c>
      <c r="G355" s="114" t="s">
        <v>2176</v>
      </c>
      <c r="H355" s="113" t="s">
        <v>2177</v>
      </c>
      <c r="I355" s="113" t="s">
        <v>2098</v>
      </c>
    </row>
    <row r="356" spans="1:9" x14ac:dyDescent="0.25">
      <c r="A356" t="str">
        <f t="shared" si="5"/>
        <v>N5</v>
      </c>
      <c r="C356" s="23" t="s">
        <v>1271</v>
      </c>
      <c r="D356" s="23" t="s">
        <v>1272</v>
      </c>
      <c r="E356" s="113" t="s">
        <v>72</v>
      </c>
      <c r="F356" s="113" t="s">
        <v>95</v>
      </c>
      <c r="G356" s="114" t="s">
        <v>2178</v>
      </c>
      <c r="H356" s="113" t="s">
        <v>2179</v>
      </c>
      <c r="I356" s="113" t="s">
        <v>2097</v>
      </c>
    </row>
    <row r="357" spans="1:9" x14ac:dyDescent="0.25">
      <c r="A357" t="str">
        <f t="shared" si="5"/>
        <v>N5</v>
      </c>
      <c r="C357" s="23" t="s">
        <v>1273</v>
      </c>
      <c r="D357" s="23" t="s">
        <v>1274</v>
      </c>
      <c r="E357" s="113" t="s">
        <v>72</v>
      </c>
      <c r="F357" s="113" t="s">
        <v>95</v>
      </c>
      <c r="G357" s="114" t="s">
        <v>2176</v>
      </c>
      <c r="H357" s="113" t="s">
        <v>2177</v>
      </c>
      <c r="I357" s="113" t="s">
        <v>2098</v>
      </c>
    </row>
    <row r="358" spans="1:9" x14ac:dyDescent="0.25">
      <c r="A358" t="str">
        <f t="shared" si="5"/>
        <v>N5</v>
      </c>
      <c r="C358" s="23" t="s">
        <v>1275</v>
      </c>
      <c r="D358" s="23" t="s">
        <v>1276</v>
      </c>
      <c r="E358" s="113" t="s">
        <v>72</v>
      </c>
      <c r="F358" s="113" t="s">
        <v>95</v>
      </c>
      <c r="G358" s="114" t="s">
        <v>2178</v>
      </c>
      <c r="H358" s="113" t="s">
        <v>2179</v>
      </c>
      <c r="I358" s="113" t="s">
        <v>2097</v>
      </c>
    </row>
    <row r="359" spans="1:9" x14ac:dyDescent="0.25">
      <c r="A359" t="str">
        <f t="shared" si="5"/>
        <v>N5</v>
      </c>
      <c r="C359" s="23" t="s">
        <v>1279</v>
      </c>
      <c r="D359" s="23" t="s">
        <v>1280</v>
      </c>
      <c r="E359" s="113" t="s">
        <v>72</v>
      </c>
      <c r="F359" s="113" t="s">
        <v>95</v>
      </c>
      <c r="G359" s="114" t="s">
        <v>2178</v>
      </c>
      <c r="H359" s="113" t="s">
        <v>2179</v>
      </c>
      <c r="I359" s="113" t="s">
        <v>2097</v>
      </c>
    </row>
    <row r="360" spans="1:9" x14ac:dyDescent="0.25">
      <c r="A360" t="str">
        <f t="shared" si="5"/>
        <v>N5</v>
      </c>
      <c r="C360" s="23" t="s">
        <v>1283</v>
      </c>
      <c r="D360" s="23" t="s">
        <v>1284</v>
      </c>
      <c r="E360" s="113" t="s">
        <v>72</v>
      </c>
      <c r="F360" s="113" t="s">
        <v>95</v>
      </c>
      <c r="G360" s="114" t="s">
        <v>2172</v>
      </c>
      <c r="H360" s="113" t="s">
        <v>2173</v>
      </c>
      <c r="I360" s="113" t="s">
        <v>2099</v>
      </c>
    </row>
    <row r="361" spans="1:9" x14ac:dyDescent="0.25">
      <c r="A361" t="str">
        <f t="shared" si="5"/>
        <v>NN</v>
      </c>
      <c r="C361" s="23" t="s">
        <v>1285</v>
      </c>
      <c r="D361" s="23" t="s">
        <v>1286</v>
      </c>
      <c r="E361" s="113" t="s">
        <v>72</v>
      </c>
      <c r="F361" s="113" t="s">
        <v>95</v>
      </c>
      <c r="G361" s="114" t="s">
        <v>2174</v>
      </c>
      <c r="H361" s="113" t="s">
        <v>2175</v>
      </c>
      <c r="I361" s="113" t="s">
        <v>2108</v>
      </c>
    </row>
    <row r="362" spans="1:9" x14ac:dyDescent="0.25">
      <c r="A362" t="str">
        <f t="shared" si="5"/>
        <v>U5</v>
      </c>
      <c r="C362" s="23" t="s">
        <v>1289</v>
      </c>
      <c r="D362" s="23" t="s">
        <v>1290</v>
      </c>
      <c r="E362" s="113" t="s">
        <v>72</v>
      </c>
      <c r="F362" s="113" t="s">
        <v>95</v>
      </c>
      <c r="G362" s="114" t="s">
        <v>2176</v>
      </c>
      <c r="H362" s="113" t="s">
        <v>2177</v>
      </c>
      <c r="I362" s="113" t="s">
        <v>2098</v>
      </c>
    </row>
    <row r="363" spans="1:9" x14ac:dyDescent="0.25">
      <c r="A363" t="str">
        <f t="shared" si="5"/>
        <v>U5</v>
      </c>
      <c r="C363" s="23" t="s">
        <v>1291</v>
      </c>
      <c r="D363" s="23" t="s">
        <v>1290</v>
      </c>
      <c r="E363" s="113" t="s">
        <v>72</v>
      </c>
      <c r="F363" s="113" t="s">
        <v>95</v>
      </c>
      <c r="G363" s="114" t="s">
        <v>2176</v>
      </c>
      <c r="H363" s="113" t="s">
        <v>2177</v>
      </c>
      <c r="I363" s="113" t="s">
        <v>2098</v>
      </c>
    </row>
    <row r="364" spans="1:9" x14ac:dyDescent="0.25">
      <c r="A364" t="str">
        <f t="shared" si="5"/>
        <v>U5</v>
      </c>
      <c r="C364" s="23" t="s">
        <v>1292</v>
      </c>
      <c r="D364" s="23" t="s">
        <v>1290</v>
      </c>
      <c r="E364" s="113" t="s">
        <v>72</v>
      </c>
      <c r="F364" s="113" t="s">
        <v>95</v>
      </c>
      <c r="G364" s="114" t="s">
        <v>2176</v>
      </c>
      <c r="H364" s="113" t="s">
        <v>2177</v>
      </c>
      <c r="I364" s="113" t="s">
        <v>2098</v>
      </c>
    </row>
    <row r="365" spans="1:9" x14ac:dyDescent="0.25">
      <c r="A365" t="str">
        <f t="shared" si="5"/>
        <v>N5</v>
      </c>
      <c r="C365" s="23" t="s">
        <v>1299</v>
      </c>
      <c r="D365" s="23" t="s">
        <v>1300</v>
      </c>
      <c r="E365" s="113" t="s">
        <v>72</v>
      </c>
      <c r="F365" s="113" t="s">
        <v>95</v>
      </c>
      <c r="G365" s="114" t="s">
        <v>2152</v>
      </c>
      <c r="H365" s="113" t="s">
        <v>2153</v>
      </c>
      <c r="I365" s="113" t="s">
        <v>2100</v>
      </c>
    </row>
    <row r="366" spans="1:9" x14ac:dyDescent="0.25">
      <c r="A366" t="str">
        <f t="shared" si="5"/>
        <v>L5</v>
      </c>
      <c r="C366" s="23" t="s">
        <v>1301</v>
      </c>
      <c r="D366" s="23" t="s">
        <v>1237</v>
      </c>
      <c r="E366" s="113" t="s">
        <v>72</v>
      </c>
      <c r="F366" s="113" t="s">
        <v>95</v>
      </c>
      <c r="G366" s="114" t="s">
        <v>2178</v>
      </c>
      <c r="H366" s="113" t="s">
        <v>2179</v>
      </c>
      <c r="I366" s="113" t="s">
        <v>2097</v>
      </c>
    </row>
    <row r="367" spans="1:9" x14ac:dyDescent="0.25">
      <c r="A367" t="str">
        <f t="shared" si="5"/>
        <v>L5</v>
      </c>
      <c r="C367" s="23" t="s">
        <v>1302</v>
      </c>
      <c r="D367" s="23" t="s">
        <v>1237</v>
      </c>
      <c r="E367" s="113" t="s">
        <v>72</v>
      </c>
      <c r="F367" s="113" t="s">
        <v>95</v>
      </c>
      <c r="G367" s="114" t="s">
        <v>2178</v>
      </c>
      <c r="H367" s="113" t="s">
        <v>2179</v>
      </c>
      <c r="I367" s="113" t="s">
        <v>2097</v>
      </c>
    </row>
    <row r="368" spans="1:9" x14ac:dyDescent="0.25">
      <c r="A368" t="str">
        <f t="shared" si="5"/>
        <v>N5</v>
      </c>
      <c r="C368" s="23" t="s">
        <v>1309</v>
      </c>
      <c r="D368" s="23" t="s">
        <v>1310</v>
      </c>
      <c r="E368" s="113" t="s">
        <v>72</v>
      </c>
      <c r="F368" s="113" t="s">
        <v>95</v>
      </c>
      <c r="G368" s="114" t="s">
        <v>2178</v>
      </c>
      <c r="H368" s="113" t="s">
        <v>2179</v>
      </c>
      <c r="I368" s="113" t="s">
        <v>2097</v>
      </c>
    </row>
    <row r="369" spans="1:9" x14ac:dyDescent="0.25">
      <c r="A369" t="str">
        <f t="shared" si="5"/>
        <v>U5</v>
      </c>
      <c r="C369" s="23" t="s">
        <v>1311</v>
      </c>
      <c r="D369" s="23" t="s">
        <v>1312</v>
      </c>
      <c r="E369" s="113" t="s">
        <v>72</v>
      </c>
      <c r="F369" s="113" t="s">
        <v>95</v>
      </c>
      <c r="G369" s="114" t="s">
        <v>2178</v>
      </c>
      <c r="H369" s="113" t="s">
        <v>2179</v>
      </c>
      <c r="I369" s="113" t="s">
        <v>2097</v>
      </c>
    </row>
    <row r="370" spans="1:9" x14ac:dyDescent="0.25">
      <c r="A370" t="str">
        <f t="shared" si="5"/>
        <v>N5</v>
      </c>
      <c r="C370" s="23" t="s">
        <v>1315</v>
      </c>
      <c r="D370" s="23" t="s">
        <v>650</v>
      </c>
      <c r="E370" s="113" t="s">
        <v>72</v>
      </c>
      <c r="F370" s="113" t="s">
        <v>95</v>
      </c>
      <c r="G370" s="114" t="s">
        <v>2174</v>
      </c>
      <c r="H370" s="113" t="s">
        <v>2175</v>
      </c>
      <c r="I370" s="113" t="s">
        <v>2108</v>
      </c>
    </row>
    <row r="371" spans="1:9" x14ac:dyDescent="0.25">
      <c r="A371" t="str">
        <f t="shared" si="5"/>
        <v>L5</v>
      </c>
      <c r="C371" s="23" t="s">
        <v>1320</v>
      </c>
      <c r="D371" s="23" t="s">
        <v>1321</v>
      </c>
      <c r="E371" s="113" t="s">
        <v>72</v>
      </c>
      <c r="F371" s="113" t="s">
        <v>95</v>
      </c>
      <c r="G371" s="114" t="s">
        <v>2174</v>
      </c>
      <c r="H371" s="113" t="s">
        <v>2175</v>
      </c>
      <c r="I371" s="113" t="s">
        <v>2108</v>
      </c>
    </row>
    <row r="372" spans="1:9" x14ac:dyDescent="0.25">
      <c r="A372" t="str">
        <f t="shared" si="5"/>
        <v>L5</v>
      </c>
      <c r="C372" s="23" t="s">
        <v>1322</v>
      </c>
      <c r="D372" s="23" t="s">
        <v>1321</v>
      </c>
      <c r="E372" s="113" t="s">
        <v>72</v>
      </c>
      <c r="F372" s="113" t="s">
        <v>95</v>
      </c>
      <c r="G372" s="114" t="s">
        <v>2174</v>
      </c>
      <c r="H372" s="113" t="s">
        <v>2175</v>
      </c>
      <c r="I372" s="113" t="s">
        <v>2108</v>
      </c>
    </row>
    <row r="373" spans="1:9" x14ac:dyDescent="0.25">
      <c r="A373" t="str">
        <f t="shared" si="5"/>
        <v>N5</v>
      </c>
      <c r="C373" s="23" t="s">
        <v>1327</v>
      </c>
      <c r="D373" s="23" t="s">
        <v>1328</v>
      </c>
      <c r="E373" s="113" t="s">
        <v>72</v>
      </c>
      <c r="F373" s="113" t="s">
        <v>95</v>
      </c>
      <c r="G373" s="114" t="s">
        <v>2178</v>
      </c>
      <c r="H373" s="113" t="s">
        <v>2179</v>
      </c>
      <c r="I373" s="113" t="s">
        <v>2097</v>
      </c>
    </row>
    <row r="374" spans="1:9" x14ac:dyDescent="0.25">
      <c r="A374" t="str">
        <f t="shared" si="5"/>
        <v>U5</v>
      </c>
      <c r="C374" s="23" t="s">
        <v>1329</v>
      </c>
      <c r="D374" s="23" t="s">
        <v>1330</v>
      </c>
      <c r="E374" s="113" t="s">
        <v>72</v>
      </c>
      <c r="F374" s="113" t="s">
        <v>95</v>
      </c>
      <c r="G374" s="114" t="s">
        <v>2178</v>
      </c>
      <c r="H374" s="113" t="s">
        <v>2179</v>
      </c>
      <c r="I374" s="113" t="s">
        <v>2097</v>
      </c>
    </row>
    <row r="375" spans="1:9" x14ac:dyDescent="0.25">
      <c r="A375" t="str">
        <f t="shared" si="5"/>
        <v>N2</v>
      </c>
      <c r="C375" s="23" t="s">
        <v>1331</v>
      </c>
      <c r="D375" s="23" t="s">
        <v>1332</v>
      </c>
      <c r="E375" s="113" t="s">
        <v>72</v>
      </c>
      <c r="F375" s="113" t="s">
        <v>95</v>
      </c>
      <c r="G375" s="114" t="s">
        <v>2178</v>
      </c>
      <c r="H375" s="113" t="s">
        <v>2179</v>
      </c>
      <c r="I375" s="113" t="s">
        <v>2097</v>
      </c>
    </row>
    <row r="376" spans="1:9" x14ac:dyDescent="0.25">
      <c r="A376" t="str">
        <f t="shared" si="5"/>
        <v>U5</v>
      </c>
      <c r="C376" s="23" t="s">
        <v>1333</v>
      </c>
      <c r="D376" s="23" t="s">
        <v>1332</v>
      </c>
      <c r="E376" s="113" t="s">
        <v>72</v>
      </c>
      <c r="F376" s="113" t="s">
        <v>95</v>
      </c>
      <c r="G376" s="114" t="s">
        <v>2178</v>
      </c>
      <c r="H376" s="113" t="s">
        <v>2179</v>
      </c>
      <c r="I376" s="113" t="s">
        <v>2097</v>
      </c>
    </row>
    <row r="377" spans="1:9" x14ac:dyDescent="0.25">
      <c r="A377" t="str">
        <f t="shared" si="5"/>
        <v>N5</v>
      </c>
      <c r="C377" s="23" t="s">
        <v>1334</v>
      </c>
      <c r="D377" s="23" t="s">
        <v>639</v>
      </c>
      <c r="E377" s="113" t="s">
        <v>72</v>
      </c>
      <c r="F377" s="113" t="s">
        <v>95</v>
      </c>
      <c r="G377" s="114" t="s">
        <v>2178</v>
      </c>
      <c r="H377" s="113" t="s">
        <v>2179</v>
      </c>
      <c r="I377" s="113" t="s">
        <v>2097</v>
      </c>
    </row>
    <row r="378" spans="1:9" x14ac:dyDescent="0.25">
      <c r="A378" t="str">
        <f t="shared" si="5"/>
        <v>L4</v>
      </c>
      <c r="C378" s="23" t="s">
        <v>1336</v>
      </c>
      <c r="D378" s="23" t="s">
        <v>1237</v>
      </c>
      <c r="E378" s="113" t="s">
        <v>72</v>
      </c>
      <c r="F378" s="113" t="s">
        <v>95</v>
      </c>
      <c r="G378" s="114" t="s">
        <v>2178</v>
      </c>
      <c r="H378" s="113" t="s">
        <v>2179</v>
      </c>
      <c r="I378" s="113" t="s">
        <v>2097</v>
      </c>
    </row>
    <row r="379" spans="1:9" x14ac:dyDescent="0.25">
      <c r="A379" t="str">
        <f t="shared" si="5"/>
        <v>N5</v>
      </c>
      <c r="C379" s="23" t="s">
        <v>1337</v>
      </c>
      <c r="D379" s="23" t="s">
        <v>1237</v>
      </c>
      <c r="E379" s="113" t="s">
        <v>72</v>
      </c>
      <c r="F379" s="113" t="s">
        <v>95</v>
      </c>
      <c r="G379" s="114" t="s">
        <v>2178</v>
      </c>
      <c r="H379" s="113" t="s">
        <v>2179</v>
      </c>
      <c r="I379" s="113" t="s">
        <v>2097</v>
      </c>
    </row>
    <row r="380" spans="1:9" x14ac:dyDescent="0.25">
      <c r="A380" t="str">
        <f t="shared" si="5"/>
        <v>N5</v>
      </c>
      <c r="C380" s="23" t="s">
        <v>1338</v>
      </c>
      <c r="D380" s="23" t="s">
        <v>1339</v>
      </c>
      <c r="E380" s="113" t="s">
        <v>72</v>
      </c>
      <c r="F380" s="113" t="s">
        <v>95</v>
      </c>
      <c r="G380" s="114" t="s">
        <v>2178</v>
      </c>
      <c r="H380" s="113" t="s">
        <v>2179</v>
      </c>
      <c r="I380" s="113" t="s">
        <v>2097</v>
      </c>
    </row>
    <row r="381" spans="1:9" x14ac:dyDescent="0.25">
      <c r="A381" t="str">
        <f t="shared" si="5"/>
        <v>U5</v>
      </c>
      <c r="C381" s="23" t="s">
        <v>1341</v>
      </c>
      <c r="D381" s="23" t="s">
        <v>1339</v>
      </c>
      <c r="E381" s="113" t="s">
        <v>72</v>
      </c>
      <c r="F381" s="113" t="s">
        <v>95</v>
      </c>
      <c r="G381" s="114" t="s">
        <v>2178</v>
      </c>
      <c r="H381" s="113" t="s">
        <v>2179</v>
      </c>
      <c r="I381" s="113" t="s">
        <v>2097</v>
      </c>
    </row>
    <row r="382" spans="1:9" x14ac:dyDescent="0.25">
      <c r="A382" t="str">
        <f t="shared" si="5"/>
        <v>U5</v>
      </c>
      <c r="C382" s="23" t="s">
        <v>1342</v>
      </c>
      <c r="D382" s="23" t="s">
        <v>1343</v>
      </c>
      <c r="E382" s="113" t="s">
        <v>72</v>
      </c>
      <c r="F382" s="113" t="s">
        <v>95</v>
      </c>
      <c r="G382" s="114" t="s">
        <v>2178</v>
      </c>
      <c r="H382" s="113" t="s">
        <v>2179</v>
      </c>
      <c r="I382" s="113" t="s">
        <v>2097</v>
      </c>
    </row>
    <row r="383" spans="1:9" x14ac:dyDescent="0.25">
      <c r="A383" t="str">
        <f t="shared" si="5"/>
        <v>U5</v>
      </c>
      <c r="C383" s="23" t="s">
        <v>1344</v>
      </c>
      <c r="D383" s="23" t="s">
        <v>1237</v>
      </c>
      <c r="E383" s="113" t="s">
        <v>72</v>
      </c>
      <c r="F383" s="113" t="s">
        <v>95</v>
      </c>
      <c r="G383" s="114" t="s">
        <v>2178</v>
      </c>
      <c r="H383" s="113" t="s">
        <v>2179</v>
      </c>
      <c r="I383" s="113" t="s">
        <v>2097</v>
      </c>
    </row>
    <row r="384" spans="1:9" x14ac:dyDescent="0.25">
      <c r="A384" t="str">
        <f t="shared" si="5"/>
        <v>N5</v>
      </c>
      <c r="C384" s="23" t="s">
        <v>1348</v>
      </c>
      <c r="D384" s="23" t="s">
        <v>1349</v>
      </c>
      <c r="E384" s="113" t="s">
        <v>72</v>
      </c>
      <c r="F384" s="113" t="s">
        <v>95</v>
      </c>
      <c r="G384" s="114" t="s">
        <v>2178</v>
      </c>
      <c r="H384" s="113" t="s">
        <v>2179</v>
      </c>
      <c r="I384" s="113" t="s">
        <v>2097</v>
      </c>
    </row>
    <row r="385" spans="1:9" x14ac:dyDescent="0.25">
      <c r="A385" t="str">
        <f t="shared" si="5"/>
        <v>L5</v>
      </c>
      <c r="C385" s="23" t="s">
        <v>1350</v>
      </c>
      <c r="D385" s="23" t="s">
        <v>1314</v>
      </c>
      <c r="E385" s="113" t="s">
        <v>72</v>
      </c>
      <c r="F385" s="113" t="s">
        <v>95</v>
      </c>
      <c r="G385" s="114" t="s">
        <v>2172</v>
      </c>
      <c r="H385" s="113" t="s">
        <v>2173</v>
      </c>
      <c r="I385" s="113" t="s">
        <v>2099</v>
      </c>
    </row>
    <row r="386" spans="1:9" x14ac:dyDescent="0.25">
      <c r="A386" t="str">
        <f t="shared" si="5"/>
        <v>N5</v>
      </c>
      <c r="C386" s="23" t="s">
        <v>1351</v>
      </c>
      <c r="D386" s="23" t="s">
        <v>1314</v>
      </c>
      <c r="E386" s="113" t="s">
        <v>72</v>
      </c>
      <c r="F386" s="113" t="s">
        <v>95</v>
      </c>
      <c r="G386" s="114" t="s">
        <v>2172</v>
      </c>
      <c r="H386" s="113" t="s">
        <v>2173</v>
      </c>
      <c r="I386" s="113" t="s">
        <v>2099</v>
      </c>
    </row>
    <row r="387" spans="1:9" x14ac:dyDescent="0.25">
      <c r="A387" t="str">
        <f t="shared" si="5"/>
        <v>N5</v>
      </c>
      <c r="C387" s="23" t="s">
        <v>1352</v>
      </c>
      <c r="D387" s="23" t="s">
        <v>1314</v>
      </c>
      <c r="E387" s="113" t="s">
        <v>72</v>
      </c>
      <c r="F387" s="113" t="s">
        <v>95</v>
      </c>
      <c r="G387" s="114" t="s">
        <v>2172</v>
      </c>
      <c r="H387" s="113" t="s">
        <v>2173</v>
      </c>
      <c r="I387" s="113" t="s">
        <v>2099</v>
      </c>
    </row>
    <row r="388" spans="1:9" x14ac:dyDescent="0.25">
      <c r="A388" t="str">
        <f t="shared" si="5"/>
        <v>N5</v>
      </c>
      <c r="C388" s="23" t="s">
        <v>1353</v>
      </c>
      <c r="D388" s="23" t="s">
        <v>1354</v>
      </c>
      <c r="E388" s="113" t="s">
        <v>72</v>
      </c>
      <c r="F388" s="113" t="s">
        <v>95</v>
      </c>
      <c r="G388" s="114" t="s">
        <v>2174</v>
      </c>
      <c r="H388" s="113" t="s">
        <v>2175</v>
      </c>
      <c r="I388" s="113" t="s">
        <v>2108</v>
      </c>
    </row>
    <row r="389" spans="1:9" x14ac:dyDescent="0.25">
      <c r="A389" t="str">
        <f t="shared" ref="A389:A452" si="6">MID(C389,12,2)</f>
        <v>N5</v>
      </c>
      <c r="C389" s="23" t="s">
        <v>1355</v>
      </c>
      <c r="D389" s="23" t="s">
        <v>1354</v>
      </c>
      <c r="E389" s="113" t="s">
        <v>72</v>
      </c>
      <c r="F389" s="113" t="s">
        <v>95</v>
      </c>
      <c r="G389" s="114" t="s">
        <v>2174</v>
      </c>
      <c r="H389" s="113" t="s">
        <v>2175</v>
      </c>
      <c r="I389" s="113" t="s">
        <v>2108</v>
      </c>
    </row>
    <row r="390" spans="1:9" x14ac:dyDescent="0.25">
      <c r="A390" t="str">
        <f t="shared" si="6"/>
        <v>U5</v>
      </c>
      <c r="C390" s="23" t="s">
        <v>1356</v>
      </c>
      <c r="D390" s="23" t="s">
        <v>1354</v>
      </c>
      <c r="E390" s="113" t="s">
        <v>72</v>
      </c>
      <c r="F390" s="113" t="s">
        <v>95</v>
      </c>
      <c r="G390" s="114" t="s">
        <v>2174</v>
      </c>
      <c r="H390" s="113" t="s">
        <v>2175</v>
      </c>
      <c r="I390" s="113" t="s">
        <v>2108</v>
      </c>
    </row>
    <row r="391" spans="1:9" x14ac:dyDescent="0.25">
      <c r="A391" t="str">
        <f t="shared" si="6"/>
        <v>U5</v>
      </c>
      <c r="C391" s="23" t="s">
        <v>1357</v>
      </c>
      <c r="D391" s="23" t="s">
        <v>1354</v>
      </c>
      <c r="E391" s="113" t="s">
        <v>72</v>
      </c>
      <c r="F391" s="113" t="s">
        <v>95</v>
      </c>
      <c r="G391" s="114" t="s">
        <v>2174</v>
      </c>
      <c r="H391" s="113" t="s">
        <v>2175</v>
      </c>
      <c r="I391" s="113" t="s">
        <v>2108</v>
      </c>
    </row>
    <row r="392" spans="1:9" x14ac:dyDescent="0.25">
      <c r="A392" t="str">
        <f t="shared" si="6"/>
        <v>N5</v>
      </c>
      <c r="C392" s="23" t="s">
        <v>1358</v>
      </c>
      <c r="D392" s="23" t="s">
        <v>1359</v>
      </c>
      <c r="E392" s="113" t="s">
        <v>72</v>
      </c>
      <c r="F392" s="113" t="s">
        <v>95</v>
      </c>
      <c r="G392" s="114" t="s">
        <v>2174</v>
      </c>
      <c r="H392" s="113" t="s">
        <v>2175</v>
      </c>
      <c r="I392" s="113" t="s">
        <v>2108</v>
      </c>
    </row>
    <row r="393" spans="1:9" x14ac:dyDescent="0.25">
      <c r="A393" t="str">
        <f t="shared" si="6"/>
        <v>L4</v>
      </c>
      <c r="C393" s="23" t="s">
        <v>1361</v>
      </c>
      <c r="D393" s="23" t="s">
        <v>1321</v>
      </c>
      <c r="E393" s="113" t="s">
        <v>72</v>
      </c>
      <c r="F393" s="113" t="s">
        <v>95</v>
      </c>
      <c r="G393" s="114" t="s">
        <v>2174</v>
      </c>
      <c r="H393" s="113" t="s">
        <v>2175</v>
      </c>
      <c r="I393" s="113" t="s">
        <v>2108</v>
      </c>
    </row>
    <row r="394" spans="1:9" x14ac:dyDescent="0.25">
      <c r="A394" t="str">
        <f t="shared" si="6"/>
        <v>N5</v>
      </c>
      <c r="C394" s="23" t="s">
        <v>1362</v>
      </c>
      <c r="D394" s="23" t="s">
        <v>1321</v>
      </c>
      <c r="E394" s="113" t="s">
        <v>72</v>
      </c>
      <c r="F394" s="113" t="s">
        <v>95</v>
      </c>
      <c r="G394" s="114" t="s">
        <v>2174</v>
      </c>
      <c r="H394" s="113" t="s">
        <v>2175</v>
      </c>
      <c r="I394" s="113" t="s">
        <v>2108</v>
      </c>
    </row>
    <row r="395" spans="1:9" x14ac:dyDescent="0.25">
      <c r="A395" t="str">
        <f t="shared" si="6"/>
        <v>9S</v>
      </c>
      <c r="C395" s="23" t="s">
        <v>1365</v>
      </c>
      <c r="D395" s="23" t="s">
        <v>1366</v>
      </c>
      <c r="E395" s="113" t="s">
        <v>72</v>
      </c>
      <c r="F395" s="113" t="s">
        <v>95</v>
      </c>
      <c r="G395" s="114" t="s">
        <v>303</v>
      </c>
      <c r="H395" s="113" t="s">
        <v>2171</v>
      </c>
      <c r="I395" s="113" t="s">
        <v>2111</v>
      </c>
    </row>
    <row r="396" spans="1:9" x14ac:dyDescent="0.25">
      <c r="A396" t="str">
        <f t="shared" si="6"/>
        <v>NV</v>
      </c>
      <c r="C396" s="23" t="s">
        <v>1367</v>
      </c>
      <c r="D396" s="23" t="s">
        <v>643</v>
      </c>
      <c r="E396" s="113" t="s">
        <v>72</v>
      </c>
      <c r="F396" s="113" t="s">
        <v>95</v>
      </c>
      <c r="G396" s="114" t="s">
        <v>2155</v>
      </c>
      <c r="H396" s="113" t="s">
        <v>2156</v>
      </c>
      <c r="I396" s="113" t="s">
        <v>2118</v>
      </c>
    </row>
    <row r="397" spans="1:9" x14ac:dyDescent="0.25">
      <c r="A397" t="str">
        <f t="shared" si="6"/>
        <v>N5</v>
      </c>
      <c r="C397" s="23" t="s">
        <v>1370</v>
      </c>
      <c r="D397" s="23" t="s">
        <v>1371</v>
      </c>
      <c r="E397" s="113" t="s">
        <v>72</v>
      </c>
      <c r="F397" s="113" t="s">
        <v>95</v>
      </c>
      <c r="G397" s="114" t="s">
        <v>2176</v>
      </c>
      <c r="H397" s="113" t="s">
        <v>2177</v>
      </c>
      <c r="I397" s="113" t="s">
        <v>2098</v>
      </c>
    </row>
    <row r="398" spans="1:9" x14ac:dyDescent="0.25">
      <c r="A398" t="str">
        <f t="shared" si="6"/>
        <v>N5</v>
      </c>
      <c r="C398" s="23" t="s">
        <v>1372</v>
      </c>
      <c r="D398" s="23" t="s">
        <v>1290</v>
      </c>
      <c r="E398" s="113" t="s">
        <v>72</v>
      </c>
      <c r="F398" s="113" t="s">
        <v>95</v>
      </c>
      <c r="G398" s="114" t="s">
        <v>2176</v>
      </c>
      <c r="H398" s="113" t="s">
        <v>2177</v>
      </c>
      <c r="I398" s="113" t="s">
        <v>2098</v>
      </c>
    </row>
    <row r="399" spans="1:9" x14ac:dyDescent="0.25">
      <c r="A399" t="str">
        <f t="shared" si="6"/>
        <v>U5</v>
      </c>
      <c r="C399" s="23" t="s">
        <v>1373</v>
      </c>
      <c r="D399" s="23" t="s">
        <v>1290</v>
      </c>
      <c r="E399" s="113" t="s">
        <v>72</v>
      </c>
      <c r="F399" s="113" t="s">
        <v>95</v>
      </c>
      <c r="G399" s="114" t="s">
        <v>2176</v>
      </c>
      <c r="H399" s="113" t="s">
        <v>2177</v>
      </c>
      <c r="I399" s="113" t="s">
        <v>2098</v>
      </c>
    </row>
    <row r="400" spans="1:9" x14ac:dyDescent="0.25">
      <c r="A400" t="str">
        <f t="shared" si="6"/>
        <v>N5</v>
      </c>
      <c r="C400" s="23" t="s">
        <v>1374</v>
      </c>
      <c r="D400" s="23" t="s">
        <v>1375</v>
      </c>
      <c r="E400" s="113" t="s">
        <v>72</v>
      </c>
      <c r="F400" s="113" t="s">
        <v>95</v>
      </c>
      <c r="G400" s="114" t="s">
        <v>2165</v>
      </c>
      <c r="H400" s="113" t="s">
        <v>2166</v>
      </c>
      <c r="I400" s="113" t="s">
        <v>2106</v>
      </c>
    </row>
    <row r="401" spans="1:9" x14ac:dyDescent="0.25">
      <c r="A401" t="str">
        <f t="shared" si="6"/>
        <v>N5</v>
      </c>
      <c r="C401" s="23" t="s">
        <v>1376</v>
      </c>
      <c r="D401" s="23" t="s">
        <v>1237</v>
      </c>
      <c r="E401" s="113" t="s">
        <v>72</v>
      </c>
      <c r="F401" s="113" t="s">
        <v>95</v>
      </c>
      <c r="G401" s="114" t="s">
        <v>2178</v>
      </c>
      <c r="H401" s="113" t="s">
        <v>2179</v>
      </c>
      <c r="I401" s="113" t="s">
        <v>2097</v>
      </c>
    </row>
    <row r="402" spans="1:9" x14ac:dyDescent="0.25">
      <c r="A402" t="str">
        <f t="shared" si="6"/>
        <v>N5</v>
      </c>
      <c r="C402" s="23" t="s">
        <v>1377</v>
      </c>
      <c r="D402" s="23" t="s">
        <v>1312</v>
      </c>
      <c r="E402" s="113" t="s">
        <v>72</v>
      </c>
      <c r="F402" s="113" t="s">
        <v>95</v>
      </c>
      <c r="G402" s="114" t="s">
        <v>2178</v>
      </c>
      <c r="H402" s="113" t="s">
        <v>2179</v>
      </c>
      <c r="I402" s="113" t="s">
        <v>2097</v>
      </c>
    </row>
    <row r="403" spans="1:9" x14ac:dyDescent="0.25">
      <c r="A403" t="str">
        <f t="shared" si="6"/>
        <v>N5</v>
      </c>
      <c r="C403" s="23" t="s">
        <v>1378</v>
      </c>
      <c r="D403" s="23" t="s">
        <v>1379</v>
      </c>
      <c r="E403" s="113" t="s">
        <v>72</v>
      </c>
      <c r="F403" s="113" t="s">
        <v>95</v>
      </c>
      <c r="G403" s="114" t="s">
        <v>2172</v>
      </c>
      <c r="H403" s="113" t="s">
        <v>2173</v>
      </c>
      <c r="I403" s="113" t="s">
        <v>2099</v>
      </c>
    </row>
    <row r="404" spans="1:9" x14ac:dyDescent="0.25">
      <c r="A404" t="str">
        <f t="shared" si="6"/>
        <v>N5</v>
      </c>
      <c r="C404" s="23" t="s">
        <v>1380</v>
      </c>
      <c r="D404" s="23" t="s">
        <v>1381</v>
      </c>
      <c r="E404" s="113" t="s">
        <v>72</v>
      </c>
      <c r="F404" s="113" t="s">
        <v>95</v>
      </c>
      <c r="G404" s="114" t="s">
        <v>2174</v>
      </c>
      <c r="H404" s="113" t="s">
        <v>2175</v>
      </c>
      <c r="I404" s="113" t="s">
        <v>2108</v>
      </c>
    </row>
    <row r="405" spans="1:9" x14ac:dyDescent="0.25">
      <c r="A405" t="str">
        <f t="shared" si="6"/>
        <v>N5</v>
      </c>
      <c r="C405" s="23" t="s">
        <v>1382</v>
      </c>
      <c r="D405" s="23" t="s">
        <v>1354</v>
      </c>
      <c r="E405" s="113" t="s">
        <v>72</v>
      </c>
      <c r="F405" s="113" t="s">
        <v>95</v>
      </c>
      <c r="G405" s="114" t="s">
        <v>2174</v>
      </c>
      <c r="H405" s="113" t="s">
        <v>2175</v>
      </c>
      <c r="I405" s="113" t="s">
        <v>2108</v>
      </c>
    </row>
    <row r="406" spans="1:9" x14ac:dyDescent="0.25">
      <c r="A406" t="str">
        <f t="shared" si="6"/>
        <v>N5</v>
      </c>
      <c r="C406" s="23" t="s">
        <v>1383</v>
      </c>
      <c r="D406" s="23" t="s">
        <v>1384</v>
      </c>
      <c r="E406" s="113" t="s">
        <v>72</v>
      </c>
      <c r="F406" s="113" t="s">
        <v>95</v>
      </c>
      <c r="G406" s="114" t="s">
        <v>2174</v>
      </c>
      <c r="H406" s="113" t="s">
        <v>2175</v>
      </c>
      <c r="I406" s="113" t="s">
        <v>2108</v>
      </c>
    </row>
    <row r="407" spans="1:9" x14ac:dyDescent="0.25">
      <c r="A407" t="str">
        <f t="shared" si="6"/>
        <v>N5</v>
      </c>
      <c r="C407" s="23" t="s">
        <v>1385</v>
      </c>
      <c r="D407" s="23" t="s">
        <v>1386</v>
      </c>
      <c r="E407" s="113" t="s">
        <v>72</v>
      </c>
      <c r="F407" s="113" t="s">
        <v>95</v>
      </c>
      <c r="G407" s="114" t="s">
        <v>2174</v>
      </c>
      <c r="H407" s="113" t="s">
        <v>2175</v>
      </c>
      <c r="I407" s="113" t="s">
        <v>2108</v>
      </c>
    </row>
    <row r="408" spans="1:9" x14ac:dyDescent="0.25">
      <c r="A408" t="str">
        <f t="shared" si="6"/>
        <v>N5</v>
      </c>
      <c r="C408" s="23" t="s">
        <v>1387</v>
      </c>
      <c r="D408" s="23" t="s">
        <v>1290</v>
      </c>
      <c r="E408" s="113" t="s">
        <v>72</v>
      </c>
      <c r="F408" s="113" t="s">
        <v>95</v>
      </c>
      <c r="G408" s="114" t="s">
        <v>2176</v>
      </c>
      <c r="H408" s="113" t="s">
        <v>2177</v>
      </c>
      <c r="I408" s="113" t="s">
        <v>2098</v>
      </c>
    </row>
    <row r="409" spans="1:9" x14ac:dyDescent="0.25">
      <c r="A409" t="str">
        <f t="shared" si="6"/>
        <v>N5</v>
      </c>
      <c r="C409" s="23" t="s">
        <v>1388</v>
      </c>
      <c r="D409" s="23" t="s">
        <v>1332</v>
      </c>
      <c r="E409" s="113" t="s">
        <v>72</v>
      </c>
      <c r="F409" s="113" t="s">
        <v>95</v>
      </c>
      <c r="G409" s="114" t="s">
        <v>2178</v>
      </c>
      <c r="H409" s="113" t="s">
        <v>2179</v>
      </c>
      <c r="I409" s="113" t="s">
        <v>2097</v>
      </c>
    </row>
    <row r="410" spans="1:9" x14ac:dyDescent="0.25">
      <c r="A410" t="str">
        <f t="shared" si="6"/>
        <v>N5</v>
      </c>
      <c r="C410" s="23" t="s">
        <v>1389</v>
      </c>
      <c r="D410" s="23" t="s">
        <v>1237</v>
      </c>
      <c r="E410" s="113" t="s">
        <v>72</v>
      </c>
      <c r="F410" s="113" t="s">
        <v>95</v>
      </c>
      <c r="G410" s="114" t="s">
        <v>2178</v>
      </c>
      <c r="H410" s="113" t="s">
        <v>2179</v>
      </c>
      <c r="I410" s="113" t="s">
        <v>2097</v>
      </c>
    </row>
    <row r="411" spans="1:9" x14ac:dyDescent="0.25">
      <c r="A411" t="str">
        <f t="shared" si="6"/>
        <v>U5</v>
      </c>
      <c r="C411" s="23" t="s">
        <v>1391</v>
      </c>
      <c r="D411" s="23" t="s">
        <v>1237</v>
      </c>
      <c r="E411" s="113" t="s">
        <v>72</v>
      </c>
      <c r="F411" s="113" t="s">
        <v>95</v>
      </c>
      <c r="G411" s="114" t="s">
        <v>2178</v>
      </c>
      <c r="H411" s="113" t="s">
        <v>2179</v>
      </c>
      <c r="I411" s="113" t="s">
        <v>2097</v>
      </c>
    </row>
    <row r="412" spans="1:9" x14ac:dyDescent="0.25">
      <c r="A412" t="str">
        <f t="shared" si="6"/>
        <v>N5</v>
      </c>
      <c r="C412" s="23" t="s">
        <v>1392</v>
      </c>
      <c r="D412" s="23" t="s">
        <v>1393</v>
      </c>
      <c r="E412" s="113" t="s">
        <v>72</v>
      </c>
      <c r="F412" s="113" t="s">
        <v>95</v>
      </c>
      <c r="G412" s="114" t="s">
        <v>2172</v>
      </c>
      <c r="H412" s="113" t="s">
        <v>2173</v>
      </c>
      <c r="I412" s="113" t="s">
        <v>2099</v>
      </c>
    </row>
    <row r="413" spans="1:9" x14ac:dyDescent="0.25">
      <c r="A413" t="str">
        <f t="shared" si="6"/>
        <v>U5</v>
      </c>
      <c r="C413" s="23" t="s">
        <v>1394</v>
      </c>
      <c r="D413" s="23" t="s">
        <v>650</v>
      </c>
      <c r="E413" s="113" t="s">
        <v>72</v>
      </c>
      <c r="F413" s="113" t="s">
        <v>95</v>
      </c>
      <c r="G413" s="114" t="s">
        <v>2174</v>
      </c>
      <c r="H413" s="113" t="s">
        <v>2175</v>
      </c>
      <c r="I413" s="113" t="s">
        <v>2108</v>
      </c>
    </row>
    <row r="414" spans="1:9" x14ac:dyDescent="0.25">
      <c r="A414" t="str">
        <f t="shared" si="6"/>
        <v>N5</v>
      </c>
      <c r="C414" s="23" t="s">
        <v>1395</v>
      </c>
      <c r="D414" s="23" t="s">
        <v>1396</v>
      </c>
      <c r="E414" s="113" t="s">
        <v>72</v>
      </c>
      <c r="F414" s="113" t="s">
        <v>95</v>
      </c>
      <c r="G414" s="114" t="s">
        <v>2174</v>
      </c>
      <c r="H414" s="113" t="s">
        <v>2175</v>
      </c>
      <c r="I414" s="113" t="s">
        <v>2108</v>
      </c>
    </row>
    <row r="415" spans="1:9" x14ac:dyDescent="0.25">
      <c r="A415" t="str">
        <f t="shared" si="6"/>
        <v>N5</v>
      </c>
      <c r="C415" s="23" t="s">
        <v>1397</v>
      </c>
      <c r="D415" s="23" t="s">
        <v>1354</v>
      </c>
      <c r="E415" s="113" t="s">
        <v>72</v>
      </c>
      <c r="F415" s="113" t="s">
        <v>95</v>
      </c>
      <c r="G415" s="114" t="s">
        <v>2174</v>
      </c>
      <c r="H415" s="113" t="s">
        <v>2175</v>
      </c>
      <c r="I415" s="113" t="s">
        <v>2108</v>
      </c>
    </row>
    <row r="416" spans="1:9" x14ac:dyDescent="0.25">
      <c r="A416" t="str">
        <f t="shared" si="6"/>
        <v>N5</v>
      </c>
      <c r="C416" s="23" t="s">
        <v>1400</v>
      </c>
      <c r="D416" s="23" t="s">
        <v>1312</v>
      </c>
      <c r="E416" s="113" t="s">
        <v>72</v>
      </c>
      <c r="F416" s="113" t="s">
        <v>95</v>
      </c>
      <c r="G416" s="114" t="s">
        <v>2178</v>
      </c>
      <c r="H416" s="113" t="s">
        <v>2179</v>
      </c>
      <c r="I416" s="113" t="s">
        <v>2097</v>
      </c>
    </row>
    <row r="417" spans="1:9" x14ac:dyDescent="0.25">
      <c r="A417" t="str">
        <f t="shared" si="6"/>
        <v>N5</v>
      </c>
      <c r="C417" s="23" t="s">
        <v>1401</v>
      </c>
      <c r="D417" s="23" t="s">
        <v>1402</v>
      </c>
      <c r="E417" s="113" t="s">
        <v>72</v>
      </c>
      <c r="F417" s="113" t="s">
        <v>95</v>
      </c>
      <c r="G417" s="114" t="s">
        <v>2172</v>
      </c>
      <c r="H417" s="113" t="s">
        <v>2173</v>
      </c>
      <c r="I417" s="113" t="s">
        <v>2099</v>
      </c>
    </row>
    <row r="418" spans="1:9" x14ac:dyDescent="0.25">
      <c r="A418" t="str">
        <f t="shared" si="6"/>
        <v>U5</v>
      </c>
      <c r="C418" s="23" t="s">
        <v>1405</v>
      </c>
      <c r="D418" s="23" t="s">
        <v>1406</v>
      </c>
      <c r="E418" s="113" t="s">
        <v>72</v>
      </c>
      <c r="F418" s="113" t="s">
        <v>95</v>
      </c>
      <c r="G418" s="114" t="s">
        <v>2178</v>
      </c>
      <c r="H418" s="113" t="s">
        <v>2179</v>
      </c>
      <c r="I418" s="113" t="s">
        <v>2097</v>
      </c>
    </row>
    <row r="419" spans="1:9" x14ac:dyDescent="0.25">
      <c r="A419" t="str">
        <f t="shared" si="6"/>
        <v>N2</v>
      </c>
      <c r="C419" s="23" t="s">
        <v>1409</v>
      </c>
      <c r="D419" s="23" t="s">
        <v>1410</v>
      </c>
      <c r="E419" s="113" t="s">
        <v>72</v>
      </c>
      <c r="F419" s="113" t="s">
        <v>95</v>
      </c>
      <c r="G419" s="114" t="s">
        <v>2159</v>
      </c>
      <c r="H419" s="113" t="s">
        <v>2160</v>
      </c>
      <c r="I419" s="113" t="s">
        <v>2101</v>
      </c>
    </row>
    <row r="420" spans="1:9" x14ac:dyDescent="0.25">
      <c r="A420" t="str">
        <f t="shared" si="6"/>
        <v>N2</v>
      </c>
      <c r="C420" s="23" t="s">
        <v>1411</v>
      </c>
      <c r="D420" s="23" t="s">
        <v>1412</v>
      </c>
      <c r="E420" s="113" t="s">
        <v>72</v>
      </c>
      <c r="F420" s="113" t="s">
        <v>95</v>
      </c>
      <c r="G420" s="114" t="s">
        <v>2159</v>
      </c>
      <c r="H420" s="113" t="s">
        <v>2160</v>
      </c>
      <c r="I420" s="113" t="s">
        <v>2101</v>
      </c>
    </row>
    <row r="421" spans="1:9" x14ac:dyDescent="0.25">
      <c r="A421" t="str">
        <f t="shared" si="6"/>
        <v>NT</v>
      </c>
      <c r="C421" s="23" t="s">
        <v>1413</v>
      </c>
      <c r="D421" s="23" t="s">
        <v>1414</v>
      </c>
      <c r="E421" s="113" t="s">
        <v>72</v>
      </c>
      <c r="F421" s="113" t="s">
        <v>95</v>
      </c>
      <c r="G421" s="114" t="s">
        <v>2159</v>
      </c>
      <c r="H421" s="113" t="s">
        <v>2160</v>
      </c>
      <c r="I421" s="113" t="s">
        <v>2101</v>
      </c>
    </row>
    <row r="422" spans="1:9" x14ac:dyDescent="0.25">
      <c r="A422" t="str">
        <f t="shared" si="6"/>
        <v>NT</v>
      </c>
      <c r="C422" s="23" t="s">
        <v>1415</v>
      </c>
      <c r="D422" s="23" t="s">
        <v>1416</v>
      </c>
      <c r="E422" s="113" t="s">
        <v>72</v>
      </c>
      <c r="F422" s="113" t="s">
        <v>95</v>
      </c>
      <c r="G422" s="114" t="s">
        <v>2159</v>
      </c>
      <c r="H422" s="113" t="s">
        <v>2160</v>
      </c>
      <c r="I422" s="113" t="s">
        <v>2101</v>
      </c>
    </row>
    <row r="423" spans="1:9" x14ac:dyDescent="0.25">
      <c r="A423" t="str">
        <f t="shared" si="6"/>
        <v>N5</v>
      </c>
      <c r="C423" s="23" t="s">
        <v>1417</v>
      </c>
      <c r="D423" s="23" t="s">
        <v>1418</v>
      </c>
      <c r="E423" s="113" t="s">
        <v>72</v>
      </c>
      <c r="F423" s="113" t="s">
        <v>95</v>
      </c>
      <c r="G423" s="114" t="s">
        <v>2176</v>
      </c>
      <c r="H423" s="113" t="s">
        <v>2177</v>
      </c>
      <c r="I423" s="113" t="s">
        <v>2098</v>
      </c>
    </row>
    <row r="424" spans="1:9" x14ac:dyDescent="0.25">
      <c r="A424" t="str">
        <f t="shared" si="6"/>
        <v>U2</v>
      </c>
      <c r="C424" s="23" t="s">
        <v>1419</v>
      </c>
      <c r="D424" s="23" t="s">
        <v>1239</v>
      </c>
      <c r="E424" s="113" t="s">
        <v>72</v>
      </c>
      <c r="F424" s="113" t="s">
        <v>95</v>
      </c>
      <c r="G424" s="114" t="s">
        <v>2167</v>
      </c>
      <c r="H424" s="113" t="s">
        <v>2168</v>
      </c>
      <c r="I424" s="113" t="s">
        <v>2102</v>
      </c>
    </row>
    <row r="425" spans="1:9" x14ac:dyDescent="0.25">
      <c r="A425" t="str">
        <f t="shared" si="6"/>
        <v>N5</v>
      </c>
      <c r="C425" s="23" t="s">
        <v>1420</v>
      </c>
      <c r="D425" s="23" t="s">
        <v>1421</v>
      </c>
      <c r="E425" s="113" t="s">
        <v>72</v>
      </c>
      <c r="F425" s="113" t="s">
        <v>95</v>
      </c>
      <c r="G425" s="114" t="s">
        <v>2178</v>
      </c>
      <c r="H425" s="113" t="s">
        <v>2179</v>
      </c>
      <c r="I425" s="113" t="s">
        <v>2097</v>
      </c>
    </row>
    <row r="426" spans="1:9" x14ac:dyDescent="0.25">
      <c r="A426" t="str">
        <f t="shared" si="6"/>
        <v>NT</v>
      </c>
      <c r="C426" s="23" t="s">
        <v>1422</v>
      </c>
      <c r="D426" s="23" t="s">
        <v>1421</v>
      </c>
      <c r="E426" s="113" t="s">
        <v>72</v>
      </c>
      <c r="F426" s="113" t="s">
        <v>95</v>
      </c>
      <c r="G426" s="114" t="s">
        <v>2178</v>
      </c>
      <c r="H426" s="113" t="s">
        <v>2179</v>
      </c>
      <c r="I426" s="113" t="s">
        <v>2097</v>
      </c>
    </row>
    <row r="427" spans="1:9" x14ac:dyDescent="0.25">
      <c r="A427" t="str">
        <f t="shared" si="6"/>
        <v>NT</v>
      </c>
      <c r="C427" s="23" t="s">
        <v>1423</v>
      </c>
      <c r="D427" s="23" t="s">
        <v>1424</v>
      </c>
      <c r="E427" s="113" t="s">
        <v>72</v>
      </c>
      <c r="F427" s="113" t="s">
        <v>95</v>
      </c>
      <c r="G427" s="114" t="s">
        <v>2174</v>
      </c>
      <c r="H427" s="113" t="s">
        <v>2175</v>
      </c>
      <c r="I427" s="113" t="s">
        <v>2108</v>
      </c>
    </row>
    <row r="428" spans="1:9" x14ac:dyDescent="0.25">
      <c r="A428" t="str">
        <f t="shared" si="6"/>
        <v>N5</v>
      </c>
      <c r="C428" s="23" t="s">
        <v>1427</v>
      </c>
      <c r="D428" s="23" t="s">
        <v>1428</v>
      </c>
      <c r="E428" s="113" t="s">
        <v>72</v>
      </c>
      <c r="F428" s="113" t="s">
        <v>95</v>
      </c>
      <c r="G428" s="114" t="s">
        <v>2176</v>
      </c>
      <c r="H428" s="113" t="s">
        <v>2177</v>
      </c>
      <c r="I428" s="113" t="s">
        <v>2098</v>
      </c>
    </row>
    <row r="429" spans="1:9" x14ac:dyDescent="0.25">
      <c r="A429" t="str">
        <f t="shared" si="6"/>
        <v>N5</v>
      </c>
      <c r="C429" s="23" t="s">
        <v>1429</v>
      </c>
      <c r="D429" s="23" t="s">
        <v>1430</v>
      </c>
      <c r="E429" s="113" t="s">
        <v>72</v>
      </c>
      <c r="F429" s="113" t="s">
        <v>95</v>
      </c>
      <c r="G429" s="114" t="s">
        <v>2176</v>
      </c>
      <c r="H429" s="113" t="s">
        <v>2177</v>
      </c>
      <c r="I429" s="113" t="s">
        <v>2098</v>
      </c>
    </row>
    <row r="430" spans="1:9" x14ac:dyDescent="0.25">
      <c r="A430" t="str">
        <f t="shared" si="6"/>
        <v>NG</v>
      </c>
      <c r="C430" s="23" t="s">
        <v>1431</v>
      </c>
      <c r="D430" s="23" t="s">
        <v>1432</v>
      </c>
      <c r="E430" s="113" t="s">
        <v>72</v>
      </c>
      <c r="F430" s="113" t="s">
        <v>95</v>
      </c>
      <c r="G430" s="114" t="s">
        <v>2161</v>
      </c>
      <c r="H430" s="113" t="s">
        <v>2162</v>
      </c>
      <c r="I430" s="113" t="s">
        <v>2119</v>
      </c>
    </row>
    <row r="431" spans="1:9" x14ac:dyDescent="0.25">
      <c r="A431" t="str">
        <f t="shared" si="6"/>
        <v>S5</v>
      </c>
      <c r="C431" s="23" t="s">
        <v>1433</v>
      </c>
      <c r="D431" s="23" t="s">
        <v>1434</v>
      </c>
      <c r="E431" s="113" t="s">
        <v>72</v>
      </c>
      <c r="F431" s="113" t="s">
        <v>95</v>
      </c>
      <c r="G431" s="114" t="s">
        <v>2157</v>
      </c>
      <c r="H431" s="113" t="s">
        <v>2158</v>
      </c>
      <c r="I431" s="113" t="s">
        <v>2105</v>
      </c>
    </row>
    <row r="432" spans="1:9" x14ac:dyDescent="0.25">
      <c r="A432" t="str">
        <f t="shared" si="6"/>
        <v>N5</v>
      </c>
      <c r="C432" s="23" t="s">
        <v>1437</v>
      </c>
      <c r="D432" s="23" t="s">
        <v>1438</v>
      </c>
      <c r="E432" s="113" t="s">
        <v>72</v>
      </c>
      <c r="F432" s="113" t="s">
        <v>95</v>
      </c>
      <c r="G432" s="114" t="s">
        <v>2178</v>
      </c>
      <c r="H432" s="113" t="s">
        <v>2179</v>
      </c>
      <c r="I432" s="113" t="s">
        <v>2097</v>
      </c>
    </row>
    <row r="433" spans="1:9" x14ac:dyDescent="0.25">
      <c r="A433" t="str">
        <f t="shared" si="6"/>
        <v>NN</v>
      </c>
      <c r="C433" s="23" t="s">
        <v>1443</v>
      </c>
      <c r="D433" s="23" t="s">
        <v>1444</v>
      </c>
      <c r="E433" s="113" t="s">
        <v>72</v>
      </c>
      <c r="F433" s="113" t="s">
        <v>95</v>
      </c>
      <c r="G433" s="114" t="s">
        <v>2178</v>
      </c>
      <c r="H433" s="113" t="s">
        <v>2179</v>
      </c>
      <c r="I433" s="113" t="s">
        <v>2097</v>
      </c>
    </row>
    <row r="434" spans="1:9" x14ac:dyDescent="0.25">
      <c r="A434" t="str">
        <f t="shared" si="6"/>
        <v>U5</v>
      </c>
      <c r="C434" s="23" t="s">
        <v>1445</v>
      </c>
      <c r="D434" s="23" t="s">
        <v>1421</v>
      </c>
      <c r="E434" s="113" t="s">
        <v>72</v>
      </c>
      <c r="F434" s="113" t="s">
        <v>95</v>
      </c>
      <c r="G434" s="114" t="s">
        <v>2178</v>
      </c>
      <c r="H434" s="113" t="s">
        <v>2179</v>
      </c>
      <c r="I434" s="113" t="s">
        <v>2097</v>
      </c>
    </row>
    <row r="435" spans="1:9" x14ac:dyDescent="0.25">
      <c r="A435" t="str">
        <f t="shared" si="6"/>
        <v>NN</v>
      </c>
      <c r="C435" s="23" t="s">
        <v>1446</v>
      </c>
      <c r="D435" s="23" t="s">
        <v>700</v>
      </c>
      <c r="E435" s="113" t="s">
        <v>72</v>
      </c>
      <c r="F435" s="113" t="s">
        <v>95</v>
      </c>
      <c r="G435" s="114" t="s">
        <v>2178</v>
      </c>
      <c r="H435" s="113" t="s">
        <v>2179</v>
      </c>
      <c r="I435" s="113" t="s">
        <v>2097</v>
      </c>
    </row>
    <row r="436" spans="1:9" x14ac:dyDescent="0.25">
      <c r="A436" t="str">
        <f t="shared" si="6"/>
        <v>N5</v>
      </c>
      <c r="C436" s="23" t="s">
        <v>1447</v>
      </c>
      <c r="D436" s="23" t="s">
        <v>1448</v>
      </c>
      <c r="E436" s="113" t="s">
        <v>72</v>
      </c>
      <c r="F436" s="113" t="s">
        <v>95</v>
      </c>
      <c r="G436" s="114" t="s">
        <v>2174</v>
      </c>
      <c r="H436" s="113" t="s">
        <v>2175</v>
      </c>
      <c r="I436" s="113" t="s">
        <v>2108</v>
      </c>
    </row>
    <row r="437" spans="1:9" x14ac:dyDescent="0.25">
      <c r="A437" t="str">
        <f t="shared" si="6"/>
        <v>NN</v>
      </c>
      <c r="C437" s="23" t="s">
        <v>1451</v>
      </c>
      <c r="D437" s="23" t="s">
        <v>1452</v>
      </c>
      <c r="E437" s="113" t="s">
        <v>72</v>
      </c>
      <c r="F437" s="113" t="s">
        <v>95</v>
      </c>
      <c r="G437" s="114" t="s">
        <v>2174</v>
      </c>
      <c r="H437" s="113" t="s">
        <v>2175</v>
      </c>
      <c r="I437" s="113" t="s">
        <v>2108</v>
      </c>
    </row>
    <row r="438" spans="1:9" x14ac:dyDescent="0.25">
      <c r="A438" t="str">
        <f t="shared" si="6"/>
        <v>N5</v>
      </c>
      <c r="C438" s="23" t="s">
        <v>1453</v>
      </c>
      <c r="D438" s="23" t="s">
        <v>1454</v>
      </c>
      <c r="E438" s="113" t="s">
        <v>72</v>
      </c>
      <c r="F438" s="113" t="s">
        <v>95</v>
      </c>
      <c r="G438" s="114" t="s">
        <v>2174</v>
      </c>
      <c r="H438" s="113" t="s">
        <v>2175</v>
      </c>
      <c r="I438" s="113" t="s">
        <v>2108</v>
      </c>
    </row>
    <row r="439" spans="1:9" x14ac:dyDescent="0.25">
      <c r="A439" t="str">
        <f t="shared" si="6"/>
        <v>N5</v>
      </c>
      <c r="C439" s="23" t="s">
        <v>1455</v>
      </c>
      <c r="D439" s="23" t="s">
        <v>1456</v>
      </c>
      <c r="E439" s="113" t="s">
        <v>72</v>
      </c>
      <c r="F439" s="113" t="s">
        <v>95</v>
      </c>
      <c r="G439" s="114" t="s">
        <v>2178</v>
      </c>
      <c r="H439" s="113" t="s">
        <v>2179</v>
      </c>
      <c r="I439" s="113" t="s">
        <v>2097</v>
      </c>
    </row>
    <row r="440" spans="1:9" x14ac:dyDescent="0.25">
      <c r="A440" t="str">
        <f t="shared" si="6"/>
        <v>N5</v>
      </c>
      <c r="C440" s="23" t="s">
        <v>1457</v>
      </c>
      <c r="D440" s="23" t="s">
        <v>1458</v>
      </c>
      <c r="E440" s="113" t="s">
        <v>72</v>
      </c>
      <c r="F440" s="113" t="s">
        <v>95</v>
      </c>
      <c r="G440" s="114" t="s">
        <v>2178</v>
      </c>
      <c r="H440" s="113" t="s">
        <v>2179</v>
      </c>
      <c r="I440" s="113" t="s">
        <v>2097</v>
      </c>
    </row>
    <row r="441" spans="1:9" x14ac:dyDescent="0.25">
      <c r="A441" t="str">
        <f t="shared" si="6"/>
        <v>N5</v>
      </c>
      <c r="C441" s="23" t="s">
        <v>1459</v>
      </c>
      <c r="D441" s="23" t="s">
        <v>1460</v>
      </c>
      <c r="E441" s="113" t="s">
        <v>72</v>
      </c>
      <c r="F441" s="113" t="s">
        <v>95</v>
      </c>
      <c r="G441" s="114" t="s">
        <v>2178</v>
      </c>
      <c r="H441" s="113" t="s">
        <v>2179</v>
      </c>
      <c r="I441" s="113" t="s">
        <v>2097</v>
      </c>
    </row>
    <row r="442" spans="1:9" x14ac:dyDescent="0.25">
      <c r="A442" t="str">
        <f t="shared" si="6"/>
        <v>N5</v>
      </c>
      <c r="C442" s="23" t="s">
        <v>1461</v>
      </c>
      <c r="D442" s="23" t="s">
        <v>700</v>
      </c>
      <c r="E442" s="113" t="s">
        <v>72</v>
      </c>
      <c r="F442" s="113" t="s">
        <v>95</v>
      </c>
      <c r="G442" s="114" t="s">
        <v>2178</v>
      </c>
      <c r="H442" s="113" t="s">
        <v>2179</v>
      </c>
      <c r="I442" s="113" t="s">
        <v>2097</v>
      </c>
    </row>
    <row r="443" spans="1:9" x14ac:dyDescent="0.25">
      <c r="A443" t="str">
        <f t="shared" si="6"/>
        <v>U5</v>
      </c>
      <c r="C443" s="23" t="s">
        <v>1464</v>
      </c>
      <c r="D443" s="23" t="s">
        <v>1465</v>
      </c>
      <c r="E443" s="113" t="s">
        <v>72</v>
      </c>
      <c r="F443" s="113" t="s">
        <v>95</v>
      </c>
      <c r="G443" s="114" t="s">
        <v>2176</v>
      </c>
      <c r="H443" s="113" t="s">
        <v>2177</v>
      </c>
      <c r="I443" s="113" t="s">
        <v>2098</v>
      </c>
    </row>
    <row r="444" spans="1:9" x14ac:dyDescent="0.25">
      <c r="A444" t="str">
        <f t="shared" si="6"/>
        <v>N2</v>
      </c>
      <c r="C444" s="23" t="s">
        <v>1466</v>
      </c>
      <c r="D444" s="23" t="s">
        <v>1440</v>
      </c>
      <c r="E444" s="113" t="s">
        <v>72</v>
      </c>
      <c r="F444" s="113" t="s">
        <v>95</v>
      </c>
      <c r="G444" s="114" t="s">
        <v>2178</v>
      </c>
      <c r="H444" s="113" t="s">
        <v>2179</v>
      </c>
      <c r="I444" s="113" t="s">
        <v>2097</v>
      </c>
    </row>
    <row r="445" spans="1:9" x14ac:dyDescent="0.25">
      <c r="A445" t="str">
        <f t="shared" si="6"/>
        <v>U5</v>
      </c>
      <c r="C445" s="23" t="s">
        <v>1469</v>
      </c>
      <c r="D445" s="23" t="s">
        <v>1421</v>
      </c>
      <c r="E445" s="113" t="s">
        <v>72</v>
      </c>
      <c r="F445" s="113" t="s">
        <v>95</v>
      </c>
      <c r="G445" s="114" t="s">
        <v>2178</v>
      </c>
      <c r="H445" s="113" t="s">
        <v>2179</v>
      </c>
      <c r="I445" s="113" t="s">
        <v>2097</v>
      </c>
    </row>
    <row r="446" spans="1:9" x14ac:dyDescent="0.25">
      <c r="A446" t="str">
        <f t="shared" si="6"/>
        <v>N2</v>
      </c>
      <c r="C446" s="23" t="s">
        <v>1470</v>
      </c>
      <c r="D446" s="23" t="s">
        <v>1471</v>
      </c>
      <c r="E446" s="113" t="s">
        <v>72</v>
      </c>
      <c r="F446" s="113" t="s">
        <v>95</v>
      </c>
      <c r="G446" s="114" t="s">
        <v>2174</v>
      </c>
      <c r="H446" s="113" t="s">
        <v>2175</v>
      </c>
      <c r="I446" s="113" t="s">
        <v>2108</v>
      </c>
    </row>
    <row r="447" spans="1:9" x14ac:dyDescent="0.25">
      <c r="A447" t="str">
        <f t="shared" si="6"/>
        <v>U5</v>
      </c>
      <c r="C447" s="23" t="s">
        <v>1472</v>
      </c>
      <c r="D447" s="23" t="s">
        <v>1473</v>
      </c>
      <c r="E447" s="113" t="s">
        <v>72</v>
      </c>
      <c r="F447" s="113" t="s">
        <v>95</v>
      </c>
      <c r="G447" s="114" t="s">
        <v>2174</v>
      </c>
      <c r="H447" s="113" t="s">
        <v>2175</v>
      </c>
      <c r="I447" s="113" t="s">
        <v>2108</v>
      </c>
    </row>
    <row r="448" spans="1:9" x14ac:dyDescent="0.25">
      <c r="A448" t="str">
        <f t="shared" si="6"/>
        <v>U5</v>
      </c>
      <c r="C448" s="23" t="s">
        <v>1474</v>
      </c>
      <c r="D448" s="23" t="s">
        <v>1473</v>
      </c>
      <c r="E448" s="113" t="s">
        <v>72</v>
      </c>
      <c r="F448" s="113" t="s">
        <v>95</v>
      </c>
      <c r="G448" s="114" t="s">
        <v>2174</v>
      </c>
      <c r="H448" s="113" t="s">
        <v>2175</v>
      </c>
      <c r="I448" s="113" t="s">
        <v>2108</v>
      </c>
    </row>
    <row r="449" spans="1:9" x14ac:dyDescent="0.25">
      <c r="A449" t="str">
        <f t="shared" si="6"/>
        <v>N5</v>
      </c>
      <c r="C449" s="23" t="s">
        <v>1475</v>
      </c>
      <c r="D449" s="23" t="s">
        <v>1476</v>
      </c>
      <c r="E449" s="113" t="s">
        <v>72</v>
      </c>
      <c r="F449" s="113" t="s">
        <v>95</v>
      </c>
      <c r="G449" s="114" t="s">
        <v>2176</v>
      </c>
      <c r="H449" s="113" t="s">
        <v>2177</v>
      </c>
      <c r="I449" s="113" t="s">
        <v>2098</v>
      </c>
    </row>
    <row r="450" spans="1:9" x14ac:dyDescent="0.25">
      <c r="A450" t="str">
        <f t="shared" si="6"/>
        <v>N5</v>
      </c>
      <c r="C450" s="23" t="s">
        <v>1478</v>
      </c>
      <c r="D450" s="23" t="s">
        <v>700</v>
      </c>
      <c r="E450" s="113" t="s">
        <v>72</v>
      </c>
      <c r="F450" s="113" t="s">
        <v>95</v>
      </c>
      <c r="G450" s="114" t="s">
        <v>2178</v>
      </c>
      <c r="H450" s="113" t="s">
        <v>2179</v>
      </c>
      <c r="I450" s="113" t="s">
        <v>2097</v>
      </c>
    </row>
    <row r="451" spans="1:9" x14ac:dyDescent="0.25">
      <c r="A451" t="str">
        <f t="shared" si="6"/>
        <v>N5</v>
      </c>
      <c r="C451" s="23" t="s">
        <v>1481</v>
      </c>
      <c r="D451" s="23" t="s">
        <v>1482</v>
      </c>
      <c r="E451" s="113" t="s">
        <v>72</v>
      </c>
      <c r="F451" s="113" t="s">
        <v>95</v>
      </c>
      <c r="G451" s="114" t="s">
        <v>2178</v>
      </c>
      <c r="H451" s="113" t="s">
        <v>2179</v>
      </c>
      <c r="I451" s="113" t="s">
        <v>2097</v>
      </c>
    </row>
    <row r="452" spans="1:9" x14ac:dyDescent="0.25">
      <c r="A452" t="str">
        <f t="shared" si="6"/>
        <v>9S</v>
      </c>
      <c r="C452" s="23" t="s">
        <v>1485</v>
      </c>
      <c r="D452" s="23" t="s">
        <v>1486</v>
      </c>
      <c r="E452" s="113" t="s">
        <v>72</v>
      </c>
      <c r="F452" s="113" t="s">
        <v>95</v>
      </c>
      <c r="G452" s="114" t="s">
        <v>303</v>
      </c>
      <c r="H452" s="113" t="s">
        <v>2171</v>
      </c>
      <c r="I452" s="113" t="s">
        <v>2111</v>
      </c>
    </row>
    <row r="453" spans="1:9" x14ac:dyDescent="0.25">
      <c r="A453" t="str">
        <f t="shared" ref="A453:A516" si="7">MID(C453,12,2)</f>
        <v>NV</v>
      </c>
      <c r="C453" s="23" t="s">
        <v>1487</v>
      </c>
      <c r="D453" s="23" t="s">
        <v>1488</v>
      </c>
      <c r="E453" s="113" t="s">
        <v>72</v>
      </c>
      <c r="F453" s="113" t="s">
        <v>95</v>
      </c>
      <c r="G453" s="114" t="s">
        <v>2155</v>
      </c>
      <c r="H453" s="113" t="s">
        <v>2156</v>
      </c>
      <c r="I453" s="113" t="s">
        <v>2118</v>
      </c>
    </row>
    <row r="454" spans="1:9" x14ac:dyDescent="0.25">
      <c r="A454" t="str">
        <f t="shared" si="7"/>
        <v>N5</v>
      </c>
      <c r="C454" s="23" t="s">
        <v>1495</v>
      </c>
      <c r="D454" s="23" t="s">
        <v>1496</v>
      </c>
      <c r="E454" s="113" t="s">
        <v>72</v>
      </c>
      <c r="F454" s="113" t="s">
        <v>95</v>
      </c>
      <c r="G454" s="114" t="s">
        <v>2176</v>
      </c>
      <c r="H454" s="113" t="s">
        <v>2177</v>
      </c>
      <c r="I454" s="113" t="s">
        <v>2098</v>
      </c>
    </row>
    <row r="455" spans="1:9" x14ac:dyDescent="0.25">
      <c r="A455" t="str">
        <f t="shared" si="7"/>
        <v>N5</v>
      </c>
      <c r="C455" s="23" t="s">
        <v>1497</v>
      </c>
      <c r="D455" s="23" t="s">
        <v>1498</v>
      </c>
      <c r="E455" s="113" t="s">
        <v>72</v>
      </c>
      <c r="F455" s="113" t="s">
        <v>95</v>
      </c>
      <c r="G455" s="114" t="s">
        <v>2176</v>
      </c>
      <c r="H455" s="113" t="s">
        <v>2177</v>
      </c>
      <c r="I455" s="113" t="s">
        <v>2098</v>
      </c>
    </row>
    <row r="456" spans="1:9" x14ac:dyDescent="0.25">
      <c r="A456" t="str">
        <f t="shared" si="7"/>
        <v>N5</v>
      </c>
      <c r="C456" s="23" t="s">
        <v>1499</v>
      </c>
      <c r="D456" s="23" t="s">
        <v>1500</v>
      </c>
      <c r="E456" s="113" t="s">
        <v>72</v>
      </c>
      <c r="F456" s="113" t="s">
        <v>95</v>
      </c>
      <c r="G456" s="114" t="s">
        <v>2167</v>
      </c>
      <c r="H456" s="113" t="s">
        <v>2168</v>
      </c>
      <c r="I456" s="113" t="s">
        <v>2102</v>
      </c>
    </row>
    <row r="457" spans="1:9" x14ac:dyDescent="0.25">
      <c r="A457" t="str">
        <f t="shared" si="7"/>
        <v>NN</v>
      </c>
      <c r="C457" s="23" t="s">
        <v>1501</v>
      </c>
      <c r="D457" s="23" t="s">
        <v>1502</v>
      </c>
      <c r="E457" s="113" t="s">
        <v>72</v>
      </c>
      <c r="F457" s="113" t="s">
        <v>95</v>
      </c>
      <c r="G457" s="114" t="s">
        <v>2167</v>
      </c>
      <c r="H457" s="113" t="s">
        <v>2168</v>
      </c>
      <c r="I457" s="113" t="s">
        <v>2102</v>
      </c>
    </row>
    <row r="458" spans="1:9" x14ac:dyDescent="0.25">
      <c r="A458" t="str">
        <f t="shared" si="7"/>
        <v>NN</v>
      </c>
      <c r="C458" s="23" t="s">
        <v>1503</v>
      </c>
      <c r="D458" s="23" t="s">
        <v>1504</v>
      </c>
      <c r="E458" s="113" t="s">
        <v>72</v>
      </c>
      <c r="F458" s="113" t="s">
        <v>95</v>
      </c>
      <c r="G458" s="114" t="s">
        <v>2167</v>
      </c>
      <c r="H458" s="113" t="s">
        <v>2168</v>
      </c>
      <c r="I458" s="113" t="s">
        <v>2102</v>
      </c>
    </row>
    <row r="459" spans="1:9" x14ac:dyDescent="0.25">
      <c r="A459" t="str">
        <f t="shared" si="7"/>
        <v>NN</v>
      </c>
      <c r="C459" s="23" t="s">
        <v>1505</v>
      </c>
      <c r="D459" s="23" t="s">
        <v>1504</v>
      </c>
      <c r="E459" s="113" t="s">
        <v>72</v>
      </c>
      <c r="F459" s="113" t="s">
        <v>95</v>
      </c>
      <c r="G459" s="114" t="s">
        <v>2167</v>
      </c>
      <c r="H459" s="113" t="s">
        <v>2168</v>
      </c>
      <c r="I459" s="113" t="s">
        <v>2102</v>
      </c>
    </row>
    <row r="460" spans="1:9" x14ac:dyDescent="0.25">
      <c r="A460" t="str">
        <f t="shared" si="7"/>
        <v>N5</v>
      </c>
      <c r="C460" s="23" t="s">
        <v>1510</v>
      </c>
      <c r="D460" s="23" t="s">
        <v>1511</v>
      </c>
      <c r="E460" s="113" t="s">
        <v>72</v>
      </c>
      <c r="F460" s="113" t="s">
        <v>95</v>
      </c>
      <c r="G460" s="114" t="s">
        <v>2178</v>
      </c>
      <c r="H460" s="113" t="s">
        <v>2179</v>
      </c>
      <c r="I460" s="113" t="s">
        <v>2097</v>
      </c>
    </row>
    <row r="461" spans="1:9" x14ac:dyDescent="0.25">
      <c r="A461" t="str">
        <f t="shared" si="7"/>
        <v>NN</v>
      </c>
      <c r="C461" s="23" t="s">
        <v>1512</v>
      </c>
      <c r="D461" s="23" t="s">
        <v>1513</v>
      </c>
      <c r="E461" s="113" t="s">
        <v>72</v>
      </c>
      <c r="F461" s="113" t="s">
        <v>95</v>
      </c>
      <c r="G461" s="114" t="s">
        <v>2172</v>
      </c>
      <c r="H461" s="113" t="s">
        <v>2173</v>
      </c>
      <c r="I461" s="113" t="s">
        <v>2099</v>
      </c>
    </row>
    <row r="462" spans="1:9" x14ac:dyDescent="0.25">
      <c r="A462" t="str">
        <f t="shared" si="7"/>
        <v>N5</v>
      </c>
      <c r="C462" s="23" t="s">
        <v>1514</v>
      </c>
      <c r="D462" s="23" t="s">
        <v>1515</v>
      </c>
      <c r="E462" s="113" t="s">
        <v>72</v>
      </c>
      <c r="F462" s="113" t="s">
        <v>95</v>
      </c>
      <c r="G462" s="114" t="s">
        <v>2172</v>
      </c>
      <c r="H462" s="113" t="s">
        <v>2173</v>
      </c>
      <c r="I462" s="113" t="s">
        <v>2099</v>
      </c>
    </row>
    <row r="463" spans="1:9" x14ac:dyDescent="0.25">
      <c r="A463" t="str">
        <f t="shared" si="7"/>
        <v>N5</v>
      </c>
      <c r="C463" s="23" t="s">
        <v>1518</v>
      </c>
      <c r="D463" s="23" t="s">
        <v>1517</v>
      </c>
      <c r="E463" s="113" t="s">
        <v>72</v>
      </c>
      <c r="F463" s="113" t="s">
        <v>95</v>
      </c>
      <c r="G463" s="114" t="s">
        <v>2172</v>
      </c>
      <c r="H463" s="113" t="s">
        <v>2173</v>
      </c>
      <c r="I463" s="113" t="s">
        <v>2099</v>
      </c>
    </row>
    <row r="464" spans="1:9" x14ac:dyDescent="0.25">
      <c r="A464" t="str">
        <f t="shared" si="7"/>
        <v>N5</v>
      </c>
      <c r="C464" s="23" t="s">
        <v>1519</v>
      </c>
      <c r="D464" s="23" t="s">
        <v>1520</v>
      </c>
      <c r="E464" s="113" t="s">
        <v>72</v>
      </c>
      <c r="F464" s="113" t="s">
        <v>95</v>
      </c>
      <c r="G464" s="114" t="s">
        <v>2174</v>
      </c>
      <c r="H464" s="113" t="s">
        <v>2175</v>
      </c>
      <c r="I464" s="113" t="s">
        <v>2108</v>
      </c>
    </row>
    <row r="465" spans="1:9" x14ac:dyDescent="0.25">
      <c r="A465" t="str">
        <f t="shared" si="7"/>
        <v>9S</v>
      </c>
      <c r="C465" s="23" t="s">
        <v>1521</v>
      </c>
      <c r="D465" s="23" t="s">
        <v>1522</v>
      </c>
      <c r="E465" s="113" t="s">
        <v>72</v>
      </c>
      <c r="F465" s="113" t="s">
        <v>95</v>
      </c>
      <c r="G465" s="114" t="s">
        <v>303</v>
      </c>
      <c r="H465" s="113" t="s">
        <v>2171</v>
      </c>
      <c r="I465" s="113" t="s">
        <v>2111</v>
      </c>
    </row>
    <row r="466" spans="1:9" x14ac:dyDescent="0.25">
      <c r="A466" t="str">
        <f t="shared" si="7"/>
        <v>9S</v>
      </c>
      <c r="C466" s="23" t="s">
        <v>1523</v>
      </c>
      <c r="D466" s="23" t="s">
        <v>1524</v>
      </c>
      <c r="E466" s="113" t="s">
        <v>72</v>
      </c>
      <c r="F466" s="113" t="s">
        <v>95</v>
      </c>
      <c r="G466" s="114" t="s">
        <v>303</v>
      </c>
      <c r="H466" s="113" t="s">
        <v>2171</v>
      </c>
      <c r="I466" s="113" t="s">
        <v>2111</v>
      </c>
    </row>
    <row r="467" spans="1:9" x14ac:dyDescent="0.25">
      <c r="A467" t="str">
        <f t="shared" si="7"/>
        <v>9S</v>
      </c>
      <c r="C467" s="23" t="s">
        <v>1525</v>
      </c>
      <c r="D467" s="23" t="s">
        <v>1526</v>
      </c>
      <c r="E467" s="113" t="s">
        <v>72</v>
      </c>
      <c r="F467" s="113" t="s">
        <v>95</v>
      </c>
      <c r="G467" s="114" t="s">
        <v>303</v>
      </c>
      <c r="H467" s="113" t="s">
        <v>2171</v>
      </c>
      <c r="I467" s="113" t="s">
        <v>2111</v>
      </c>
    </row>
    <row r="468" spans="1:9" x14ac:dyDescent="0.25">
      <c r="A468" t="str">
        <f t="shared" si="7"/>
        <v>N5</v>
      </c>
      <c r="C468" s="23" t="s">
        <v>1529</v>
      </c>
      <c r="D468" s="23" t="s">
        <v>276</v>
      </c>
      <c r="E468" s="113" t="s">
        <v>72</v>
      </c>
      <c r="F468" s="113" t="s">
        <v>95</v>
      </c>
      <c r="G468" s="114" t="s">
        <v>2174</v>
      </c>
      <c r="H468" s="113" t="s">
        <v>2175</v>
      </c>
      <c r="I468" s="113" t="s">
        <v>2108</v>
      </c>
    </row>
    <row r="469" spans="1:9" x14ac:dyDescent="0.25">
      <c r="A469" t="str">
        <f t="shared" si="7"/>
        <v>NN</v>
      </c>
      <c r="C469" s="23" t="s">
        <v>1530</v>
      </c>
      <c r="D469" s="23" t="s">
        <v>1531</v>
      </c>
      <c r="E469" s="113" t="s">
        <v>72</v>
      </c>
      <c r="F469" s="113" t="s">
        <v>95</v>
      </c>
      <c r="G469" s="114" t="s">
        <v>2174</v>
      </c>
      <c r="H469" s="113" t="s">
        <v>2175</v>
      </c>
      <c r="I469" s="113" t="s">
        <v>2108</v>
      </c>
    </row>
    <row r="470" spans="1:9" x14ac:dyDescent="0.25">
      <c r="A470" t="str">
        <f t="shared" si="7"/>
        <v>9S</v>
      </c>
      <c r="C470" s="23" t="s">
        <v>1532</v>
      </c>
      <c r="D470" s="23" t="s">
        <v>1533</v>
      </c>
      <c r="E470" s="113" t="s">
        <v>72</v>
      </c>
      <c r="F470" s="113" t="s">
        <v>95</v>
      </c>
      <c r="G470" s="114" t="s">
        <v>303</v>
      </c>
      <c r="H470" s="113" t="s">
        <v>2171</v>
      </c>
      <c r="I470" s="113" t="s">
        <v>2111</v>
      </c>
    </row>
    <row r="471" spans="1:9" x14ac:dyDescent="0.25">
      <c r="A471" t="str">
        <f t="shared" si="7"/>
        <v>NN</v>
      </c>
      <c r="C471" s="23" t="s">
        <v>1534</v>
      </c>
      <c r="D471" s="23" t="s">
        <v>1535</v>
      </c>
      <c r="E471" s="113" t="s">
        <v>72</v>
      </c>
      <c r="F471" s="113" t="s">
        <v>95</v>
      </c>
      <c r="G471" s="114" t="s">
        <v>2167</v>
      </c>
      <c r="H471" s="113" t="s">
        <v>2168</v>
      </c>
      <c r="I471" s="113" t="s">
        <v>2102</v>
      </c>
    </row>
    <row r="472" spans="1:9" x14ac:dyDescent="0.25">
      <c r="A472" t="str">
        <f t="shared" si="7"/>
        <v>N5</v>
      </c>
      <c r="C472" s="23" t="s">
        <v>1536</v>
      </c>
      <c r="D472" s="23" t="s">
        <v>1537</v>
      </c>
      <c r="E472" s="113" t="s">
        <v>72</v>
      </c>
      <c r="F472" s="113" t="s">
        <v>95</v>
      </c>
      <c r="G472" s="114" t="s">
        <v>2178</v>
      </c>
      <c r="H472" s="113" t="s">
        <v>2179</v>
      </c>
      <c r="I472" s="113" t="s">
        <v>2097</v>
      </c>
    </row>
    <row r="473" spans="1:9" x14ac:dyDescent="0.25">
      <c r="A473" t="str">
        <f t="shared" si="7"/>
        <v>NN</v>
      </c>
      <c r="C473" s="23" t="s">
        <v>1538</v>
      </c>
      <c r="D473" s="23" t="s">
        <v>1539</v>
      </c>
      <c r="E473" s="113" t="s">
        <v>72</v>
      </c>
      <c r="F473" s="113" t="s">
        <v>95</v>
      </c>
      <c r="G473" s="114" t="s">
        <v>2172</v>
      </c>
      <c r="H473" s="113" t="s">
        <v>2173</v>
      </c>
      <c r="I473" s="113" t="s">
        <v>2099</v>
      </c>
    </row>
    <row r="474" spans="1:9" x14ac:dyDescent="0.25">
      <c r="A474" t="str">
        <f t="shared" si="7"/>
        <v>N5</v>
      </c>
      <c r="C474" s="23" t="s">
        <v>1542</v>
      </c>
      <c r="D474" s="23" t="s">
        <v>1543</v>
      </c>
      <c r="E474" s="113" t="s">
        <v>72</v>
      </c>
      <c r="F474" s="113" t="s">
        <v>95</v>
      </c>
      <c r="G474" s="114" t="s">
        <v>2172</v>
      </c>
      <c r="H474" s="113" t="s">
        <v>2173</v>
      </c>
      <c r="I474" s="113" t="s">
        <v>2099</v>
      </c>
    </row>
    <row r="475" spans="1:9" x14ac:dyDescent="0.25">
      <c r="A475" t="str">
        <f t="shared" si="7"/>
        <v>9S</v>
      </c>
      <c r="C475" s="23" t="s">
        <v>1544</v>
      </c>
      <c r="D475" s="23" t="s">
        <v>1545</v>
      </c>
      <c r="E475" s="113" t="s">
        <v>72</v>
      </c>
      <c r="F475" s="113" t="s">
        <v>95</v>
      </c>
      <c r="G475" s="114" t="s">
        <v>303</v>
      </c>
      <c r="H475" s="113" t="s">
        <v>2171</v>
      </c>
      <c r="I475" s="113" t="s">
        <v>2111</v>
      </c>
    </row>
    <row r="476" spans="1:9" x14ac:dyDescent="0.25">
      <c r="A476" t="str">
        <f t="shared" si="7"/>
        <v>N5</v>
      </c>
      <c r="C476" s="23" t="s">
        <v>1546</v>
      </c>
      <c r="D476" s="23" t="s">
        <v>1547</v>
      </c>
      <c r="E476" s="113" t="s">
        <v>72</v>
      </c>
      <c r="F476" s="113" t="s">
        <v>95</v>
      </c>
      <c r="G476" s="114" t="s">
        <v>2176</v>
      </c>
      <c r="H476" s="113" t="s">
        <v>2177</v>
      </c>
      <c r="I476" s="113" t="s">
        <v>2098</v>
      </c>
    </row>
    <row r="477" spans="1:9" x14ac:dyDescent="0.25">
      <c r="A477" t="str">
        <f t="shared" si="7"/>
        <v>N5</v>
      </c>
      <c r="C477" s="23" t="s">
        <v>1548</v>
      </c>
      <c r="D477" s="23" t="s">
        <v>1549</v>
      </c>
      <c r="E477" s="113" t="s">
        <v>72</v>
      </c>
      <c r="F477" s="113" t="s">
        <v>95</v>
      </c>
      <c r="G477" s="114" t="s">
        <v>2176</v>
      </c>
      <c r="H477" s="113" t="s">
        <v>2177</v>
      </c>
      <c r="I477" s="113" t="s">
        <v>2098</v>
      </c>
    </row>
    <row r="478" spans="1:9" x14ac:dyDescent="0.25">
      <c r="A478" t="str">
        <f t="shared" si="7"/>
        <v>N5</v>
      </c>
      <c r="C478" s="23" t="s">
        <v>1552</v>
      </c>
      <c r="D478" s="23" t="s">
        <v>1553</v>
      </c>
      <c r="E478" s="113" t="s">
        <v>72</v>
      </c>
      <c r="F478" s="113" t="s">
        <v>95</v>
      </c>
      <c r="G478" s="114" t="s">
        <v>2176</v>
      </c>
      <c r="H478" s="113" t="s">
        <v>2177</v>
      </c>
      <c r="I478" s="113" t="s">
        <v>2098</v>
      </c>
    </row>
    <row r="479" spans="1:9" x14ac:dyDescent="0.25">
      <c r="A479" t="str">
        <f t="shared" si="7"/>
        <v>N5</v>
      </c>
      <c r="C479" s="23" t="s">
        <v>1556</v>
      </c>
      <c r="D479" s="23" t="s">
        <v>1557</v>
      </c>
      <c r="E479" s="113" t="s">
        <v>72</v>
      </c>
      <c r="F479" s="113" t="s">
        <v>95</v>
      </c>
      <c r="G479" s="114" t="s">
        <v>2176</v>
      </c>
      <c r="H479" s="113" t="s">
        <v>2177</v>
      </c>
      <c r="I479" s="113" t="s">
        <v>2098</v>
      </c>
    </row>
    <row r="480" spans="1:9" x14ac:dyDescent="0.25">
      <c r="A480" t="str">
        <f t="shared" si="7"/>
        <v>N5</v>
      </c>
      <c r="C480" s="23" t="s">
        <v>1560</v>
      </c>
      <c r="D480" s="23" t="s">
        <v>1561</v>
      </c>
      <c r="E480" s="113" t="s">
        <v>72</v>
      </c>
      <c r="F480" s="113" t="s">
        <v>95</v>
      </c>
      <c r="G480" s="114" t="s">
        <v>2178</v>
      </c>
      <c r="H480" s="113" t="s">
        <v>2179</v>
      </c>
      <c r="I480" s="113" t="s">
        <v>2097</v>
      </c>
    </row>
    <row r="481" spans="1:9" x14ac:dyDescent="0.25">
      <c r="A481" t="str">
        <f t="shared" si="7"/>
        <v>N5</v>
      </c>
      <c r="C481" s="23" t="s">
        <v>1564</v>
      </c>
      <c r="D481" s="23" t="s">
        <v>1565</v>
      </c>
      <c r="E481" s="113" t="s">
        <v>72</v>
      </c>
      <c r="F481" s="113" t="s">
        <v>95</v>
      </c>
      <c r="G481" s="114" t="s">
        <v>2172</v>
      </c>
      <c r="H481" s="113" t="s">
        <v>2173</v>
      </c>
      <c r="I481" s="113" t="s">
        <v>2099</v>
      </c>
    </row>
    <row r="482" spans="1:9" x14ac:dyDescent="0.25">
      <c r="A482" t="str">
        <f t="shared" si="7"/>
        <v>N5</v>
      </c>
      <c r="C482" s="23" t="s">
        <v>1570</v>
      </c>
      <c r="D482" s="23" t="s">
        <v>1571</v>
      </c>
      <c r="E482" s="113" t="s">
        <v>72</v>
      </c>
      <c r="F482" s="113" t="s">
        <v>95</v>
      </c>
      <c r="G482" s="114" t="s">
        <v>2176</v>
      </c>
      <c r="H482" s="113" t="s">
        <v>2177</v>
      </c>
      <c r="I482" s="113" t="s">
        <v>2098</v>
      </c>
    </row>
    <row r="483" spans="1:9" x14ac:dyDescent="0.25">
      <c r="A483" t="str">
        <f t="shared" si="7"/>
        <v>N5</v>
      </c>
      <c r="C483" s="23" t="s">
        <v>1572</v>
      </c>
      <c r="D483" s="23" t="s">
        <v>1573</v>
      </c>
      <c r="E483" s="113" t="s">
        <v>72</v>
      </c>
      <c r="F483" s="113" t="s">
        <v>95</v>
      </c>
      <c r="G483" s="114" t="s">
        <v>2176</v>
      </c>
      <c r="H483" s="113" t="s">
        <v>2177</v>
      </c>
      <c r="I483" s="113" t="s">
        <v>2098</v>
      </c>
    </row>
    <row r="484" spans="1:9" x14ac:dyDescent="0.25">
      <c r="A484" t="str">
        <f t="shared" si="7"/>
        <v>NN</v>
      </c>
      <c r="C484" s="23" t="s">
        <v>1576</v>
      </c>
      <c r="D484" s="23" t="s">
        <v>1577</v>
      </c>
      <c r="E484" s="113" t="s">
        <v>72</v>
      </c>
      <c r="F484" s="113" t="s">
        <v>95</v>
      </c>
      <c r="G484" s="114" t="s">
        <v>2167</v>
      </c>
      <c r="H484" s="113" t="s">
        <v>2168</v>
      </c>
      <c r="I484" s="113" t="s">
        <v>2102</v>
      </c>
    </row>
    <row r="485" spans="1:9" x14ac:dyDescent="0.25">
      <c r="A485" t="str">
        <f t="shared" si="7"/>
        <v>NN</v>
      </c>
      <c r="C485" s="23" t="s">
        <v>1578</v>
      </c>
      <c r="D485" s="23" t="s">
        <v>1579</v>
      </c>
      <c r="E485" s="113" t="s">
        <v>72</v>
      </c>
      <c r="F485" s="113" t="s">
        <v>95</v>
      </c>
      <c r="G485" s="114" t="s">
        <v>2167</v>
      </c>
      <c r="H485" s="113" t="s">
        <v>2168</v>
      </c>
      <c r="I485" s="113" t="s">
        <v>2102</v>
      </c>
    </row>
    <row r="486" spans="1:9" x14ac:dyDescent="0.25">
      <c r="A486" t="str">
        <f t="shared" si="7"/>
        <v>N5</v>
      </c>
      <c r="C486" s="23" t="s">
        <v>1586</v>
      </c>
      <c r="D486" s="23" t="s">
        <v>1587</v>
      </c>
      <c r="E486" s="113" t="s">
        <v>72</v>
      </c>
      <c r="F486" s="113" t="s">
        <v>95</v>
      </c>
      <c r="G486" s="114" t="s">
        <v>2178</v>
      </c>
      <c r="H486" s="113" t="s">
        <v>2179</v>
      </c>
      <c r="I486" s="113" t="s">
        <v>2097</v>
      </c>
    </row>
    <row r="487" spans="1:9" x14ac:dyDescent="0.25">
      <c r="A487" t="str">
        <f t="shared" si="7"/>
        <v>N5</v>
      </c>
      <c r="C487" s="23" t="s">
        <v>1588</v>
      </c>
      <c r="D487" s="23" t="s">
        <v>1587</v>
      </c>
      <c r="E487" s="113" t="s">
        <v>72</v>
      </c>
      <c r="F487" s="113" t="s">
        <v>95</v>
      </c>
      <c r="G487" s="114" t="s">
        <v>2178</v>
      </c>
      <c r="H487" s="113" t="s">
        <v>2179</v>
      </c>
      <c r="I487" s="113" t="s">
        <v>2097</v>
      </c>
    </row>
    <row r="488" spans="1:9" x14ac:dyDescent="0.25">
      <c r="A488" t="str">
        <f t="shared" si="7"/>
        <v>NN</v>
      </c>
      <c r="C488" s="23" t="s">
        <v>1589</v>
      </c>
      <c r="D488" s="23" t="s">
        <v>1590</v>
      </c>
      <c r="E488" s="113" t="s">
        <v>72</v>
      </c>
      <c r="F488" s="113" t="s">
        <v>95</v>
      </c>
      <c r="G488" s="114" t="s">
        <v>2172</v>
      </c>
      <c r="H488" s="113" t="s">
        <v>2173</v>
      </c>
      <c r="I488" s="113" t="s">
        <v>2099</v>
      </c>
    </row>
    <row r="489" spans="1:9" x14ac:dyDescent="0.25">
      <c r="A489" t="str">
        <f t="shared" si="7"/>
        <v>N2</v>
      </c>
      <c r="C489" s="23" t="s">
        <v>1591</v>
      </c>
      <c r="D489" s="23" t="s">
        <v>1592</v>
      </c>
      <c r="E489" s="113" t="s">
        <v>72</v>
      </c>
      <c r="F489" s="113" t="s">
        <v>95</v>
      </c>
      <c r="G489" s="114" t="s">
        <v>2172</v>
      </c>
      <c r="H489" s="113" t="s">
        <v>2173</v>
      </c>
      <c r="I489" s="113" t="s">
        <v>2099</v>
      </c>
    </row>
    <row r="490" spans="1:9" x14ac:dyDescent="0.25">
      <c r="A490" t="str">
        <f t="shared" si="7"/>
        <v>N5</v>
      </c>
      <c r="C490" s="23" t="s">
        <v>1593</v>
      </c>
      <c r="D490" s="23" t="s">
        <v>3878</v>
      </c>
      <c r="E490" s="113" t="s">
        <v>72</v>
      </c>
      <c r="F490" s="113" t="s">
        <v>95</v>
      </c>
      <c r="G490" s="114" t="s">
        <v>2172</v>
      </c>
      <c r="H490" s="113" t="s">
        <v>2173</v>
      </c>
      <c r="I490" s="113" t="s">
        <v>2099</v>
      </c>
    </row>
    <row r="491" spans="1:9" x14ac:dyDescent="0.25">
      <c r="A491" t="str">
        <f t="shared" si="7"/>
        <v>N5</v>
      </c>
      <c r="C491" s="23" t="s">
        <v>1594</v>
      </c>
      <c r="D491" s="23" t="s">
        <v>1565</v>
      </c>
      <c r="E491" s="113" t="s">
        <v>72</v>
      </c>
      <c r="F491" s="113" t="s">
        <v>95</v>
      </c>
      <c r="G491" s="114" t="s">
        <v>2172</v>
      </c>
      <c r="H491" s="113" t="s">
        <v>2173</v>
      </c>
      <c r="I491" s="113" t="s">
        <v>2099</v>
      </c>
    </row>
    <row r="492" spans="1:9" x14ac:dyDescent="0.25">
      <c r="A492" t="str">
        <f t="shared" si="7"/>
        <v>N5</v>
      </c>
      <c r="C492" s="23" t="s">
        <v>1595</v>
      </c>
      <c r="D492" s="23" t="s">
        <v>3878</v>
      </c>
      <c r="E492" s="113" t="s">
        <v>72</v>
      </c>
      <c r="F492" s="113" t="s">
        <v>95</v>
      </c>
      <c r="G492" s="114" t="s">
        <v>2172</v>
      </c>
      <c r="H492" s="113" t="s">
        <v>2173</v>
      </c>
      <c r="I492" s="113" t="s">
        <v>2099</v>
      </c>
    </row>
    <row r="493" spans="1:9" x14ac:dyDescent="0.25">
      <c r="A493" t="str">
        <f t="shared" si="7"/>
        <v>NT</v>
      </c>
      <c r="C493" s="23" t="s">
        <v>1596</v>
      </c>
      <c r="D493" s="23" t="s">
        <v>3878</v>
      </c>
      <c r="E493" s="113" t="s">
        <v>72</v>
      </c>
      <c r="F493" s="113" t="s">
        <v>95</v>
      </c>
      <c r="G493" s="114" t="s">
        <v>2172</v>
      </c>
      <c r="H493" s="113" t="s">
        <v>2173</v>
      </c>
      <c r="I493" s="113" t="s">
        <v>2099</v>
      </c>
    </row>
    <row r="494" spans="1:9" x14ac:dyDescent="0.25">
      <c r="A494" t="str">
        <f t="shared" si="7"/>
        <v>N5</v>
      </c>
      <c r="C494" s="23" t="s">
        <v>1601</v>
      </c>
      <c r="D494" s="23" t="s">
        <v>1602</v>
      </c>
      <c r="E494" s="113" t="s">
        <v>72</v>
      </c>
      <c r="F494" s="113" t="s">
        <v>95</v>
      </c>
      <c r="G494" s="114" t="s">
        <v>2174</v>
      </c>
      <c r="H494" s="113" t="s">
        <v>2175</v>
      </c>
      <c r="I494" s="113" t="s">
        <v>2108</v>
      </c>
    </row>
    <row r="495" spans="1:9" x14ac:dyDescent="0.25">
      <c r="A495" t="str">
        <f t="shared" si="7"/>
        <v>9S</v>
      </c>
      <c r="C495" s="23" t="s">
        <v>1603</v>
      </c>
      <c r="D495" s="23" t="s">
        <v>1604</v>
      </c>
      <c r="E495" s="113" t="s">
        <v>72</v>
      </c>
      <c r="F495" s="113" t="s">
        <v>95</v>
      </c>
      <c r="G495" s="114" t="s">
        <v>303</v>
      </c>
      <c r="H495" s="113" t="s">
        <v>2171</v>
      </c>
      <c r="I495" s="113" t="s">
        <v>2111</v>
      </c>
    </row>
    <row r="496" spans="1:9" x14ac:dyDescent="0.25">
      <c r="A496" t="str">
        <f t="shared" si="7"/>
        <v>N5</v>
      </c>
      <c r="C496" s="23" t="s">
        <v>1606</v>
      </c>
      <c r="D496" s="23" t="s">
        <v>1607</v>
      </c>
      <c r="E496" s="113" t="s">
        <v>72</v>
      </c>
      <c r="F496" s="113" t="s">
        <v>95</v>
      </c>
      <c r="G496" s="114" t="s">
        <v>2176</v>
      </c>
      <c r="H496" s="113" t="s">
        <v>2177</v>
      </c>
      <c r="I496" s="113" t="s">
        <v>2098</v>
      </c>
    </row>
    <row r="497" spans="1:9" x14ac:dyDescent="0.25">
      <c r="A497" t="str">
        <f t="shared" si="7"/>
        <v>NN</v>
      </c>
      <c r="C497" s="23" t="s">
        <v>1608</v>
      </c>
      <c r="D497" s="23" t="s">
        <v>1577</v>
      </c>
      <c r="E497" s="113" t="s">
        <v>72</v>
      </c>
      <c r="F497" s="113" t="s">
        <v>95</v>
      </c>
      <c r="G497" s="114" t="s">
        <v>2167</v>
      </c>
      <c r="H497" s="113" t="s">
        <v>2168</v>
      </c>
      <c r="I497" s="113" t="s">
        <v>2102</v>
      </c>
    </row>
    <row r="498" spans="1:9" x14ac:dyDescent="0.25">
      <c r="A498" t="str">
        <f t="shared" si="7"/>
        <v>NV</v>
      </c>
      <c r="C498" s="23" t="s">
        <v>1610</v>
      </c>
      <c r="D498" s="23" t="s">
        <v>1611</v>
      </c>
      <c r="E498" s="113" t="s">
        <v>72</v>
      </c>
      <c r="F498" s="113" t="s">
        <v>95</v>
      </c>
      <c r="G498" s="114" t="s">
        <v>2161</v>
      </c>
      <c r="H498" s="113" t="s">
        <v>2162</v>
      </c>
      <c r="I498" s="113" t="s">
        <v>2119</v>
      </c>
    </row>
    <row r="499" spans="1:9" x14ac:dyDescent="0.25">
      <c r="A499" t="str">
        <f t="shared" si="7"/>
        <v>NV</v>
      </c>
      <c r="C499" s="23" t="s">
        <v>1612</v>
      </c>
      <c r="D499" s="23" t="s">
        <v>1613</v>
      </c>
      <c r="E499" s="113" t="s">
        <v>72</v>
      </c>
      <c r="F499" s="113" t="s">
        <v>95</v>
      </c>
      <c r="G499" s="114" t="s">
        <v>2161</v>
      </c>
      <c r="H499" s="113" t="s">
        <v>2162</v>
      </c>
      <c r="I499" s="113" t="s">
        <v>2119</v>
      </c>
    </row>
    <row r="500" spans="1:9" x14ac:dyDescent="0.25">
      <c r="A500" t="str">
        <f t="shared" si="7"/>
        <v>N5</v>
      </c>
      <c r="C500" s="23" t="s">
        <v>1614</v>
      </c>
      <c r="D500" s="23" t="s">
        <v>1615</v>
      </c>
      <c r="E500" s="113" t="s">
        <v>72</v>
      </c>
      <c r="F500" s="113" t="s">
        <v>95</v>
      </c>
      <c r="G500" s="114" t="s">
        <v>2152</v>
      </c>
      <c r="H500" s="113" t="s">
        <v>2153</v>
      </c>
      <c r="I500" s="113" t="s">
        <v>2100</v>
      </c>
    </row>
    <row r="501" spans="1:9" x14ac:dyDescent="0.25">
      <c r="A501" t="str">
        <f t="shared" si="7"/>
        <v>N5</v>
      </c>
      <c r="C501" s="23" t="s">
        <v>1616</v>
      </c>
      <c r="D501" s="23" t="s">
        <v>1617</v>
      </c>
      <c r="E501" s="113" t="s">
        <v>72</v>
      </c>
      <c r="F501" s="113" t="s">
        <v>95</v>
      </c>
      <c r="G501" s="114" t="s">
        <v>2178</v>
      </c>
      <c r="H501" s="113" t="s">
        <v>2179</v>
      </c>
      <c r="I501" s="113" t="s">
        <v>2097</v>
      </c>
    </row>
    <row r="502" spans="1:9" x14ac:dyDescent="0.25">
      <c r="A502" t="str">
        <f t="shared" si="7"/>
        <v>NN</v>
      </c>
      <c r="C502" s="23" t="s">
        <v>1618</v>
      </c>
      <c r="D502" s="23" t="s">
        <v>1619</v>
      </c>
      <c r="E502" s="113" t="s">
        <v>72</v>
      </c>
      <c r="F502" s="113" t="s">
        <v>95</v>
      </c>
      <c r="G502" s="114" t="s">
        <v>2172</v>
      </c>
      <c r="H502" s="113" t="s">
        <v>2173</v>
      </c>
      <c r="I502" s="113" t="s">
        <v>2099</v>
      </c>
    </row>
    <row r="503" spans="1:9" x14ac:dyDescent="0.25">
      <c r="A503" t="str">
        <f t="shared" si="7"/>
        <v>N5</v>
      </c>
      <c r="C503" s="23" t="s">
        <v>1620</v>
      </c>
      <c r="D503" s="23" t="s">
        <v>1621</v>
      </c>
      <c r="E503" s="113" t="s">
        <v>72</v>
      </c>
      <c r="F503" s="113" t="s">
        <v>95</v>
      </c>
      <c r="G503" s="114" t="s">
        <v>2172</v>
      </c>
      <c r="H503" s="113" t="s">
        <v>2173</v>
      </c>
      <c r="I503" s="113" t="s">
        <v>2099</v>
      </c>
    </row>
    <row r="504" spans="1:9" x14ac:dyDescent="0.25">
      <c r="A504" t="str">
        <f t="shared" si="7"/>
        <v>N5</v>
      </c>
      <c r="C504" s="23" t="s">
        <v>1626</v>
      </c>
      <c r="D504" s="23" t="s">
        <v>1627</v>
      </c>
      <c r="E504" s="113" t="s">
        <v>72</v>
      </c>
      <c r="F504" s="113" t="s">
        <v>95</v>
      </c>
      <c r="G504" s="114" t="s">
        <v>2174</v>
      </c>
      <c r="H504" s="113" t="s">
        <v>2175</v>
      </c>
      <c r="I504" s="113" t="s">
        <v>2108</v>
      </c>
    </row>
    <row r="505" spans="1:9" x14ac:dyDescent="0.25">
      <c r="A505" t="str">
        <f t="shared" si="7"/>
        <v>N5</v>
      </c>
      <c r="C505" s="23" t="s">
        <v>1628</v>
      </c>
      <c r="D505" s="23" t="s">
        <v>1629</v>
      </c>
      <c r="E505" s="113" t="s">
        <v>72</v>
      </c>
      <c r="F505" s="113" t="s">
        <v>95</v>
      </c>
      <c r="G505" s="114" t="s">
        <v>2174</v>
      </c>
      <c r="H505" s="113" t="s">
        <v>2175</v>
      </c>
      <c r="I505" s="113" t="s">
        <v>2108</v>
      </c>
    </row>
    <row r="506" spans="1:9" x14ac:dyDescent="0.25">
      <c r="A506" t="str">
        <f t="shared" si="7"/>
        <v>9S</v>
      </c>
      <c r="C506" s="23" t="s">
        <v>1632</v>
      </c>
      <c r="D506" s="23" t="s">
        <v>1633</v>
      </c>
      <c r="E506" s="113" t="s">
        <v>72</v>
      </c>
      <c r="F506" s="113" t="s">
        <v>95</v>
      </c>
      <c r="G506" s="114" t="s">
        <v>303</v>
      </c>
      <c r="H506" s="113" t="s">
        <v>2171</v>
      </c>
      <c r="I506" s="113" t="s">
        <v>2111</v>
      </c>
    </row>
    <row r="507" spans="1:9" x14ac:dyDescent="0.25">
      <c r="A507" t="str">
        <f t="shared" si="7"/>
        <v>N5</v>
      </c>
      <c r="C507" s="23" t="s">
        <v>1636</v>
      </c>
      <c r="D507" s="23" t="s">
        <v>1592</v>
      </c>
      <c r="E507" s="113" t="s">
        <v>72</v>
      </c>
      <c r="F507" s="113" t="s">
        <v>95</v>
      </c>
      <c r="G507" s="114" t="s">
        <v>2172</v>
      </c>
      <c r="H507" s="113" t="s">
        <v>2173</v>
      </c>
      <c r="I507" s="113" t="s">
        <v>2099</v>
      </c>
    </row>
    <row r="508" spans="1:9" x14ac:dyDescent="0.25">
      <c r="A508" t="str">
        <f t="shared" si="7"/>
        <v>N5</v>
      </c>
      <c r="C508" s="23" t="s">
        <v>1640</v>
      </c>
      <c r="D508" s="23" t="s">
        <v>1641</v>
      </c>
      <c r="E508" s="113" t="s">
        <v>72</v>
      </c>
      <c r="F508" s="113" t="s">
        <v>95</v>
      </c>
      <c r="G508" s="114" t="s">
        <v>2176</v>
      </c>
      <c r="H508" s="113" t="s">
        <v>2177</v>
      </c>
      <c r="I508" s="113" t="s">
        <v>2098</v>
      </c>
    </row>
    <row r="509" spans="1:9" x14ac:dyDescent="0.25">
      <c r="A509" t="str">
        <f t="shared" si="7"/>
        <v>N5</v>
      </c>
      <c r="C509" s="23" t="s">
        <v>1642</v>
      </c>
      <c r="D509" s="23" t="s">
        <v>1643</v>
      </c>
      <c r="E509" s="113" t="s">
        <v>72</v>
      </c>
      <c r="F509" s="113" t="s">
        <v>95</v>
      </c>
      <c r="G509" s="114" t="s">
        <v>2178</v>
      </c>
      <c r="H509" s="113" t="s">
        <v>2179</v>
      </c>
      <c r="I509" s="113" t="s">
        <v>2097</v>
      </c>
    </row>
    <row r="510" spans="1:9" x14ac:dyDescent="0.25">
      <c r="A510" t="str">
        <f t="shared" si="7"/>
        <v>N5</v>
      </c>
      <c r="C510" s="23" t="s">
        <v>1644</v>
      </c>
      <c r="D510" s="23" t="s">
        <v>1645</v>
      </c>
      <c r="E510" s="113" t="s">
        <v>72</v>
      </c>
      <c r="F510" s="113" t="s">
        <v>95</v>
      </c>
      <c r="G510" s="114" t="s">
        <v>2178</v>
      </c>
      <c r="H510" s="113" t="s">
        <v>2179</v>
      </c>
      <c r="I510" s="113" t="s">
        <v>2097</v>
      </c>
    </row>
    <row r="511" spans="1:9" x14ac:dyDescent="0.25">
      <c r="A511" t="str">
        <f t="shared" si="7"/>
        <v>N5</v>
      </c>
      <c r="C511" s="23" t="s">
        <v>1646</v>
      </c>
      <c r="D511" s="23" t="s">
        <v>1647</v>
      </c>
      <c r="E511" s="113" t="s">
        <v>72</v>
      </c>
      <c r="F511" s="113" t="s">
        <v>95</v>
      </c>
      <c r="G511" s="114" t="s">
        <v>2178</v>
      </c>
      <c r="H511" s="113" t="s">
        <v>2179</v>
      </c>
      <c r="I511" s="113" t="s">
        <v>2097</v>
      </c>
    </row>
    <row r="512" spans="1:9" x14ac:dyDescent="0.25">
      <c r="A512" t="str">
        <f t="shared" si="7"/>
        <v>N5</v>
      </c>
      <c r="C512" s="23" t="s">
        <v>1648</v>
      </c>
      <c r="D512" s="23" t="s">
        <v>1649</v>
      </c>
      <c r="E512" s="113" t="s">
        <v>72</v>
      </c>
      <c r="F512" s="113" t="s">
        <v>95</v>
      </c>
      <c r="G512" s="114" t="s">
        <v>2172</v>
      </c>
      <c r="H512" s="113" t="s">
        <v>2173</v>
      </c>
      <c r="I512" s="113" t="s">
        <v>2099</v>
      </c>
    </row>
    <row r="513" spans="1:9" x14ac:dyDescent="0.25">
      <c r="A513" t="str">
        <f t="shared" si="7"/>
        <v>N5</v>
      </c>
      <c r="C513" s="23" t="s">
        <v>1650</v>
      </c>
      <c r="D513" s="23" t="s">
        <v>1651</v>
      </c>
      <c r="E513" s="113" t="s">
        <v>72</v>
      </c>
      <c r="F513" s="113" t="s">
        <v>95</v>
      </c>
      <c r="G513" s="114" t="s">
        <v>2176</v>
      </c>
      <c r="H513" s="113" t="s">
        <v>2177</v>
      </c>
      <c r="I513" s="113" t="s">
        <v>2098</v>
      </c>
    </row>
    <row r="514" spans="1:9" x14ac:dyDescent="0.25">
      <c r="A514" t="str">
        <f t="shared" si="7"/>
        <v>NV</v>
      </c>
      <c r="C514" s="23" t="s">
        <v>1654</v>
      </c>
      <c r="D514" s="23" t="s">
        <v>1655</v>
      </c>
      <c r="E514" s="113" t="s">
        <v>72</v>
      </c>
      <c r="F514" s="113" t="s">
        <v>95</v>
      </c>
      <c r="G514" s="114" t="s">
        <v>2161</v>
      </c>
      <c r="H514" s="113" t="s">
        <v>2162</v>
      </c>
      <c r="I514" s="113" t="s">
        <v>2119</v>
      </c>
    </row>
    <row r="515" spans="1:9" x14ac:dyDescent="0.25">
      <c r="A515" t="str">
        <f t="shared" si="7"/>
        <v>NV</v>
      </c>
      <c r="C515" s="23" t="s">
        <v>1656</v>
      </c>
      <c r="D515" s="23" t="s">
        <v>1657</v>
      </c>
      <c r="E515" s="113" t="s">
        <v>72</v>
      </c>
      <c r="F515" s="113" t="s">
        <v>95</v>
      </c>
      <c r="G515" s="114" t="s">
        <v>2161</v>
      </c>
      <c r="H515" s="113" t="s">
        <v>2162</v>
      </c>
      <c r="I515" s="113" t="s">
        <v>2119</v>
      </c>
    </row>
    <row r="516" spans="1:9" x14ac:dyDescent="0.25">
      <c r="A516" t="str">
        <f t="shared" si="7"/>
        <v>NV</v>
      </c>
      <c r="C516" s="23" t="s">
        <v>1658</v>
      </c>
      <c r="D516" s="23" t="s">
        <v>1659</v>
      </c>
      <c r="E516" s="113" t="s">
        <v>72</v>
      </c>
      <c r="F516" s="113" t="s">
        <v>95</v>
      </c>
      <c r="G516" s="114" t="s">
        <v>2161</v>
      </c>
      <c r="H516" s="113" t="s">
        <v>2162</v>
      </c>
      <c r="I516" s="113" t="s">
        <v>2119</v>
      </c>
    </row>
    <row r="517" spans="1:9" x14ac:dyDescent="0.25">
      <c r="A517" t="str">
        <f t="shared" ref="A517:A580" si="8">MID(C517,12,2)</f>
        <v>NN</v>
      </c>
      <c r="C517" s="23" t="s">
        <v>1662</v>
      </c>
      <c r="D517" s="23" t="s">
        <v>1663</v>
      </c>
      <c r="E517" s="113" t="s">
        <v>72</v>
      </c>
      <c r="F517" s="113" t="s">
        <v>95</v>
      </c>
      <c r="G517" s="114" t="s">
        <v>2167</v>
      </c>
      <c r="H517" s="113" t="s">
        <v>2168</v>
      </c>
      <c r="I517" s="113" t="s">
        <v>2102</v>
      </c>
    </row>
    <row r="518" spans="1:9" x14ac:dyDescent="0.25">
      <c r="A518" t="str">
        <f t="shared" si="8"/>
        <v>NN</v>
      </c>
      <c r="C518" s="23" t="s">
        <v>1664</v>
      </c>
      <c r="D518" s="23" t="s">
        <v>1665</v>
      </c>
      <c r="E518" s="113" t="s">
        <v>72</v>
      </c>
      <c r="F518" s="113" t="s">
        <v>95</v>
      </c>
      <c r="G518" s="114" t="s">
        <v>2167</v>
      </c>
      <c r="H518" s="113" t="s">
        <v>2168</v>
      </c>
      <c r="I518" s="113" t="s">
        <v>2102</v>
      </c>
    </row>
    <row r="519" spans="1:9" x14ac:dyDescent="0.25">
      <c r="A519" t="str">
        <f t="shared" si="8"/>
        <v>N5</v>
      </c>
      <c r="C519" s="23" t="s">
        <v>1674</v>
      </c>
      <c r="D519" s="23" t="s">
        <v>1675</v>
      </c>
      <c r="E519" s="113" t="s">
        <v>72</v>
      </c>
      <c r="F519" s="113" t="s">
        <v>95</v>
      </c>
      <c r="G519" s="114" t="s">
        <v>2176</v>
      </c>
      <c r="H519" s="113" t="s">
        <v>2177</v>
      </c>
      <c r="I519" s="113" t="s">
        <v>2098</v>
      </c>
    </row>
    <row r="520" spans="1:9" x14ac:dyDescent="0.25">
      <c r="A520" t="str">
        <f t="shared" si="8"/>
        <v>N5</v>
      </c>
      <c r="C520" s="23" t="s">
        <v>1676</v>
      </c>
      <c r="D520" s="23" t="s">
        <v>1677</v>
      </c>
      <c r="E520" s="113" t="s">
        <v>72</v>
      </c>
      <c r="F520" s="113" t="s">
        <v>95</v>
      </c>
      <c r="G520" s="114" t="s">
        <v>2176</v>
      </c>
      <c r="H520" s="113" t="s">
        <v>2177</v>
      </c>
      <c r="I520" s="113" t="s">
        <v>2098</v>
      </c>
    </row>
    <row r="521" spans="1:9" x14ac:dyDescent="0.25">
      <c r="A521" t="str">
        <f t="shared" si="8"/>
        <v>NN</v>
      </c>
      <c r="C521" s="23" t="s">
        <v>1678</v>
      </c>
      <c r="D521" s="23" t="s">
        <v>1679</v>
      </c>
      <c r="E521" s="113" t="s">
        <v>72</v>
      </c>
      <c r="F521" s="113" t="s">
        <v>95</v>
      </c>
      <c r="G521" s="114" t="s">
        <v>2152</v>
      </c>
      <c r="H521" s="113" t="s">
        <v>2153</v>
      </c>
      <c r="I521" s="113" t="s">
        <v>2100</v>
      </c>
    </row>
    <row r="522" spans="1:9" x14ac:dyDescent="0.25">
      <c r="A522" t="str">
        <f t="shared" si="8"/>
        <v>NN</v>
      </c>
      <c r="C522" s="23" t="s">
        <v>1680</v>
      </c>
      <c r="D522" s="23" t="s">
        <v>1681</v>
      </c>
      <c r="E522" s="113" t="s">
        <v>72</v>
      </c>
      <c r="F522" s="113" t="s">
        <v>95</v>
      </c>
      <c r="G522" s="114" t="s">
        <v>369</v>
      </c>
      <c r="H522" s="113" t="s">
        <v>2154</v>
      </c>
      <c r="I522" s="113" t="s">
        <v>2116</v>
      </c>
    </row>
    <row r="523" spans="1:9" x14ac:dyDescent="0.25">
      <c r="A523" t="str">
        <f t="shared" si="8"/>
        <v>N5</v>
      </c>
      <c r="C523" s="23" t="s">
        <v>1682</v>
      </c>
      <c r="D523" s="23" t="s">
        <v>1683</v>
      </c>
      <c r="E523" s="113" t="s">
        <v>72</v>
      </c>
      <c r="F523" s="113" t="s">
        <v>95</v>
      </c>
      <c r="G523" s="114" t="s">
        <v>2178</v>
      </c>
      <c r="H523" s="113" t="s">
        <v>2179</v>
      </c>
      <c r="I523" s="113" t="s">
        <v>2097</v>
      </c>
    </row>
    <row r="524" spans="1:9" x14ac:dyDescent="0.25">
      <c r="A524" t="str">
        <f t="shared" si="8"/>
        <v>N5</v>
      </c>
      <c r="C524" s="23" t="s">
        <v>1684</v>
      </c>
      <c r="D524" s="23" t="s">
        <v>1685</v>
      </c>
      <c r="E524" s="113" t="s">
        <v>72</v>
      </c>
      <c r="F524" s="113" t="s">
        <v>95</v>
      </c>
      <c r="G524" s="114" t="s">
        <v>2178</v>
      </c>
      <c r="H524" s="113" t="s">
        <v>2179</v>
      </c>
      <c r="I524" s="113" t="s">
        <v>2097</v>
      </c>
    </row>
    <row r="525" spans="1:9" x14ac:dyDescent="0.25">
      <c r="A525" t="str">
        <f t="shared" si="8"/>
        <v>SS</v>
      </c>
      <c r="C525" s="23" t="s">
        <v>1686</v>
      </c>
      <c r="D525" s="23" t="s">
        <v>1687</v>
      </c>
      <c r="E525" s="113" t="s">
        <v>72</v>
      </c>
      <c r="F525" s="113" t="s">
        <v>95</v>
      </c>
      <c r="G525" s="114" t="s">
        <v>2172</v>
      </c>
      <c r="H525" s="113" t="s">
        <v>2173</v>
      </c>
      <c r="I525" s="113" t="s">
        <v>2099</v>
      </c>
    </row>
    <row r="526" spans="1:9" x14ac:dyDescent="0.25">
      <c r="A526" t="str">
        <f t="shared" si="8"/>
        <v>NN</v>
      </c>
      <c r="C526" s="23" t="s">
        <v>1688</v>
      </c>
      <c r="D526" s="23" t="s">
        <v>1689</v>
      </c>
      <c r="E526" s="113" t="s">
        <v>72</v>
      </c>
      <c r="F526" s="113" t="s">
        <v>95</v>
      </c>
      <c r="G526" s="114" t="s">
        <v>2152</v>
      </c>
      <c r="H526" s="113" t="s">
        <v>2153</v>
      </c>
      <c r="I526" s="113" t="s">
        <v>2100</v>
      </c>
    </row>
    <row r="527" spans="1:9" x14ac:dyDescent="0.25">
      <c r="A527" t="str">
        <f t="shared" si="8"/>
        <v>NN</v>
      </c>
      <c r="C527" s="23" t="s">
        <v>1690</v>
      </c>
      <c r="D527" s="23" t="s">
        <v>1691</v>
      </c>
      <c r="E527" s="113" t="s">
        <v>72</v>
      </c>
      <c r="F527" s="113" t="s">
        <v>95</v>
      </c>
      <c r="G527" s="114" t="s">
        <v>369</v>
      </c>
      <c r="H527" s="113" t="s">
        <v>2154</v>
      </c>
      <c r="I527" s="113" t="s">
        <v>2116</v>
      </c>
    </row>
    <row r="528" spans="1:9" x14ac:dyDescent="0.25">
      <c r="A528" t="str">
        <f t="shared" si="8"/>
        <v>SS</v>
      </c>
      <c r="C528" s="23" t="s">
        <v>1692</v>
      </c>
      <c r="D528" s="23" t="s">
        <v>1693</v>
      </c>
      <c r="E528" s="113" t="s">
        <v>72</v>
      </c>
      <c r="F528" s="113" t="s">
        <v>95</v>
      </c>
      <c r="G528" s="114" t="s">
        <v>2172</v>
      </c>
      <c r="H528" s="113" t="s">
        <v>2173</v>
      </c>
      <c r="I528" s="113" t="s">
        <v>2099</v>
      </c>
    </row>
    <row r="529" spans="1:9" x14ac:dyDescent="0.25">
      <c r="A529" t="str">
        <f t="shared" si="8"/>
        <v>N5</v>
      </c>
      <c r="C529" s="23" t="s">
        <v>1694</v>
      </c>
      <c r="D529" s="23" t="s">
        <v>1695</v>
      </c>
      <c r="E529" s="113" t="s">
        <v>72</v>
      </c>
      <c r="F529" s="113" t="s">
        <v>95</v>
      </c>
      <c r="G529" s="114" t="s">
        <v>2178</v>
      </c>
      <c r="H529" s="113" t="s">
        <v>2179</v>
      </c>
      <c r="I529" s="113" t="s">
        <v>2097</v>
      </c>
    </row>
    <row r="530" spans="1:9" x14ac:dyDescent="0.25">
      <c r="A530" t="str">
        <f t="shared" si="8"/>
        <v>N5</v>
      </c>
      <c r="C530" s="23" t="s">
        <v>1696</v>
      </c>
      <c r="D530" s="23" t="s">
        <v>1697</v>
      </c>
      <c r="E530" s="113" t="s">
        <v>72</v>
      </c>
      <c r="F530" s="113" t="s">
        <v>95</v>
      </c>
      <c r="G530" s="114" t="s">
        <v>2178</v>
      </c>
      <c r="H530" s="113" t="s">
        <v>2179</v>
      </c>
      <c r="I530" s="113" t="s">
        <v>2097</v>
      </c>
    </row>
    <row r="531" spans="1:9" x14ac:dyDescent="0.25">
      <c r="A531" t="str">
        <f t="shared" si="8"/>
        <v>N5</v>
      </c>
      <c r="C531" s="23" t="s">
        <v>1698</v>
      </c>
      <c r="D531" s="23" t="s">
        <v>1699</v>
      </c>
      <c r="E531" s="113" t="s">
        <v>72</v>
      </c>
      <c r="F531" s="113" t="s">
        <v>95</v>
      </c>
      <c r="G531" s="114" t="s">
        <v>2174</v>
      </c>
      <c r="H531" s="113" t="s">
        <v>2175</v>
      </c>
      <c r="I531" s="113" t="s">
        <v>2108</v>
      </c>
    </row>
    <row r="532" spans="1:9" x14ac:dyDescent="0.25">
      <c r="A532" t="str">
        <f t="shared" si="8"/>
        <v>N5</v>
      </c>
      <c r="C532" s="23" t="s">
        <v>1702</v>
      </c>
      <c r="D532" s="23" t="s">
        <v>1703</v>
      </c>
      <c r="E532" s="113" t="s">
        <v>72</v>
      </c>
      <c r="F532" s="113" t="s">
        <v>95</v>
      </c>
      <c r="G532" s="114" t="s">
        <v>2178</v>
      </c>
      <c r="H532" s="113" t="s">
        <v>2179</v>
      </c>
      <c r="I532" s="113" t="s">
        <v>2097</v>
      </c>
    </row>
    <row r="533" spans="1:9" x14ac:dyDescent="0.25">
      <c r="A533" t="str">
        <f t="shared" si="8"/>
        <v>N5</v>
      </c>
      <c r="C533" s="23" t="s">
        <v>1704</v>
      </c>
      <c r="D533" s="23" t="s">
        <v>1705</v>
      </c>
      <c r="E533" s="113" t="s">
        <v>72</v>
      </c>
      <c r="F533" s="113" t="s">
        <v>95</v>
      </c>
      <c r="G533" s="114" t="s">
        <v>2174</v>
      </c>
      <c r="H533" s="113" t="s">
        <v>2175</v>
      </c>
      <c r="I533" s="113" t="s">
        <v>2108</v>
      </c>
    </row>
    <row r="534" spans="1:9" x14ac:dyDescent="0.25">
      <c r="A534" t="str">
        <f t="shared" si="8"/>
        <v>N5</v>
      </c>
      <c r="C534" s="23" t="s">
        <v>1706</v>
      </c>
      <c r="D534" s="23" t="s">
        <v>1707</v>
      </c>
      <c r="E534" s="113" t="s">
        <v>72</v>
      </c>
      <c r="F534" s="113" t="s">
        <v>95</v>
      </c>
      <c r="G534" s="114" t="s">
        <v>2178</v>
      </c>
      <c r="H534" s="113" t="s">
        <v>2179</v>
      </c>
      <c r="I534" s="113" t="s">
        <v>2097</v>
      </c>
    </row>
    <row r="535" spans="1:9" x14ac:dyDescent="0.25">
      <c r="A535" t="str">
        <f t="shared" si="8"/>
        <v>N5</v>
      </c>
      <c r="C535" s="23" t="s">
        <v>1708</v>
      </c>
      <c r="D535" s="23" t="s">
        <v>1709</v>
      </c>
      <c r="E535" s="113" t="s">
        <v>72</v>
      </c>
      <c r="F535" s="113" t="s">
        <v>95</v>
      </c>
      <c r="G535" s="114" t="s">
        <v>2172</v>
      </c>
      <c r="H535" s="113" t="s">
        <v>2173</v>
      </c>
      <c r="I535" s="113" t="s">
        <v>2099</v>
      </c>
    </row>
    <row r="536" spans="1:9" x14ac:dyDescent="0.25">
      <c r="A536" t="str">
        <f t="shared" si="8"/>
        <v>9S</v>
      </c>
      <c r="C536" s="23" t="s">
        <v>1710</v>
      </c>
      <c r="D536" s="23" t="s">
        <v>2112</v>
      </c>
      <c r="E536" s="113" t="s">
        <v>72</v>
      </c>
      <c r="F536" s="113" t="s">
        <v>95</v>
      </c>
      <c r="G536" s="114" t="s">
        <v>303</v>
      </c>
      <c r="H536" s="113" t="s">
        <v>2171</v>
      </c>
      <c r="I536" s="113" t="s">
        <v>2111</v>
      </c>
    </row>
    <row r="537" spans="1:9" x14ac:dyDescent="0.25">
      <c r="A537" t="str">
        <f t="shared" si="8"/>
        <v>N5</v>
      </c>
      <c r="C537" s="23" t="s">
        <v>1714</v>
      </c>
      <c r="D537" s="23" t="s">
        <v>1715</v>
      </c>
      <c r="E537" s="113" t="s">
        <v>72</v>
      </c>
      <c r="F537" s="113" t="s">
        <v>95</v>
      </c>
      <c r="G537" s="114" t="s">
        <v>2178</v>
      </c>
      <c r="H537" s="113" t="s">
        <v>2179</v>
      </c>
      <c r="I537" s="113" t="s">
        <v>2097</v>
      </c>
    </row>
    <row r="538" spans="1:9" x14ac:dyDescent="0.25">
      <c r="A538" t="str">
        <f t="shared" si="8"/>
        <v>N5</v>
      </c>
      <c r="C538" s="23" t="s">
        <v>1716</v>
      </c>
      <c r="D538" s="23" t="s">
        <v>1717</v>
      </c>
      <c r="E538" s="113" t="s">
        <v>72</v>
      </c>
      <c r="F538" s="113" t="s">
        <v>95</v>
      </c>
      <c r="G538" s="114" t="s">
        <v>2174</v>
      </c>
      <c r="H538" s="113" t="s">
        <v>2175</v>
      </c>
      <c r="I538" s="113" t="s">
        <v>2108</v>
      </c>
    </row>
    <row r="539" spans="1:9" x14ac:dyDescent="0.25">
      <c r="A539" t="str">
        <f t="shared" si="8"/>
        <v>N5</v>
      </c>
      <c r="C539" s="23" t="s">
        <v>1718</v>
      </c>
      <c r="D539" s="23" t="s">
        <v>1719</v>
      </c>
      <c r="E539" s="113" t="s">
        <v>72</v>
      </c>
      <c r="F539" s="113" t="s">
        <v>95</v>
      </c>
      <c r="G539" s="114" t="s">
        <v>2178</v>
      </c>
      <c r="H539" s="113" t="s">
        <v>2179</v>
      </c>
      <c r="I539" s="113" t="s">
        <v>2097</v>
      </c>
    </row>
    <row r="540" spans="1:9" x14ac:dyDescent="0.25">
      <c r="A540" t="str">
        <f t="shared" si="8"/>
        <v>N5</v>
      </c>
      <c r="C540" s="23" t="s">
        <v>1720</v>
      </c>
      <c r="D540" s="23" t="s">
        <v>1721</v>
      </c>
      <c r="E540" s="113" t="s">
        <v>72</v>
      </c>
      <c r="F540" s="113" t="s">
        <v>95</v>
      </c>
      <c r="G540" s="114" t="s">
        <v>2174</v>
      </c>
      <c r="H540" s="113" t="s">
        <v>2175</v>
      </c>
      <c r="I540" s="113" t="s">
        <v>2108</v>
      </c>
    </row>
    <row r="541" spans="1:9" x14ac:dyDescent="0.25">
      <c r="A541" t="str">
        <f t="shared" si="8"/>
        <v>9S</v>
      </c>
      <c r="C541" s="23" t="s">
        <v>1722</v>
      </c>
      <c r="D541" s="23" t="s">
        <v>1723</v>
      </c>
      <c r="E541" s="113" t="s">
        <v>72</v>
      </c>
      <c r="F541" s="113" t="s">
        <v>95</v>
      </c>
      <c r="G541" s="114" t="s">
        <v>303</v>
      </c>
      <c r="H541" s="113" t="s">
        <v>2171</v>
      </c>
      <c r="I541" s="113" t="s">
        <v>2111</v>
      </c>
    </row>
    <row r="542" spans="1:9" x14ac:dyDescent="0.25">
      <c r="A542" t="str">
        <f t="shared" si="8"/>
        <v>NV</v>
      </c>
      <c r="C542" s="23" t="s">
        <v>1724</v>
      </c>
      <c r="D542" s="23" t="s">
        <v>1725</v>
      </c>
      <c r="E542" s="113" t="s">
        <v>72</v>
      </c>
      <c r="F542" s="113" t="s">
        <v>95</v>
      </c>
      <c r="G542" s="114" t="s">
        <v>2155</v>
      </c>
      <c r="H542" s="113" t="s">
        <v>2156</v>
      </c>
      <c r="I542" s="113" t="s">
        <v>2118</v>
      </c>
    </row>
    <row r="543" spans="1:9" x14ac:dyDescent="0.25">
      <c r="A543" t="str">
        <f t="shared" si="8"/>
        <v>SS</v>
      </c>
      <c r="C543" s="23" t="s">
        <v>1726</v>
      </c>
      <c r="D543" s="23" t="s">
        <v>1727</v>
      </c>
      <c r="E543" s="113" t="s">
        <v>72</v>
      </c>
      <c r="F543" s="113" t="s">
        <v>95</v>
      </c>
      <c r="G543" s="114" t="s">
        <v>2176</v>
      </c>
      <c r="H543" s="113" t="s">
        <v>2177</v>
      </c>
      <c r="I543" s="113" t="s">
        <v>2098</v>
      </c>
    </row>
    <row r="544" spans="1:9" x14ac:dyDescent="0.25">
      <c r="A544" t="str">
        <f t="shared" si="8"/>
        <v>SU</v>
      </c>
      <c r="C544" s="23" t="s">
        <v>1728</v>
      </c>
      <c r="D544" s="23" t="s">
        <v>1729</v>
      </c>
      <c r="E544" s="113" t="s">
        <v>72</v>
      </c>
      <c r="F544" s="113" t="s">
        <v>95</v>
      </c>
      <c r="G544" s="114" t="s">
        <v>2176</v>
      </c>
      <c r="H544" s="113" t="s">
        <v>2177</v>
      </c>
      <c r="I544" s="113" t="s">
        <v>2098</v>
      </c>
    </row>
    <row r="545" spans="1:9" x14ac:dyDescent="0.25">
      <c r="A545" t="str">
        <f t="shared" si="8"/>
        <v>SS</v>
      </c>
      <c r="C545" s="23" t="s">
        <v>1730</v>
      </c>
      <c r="D545" s="23" t="s">
        <v>1731</v>
      </c>
      <c r="E545" s="113" t="s">
        <v>72</v>
      </c>
      <c r="F545" s="113" t="s">
        <v>95</v>
      </c>
      <c r="G545" s="114" t="s">
        <v>2176</v>
      </c>
      <c r="H545" s="113" t="s">
        <v>2177</v>
      </c>
      <c r="I545" s="113" t="s">
        <v>2098</v>
      </c>
    </row>
    <row r="546" spans="1:9" x14ac:dyDescent="0.25">
      <c r="A546" t="str">
        <f t="shared" si="8"/>
        <v>SU</v>
      </c>
      <c r="C546" s="23" t="s">
        <v>1732</v>
      </c>
      <c r="D546" s="23" t="s">
        <v>1733</v>
      </c>
      <c r="E546" s="113" t="s">
        <v>72</v>
      </c>
      <c r="F546" s="113" t="s">
        <v>95</v>
      </c>
      <c r="G546" s="114" t="s">
        <v>2176</v>
      </c>
      <c r="H546" s="113" t="s">
        <v>2177</v>
      </c>
      <c r="I546" s="113" t="s">
        <v>2098</v>
      </c>
    </row>
    <row r="547" spans="1:9" x14ac:dyDescent="0.25">
      <c r="A547" t="str">
        <f t="shared" si="8"/>
        <v>SS</v>
      </c>
      <c r="C547" s="23" t="s">
        <v>1734</v>
      </c>
      <c r="D547" s="23" t="s">
        <v>1735</v>
      </c>
      <c r="E547" s="113" t="s">
        <v>72</v>
      </c>
      <c r="F547" s="113" t="s">
        <v>95</v>
      </c>
      <c r="G547" s="114" t="s">
        <v>2176</v>
      </c>
      <c r="H547" s="113" t="s">
        <v>2177</v>
      </c>
      <c r="I547" s="113" t="s">
        <v>2098</v>
      </c>
    </row>
    <row r="548" spans="1:9" x14ac:dyDescent="0.25">
      <c r="A548" t="str">
        <f t="shared" si="8"/>
        <v>9S</v>
      </c>
      <c r="C548" s="23" t="s">
        <v>1736</v>
      </c>
      <c r="D548" s="23" t="s">
        <v>1737</v>
      </c>
      <c r="E548" s="113" t="s">
        <v>72</v>
      </c>
      <c r="F548" s="113" t="s">
        <v>95</v>
      </c>
      <c r="G548" s="114" t="s">
        <v>303</v>
      </c>
      <c r="H548" s="113" t="s">
        <v>2171</v>
      </c>
      <c r="I548" s="113" t="s">
        <v>2111</v>
      </c>
    </row>
    <row r="549" spans="1:9" x14ac:dyDescent="0.25">
      <c r="A549" t="str">
        <f t="shared" si="8"/>
        <v>SS</v>
      </c>
      <c r="C549" s="23" t="s">
        <v>1738</v>
      </c>
      <c r="D549" s="23" t="s">
        <v>1739</v>
      </c>
      <c r="E549" s="113" t="s">
        <v>72</v>
      </c>
      <c r="F549" s="113" t="s">
        <v>95</v>
      </c>
      <c r="G549" s="114" t="s">
        <v>2176</v>
      </c>
      <c r="H549" s="113" t="s">
        <v>2177</v>
      </c>
      <c r="I549" s="113" t="s">
        <v>2098</v>
      </c>
    </row>
    <row r="550" spans="1:9" x14ac:dyDescent="0.25">
      <c r="A550" t="str">
        <f t="shared" si="8"/>
        <v>SS</v>
      </c>
      <c r="C550" s="23" t="s">
        <v>1740</v>
      </c>
      <c r="D550" s="23" t="s">
        <v>1741</v>
      </c>
      <c r="E550" s="113" t="s">
        <v>72</v>
      </c>
      <c r="F550" s="113" t="s">
        <v>95</v>
      </c>
      <c r="G550" s="114" t="s">
        <v>2176</v>
      </c>
      <c r="H550" s="113" t="s">
        <v>2177</v>
      </c>
      <c r="I550" s="113" t="s">
        <v>2098</v>
      </c>
    </row>
    <row r="551" spans="1:9" x14ac:dyDescent="0.25">
      <c r="A551" t="str">
        <f t="shared" si="8"/>
        <v>NN</v>
      </c>
      <c r="C551" s="23" t="s">
        <v>1742</v>
      </c>
      <c r="D551" s="23" t="s">
        <v>1735</v>
      </c>
      <c r="E551" s="113" t="s">
        <v>72</v>
      </c>
      <c r="F551" s="113" t="s">
        <v>95</v>
      </c>
      <c r="G551" s="114" t="s">
        <v>2176</v>
      </c>
      <c r="H551" s="113" t="s">
        <v>2177</v>
      </c>
      <c r="I551" s="113" t="s">
        <v>2098</v>
      </c>
    </row>
    <row r="552" spans="1:9" x14ac:dyDescent="0.25">
      <c r="A552" t="str">
        <f t="shared" si="8"/>
        <v>NN</v>
      </c>
      <c r="C552" s="23" t="s">
        <v>1743</v>
      </c>
      <c r="D552" s="23" t="s">
        <v>1744</v>
      </c>
      <c r="E552" s="113" t="s">
        <v>72</v>
      </c>
      <c r="F552" s="113" t="s">
        <v>95</v>
      </c>
      <c r="G552" s="114" t="s">
        <v>2176</v>
      </c>
      <c r="H552" s="113" t="s">
        <v>2177</v>
      </c>
      <c r="I552" s="113" t="s">
        <v>2098</v>
      </c>
    </row>
    <row r="553" spans="1:9" x14ac:dyDescent="0.25">
      <c r="A553" t="str">
        <f t="shared" si="8"/>
        <v>N5</v>
      </c>
      <c r="C553" s="23" t="s">
        <v>1745</v>
      </c>
      <c r="D553" s="23" t="s">
        <v>1746</v>
      </c>
      <c r="E553" s="113" t="s">
        <v>72</v>
      </c>
      <c r="F553" s="113" t="s">
        <v>95</v>
      </c>
      <c r="G553" s="114" t="s">
        <v>2178</v>
      </c>
      <c r="H553" s="113" t="s">
        <v>2179</v>
      </c>
      <c r="I553" s="113" t="s">
        <v>2097</v>
      </c>
    </row>
    <row r="554" spans="1:9" x14ac:dyDescent="0.25">
      <c r="A554" t="str">
        <f t="shared" si="8"/>
        <v>S5</v>
      </c>
      <c r="C554" s="23" t="s">
        <v>1747</v>
      </c>
      <c r="D554" s="23" t="s">
        <v>1748</v>
      </c>
      <c r="E554" s="113" t="s">
        <v>72</v>
      </c>
      <c r="F554" s="113" t="s">
        <v>95</v>
      </c>
      <c r="G554" s="114" t="s">
        <v>2178</v>
      </c>
      <c r="H554" s="113" t="s">
        <v>2179</v>
      </c>
      <c r="I554" s="113" t="s">
        <v>2097</v>
      </c>
    </row>
    <row r="555" spans="1:9" x14ac:dyDescent="0.25">
      <c r="A555" t="str">
        <f t="shared" si="8"/>
        <v>N5</v>
      </c>
      <c r="C555" s="23" t="s">
        <v>1749</v>
      </c>
      <c r="D555" s="23" t="s">
        <v>1750</v>
      </c>
      <c r="E555" s="113" t="s">
        <v>72</v>
      </c>
      <c r="F555" s="113" t="s">
        <v>95</v>
      </c>
      <c r="G555" s="114" t="s">
        <v>2178</v>
      </c>
      <c r="H555" s="113" t="s">
        <v>2179</v>
      </c>
      <c r="I555" s="113" t="s">
        <v>2097</v>
      </c>
    </row>
    <row r="556" spans="1:9" x14ac:dyDescent="0.25">
      <c r="A556" t="str">
        <f t="shared" si="8"/>
        <v>S5</v>
      </c>
      <c r="C556" s="23" t="s">
        <v>1751</v>
      </c>
      <c r="D556" s="23" t="s">
        <v>1752</v>
      </c>
      <c r="E556" s="113" t="s">
        <v>72</v>
      </c>
      <c r="F556" s="113" t="s">
        <v>95</v>
      </c>
      <c r="G556" s="114" t="s">
        <v>2174</v>
      </c>
      <c r="H556" s="113" t="s">
        <v>2175</v>
      </c>
      <c r="I556" s="113" t="s">
        <v>2108</v>
      </c>
    </row>
    <row r="557" spans="1:9" x14ac:dyDescent="0.25">
      <c r="A557" t="str">
        <f t="shared" si="8"/>
        <v>9S</v>
      </c>
      <c r="C557" s="23" t="s">
        <v>1753</v>
      </c>
      <c r="D557" s="23" t="s">
        <v>1754</v>
      </c>
      <c r="E557" s="113" t="s">
        <v>72</v>
      </c>
      <c r="F557" s="113" t="s">
        <v>95</v>
      </c>
      <c r="G557" s="114" t="s">
        <v>303</v>
      </c>
      <c r="H557" s="113" t="s">
        <v>2171</v>
      </c>
      <c r="I557" s="113" t="s">
        <v>2111</v>
      </c>
    </row>
    <row r="558" spans="1:9" x14ac:dyDescent="0.25">
      <c r="A558" t="str">
        <f t="shared" si="8"/>
        <v>9S</v>
      </c>
      <c r="C558" s="23" t="s">
        <v>1755</v>
      </c>
      <c r="D558" s="23" t="s">
        <v>1756</v>
      </c>
      <c r="E558" s="113" t="s">
        <v>72</v>
      </c>
      <c r="F558" s="113" t="s">
        <v>95</v>
      </c>
      <c r="G558" s="114" t="s">
        <v>303</v>
      </c>
      <c r="H558" s="113" t="s">
        <v>2171</v>
      </c>
      <c r="I558" s="113" t="s">
        <v>2111</v>
      </c>
    </row>
    <row r="559" spans="1:9" x14ac:dyDescent="0.25">
      <c r="A559" t="str">
        <f t="shared" si="8"/>
        <v>NN</v>
      </c>
      <c r="C559" s="23" t="s">
        <v>1757</v>
      </c>
      <c r="D559" s="23" t="s">
        <v>1758</v>
      </c>
      <c r="E559" s="113" t="s">
        <v>72</v>
      </c>
      <c r="F559" s="113" t="s">
        <v>95</v>
      </c>
      <c r="G559" s="114" t="s">
        <v>2152</v>
      </c>
      <c r="H559" s="113" t="s">
        <v>2153</v>
      </c>
      <c r="I559" s="113" t="s">
        <v>2100</v>
      </c>
    </row>
    <row r="560" spans="1:9" x14ac:dyDescent="0.25">
      <c r="A560" t="str">
        <f t="shared" si="8"/>
        <v>NN</v>
      </c>
      <c r="C560" s="23" t="s">
        <v>1759</v>
      </c>
      <c r="D560" s="23" t="s">
        <v>1689</v>
      </c>
      <c r="E560" s="113" t="s">
        <v>72</v>
      </c>
      <c r="F560" s="113" t="s">
        <v>95</v>
      </c>
      <c r="G560" s="114" t="s">
        <v>2152</v>
      </c>
      <c r="H560" s="113" t="s">
        <v>2153</v>
      </c>
      <c r="I560" s="113" t="s">
        <v>2100</v>
      </c>
    </row>
    <row r="561" spans="1:9" x14ac:dyDescent="0.25">
      <c r="A561" t="str">
        <f t="shared" si="8"/>
        <v>NN</v>
      </c>
      <c r="C561" s="23" t="s">
        <v>1760</v>
      </c>
      <c r="D561" s="23" t="s">
        <v>1691</v>
      </c>
      <c r="E561" s="113" t="s">
        <v>72</v>
      </c>
      <c r="F561" s="113" t="s">
        <v>95</v>
      </c>
      <c r="G561" s="114" t="s">
        <v>369</v>
      </c>
      <c r="H561" s="113" t="s">
        <v>2154</v>
      </c>
      <c r="I561" s="113" t="s">
        <v>2116</v>
      </c>
    </row>
    <row r="562" spans="1:9" x14ac:dyDescent="0.25">
      <c r="A562" t="str">
        <f t="shared" si="8"/>
        <v>N5</v>
      </c>
      <c r="C562" s="23" t="s">
        <v>1761</v>
      </c>
      <c r="D562" s="23" t="s">
        <v>1762</v>
      </c>
      <c r="E562" s="113" t="s">
        <v>72</v>
      </c>
      <c r="F562" s="113" t="s">
        <v>95</v>
      </c>
      <c r="G562" s="114" t="s">
        <v>2178</v>
      </c>
      <c r="H562" s="113" t="s">
        <v>2179</v>
      </c>
      <c r="I562" s="113" t="s">
        <v>2097</v>
      </c>
    </row>
    <row r="563" spans="1:9" x14ac:dyDescent="0.25">
      <c r="A563" t="str">
        <f t="shared" si="8"/>
        <v>N5</v>
      </c>
      <c r="C563" s="23" t="s">
        <v>1765</v>
      </c>
      <c r="D563" s="23" t="s">
        <v>1766</v>
      </c>
      <c r="E563" s="113" t="s">
        <v>72</v>
      </c>
      <c r="F563" s="113" t="s">
        <v>95</v>
      </c>
      <c r="G563" s="114" t="s">
        <v>2178</v>
      </c>
      <c r="H563" s="113" t="s">
        <v>2179</v>
      </c>
      <c r="I563" s="113" t="s">
        <v>2097</v>
      </c>
    </row>
    <row r="564" spans="1:9" x14ac:dyDescent="0.25">
      <c r="A564" t="str">
        <f t="shared" si="8"/>
        <v>S5</v>
      </c>
      <c r="C564" s="23" t="s">
        <v>1767</v>
      </c>
      <c r="D564" s="23" t="s">
        <v>1768</v>
      </c>
      <c r="E564" s="113" t="s">
        <v>72</v>
      </c>
      <c r="F564" s="113" t="s">
        <v>95</v>
      </c>
      <c r="G564" s="114" t="s">
        <v>2178</v>
      </c>
      <c r="H564" s="113" t="s">
        <v>2179</v>
      </c>
      <c r="I564" s="113" t="s">
        <v>2097</v>
      </c>
    </row>
    <row r="565" spans="1:9" x14ac:dyDescent="0.25">
      <c r="A565" t="str">
        <f t="shared" si="8"/>
        <v>S5</v>
      </c>
      <c r="C565" s="23" t="s">
        <v>1769</v>
      </c>
      <c r="D565" s="23" t="s">
        <v>1770</v>
      </c>
      <c r="E565" s="113" t="s">
        <v>72</v>
      </c>
      <c r="F565" s="113" t="s">
        <v>95</v>
      </c>
      <c r="G565" s="114" t="s">
        <v>2174</v>
      </c>
      <c r="H565" s="113" t="s">
        <v>2175</v>
      </c>
      <c r="I565" s="113" t="s">
        <v>2108</v>
      </c>
    </row>
    <row r="566" spans="1:9" x14ac:dyDescent="0.25">
      <c r="A566" t="str">
        <f t="shared" si="8"/>
        <v>N5</v>
      </c>
      <c r="C566" s="23" t="s">
        <v>1777</v>
      </c>
      <c r="D566" s="23" t="s">
        <v>1778</v>
      </c>
      <c r="E566" s="113" t="s">
        <v>72</v>
      </c>
      <c r="F566" s="113" t="s">
        <v>95</v>
      </c>
      <c r="G566" s="114" t="s">
        <v>2176</v>
      </c>
      <c r="H566" s="113" t="s">
        <v>2177</v>
      </c>
      <c r="I566" s="113" t="s">
        <v>2098</v>
      </c>
    </row>
    <row r="567" spans="1:9" x14ac:dyDescent="0.25">
      <c r="A567" t="str">
        <f t="shared" si="8"/>
        <v>N5</v>
      </c>
      <c r="C567" s="23" t="s">
        <v>1779</v>
      </c>
      <c r="D567" s="23" t="s">
        <v>1780</v>
      </c>
      <c r="E567" s="113" t="s">
        <v>72</v>
      </c>
      <c r="F567" s="113" t="s">
        <v>95</v>
      </c>
      <c r="G567" s="114" t="s">
        <v>2176</v>
      </c>
      <c r="H567" s="113" t="s">
        <v>2177</v>
      </c>
      <c r="I567" s="113" t="s">
        <v>2098</v>
      </c>
    </row>
    <row r="568" spans="1:9" x14ac:dyDescent="0.25">
      <c r="A568" t="str">
        <f t="shared" si="8"/>
        <v>9S</v>
      </c>
      <c r="C568" s="23" t="s">
        <v>1783</v>
      </c>
      <c r="D568" s="23" t="s">
        <v>1784</v>
      </c>
      <c r="E568" s="113" t="s">
        <v>72</v>
      </c>
      <c r="F568" s="113" t="s">
        <v>95</v>
      </c>
      <c r="G568" s="114" t="s">
        <v>303</v>
      </c>
      <c r="H568" s="113" t="s">
        <v>2171</v>
      </c>
      <c r="I568" s="113" t="s">
        <v>2111</v>
      </c>
    </row>
    <row r="569" spans="1:9" x14ac:dyDescent="0.25">
      <c r="A569" t="str">
        <f t="shared" si="8"/>
        <v>NV</v>
      </c>
      <c r="C569" s="23" t="s">
        <v>1785</v>
      </c>
      <c r="D569" s="23" t="s">
        <v>1786</v>
      </c>
      <c r="E569" s="113" t="s">
        <v>72</v>
      </c>
      <c r="F569" s="113" t="s">
        <v>95</v>
      </c>
      <c r="G569" s="114" t="s">
        <v>2161</v>
      </c>
      <c r="H569" s="113" t="s">
        <v>2162</v>
      </c>
      <c r="I569" s="113" t="s">
        <v>2119</v>
      </c>
    </row>
    <row r="570" spans="1:9" x14ac:dyDescent="0.25">
      <c r="A570" t="str">
        <f t="shared" si="8"/>
        <v>S5</v>
      </c>
      <c r="C570" s="23" t="s">
        <v>1788</v>
      </c>
      <c r="D570" s="23" t="s">
        <v>1789</v>
      </c>
      <c r="E570" s="113" t="s">
        <v>72</v>
      </c>
      <c r="F570" s="113" t="s">
        <v>95</v>
      </c>
      <c r="G570" s="114" t="s">
        <v>2178</v>
      </c>
      <c r="H570" s="113" t="s">
        <v>2179</v>
      </c>
      <c r="I570" s="113" t="s">
        <v>2097</v>
      </c>
    </row>
    <row r="571" spans="1:9" x14ac:dyDescent="0.25">
      <c r="A571" t="str">
        <f t="shared" si="8"/>
        <v>N5</v>
      </c>
      <c r="C571" s="23" t="s">
        <v>1790</v>
      </c>
      <c r="D571" s="23" t="s">
        <v>1791</v>
      </c>
      <c r="E571" s="113" t="s">
        <v>72</v>
      </c>
      <c r="F571" s="113" t="s">
        <v>95</v>
      </c>
      <c r="G571" s="114" t="s">
        <v>2178</v>
      </c>
      <c r="H571" s="113" t="s">
        <v>2179</v>
      </c>
      <c r="I571" s="113" t="s">
        <v>2097</v>
      </c>
    </row>
    <row r="572" spans="1:9" x14ac:dyDescent="0.25">
      <c r="A572" t="str">
        <f t="shared" si="8"/>
        <v>N5</v>
      </c>
      <c r="C572" s="23" t="s">
        <v>1792</v>
      </c>
      <c r="D572" s="23" t="s">
        <v>1793</v>
      </c>
      <c r="E572" s="113" t="s">
        <v>72</v>
      </c>
      <c r="F572" s="113" t="s">
        <v>95</v>
      </c>
      <c r="G572" s="114" t="s">
        <v>2178</v>
      </c>
      <c r="H572" s="113" t="s">
        <v>2179</v>
      </c>
      <c r="I572" s="113" t="s">
        <v>2097</v>
      </c>
    </row>
    <row r="573" spans="1:9" x14ac:dyDescent="0.25">
      <c r="A573" t="str">
        <f t="shared" si="8"/>
        <v>L5</v>
      </c>
      <c r="C573" s="23" t="s">
        <v>1794</v>
      </c>
      <c r="D573" s="23" t="s">
        <v>1795</v>
      </c>
      <c r="E573" s="113" t="s">
        <v>72</v>
      </c>
      <c r="F573" s="113" t="s">
        <v>95</v>
      </c>
      <c r="G573" s="114" t="s">
        <v>2172</v>
      </c>
      <c r="H573" s="113" t="s">
        <v>2173</v>
      </c>
      <c r="I573" s="113" t="s">
        <v>2099</v>
      </c>
    </row>
    <row r="574" spans="1:9" x14ac:dyDescent="0.25">
      <c r="A574" t="str">
        <f t="shared" si="8"/>
        <v>S5</v>
      </c>
      <c r="C574" s="23" t="s">
        <v>1800</v>
      </c>
      <c r="D574" s="23" t="s">
        <v>1801</v>
      </c>
      <c r="E574" s="113" t="s">
        <v>72</v>
      </c>
      <c r="F574" s="113" t="s">
        <v>95</v>
      </c>
      <c r="G574" s="114" t="s">
        <v>2178</v>
      </c>
      <c r="H574" s="113" t="s">
        <v>2179</v>
      </c>
      <c r="I574" s="113" t="s">
        <v>2097</v>
      </c>
    </row>
    <row r="575" spans="1:9" x14ac:dyDescent="0.25">
      <c r="A575" t="str">
        <f t="shared" si="8"/>
        <v>N5</v>
      </c>
      <c r="C575" s="23" t="s">
        <v>1804</v>
      </c>
      <c r="D575" s="23" t="s">
        <v>1805</v>
      </c>
      <c r="E575" s="113" t="s">
        <v>72</v>
      </c>
      <c r="F575" s="113" t="s">
        <v>95</v>
      </c>
      <c r="G575" s="114" t="s">
        <v>2178</v>
      </c>
      <c r="H575" s="113" t="s">
        <v>2179</v>
      </c>
      <c r="I575" s="113" t="s">
        <v>2097</v>
      </c>
    </row>
    <row r="576" spans="1:9" x14ac:dyDescent="0.25">
      <c r="A576" t="str">
        <f t="shared" si="8"/>
        <v>N5</v>
      </c>
      <c r="C576" s="23" t="s">
        <v>1808</v>
      </c>
      <c r="D576" s="23" t="s">
        <v>1809</v>
      </c>
      <c r="E576" s="113" t="s">
        <v>72</v>
      </c>
      <c r="F576" s="113" t="s">
        <v>95</v>
      </c>
      <c r="G576" s="114" t="s">
        <v>2178</v>
      </c>
      <c r="H576" s="113" t="s">
        <v>2179</v>
      </c>
      <c r="I576" s="113" t="s">
        <v>2097</v>
      </c>
    </row>
    <row r="577" spans="1:9" x14ac:dyDescent="0.25">
      <c r="A577" t="str">
        <f t="shared" si="8"/>
        <v>N5</v>
      </c>
      <c r="C577" s="23" t="s">
        <v>1812</v>
      </c>
      <c r="D577" s="23" t="s">
        <v>1813</v>
      </c>
      <c r="E577" s="113" t="s">
        <v>72</v>
      </c>
      <c r="F577" s="113" t="s">
        <v>95</v>
      </c>
      <c r="G577" s="114" t="s">
        <v>2178</v>
      </c>
      <c r="H577" s="113" t="s">
        <v>2179</v>
      </c>
      <c r="I577" s="113" t="s">
        <v>2097</v>
      </c>
    </row>
    <row r="578" spans="1:9" x14ac:dyDescent="0.25">
      <c r="A578" t="str">
        <f t="shared" si="8"/>
        <v>L5</v>
      </c>
      <c r="C578" s="23" t="s">
        <v>1814</v>
      </c>
      <c r="D578" s="23" t="s">
        <v>1815</v>
      </c>
      <c r="E578" s="113" t="s">
        <v>72</v>
      </c>
      <c r="F578" s="113" t="s">
        <v>95</v>
      </c>
      <c r="G578" s="114" t="s">
        <v>2172</v>
      </c>
      <c r="H578" s="113" t="s">
        <v>2173</v>
      </c>
      <c r="I578" s="113" t="s">
        <v>2099</v>
      </c>
    </row>
    <row r="579" spans="1:9" x14ac:dyDescent="0.25">
      <c r="A579" t="str">
        <f t="shared" si="8"/>
        <v>L4</v>
      </c>
      <c r="C579" s="23" t="s">
        <v>1816</v>
      </c>
      <c r="D579" s="23" t="s">
        <v>1817</v>
      </c>
      <c r="E579" s="113" t="s">
        <v>72</v>
      </c>
      <c r="F579" s="113" t="s">
        <v>95</v>
      </c>
      <c r="G579" s="114" t="s">
        <v>2174</v>
      </c>
      <c r="H579" s="113" t="s">
        <v>2175</v>
      </c>
      <c r="I579" s="113" t="s">
        <v>2108</v>
      </c>
    </row>
    <row r="580" spans="1:9" x14ac:dyDescent="0.25">
      <c r="A580" t="str">
        <f t="shared" si="8"/>
        <v>N5</v>
      </c>
      <c r="C580" s="23" t="s">
        <v>1818</v>
      </c>
      <c r="D580" s="23" t="s">
        <v>1782</v>
      </c>
      <c r="E580" s="113" t="s">
        <v>72</v>
      </c>
      <c r="F580" s="113" t="s">
        <v>95</v>
      </c>
      <c r="G580" s="114" t="s">
        <v>2174</v>
      </c>
      <c r="H580" s="113" t="s">
        <v>2175</v>
      </c>
      <c r="I580" s="113" t="s">
        <v>2108</v>
      </c>
    </row>
    <row r="581" spans="1:9" x14ac:dyDescent="0.25">
      <c r="A581" t="str">
        <f t="shared" ref="A581:A644" si="9">MID(C581,12,2)</f>
        <v>L4</v>
      </c>
      <c r="C581" s="23" t="s">
        <v>1821</v>
      </c>
      <c r="D581" s="23" t="s">
        <v>1822</v>
      </c>
      <c r="E581" s="113" t="s">
        <v>72</v>
      </c>
      <c r="F581" s="113" t="s">
        <v>95</v>
      </c>
      <c r="G581" s="114" t="s">
        <v>2174</v>
      </c>
      <c r="H581" s="113" t="s">
        <v>2175</v>
      </c>
      <c r="I581" s="113" t="s">
        <v>2108</v>
      </c>
    </row>
    <row r="582" spans="1:9" x14ac:dyDescent="0.25">
      <c r="A582" t="str">
        <f t="shared" si="9"/>
        <v>NV</v>
      </c>
      <c r="C582" s="23" t="s">
        <v>1823</v>
      </c>
      <c r="D582" s="23" t="s">
        <v>1824</v>
      </c>
      <c r="E582" s="113" t="s">
        <v>72</v>
      </c>
      <c r="F582" s="113" t="s">
        <v>95</v>
      </c>
      <c r="G582" s="114" t="s">
        <v>2155</v>
      </c>
      <c r="H582" s="113" t="s">
        <v>2156</v>
      </c>
      <c r="I582" s="113" t="s">
        <v>2118</v>
      </c>
    </row>
    <row r="583" spans="1:9" x14ac:dyDescent="0.25">
      <c r="A583" t="str">
        <f t="shared" si="9"/>
        <v>N5</v>
      </c>
      <c r="C583" s="23" t="s">
        <v>1830</v>
      </c>
      <c r="D583" s="23" t="s">
        <v>1831</v>
      </c>
      <c r="E583" s="113" t="s">
        <v>72</v>
      </c>
      <c r="F583" s="113" t="s">
        <v>95</v>
      </c>
      <c r="G583" s="114" t="s">
        <v>2178</v>
      </c>
      <c r="H583" s="113" t="s">
        <v>2179</v>
      </c>
      <c r="I583" s="113" t="s">
        <v>2097</v>
      </c>
    </row>
    <row r="584" spans="1:9" x14ac:dyDescent="0.25">
      <c r="A584" t="str">
        <f t="shared" si="9"/>
        <v>S5</v>
      </c>
      <c r="C584" s="23" t="s">
        <v>1832</v>
      </c>
      <c r="D584" s="23" t="s">
        <v>1833</v>
      </c>
      <c r="E584" s="113" t="s">
        <v>72</v>
      </c>
      <c r="F584" s="113" t="s">
        <v>95</v>
      </c>
      <c r="G584" s="114" t="s">
        <v>2178</v>
      </c>
      <c r="H584" s="113" t="s">
        <v>2179</v>
      </c>
      <c r="I584" s="113" t="s">
        <v>2097</v>
      </c>
    </row>
    <row r="585" spans="1:9" x14ac:dyDescent="0.25">
      <c r="A585" t="str">
        <f t="shared" si="9"/>
        <v>N5</v>
      </c>
      <c r="C585" s="23" t="s">
        <v>1834</v>
      </c>
      <c r="D585" s="23" t="s">
        <v>1835</v>
      </c>
      <c r="E585" s="113" t="s">
        <v>72</v>
      </c>
      <c r="F585" s="113" t="s">
        <v>95</v>
      </c>
      <c r="G585" s="114" t="s">
        <v>2178</v>
      </c>
      <c r="H585" s="113" t="s">
        <v>2179</v>
      </c>
      <c r="I585" s="113" t="s">
        <v>2097</v>
      </c>
    </row>
    <row r="586" spans="1:9" x14ac:dyDescent="0.25">
      <c r="A586" t="str">
        <f t="shared" si="9"/>
        <v>N5</v>
      </c>
      <c r="C586" s="23" t="s">
        <v>1836</v>
      </c>
      <c r="D586" s="23" t="s">
        <v>1837</v>
      </c>
      <c r="E586" s="113" t="s">
        <v>72</v>
      </c>
      <c r="F586" s="113" t="s">
        <v>95</v>
      </c>
      <c r="G586" s="114" t="s">
        <v>2174</v>
      </c>
      <c r="H586" s="113" t="s">
        <v>2175</v>
      </c>
      <c r="I586" s="113" t="s">
        <v>2108</v>
      </c>
    </row>
    <row r="587" spans="1:9" x14ac:dyDescent="0.25">
      <c r="A587" t="str">
        <f t="shared" si="9"/>
        <v>UT</v>
      </c>
      <c r="C587" s="23" t="s">
        <v>1840</v>
      </c>
      <c r="D587" s="23" t="s">
        <v>1841</v>
      </c>
      <c r="E587" s="113" t="s">
        <v>72</v>
      </c>
      <c r="F587" s="113" t="s">
        <v>95</v>
      </c>
      <c r="G587" s="114" t="s">
        <v>2178</v>
      </c>
      <c r="H587" s="113" t="s">
        <v>2179</v>
      </c>
      <c r="I587" s="113" t="s">
        <v>2097</v>
      </c>
    </row>
    <row r="588" spans="1:9" x14ac:dyDescent="0.25">
      <c r="A588" t="str">
        <f t="shared" si="9"/>
        <v>UT</v>
      </c>
      <c r="C588" s="23" t="s">
        <v>1842</v>
      </c>
      <c r="D588" s="23" t="s">
        <v>1843</v>
      </c>
      <c r="E588" s="113" t="s">
        <v>72</v>
      </c>
      <c r="F588" s="113" t="s">
        <v>95</v>
      </c>
      <c r="G588" s="114" t="s">
        <v>2174</v>
      </c>
      <c r="H588" s="113" t="s">
        <v>2175</v>
      </c>
      <c r="I588" s="113" t="s">
        <v>2108</v>
      </c>
    </row>
    <row r="589" spans="1:9" x14ac:dyDescent="0.25">
      <c r="A589" t="str">
        <f t="shared" si="9"/>
        <v>UT</v>
      </c>
      <c r="C589" s="23" t="s">
        <v>1844</v>
      </c>
      <c r="D589" s="23" t="s">
        <v>1845</v>
      </c>
      <c r="E589" s="113" t="s">
        <v>72</v>
      </c>
      <c r="F589" s="113" t="s">
        <v>95</v>
      </c>
      <c r="G589" s="114" t="s">
        <v>2178</v>
      </c>
      <c r="H589" s="113" t="s">
        <v>2179</v>
      </c>
      <c r="I589" s="113" t="s">
        <v>2097</v>
      </c>
    </row>
    <row r="590" spans="1:9" x14ac:dyDescent="0.25">
      <c r="A590" t="str">
        <f t="shared" si="9"/>
        <v>UT</v>
      </c>
      <c r="C590" s="23" t="s">
        <v>1846</v>
      </c>
      <c r="D590" s="23" t="s">
        <v>1847</v>
      </c>
      <c r="E590" s="113" t="s">
        <v>72</v>
      </c>
      <c r="F590" s="113" t="s">
        <v>95</v>
      </c>
      <c r="G590" s="114" t="s">
        <v>2174</v>
      </c>
      <c r="H590" s="113" t="s">
        <v>2175</v>
      </c>
      <c r="I590" s="113" t="s">
        <v>2108</v>
      </c>
    </row>
    <row r="591" spans="1:9" x14ac:dyDescent="0.25">
      <c r="A591" t="str">
        <f t="shared" si="9"/>
        <v>NU</v>
      </c>
      <c r="C591" s="23" t="s">
        <v>1852</v>
      </c>
      <c r="D591" s="23" t="s">
        <v>1853</v>
      </c>
      <c r="E591" s="113" t="s">
        <v>72</v>
      </c>
      <c r="F591" s="113" t="s">
        <v>95</v>
      </c>
      <c r="G591" s="114" t="s">
        <v>2161</v>
      </c>
      <c r="H591" s="113" t="s">
        <v>2162</v>
      </c>
      <c r="I591" s="113" t="s">
        <v>2119</v>
      </c>
    </row>
    <row r="592" spans="1:9" x14ac:dyDescent="0.25">
      <c r="A592" t="str">
        <f t="shared" si="9"/>
        <v>NU</v>
      </c>
      <c r="C592" s="23" t="s">
        <v>1854</v>
      </c>
      <c r="D592" s="23" t="s">
        <v>1855</v>
      </c>
      <c r="E592" s="113" t="s">
        <v>72</v>
      </c>
      <c r="F592" s="113" t="s">
        <v>95</v>
      </c>
      <c r="G592" s="114" t="s">
        <v>2161</v>
      </c>
      <c r="H592" s="113" t="s">
        <v>2162</v>
      </c>
      <c r="I592" s="113" t="s">
        <v>2119</v>
      </c>
    </row>
    <row r="593" spans="1:9" x14ac:dyDescent="0.25">
      <c r="A593" t="str">
        <f t="shared" si="9"/>
        <v>L5</v>
      </c>
      <c r="C593" s="23" t="s">
        <v>1856</v>
      </c>
      <c r="D593" s="23" t="s">
        <v>1857</v>
      </c>
      <c r="E593" s="113" t="s">
        <v>72</v>
      </c>
      <c r="F593" s="113" t="s">
        <v>95</v>
      </c>
      <c r="G593" s="114" t="s">
        <v>2174</v>
      </c>
      <c r="H593" s="113" t="s">
        <v>2175</v>
      </c>
      <c r="I593" s="113" t="s">
        <v>2108</v>
      </c>
    </row>
    <row r="594" spans="1:9" x14ac:dyDescent="0.25">
      <c r="A594" t="str">
        <f t="shared" si="9"/>
        <v>L5</v>
      </c>
      <c r="C594" s="23" t="s">
        <v>1858</v>
      </c>
      <c r="D594" s="23" t="s">
        <v>1859</v>
      </c>
      <c r="E594" s="113" t="s">
        <v>72</v>
      </c>
      <c r="F594" s="113" t="s">
        <v>95</v>
      </c>
      <c r="G594" s="114" t="s">
        <v>2174</v>
      </c>
      <c r="H594" s="113" t="s">
        <v>2175</v>
      </c>
      <c r="I594" s="113" t="s">
        <v>2108</v>
      </c>
    </row>
    <row r="595" spans="1:9" x14ac:dyDescent="0.25">
      <c r="A595" t="str">
        <f t="shared" si="9"/>
        <v>L5</v>
      </c>
      <c r="C595" s="23" t="s">
        <v>1860</v>
      </c>
      <c r="D595" s="23" t="s">
        <v>1861</v>
      </c>
      <c r="E595" s="113" t="s">
        <v>72</v>
      </c>
      <c r="F595" s="113" t="s">
        <v>95</v>
      </c>
      <c r="G595" s="114" t="s">
        <v>2178</v>
      </c>
      <c r="H595" s="113" t="s">
        <v>2179</v>
      </c>
      <c r="I595" s="113" t="s">
        <v>2097</v>
      </c>
    </row>
    <row r="596" spans="1:9" x14ac:dyDescent="0.25">
      <c r="A596" t="str">
        <f t="shared" si="9"/>
        <v>L5</v>
      </c>
      <c r="C596" s="23" t="s">
        <v>1862</v>
      </c>
      <c r="D596" s="23" t="s">
        <v>1863</v>
      </c>
      <c r="E596" s="113" t="s">
        <v>72</v>
      </c>
      <c r="F596" s="113" t="s">
        <v>95</v>
      </c>
      <c r="G596" s="114" t="s">
        <v>2178</v>
      </c>
      <c r="H596" s="113" t="s">
        <v>2179</v>
      </c>
      <c r="I596" s="113" t="s">
        <v>2097</v>
      </c>
    </row>
    <row r="597" spans="1:9" x14ac:dyDescent="0.25">
      <c r="A597" t="str">
        <f t="shared" si="9"/>
        <v>L5</v>
      </c>
      <c r="C597" s="23" t="s">
        <v>1864</v>
      </c>
      <c r="D597" s="23" t="s">
        <v>1865</v>
      </c>
      <c r="E597" s="113" t="s">
        <v>72</v>
      </c>
      <c r="F597" s="113" t="s">
        <v>95</v>
      </c>
      <c r="G597" s="114" t="s">
        <v>2178</v>
      </c>
      <c r="H597" s="113" t="s">
        <v>2179</v>
      </c>
      <c r="I597" s="113" t="s">
        <v>2097</v>
      </c>
    </row>
    <row r="598" spans="1:9" x14ac:dyDescent="0.25">
      <c r="A598" t="str">
        <f t="shared" si="9"/>
        <v>L5</v>
      </c>
      <c r="C598" s="23" t="s">
        <v>1866</v>
      </c>
      <c r="D598" s="23" t="s">
        <v>1867</v>
      </c>
      <c r="E598" s="113" t="s">
        <v>72</v>
      </c>
      <c r="F598" s="113" t="s">
        <v>95</v>
      </c>
      <c r="G598" s="114" t="s">
        <v>2174</v>
      </c>
      <c r="H598" s="113" t="s">
        <v>2175</v>
      </c>
      <c r="I598" s="113" t="s">
        <v>2108</v>
      </c>
    </row>
    <row r="599" spans="1:9" x14ac:dyDescent="0.25">
      <c r="A599" t="str">
        <f t="shared" si="9"/>
        <v>N5</v>
      </c>
      <c r="C599" s="23" t="s">
        <v>1868</v>
      </c>
      <c r="D599" s="23" t="s">
        <v>1869</v>
      </c>
      <c r="E599" s="113" t="s">
        <v>72</v>
      </c>
      <c r="F599" s="113" t="s">
        <v>95</v>
      </c>
      <c r="G599" s="114" t="s">
        <v>2178</v>
      </c>
      <c r="H599" s="113" t="s">
        <v>2179</v>
      </c>
      <c r="I599" s="113" t="s">
        <v>2097</v>
      </c>
    </row>
    <row r="600" spans="1:9" x14ac:dyDescent="0.25">
      <c r="A600" t="str">
        <f t="shared" si="9"/>
        <v>N5</v>
      </c>
      <c r="C600" s="23" t="s">
        <v>1871</v>
      </c>
      <c r="D600" s="23" t="s">
        <v>1872</v>
      </c>
      <c r="E600" s="113" t="s">
        <v>72</v>
      </c>
      <c r="F600" s="113" t="s">
        <v>95</v>
      </c>
      <c r="G600" s="114" t="s">
        <v>2174</v>
      </c>
      <c r="H600" s="113" t="s">
        <v>2175</v>
      </c>
      <c r="I600" s="113" t="s">
        <v>2108</v>
      </c>
    </row>
    <row r="601" spans="1:9" x14ac:dyDescent="0.25">
      <c r="A601" t="str">
        <f t="shared" si="9"/>
        <v>NN</v>
      </c>
      <c r="C601" s="23" t="s">
        <v>1879</v>
      </c>
      <c r="D601" s="23" t="s">
        <v>1880</v>
      </c>
      <c r="E601" s="113" t="s">
        <v>72</v>
      </c>
      <c r="F601" s="113" t="s">
        <v>95</v>
      </c>
      <c r="G601" s="114" t="s">
        <v>2155</v>
      </c>
      <c r="H601" s="113" t="s">
        <v>2156</v>
      </c>
      <c r="I601" s="113" t="s">
        <v>2118</v>
      </c>
    </row>
    <row r="602" spans="1:9" x14ac:dyDescent="0.25">
      <c r="A602" t="str">
        <f t="shared" si="9"/>
        <v>N5</v>
      </c>
      <c r="C602" s="23" t="s">
        <v>1881</v>
      </c>
      <c r="D602" s="23" t="s">
        <v>1882</v>
      </c>
      <c r="E602" s="113" t="s">
        <v>72</v>
      </c>
      <c r="F602" s="113" t="s">
        <v>95</v>
      </c>
      <c r="G602" s="114" t="s">
        <v>2178</v>
      </c>
      <c r="H602" s="113" t="s">
        <v>2179</v>
      </c>
      <c r="I602" s="113" t="s">
        <v>2097</v>
      </c>
    </row>
    <row r="603" spans="1:9" x14ac:dyDescent="0.25">
      <c r="A603" t="str">
        <f t="shared" si="9"/>
        <v>N5</v>
      </c>
      <c r="C603" s="23" t="s">
        <v>1885</v>
      </c>
      <c r="D603" s="23" t="s">
        <v>1886</v>
      </c>
      <c r="E603" s="113" t="s">
        <v>72</v>
      </c>
      <c r="F603" s="113" t="s">
        <v>95</v>
      </c>
      <c r="G603" s="114" t="s">
        <v>2174</v>
      </c>
      <c r="H603" s="113" t="s">
        <v>2175</v>
      </c>
      <c r="I603" s="113" t="s">
        <v>2108</v>
      </c>
    </row>
    <row r="604" spans="1:9" x14ac:dyDescent="0.25">
      <c r="A604" t="str">
        <f t="shared" si="9"/>
        <v>N5</v>
      </c>
      <c r="C604" s="23" t="s">
        <v>1891</v>
      </c>
      <c r="D604" s="23" t="s">
        <v>1892</v>
      </c>
      <c r="E604" s="113" t="s">
        <v>72</v>
      </c>
      <c r="F604" s="113" t="s">
        <v>95</v>
      </c>
      <c r="G604" s="114" t="s">
        <v>2178</v>
      </c>
      <c r="H604" s="113" t="s">
        <v>2179</v>
      </c>
      <c r="I604" s="113" t="s">
        <v>2097</v>
      </c>
    </row>
    <row r="605" spans="1:9" x14ac:dyDescent="0.25">
      <c r="A605" t="str">
        <f t="shared" si="9"/>
        <v>N5</v>
      </c>
      <c r="C605" s="23" t="s">
        <v>1899</v>
      </c>
      <c r="D605" s="23" t="s">
        <v>1900</v>
      </c>
      <c r="E605" s="113" t="s">
        <v>72</v>
      </c>
      <c r="F605" s="113" t="s">
        <v>95</v>
      </c>
      <c r="G605" s="114" t="s">
        <v>2178</v>
      </c>
      <c r="H605" s="113" t="s">
        <v>2179</v>
      </c>
      <c r="I605" s="113" t="s">
        <v>2097</v>
      </c>
    </row>
    <row r="606" spans="1:9" x14ac:dyDescent="0.25">
      <c r="A606" t="str">
        <f t="shared" si="9"/>
        <v>N5</v>
      </c>
      <c r="C606" s="23" t="s">
        <v>1905</v>
      </c>
      <c r="D606" s="23" t="s">
        <v>1906</v>
      </c>
      <c r="E606" s="113" t="s">
        <v>72</v>
      </c>
      <c r="F606" s="113" t="s">
        <v>95</v>
      </c>
      <c r="G606" s="114" t="s">
        <v>2178</v>
      </c>
      <c r="H606" s="113" t="s">
        <v>2179</v>
      </c>
      <c r="I606" s="113" t="s">
        <v>2097</v>
      </c>
    </row>
    <row r="607" spans="1:9" x14ac:dyDescent="0.25">
      <c r="A607" t="str">
        <f t="shared" si="9"/>
        <v>N5</v>
      </c>
      <c r="C607" s="23" t="s">
        <v>1907</v>
      </c>
      <c r="D607" s="23" t="s">
        <v>1908</v>
      </c>
      <c r="E607" s="113" t="s">
        <v>72</v>
      </c>
      <c r="F607" s="113" t="s">
        <v>95</v>
      </c>
      <c r="G607" s="114" t="s">
        <v>2174</v>
      </c>
      <c r="H607" s="113" t="s">
        <v>2175</v>
      </c>
      <c r="I607" s="113" t="s">
        <v>2108</v>
      </c>
    </row>
    <row r="608" spans="1:9" x14ac:dyDescent="0.25">
      <c r="A608" t="str">
        <f t="shared" si="9"/>
        <v>N5</v>
      </c>
      <c r="C608" s="23" t="s">
        <v>1911</v>
      </c>
      <c r="D608" s="23" t="s">
        <v>1912</v>
      </c>
      <c r="E608" s="113" t="s">
        <v>72</v>
      </c>
      <c r="F608" s="113" t="s">
        <v>95</v>
      </c>
      <c r="G608" s="114" t="s">
        <v>2178</v>
      </c>
      <c r="H608" s="113" t="s">
        <v>2179</v>
      </c>
      <c r="I608" s="113" t="s">
        <v>2097</v>
      </c>
    </row>
    <row r="609" spans="1:9" x14ac:dyDescent="0.25">
      <c r="A609" t="str">
        <f t="shared" si="9"/>
        <v>N5</v>
      </c>
      <c r="C609" s="23" t="s">
        <v>1915</v>
      </c>
      <c r="D609" s="23" t="s">
        <v>1916</v>
      </c>
      <c r="E609" s="113" t="s">
        <v>72</v>
      </c>
      <c r="F609" s="113" t="s">
        <v>95</v>
      </c>
      <c r="G609" s="114" t="s">
        <v>2178</v>
      </c>
      <c r="H609" s="113" t="s">
        <v>2179</v>
      </c>
      <c r="I609" s="113" t="s">
        <v>2097</v>
      </c>
    </row>
    <row r="610" spans="1:9" x14ac:dyDescent="0.25">
      <c r="A610" t="str">
        <f t="shared" si="9"/>
        <v>L4</v>
      </c>
      <c r="C610" s="23" t="s">
        <v>1917</v>
      </c>
      <c r="D610" s="23" t="s">
        <v>1918</v>
      </c>
      <c r="E610" s="113" t="s">
        <v>72</v>
      </c>
      <c r="F610" s="113" t="s">
        <v>95</v>
      </c>
      <c r="G610" s="114" t="s">
        <v>2178</v>
      </c>
      <c r="H610" s="113" t="s">
        <v>2179</v>
      </c>
      <c r="I610" s="113" t="s">
        <v>2097</v>
      </c>
    </row>
    <row r="611" spans="1:9" x14ac:dyDescent="0.25">
      <c r="A611" t="str">
        <f t="shared" si="9"/>
        <v>N5</v>
      </c>
      <c r="C611" s="23" t="s">
        <v>1921</v>
      </c>
      <c r="D611" s="23" t="s">
        <v>1922</v>
      </c>
      <c r="E611" s="113" t="s">
        <v>72</v>
      </c>
      <c r="F611" s="113" t="s">
        <v>95</v>
      </c>
      <c r="G611" s="114" t="s">
        <v>2172</v>
      </c>
      <c r="H611" s="113" t="s">
        <v>2173</v>
      </c>
      <c r="I611" s="113" t="s">
        <v>2099</v>
      </c>
    </row>
    <row r="612" spans="1:9" x14ac:dyDescent="0.25">
      <c r="A612" t="str">
        <f t="shared" si="9"/>
        <v>N5</v>
      </c>
      <c r="C612" s="23" t="s">
        <v>1923</v>
      </c>
      <c r="D612" s="23" t="s">
        <v>1924</v>
      </c>
      <c r="E612" s="113" t="s">
        <v>72</v>
      </c>
      <c r="F612" s="113" t="s">
        <v>95</v>
      </c>
      <c r="G612" s="114" t="s">
        <v>2172</v>
      </c>
      <c r="H612" s="113" t="s">
        <v>2173</v>
      </c>
      <c r="I612" s="113" t="s">
        <v>2099</v>
      </c>
    </row>
    <row r="613" spans="1:9" x14ac:dyDescent="0.25">
      <c r="A613" t="str">
        <f t="shared" si="9"/>
        <v>N5</v>
      </c>
      <c r="C613" s="23" t="s">
        <v>1925</v>
      </c>
      <c r="D613" s="23" t="s">
        <v>1926</v>
      </c>
      <c r="E613" s="113" t="s">
        <v>72</v>
      </c>
      <c r="F613" s="113" t="s">
        <v>95</v>
      </c>
      <c r="G613" s="114" t="s">
        <v>2174</v>
      </c>
      <c r="H613" s="113" t="s">
        <v>2175</v>
      </c>
      <c r="I613" s="113" t="s">
        <v>2108</v>
      </c>
    </row>
    <row r="614" spans="1:9" x14ac:dyDescent="0.25">
      <c r="A614" t="str">
        <f t="shared" si="9"/>
        <v>L5</v>
      </c>
      <c r="C614" s="23" t="s">
        <v>1929</v>
      </c>
      <c r="D614" s="23" t="s">
        <v>1930</v>
      </c>
      <c r="E614" s="113" t="s">
        <v>72</v>
      </c>
      <c r="F614" s="113" t="s">
        <v>95</v>
      </c>
      <c r="G614" s="114" t="s">
        <v>2174</v>
      </c>
      <c r="H614" s="113" t="s">
        <v>2175</v>
      </c>
      <c r="I614" s="113" t="s">
        <v>2108</v>
      </c>
    </row>
    <row r="615" spans="1:9" x14ac:dyDescent="0.25">
      <c r="A615" t="str">
        <f t="shared" si="9"/>
        <v>L5</v>
      </c>
      <c r="C615" s="23" t="s">
        <v>1931</v>
      </c>
      <c r="D615" s="23" t="s">
        <v>1932</v>
      </c>
      <c r="E615" s="113" t="s">
        <v>72</v>
      </c>
      <c r="F615" s="113" t="s">
        <v>95</v>
      </c>
      <c r="G615" s="114" t="s">
        <v>2176</v>
      </c>
      <c r="H615" s="113" t="s">
        <v>2177</v>
      </c>
      <c r="I615" s="113" t="s">
        <v>2098</v>
      </c>
    </row>
    <row r="616" spans="1:9" x14ac:dyDescent="0.25">
      <c r="A616" t="str">
        <f t="shared" si="9"/>
        <v>L5</v>
      </c>
      <c r="C616" s="23" t="s">
        <v>1933</v>
      </c>
      <c r="D616" s="23" t="s">
        <v>1934</v>
      </c>
      <c r="E616" s="113" t="s">
        <v>72</v>
      </c>
      <c r="F616" s="113" t="s">
        <v>95</v>
      </c>
      <c r="G616" s="114" t="s">
        <v>2174</v>
      </c>
      <c r="H616" s="113" t="s">
        <v>2175</v>
      </c>
      <c r="I616" s="113" t="s">
        <v>2108</v>
      </c>
    </row>
    <row r="617" spans="1:9" x14ac:dyDescent="0.25">
      <c r="A617" t="str">
        <f t="shared" si="9"/>
        <v>N5</v>
      </c>
      <c r="C617" s="23" t="s">
        <v>1935</v>
      </c>
      <c r="D617" s="23" t="s">
        <v>1936</v>
      </c>
      <c r="E617" s="113" t="s">
        <v>72</v>
      </c>
      <c r="F617" s="113" t="s">
        <v>95</v>
      </c>
      <c r="G617" s="114" t="s">
        <v>2172</v>
      </c>
      <c r="H617" s="113" t="s">
        <v>2173</v>
      </c>
      <c r="I617" s="113" t="s">
        <v>2099</v>
      </c>
    </row>
    <row r="618" spans="1:9" x14ac:dyDescent="0.25">
      <c r="A618" t="str">
        <f t="shared" si="9"/>
        <v>L4</v>
      </c>
      <c r="C618" s="23" t="s">
        <v>1939</v>
      </c>
      <c r="D618" s="23" t="s">
        <v>1940</v>
      </c>
      <c r="E618" s="113" t="s">
        <v>72</v>
      </c>
      <c r="F618" s="113" t="s">
        <v>95</v>
      </c>
      <c r="G618" s="114" t="s">
        <v>2178</v>
      </c>
      <c r="H618" s="113" t="s">
        <v>2179</v>
      </c>
      <c r="I618" s="113" t="s">
        <v>2097</v>
      </c>
    </row>
    <row r="619" spans="1:9" x14ac:dyDescent="0.25">
      <c r="A619" t="str">
        <f t="shared" si="9"/>
        <v>N5</v>
      </c>
      <c r="C619" s="23" t="s">
        <v>1941</v>
      </c>
      <c r="D619" s="23" t="s">
        <v>1940</v>
      </c>
      <c r="E619" s="113" t="s">
        <v>72</v>
      </c>
      <c r="F619" s="113" t="s">
        <v>95</v>
      </c>
      <c r="G619" s="114" t="s">
        <v>2178</v>
      </c>
      <c r="H619" s="113" t="s">
        <v>2179</v>
      </c>
      <c r="I619" s="113" t="s">
        <v>2097</v>
      </c>
    </row>
    <row r="620" spans="1:9" x14ac:dyDescent="0.25">
      <c r="A620" t="str">
        <f t="shared" si="9"/>
        <v>N5</v>
      </c>
      <c r="C620" s="23" t="s">
        <v>1942</v>
      </c>
      <c r="D620" s="23" t="s">
        <v>1943</v>
      </c>
      <c r="E620" s="113" t="s">
        <v>72</v>
      </c>
      <c r="F620" s="113" t="s">
        <v>95</v>
      </c>
      <c r="G620" s="114" t="s">
        <v>2178</v>
      </c>
      <c r="H620" s="113" t="s">
        <v>2179</v>
      </c>
      <c r="I620" s="113" t="s">
        <v>2097</v>
      </c>
    </row>
    <row r="621" spans="1:9" x14ac:dyDescent="0.25">
      <c r="A621" t="str">
        <f t="shared" si="9"/>
        <v>9S</v>
      </c>
      <c r="C621" s="23" t="s">
        <v>1948</v>
      </c>
      <c r="D621" s="23" t="s">
        <v>1949</v>
      </c>
      <c r="E621" s="113" t="s">
        <v>72</v>
      </c>
      <c r="F621" s="113" t="s">
        <v>95</v>
      </c>
      <c r="G621" s="114" t="s">
        <v>303</v>
      </c>
      <c r="H621" s="113" t="s">
        <v>2171</v>
      </c>
      <c r="I621" s="113" t="s">
        <v>2111</v>
      </c>
    </row>
    <row r="622" spans="1:9" x14ac:dyDescent="0.25">
      <c r="A622" t="str">
        <f t="shared" si="9"/>
        <v>N5</v>
      </c>
      <c r="C622" s="23" t="s">
        <v>1950</v>
      </c>
      <c r="D622" s="23" t="s">
        <v>1951</v>
      </c>
      <c r="E622" s="113" t="s">
        <v>72</v>
      </c>
      <c r="F622" s="113" t="s">
        <v>95</v>
      </c>
      <c r="G622" s="114" t="s">
        <v>2178</v>
      </c>
      <c r="H622" s="113" t="s">
        <v>2179</v>
      </c>
      <c r="I622" s="113" t="s">
        <v>2097</v>
      </c>
    </row>
    <row r="623" spans="1:9" x14ac:dyDescent="0.25">
      <c r="A623" t="str">
        <f t="shared" si="9"/>
        <v>N5</v>
      </c>
      <c r="C623" s="23" t="s">
        <v>1952</v>
      </c>
      <c r="D623" s="23" t="s">
        <v>1953</v>
      </c>
      <c r="E623" s="113" t="s">
        <v>72</v>
      </c>
      <c r="F623" s="113" t="s">
        <v>95</v>
      </c>
      <c r="G623" s="114" t="s">
        <v>2178</v>
      </c>
      <c r="H623" s="113" t="s">
        <v>2179</v>
      </c>
      <c r="I623" s="113" t="s">
        <v>2097</v>
      </c>
    </row>
    <row r="624" spans="1:9" x14ac:dyDescent="0.25">
      <c r="A624" t="str">
        <f t="shared" si="9"/>
        <v>N5</v>
      </c>
      <c r="C624" s="23" t="s">
        <v>1954</v>
      </c>
      <c r="D624" s="23" t="s">
        <v>1955</v>
      </c>
      <c r="E624" s="113" t="s">
        <v>72</v>
      </c>
      <c r="F624" s="113" t="s">
        <v>95</v>
      </c>
      <c r="G624" s="114" t="s">
        <v>2172</v>
      </c>
      <c r="H624" s="113" t="s">
        <v>2173</v>
      </c>
      <c r="I624" s="113" t="s">
        <v>2099</v>
      </c>
    </row>
    <row r="625" spans="1:9" x14ac:dyDescent="0.25">
      <c r="A625" t="str">
        <f t="shared" si="9"/>
        <v>N5</v>
      </c>
      <c r="C625" s="23" t="s">
        <v>1962</v>
      </c>
      <c r="D625" s="23" t="s">
        <v>1963</v>
      </c>
      <c r="E625" s="113" t="s">
        <v>72</v>
      </c>
      <c r="F625" s="113" t="s">
        <v>95</v>
      </c>
      <c r="G625" s="114" t="s">
        <v>2178</v>
      </c>
      <c r="H625" s="113" t="s">
        <v>2179</v>
      </c>
      <c r="I625" s="113" t="s">
        <v>2097</v>
      </c>
    </row>
    <row r="626" spans="1:9" x14ac:dyDescent="0.25">
      <c r="A626" t="str">
        <f t="shared" si="9"/>
        <v>L4</v>
      </c>
      <c r="C626" s="23" t="s">
        <v>1964</v>
      </c>
      <c r="D626" s="23" t="s">
        <v>1965</v>
      </c>
      <c r="E626" s="113" t="s">
        <v>72</v>
      </c>
      <c r="F626" s="113" t="s">
        <v>95</v>
      </c>
      <c r="G626" s="114" t="s">
        <v>2178</v>
      </c>
      <c r="H626" s="113" t="s">
        <v>2179</v>
      </c>
      <c r="I626" s="113" t="s">
        <v>2097</v>
      </c>
    </row>
    <row r="627" spans="1:9" x14ac:dyDescent="0.25">
      <c r="A627" t="str">
        <f t="shared" si="9"/>
        <v>N5</v>
      </c>
      <c r="C627" s="23" t="s">
        <v>1972</v>
      </c>
      <c r="D627" s="23" t="s">
        <v>1973</v>
      </c>
      <c r="E627" s="113" t="s">
        <v>72</v>
      </c>
      <c r="F627" s="113" t="s">
        <v>95</v>
      </c>
      <c r="G627" s="114" t="s">
        <v>2178</v>
      </c>
      <c r="H627" s="113" t="s">
        <v>2179</v>
      </c>
      <c r="I627" s="113" t="s">
        <v>2097</v>
      </c>
    </row>
    <row r="628" spans="1:9" x14ac:dyDescent="0.25">
      <c r="A628" t="str">
        <f t="shared" si="9"/>
        <v>N5</v>
      </c>
      <c r="C628" s="23" t="s">
        <v>1975</v>
      </c>
      <c r="D628" s="23" t="s">
        <v>1976</v>
      </c>
      <c r="E628" s="113" t="s">
        <v>72</v>
      </c>
      <c r="F628" s="113" t="s">
        <v>95</v>
      </c>
      <c r="G628" s="114" t="s">
        <v>2174</v>
      </c>
      <c r="H628" s="113" t="s">
        <v>2175</v>
      </c>
      <c r="I628" s="113" t="s">
        <v>2108</v>
      </c>
    </row>
    <row r="629" spans="1:9" x14ac:dyDescent="0.25">
      <c r="A629" t="str">
        <f t="shared" si="9"/>
        <v>9S</v>
      </c>
      <c r="C629" s="23" t="s">
        <v>1977</v>
      </c>
      <c r="D629" s="23" t="s">
        <v>1978</v>
      </c>
      <c r="E629" s="113" t="s">
        <v>72</v>
      </c>
      <c r="F629" s="113" t="s">
        <v>95</v>
      </c>
      <c r="G629" s="114" t="s">
        <v>303</v>
      </c>
      <c r="H629" s="113" t="s">
        <v>2171</v>
      </c>
      <c r="I629" s="113" t="s">
        <v>2111</v>
      </c>
    </row>
    <row r="630" spans="1:9" x14ac:dyDescent="0.25">
      <c r="A630" t="str">
        <f t="shared" si="9"/>
        <v>N5</v>
      </c>
      <c r="C630" s="23" t="s">
        <v>1979</v>
      </c>
      <c r="D630" s="23" t="s">
        <v>1980</v>
      </c>
      <c r="E630" s="113" t="s">
        <v>72</v>
      </c>
      <c r="F630" s="113" t="s">
        <v>95</v>
      </c>
      <c r="G630" s="114" t="s">
        <v>2178</v>
      </c>
      <c r="H630" s="113" t="s">
        <v>2179</v>
      </c>
      <c r="I630" s="113" t="s">
        <v>2097</v>
      </c>
    </row>
    <row r="631" spans="1:9" x14ac:dyDescent="0.25">
      <c r="A631" t="str">
        <f t="shared" si="9"/>
        <v>L5</v>
      </c>
      <c r="C631" s="23" t="s">
        <v>1981</v>
      </c>
      <c r="D631" s="23" t="s">
        <v>1982</v>
      </c>
      <c r="E631" s="113" t="s">
        <v>72</v>
      </c>
      <c r="F631" s="113" t="s">
        <v>95</v>
      </c>
      <c r="G631" s="114" t="s">
        <v>2178</v>
      </c>
      <c r="H631" s="113" t="s">
        <v>2179</v>
      </c>
      <c r="I631" s="113" t="s">
        <v>2097</v>
      </c>
    </row>
    <row r="632" spans="1:9" x14ac:dyDescent="0.25">
      <c r="A632" t="str">
        <f t="shared" si="9"/>
        <v>PP</v>
      </c>
      <c r="C632" s="23" t="s">
        <v>1983</v>
      </c>
      <c r="D632" s="23" t="s">
        <v>1984</v>
      </c>
      <c r="E632" s="113" t="s">
        <v>72</v>
      </c>
      <c r="F632" s="23" t="s">
        <v>96</v>
      </c>
      <c r="G632" s="23" t="s">
        <v>2121</v>
      </c>
      <c r="H632" s="113" t="s">
        <v>2122</v>
      </c>
      <c r="I632" s="113" t="s">
        <v>2123</v>
      </c>
    </row>
    <row r="633" spans="1:9" x14ac:dyDescent="0.25">
      <c r="A633" t="str">
        <f t="shared" si="9"/>
        <v>PP</v>
      </c>
      <c r="C633" s="23" t="s">
        <v>1985</v>
      </c>
      <c r="D633" s="23" t="s">
        <v>1986</v>
      </c>
      <c r="E633" s="113" t="s">
        <v>72</v>
      </c>
      <c r="F633" s="23" t="s">
        <v>96</v>
      </c>
      <c r="G633" s="114" t="s">
        <v>2124</v>
      </c>
      <c r="H633" s="113" t="s">
        <v>2125</v>
      </c>
      <c r="I633" s="113" t="s">
        <v>2126</v>
      </c>
    </row>
    <row r="634" spans="1:9" x14ac:dyDescent="0.25">
      <c r="A634" t="str">
        <f t="shared" si="9"/>
        <v>PP</v>
      </c>
      <c r="C634" s="23" t="s">
        <v>2001</v>
      </c>
      <c r="D634" s="23" t="s">
        <v>2002</v>
      </c>
      <c r="E634" s="113" t="s">
        <v>72</v>
      </c>
      <c r="F634" s="23" t="s">
        <v>96</v>
      </c>
      <c r="G634" s="23" t="s">
        <v>2121</v>
      </c>
      <c r="H634" s="113" t="s">
        <v>2122</v>
      </c>
      <c r="I634" s="113" t="s">
        <v>2136</v>
      </c>
    </row>
    <row r="635" spans="1:9" x14ac:dyDescent="0.25">
      <c r="A635" t="str">
        <f t="shared" si="9"/>
        <v>PP</v>
      </c>
      <c r="C635" s="23" t="s">
        <v>2007</v>
      </c>
      <c r="D635" s="23" t="s">
        <v>2008</v>
      </c>
      <c r="E635" s="113" t="s">
        <v>72</v>
      </c>
      <c r="F635" s="23" t="s">
        <v>96</v>
      </c>
      <c r="G635" s="114" t="s">
        <v>2124</v>
      </c>
      <c r="H635" s="113" t="s">
        <v>2125</v>
      </c>
      <c r="I635" s="113" t="s">
        <v>2126</v>
      </c>
    </row>
    <row r="636" spans="1:9" x14ac:dyDescent="0.25">
      <c r="A636" t="str">
        <f t="shared" si="9"/>
        <v>PP</v>
      </c>
      <c r="C636" s="23" t="s">
        <v>2009</v>
      </c>
      <c r="D636" s="23" t="s">
        <v>2010</v>
      </c>
      <c r="E636" s="113" t="s">
        <v>72</v>
      </c>
      <c r="F636" s="23" t="s">
        <v>96</v>
      </c>
      <c r="G636" s="114" t="s">
        <v>2124</v>
      </c>
      <c r="H636" s="113" t="s">
        <v>2125</v>
      </c>
      <c r="I636" s="113" t="s">
        <v>2140</v>
      </c>
    </row>
    <row r="637" spans="1:9" x14ac:dyDescent="0.25">
      <c r="A637" t="str">
        <f t="shared" si="9"/>
        <v>PP</v>
      </c>
      <c r="C637" s="23" t="s">
        <v>2011</v>
      </c>
      <c r="D637" s="23" t="s">
        <v>1998</v>
      </c>
      <c r="E637" s="113" t="s">
        <v>72</v>
      </c>
      <c r="F637" s="23" t="s">
        <v>96</v>
      </c>
      <c r="G637" s="114" t="s">
        <v>2124</v>
      </c>
      <c r="H637" s="113" t="s">
        <v>2125</v>
      </c>
      <c r="I637" s="113" t="s">
        <v>2126</v>
      </c>
    </row>
    <row r="638" spans="1:9" x14ac:dyDescent="0.25">
      <c r="A638" t="str">
        <f t="shared" si="9"/>
        <v>PP</v>
      </c>
      <c r="C638" s="23" t="s">
        <v>2012</v>
      </c>
      <c r="D638" s="23" t="s">
        <v>2013</v>
      </c>
      <c r="E638" s="113" t="s">
        <v>72</v>
      </c>
      <c r="F638" s="23" t="s">
        <v>96</v>
      </c>
      <c r="G638" s="114" t="s">
        <v>2124</v>
      </c>
      <c r="H638" s="113" t="s">
        <v>2125</v>
      </c>
      <c r="I638" s="113" t="s">
        <v>2126</v>
      </c>
    </row>
    <row r="639" spans="1:9" x14ac:dyDescent="0.25">
      <c r="A639" t="str">
        <f t="shared" si="9"/>
        <v>PP</v>
      </c>
      <c r="C639" s="23" t="s">
        <v>2014</v>
      </c>
      <c r="D639" s="23" t="s">
        <v>2015</v>
      </c>
      <c r="E639" s="113" t="s">
        <v>72</v>
      </c>
      <c r="F639" s="23" t="s">
        <v>96</v>
      </c>
      <c r="G639" s="114" t="s">
        <v>2137</v>
      </c>
      <c r="H639" s="113" t="s">
        <v>2138</v>
      </c>
      <c r="I639" s="113" t="s">
        <v>2139</v>
      </c>
    </row>
    <row r="640" spans="1:9" x14ac:dyDescent="0.25">
      <c r="A640" t="str">
        <f t="shared" si="9"/>
        <v>PP</v>
      </c>
      <c r="C640" s="23" t="s">
        <v>2016</v>
      </c>
      <c r="D640" s="23" t="s">
        <v>2017</v>
      </c>
      <c r="E640" s="113" t="s">
        <v>72</v>
      </c>
      <c r="F640" s="23" t="s">
        <v>96</v>
      </c>
      <c r="G640" s="114" t="s">
        <v>2124</v>
      </c>
      <c r="H640" s="113" t="s">
        <v>2125</v>
      </c>
      <c r="I640" s="113" t="s">
        <v>2140</v>
      </c>
    </row>
    <row r="641" spans="1:9" x14ac:dyDescent="0.25">
      <c r="A641" t="str">
        <f t="shared" si="9"/>
        <v>PP</v>
      </c>
      <c r="C641" s="23" t="s">
        <v>2018</v>
      </c>
      <c r="D641" s="23" t="s">
        <v>2004</v>
      </c>
      <c r="E641" s="113" t="s">
        <v>72</v>
      </c>
      <c r="F641" s="23" t="s">
        <v>96</v>
      </c>
      <c r="G641" s="114" t="s">
        <v>2137</v>
      </c>
      <c r="H641" s="113" t="s">
        <v>2138</v>
      </c>
      <c r="I641" s="113" t="s">
        <v>2139</v>
      </c>
    </row>
    <row r="642" spans="1:9" x14ac:dyDescent="0.25">
      <c r="A642" t="str">
        <f t="shared" si="9"/>
        <v>PP</v>
      </c>
      <c r="C642" s="23" t="s">
        <v>2019</v>
      </c>
      <c r="D642" s="23" t="s">
        <v>2020</v>
      </c>
      <c r="E642" s="113" t="s">
        <v>72</v>
      </c>
      <c r="F642" s="23" t="s">
        <v>96</v>
      </c>
      <c r="G642" s="114" t="s">
        <v>2124</v>
      </c>
      <c r="H642" s="113" t="s">
        <v>2125</v>
      </c>
      <c r="I642" s="113" t="s">
        <v>2126</v>
      </c>
    </row>
    <row r="643" spans="1:9" x14ac:dyDescent="0.25">
      <c r="A643" t="str">
        <f t="shared" si="9"/>
        <v>PP</v>
      </c>
      <c r="C643" s="23" t="s">
        <v>2021</v>
      </c>
      <c r="D643" s="23" t="s">
        <v>2006</v>
      </c>
      <c r="E643" s="113" t="s">
        <v>72</v>
      </c>
      <c r="F643" s="23" t="s">
        <v>96</v>
      </c>
      <c r="G643" s="114" t="s">
        <v>2124</v>
      </c>
      <c r="H643" s="113" t="s">
        <v>2125</v>
      </c>
      <c r="I643" s="113" t="s">
        <v>2126</v>
      </c>
    </row>
    <row r="644" spans="1:9" x14ac:dyDescent="0.25">
      <c r="A644" t="str">
        <f t="shared" si="9"/>
        <v>PP</v>
      </c>
      <c r="C644" s="23" t="s">
        <v>2023</v>
      </c>
      <c r="D644" s="23" t="s">
        <v>2024</v>
      </c>
      <c r="E644" s="113" t="s">
        <v>72</v>
      </c>
      <c r="F644" s="23" t="s">
        <v>96</v>
      </c>
      <c r="G644" s="114" t="s">
        <v>2124</v>
      </c>
      <c r="H644" s="113" t="s">
        <v>2125</v>
      </c>
      <c r="I644" s="113" t="s">
        <v>2140</v>
      </c>
    </row>
    <row r="645" spans="1:9" x14ac:dyDescent="0.25">
      <c r="A645" t="str">
        <f t="shared" ref="A645:A708" si="10">MID(C645,12,2)</f>
        <v>PP</v>
      </c>
      <c r="C645" s="23" t="s">
        <v>2025</v>
      </c>
      <c r="D645" s="23" t="s">
        <v>2026</v>
      </c>
      <c r="E645" s="113" t="s">
        <v>72</v>
      </c>
      <c r="F645" s="23" t="s">
        <v>96</v>
      </c>
      <c r="G645" s="114" t="s">
        <v>2142</v>
      </c>
      <c r="H645" s="113" t="s">
        <v>2143</v>
      </c>
      <c r="I645" s="113" t="s">
        <v>2144</v>
      </c>
    </row>
    <row r="646" spans="1:9" x14ac:dyDescent="0.25">
      <c r="A646" t="str">
        <f t="shared" si="10"/>
        <v>PP</v>
      </c>
      <c r="C646" s="23" t="s">
        <v>2029</v>
      </c>
      <c r="D646" s="23" t="s">
        <v>2030</v>
      </c>
      <c r="E646" s="113" t="s">
        <v>72</v>
      </c>
      <c r="F646" s="23" t="s">
        <v>96</v>
      </c>
      <c r="G646" s="114" t="s">
        <v>2137</v>
      </c>
      <c r="H646" s="113" t="s">
        <v>2138</v>
      </c>
      <c r="I646" s="113" t="s">
        <v>2139</v>
      </c>
    </row>
    <row r="647" spans="1:9" x14ac:dyDescent="0.25">
      <c r="A647" t="str">
        <f t="shared" si="10"/>
        <v>PP</v>
      </c>
      <c r="C647" s="23" t="s">
        <v>2031</v>
      </c>
      <c r="D647" s="23" t="s">
        <v>2032</v>
      </c>
      <c r="E647" s="113" t="s">
        <v>72</v>
      </c>
      <c r="F647" s="23" t="s">
        <v>96</v>
      </c>
      <c r="G647" s="114" t="s">
        <v>2137</v>
      </c>
      <c r="H647" s="113" t="s">
        <v>2138</v>
      </c>
      <c r="I647" s="113" t="s">
        <v>2139</v>
      </c>
    </row>
    <row r="648" spans="1:9" x14ac:dyDescent="0.25">
      <c r="A648" t="str">
        <f t="shared" si="10"/>
        <v>PP</v>
      </c>
      <c r="C648" s="23" t="s">
        <v>2033</v>
      </c>
      <c r="D648" s="23" t="s">
        <v>2034</v>
      </c>
      <c r="E648" s="113" t="s">
        <v>72</v>
      </c>
      <c r="F648" s="23" t="s">
        <v>96</v>
      </c>
      <c r="G648" s="114" t="s">
        <v>2137</v>
      </c>
      <c r="H648" s="113" t="s">
        <v>2138</v>
      </c>
      <c r="I648" s="113" t="s">
        <v>2139</v>
      </c>
    </row>
    <row r="649" spans="1:9" x14ac:dyDescent="0.25">
      <c r="A649" t="str">
        <f t="shared" si="10"/>
        <v>PP</v>
      </c>
      <c r="C649" s="23" t="s">
        <v>2035</v>
      </c>
      <c r="D649" s="23" t="s">
        <v>2036</v>
      </c>
      <c r="E649" s="113" t="s">
        <v>72</v>
      </c>
      <c r="F649" s="23" t="s">
        <v>96</v>
      </c>
      <c r="G649" s="114" t="s">
        <v>2137</v>
      </c>
      <c r="H649" s="113" t="s">
        <v>2138</v>
      </c>
      <c r="I649" s="113" t="s">
        <v>2139</v>
      </c>
    </row>
    <row r="650" spans="1:9" x14ac:dyDescent="0.25">
      <c r="A650" t="str">
        <f t="shared" si="10"/>
        <v>PR</v>
      </c>
      <c r="C650" s="23" t="s">
        <v>2037</v>
      </c>
      <c r="D650" s="23" t="s">
        <v>278</v>
      </c>
      <c r="E650" s="113" t="s">
        <v>72</v>
      </c>
      <c r="F650" s="23" t="s">
        <v>96</v>
      </c>
      <c r="G650" s="114" t="s">
        <v>2137</v>
      </c>
      <c r="H650" s="113" t="s">
        <v>2138</v>
      </c>
      <c r="I650" s="113" t="s">
        <v>2139</v>
      </c>
    </row>
    <row r="651" spans="1:9" x14ac:dyDescent="0.25">
      <c r="A651" t="str">
        <f t="shared" si="10"/>
        <v>PR</v>
      </c>
      <c r="C651" s="23" t="s">
        <v>2042</v>
      </c>
      <c r="D651" s="23" t="s">
        <v>1988</v>
      </c>
      <c r="E651" s="113" t="s">
        <v>72</v>
      </c>
      <c r="F651" s="23" t="s">
        <v>96</v>
      </c>
      <c r="G651" s="114" t="s">
        <v>2127</v>
      </c>
      <c r="H651" s="113" t="s">
        <v>2128</v>
      </c>
      <c r="I651" s="113" t="s">
        <v>2129</v>
      </c>
    </row>
    <row r="652" spans="1:9" x14ac:dyDescent="0.25">
      <c r="A652" t="str">
        <f t="shared" si="10"/>
        <v>PR</v>
      </c>
      <c r="C652" s="23" t="s">
        <v>2043</v>
      </c>
      <c r="D652" s="23" t="s">
        <v>2044</v>
      </c>
      <c r="E652" s="113" t="s">
        <v>72</v>
      </c>
      <c r="F652" s="23" t="s">
        <v>96</v>
      </c>
      <c r="G652" s="114" t="s">
        <v>2127</v>
      </c>
      <c r="H652" s="113" t="s">
        <v>2128</v>
      </c>
      <c r="I652" s="113" t="s">
        <v>2129</v>
      </c>
    </row>
    <row r="653" spans="1:9" x14ac:dyDescent="0.25">
      <c r="A653" t="str">
        <f t="shared" si="10"/>
        <v>PR</v>
      </c>
      <c r="C653" s="23" t="s">
        <v>2045</v>
      </c>
      <c r="D653" s="23" t="s">
        <v>2046</v>
      </c>
      <c r="E653" s="113" t="s">
        <v>72</v>
      </c>
      <c r="F653" s="23" t="s">
        <v>96</v>
      </c>
      <c r="G653" s="114" t="s">
        <v>2127</v>
      </c>
      <c r="H653" s="113" t="s">
        <v>2128</v>
      </c>
      <c r="I653" s="113" t="s">
        <v>2129</v>
      </c>
    </row>
    <row r="654" spans="1:9" x14ac:dyDescent="0.25">
      <c r="A654" t="str">
        <f t="shared" si="10"/>
        <v>PR</v>
      </c>
      <c r="C654" s="23" t="s">
        <v>2047</v>
      </c>
      <c r="D654" s="23" t="s">
        <v>2048</v>
      </c>
      <c r="E654" s="113" t="s">
        <v>72</v>
      </c>
      <c r="F654" s="23" t="s">
        <v>96</v>
      </c>
      <c r="G654" s="114" t="s">
        <v>2145</v>
      </c>
      <c r="H654" s="113" t="s">
        <v>2146</v>
      </c>
      <c r="I654" s="113" t="s">
        <v>2147</v>
      </c>
    </row>
    <row r="655" spans="1:9" x14ac:dyDescent="0.25">
      <c r="A655" t="str">
        <f t="shared" si="10"/>
        <v>PR</v>
      </c>
      <c r="C655" s="23" t="s">
        <v>2049</v>
      </c>
      <c r="D655" s="23" t="s">
        <v>2050</v>
      </c>
      <c r="E655" s="113" t="s">
        <v>72</v>
      </c>
      <c r="F655" s="23" t="s">
        <v>96</v>
      </c>
      <c r="G655" s="114" t="s">
        <v>2130</v>
      </c>
      <c r="H655" s="113" t="s">
        <v>2131</v>
      </c>
      <c r="I655" s="113" t="s">
        <v>2132</v>
      </c>
    </row>
    <row r="656" spans="1:9" x14ac:dyDescent="0.25">
      <c r="A656" t="str">
        <f t="shared" si="10"/>
        <v>PR</v>
      </c>
      <c r="C656" s="23" t="s">
        <v>2051</v>
      </c>
      <c r="D656" s="23" t="s">
        <v>1990</v>
      </c>
      <c r="E656" s="113" t="s">
        <v>72</v>
      </c>
      <c r="F656" s="23" t="s">
        <v>96</v>
      </c>
      <c r="G656" s="114" t="s">
        <v>2130</v>
      </c>
      <c r="H656" s="113" t="s">
        <v>2131</v>
      </c>
      <c r="I656" s="113" t="s">
        <v>2132</v>
      </c>
    </row>
    <row r="657" spans="1:9" x14ac:dyDescent="0.25">
      <c r="A657" t="str">
        <f t="shared" si="10"/>
        <v>PR</v>
      </c>
      <c r="C657" s="23" t="s">
        <v>2052</v>
      </c>
      <c r="D657" s="23" t="s">
        <v>2053</v>
      </c>
      <c r="E657" s="113" t="s">
        <v>72</v>
      </c>
      <c r="F657" s="23" t="s">
        <v>96</v>
      </c>
      <c r="G657" s="114" t="s">
        <v>2148</v>
      </c>
      <c r="H657" s="113" t="s">
        <v>2149</v>
      </c>
      <c r="I657" s="113" t="s">
        <v>2150</v>
      </c>
    </row>
    <row r="658" spans="1:9" x14ac:dyDescent="0.25">
      <c r="A658" t="str">
        <f t="shared" si="10"/>
        <v>PP</v>
      </c>
      <c r="C658" s="23" t="s">
        <v>2054</v>
      </c>
      <c r="D658" s="23" t="s">
        <v>2055</v>
      </c>
      <c r="E658" s="113" t="s">
        <v>72</v>
      </c>
      <c r="F658" s="23" t="s">
        <v>96</v>
      </c>
      <c r="G658" s="114" t="s">
        <v>2137</v>
      </c>
      <c r="H658" s="113" t="s">
        <v>2138</v>
      </c>
      <c r="I658" s="113" t="s">
        <v>2139</v>
      </c>
    </row>
    <row r="659" spans="1:9" x14ac:dyDescent="0.25">
      <c r="A659" t="str">
        <f t="shared" si="10"/>
        <v>PP</v>
      </c>
      <c r="C659" s="23" t="s">
        <v>2056</v>
      </c>
      <c r="D659" s="23" t="s">
        <v>2057</v>
      </c>
      <c r="E659" s="113" t="s">
        <v>72</v>
      </c>
      <c r="F659" s="23" t="s">
        <v>96</v>
      </c>
      <c r="G659" s="114" t="s">
        <v>2137</v>
      </c>
      <c r="H659" s="113" t="s">
        <v>2138</v>
      </c>
      <c r="I659" s="113" t="s">
        <v>2139</v>
      </c>
    </row>
    <row r="660" spans="1:9" x14ac:dyDescent="0.25">
      <c r="A660" t="str">
        <f t="shared" si="10"/>
        <v>PP</v>
      </c>
      <c r="C660" s="23" t="s">
        <v>2058</v>
      </c>
      <c r="D660" s="23" t="s">
        <v>2059</v>
      </c>
      <c r="E660" s="113" t="s">
        <v>72</v>
      </c>
      <c r="F660" s="23" t="s">
        <v>96</v>
      </c>
      <c r="G660" s="114" t="s">
        <v>2137</v>
      </c>
      <c r="H660" s="113" t="s">
        <v>2138</v>
      </c>
      <c r="I660" s="113" t="s">
        <v>2139</v>
      </c>
    </row>
    <row r="661" spans="1:9" x14ac:dyDescent="0.25">
      <c r="A661" t="str">
        <f t="shared" si="10"/>
        <v>PP</v>
      </c>
      <c r="C661" s="23" t="s">
        <v>2060</v>
      </c>
      <c r="D661" s="23" t="s">
        <v>2061</v>
      </c>
      <c r="E661" s="113" t="s">
        <v>72</v>
      </c>
      <c r="F661" s="23" t="s">
        <v>96</v>
      </c>
      <c r="G661" s="114" t="s">
        <v>2124</v>
      </c>
      <c r="H661" s="113" t="s">
        <v>2125</v>
      </c>
      <c r="I661" s="113" t="s">
        <v>2126</v>
      </c>
    </row>
    <row r="662" spans="1:9" x14ac:dyDescent="0.25">
      <c r="A662" t="str">
        <f t="shared" si="10"/>
        <v>PP</v>
      </c>
      <c r="C662" s="23" t="s">
        <v>2062</v>
      </c>
      <c r="D662" s="23" t="s">
        <v>2063</v>
      </c>
      <c r="E662" s="113" t="s">
        <v>72</v>
      </c>
      <c r="F662" s="23" t="s">
        <v>96</v>
      </c>
      <c r="G662" s="114" t="s">
        <v>2124</v>
      </c>
      <c r="H662" s="113" t="s">
        <v>2125</v>
      </c>
      <c r="I662" s="113" t="s">
        <v>2126</v>
      </c>
    </row>
    <row r="663" spans="1:9" x14ac:dyDescent="0.25">
      <c r="A663" t="str">
        <f t="shared" si="10"/>
        <v>PP</v>
      </c>
      <c r="C663" s="23" t="s">
        <v>2068</v>
      </c>
      <c r="D663" s="23" t="s">
        <v>2069</v>
      </c>
      <c r="E663" s="113" t="s">
        <v>72</v>
      </c>
      <c r="F663" s="23" t="s">
        <v>96</v>
      </c>
      <c r="G663" s="114" t="s">
        <v>2137</v>
      </c>
      <c r="H663" s="113" t="s">
        <v>2138</v>
      </c>
      <c r="I663" s="113" t="s">
        <v>2139</v>
      </c>
    </row>
    <row r="664" spans="1:9" x14ac:dyDescent="0.25">
      <c r="A664" t="str">
        <f t="shared" si="10"/>
        <v>PP</v>
      </c>
      <c r="C664" s="23" t="s">
        <v>2070</v>
      </c>
      <c r="D664" s="23" t="s">
        <v>2071</v>
      </c>
      <c r="E664" s="113" t="s">
        <v>72</v>
      </c>
      <c r="F664" s="23" t="s">
        <v>96</v>
      </c>
      <c r="G664" s="114" t="s">
        <v>2124</v>
      </c>
      <c r="H664" s="113" t="s">
        <v>2125</v>
      </c>
      <c r="I664" s="113" t="s">
        <v>2126</v>
      </c>
    </row>
    <row r="665" spans="1:9" x14ac:dyDescent="0.25">
      <c r="A665" t="str">
        <f t="shared" si="10"/>
        <v>PR</v>
      </c>
      <c r="C665" s="23" t="s">
        <v>2074</v>
      </c>
      <c r="D665" s="23" t="s">
        <v>2075</v>
      </c>
      <c r="E665" s="113" t="s">
        <v>72</v>
      </c>
      <c r="F665" s="23" t="s">
        <v>96</v>
      </c>
      <c r="G665" s="114" t="s">
        <v>2127</v>
      </c>
      <c r="H665" s="113" t="s">
        <v>2128</v>
      </c>
      <c r="I665" s="113" t="s">
        <v>2129</v>
      </c>
    </row>
    <row r="666" spans="1:9" x14ac:dyDescent="0.25">
      <c r="A666" t="str">
        <f t="shared" si="10"/>
        <v>PP</v>
      </c>
      <c r="C666" s="23" t="s">
        <v>2082</v>
      </c>
      <c r="D666" s="23" t="s">
        <v>2083</v>
      </c>
      <c r="E666" s="113" t="s">
        <v>72</v>
      </c>
      <c r="F666" s="23" t="s">
        <v>96</v>
      </c>
      <c r="G666" s="114" t="s">
        <v>2124</v>
      </c>
      <c r="H666" s="113" t="s">
        <v>2125</v>
      </c>
      <c r="I666" s="113" t="s">
        <v>2126</v>
      </c>
    </row>
    <row r="667" spans="1:9" x14ac:dyDescent="0.25">
      <c r="A667" t="str">
        <f t="shared" si="10"/>
        <v>PP</v>
      </c>
      <c r="C667" s="23" t="s">
        <v>2084</v>
      </c>
      <c r="D667" s="23" t="s">
        <v>2085</v>
      </c>
      <c r="E667" s="113" t="s">
        <v>72</v>
      </c>
      <c r="F667" s="23" t="s">
        <v>96</v>
      </c>
      <c r="G667" s="114" t="s">
        <v>2124</v>
      </c>
      <c r="H667" s="113" t="s">
        <v>2125</v>
      </c>
      <c r="I667" s="113" t="s">
        <v>2126</v>
      </c>
    </row>
    <row r="668" spans="1:9" x14ac:dyDescent="0.25">
      <c r="A668" t="str">
        <f t="shared" si="10"/>
        <v>PP</v>
      </c>
      <c r="C668" s="23" t="s">
        <v>2086</v>
      </c>
      <c r="D668" s="23" t="s">
        <v>2087</v>
      </c>
      <c r="E668" s="113" t="s">
        <v>72</v>
      </c>
      <c r="F668" s="23" t="s">
        <v>96</v>
      </c>
      <c r="G668" s="114" t="s">
        <v>2124</v>
      </c>
      <c r="H668" s="113" t="s">
        <v>2125</v>
      </c>
      <c r="I668" s="113" t="s">
        <v>2126</v>
      </c>
    </row>
    <row r="669" spans="1:9" x14ac:dyDescent="0.25">
      <c r="A669" t="str">
        <f t="shared" si="10"/>
        <v>NN</v>
      </c>
      <c r="C669" s="23" t="s">
        <v>517</v>
      </c>
      <c r="D669" s="23" t="s">
        <v>518</v>
      </c>
      <c r="E669" s="113" t="s">
        <v>72</v>
      </c>
      <c r="F669" s="113" t="s">
        <v>2094</v>
      </c>
      <c r="G669" s="114" t="s">
        <v>2095</v>
      </c>
      <c r="H669" s="113" t="s">
        <v>2096</v>
      </c>
      <c r="I669" s="113" t="s">
        <v>2100</v>
      </c>
    </row>
    <row r="670" spans="1:9" x14ac:dyDescent="0.25">
      <c r="A670" t="str">
        <f t="shared" si="10"/>
        <v>N5</v>
      </c>
      <c r="C670" s="238" t="s">
        <v>520</v>
      </c>
      <c r="D670" s="238" t="s">
        <v>521</v>
      </c>
      <c r="E670" s="113" t="s">
        <v>72</v>
      </c>
      <c r="F670" s="113" t="s">
        <v>2094</v>
      </c>
      <c r="G670" s="114" t="s">
        <v>2095</v>
      </c>
      <c r="H670" s="113" t="s">
        <v>2096</v>
      </c>
      <c r="I670" s="113" t="s">
        <v>2097</v>
      </c>
    </row>
    <row r="671" spans="1:9" x14ac:dyDescent="0.25">
      <c r="A671" t="str">
        <f t="shared" si="10"/>
        <v>NN</v>
      </c>
      <c r="C671" s="23" t="s">
        <v>522</v>
      </c>
      <c r="D671" s="23" t="s">
        <v>523</v>
      </c>
      <c r="E671" s="113" t="s">
        <v>72</v>
      </c>
      <c r="F671" s="113" t="s">
        <v>2094</v>
      </c>
      <c r="G671" s="114" t="s">
        <v>2114</v>
      </c>
      <c r="H671" s="113" t="s">
        <v>2115</v>
      </c>
      <c r="I671" s="113" t="s">
        <v>2116</v>
      </c>
    </row>
    <row r="672" spans="1:9" x14ac:dyDescent="0.25">
      <c r="A672" t="str">
        <f t="shared" si="10"/>
        <v>N5</v>
      </c>
      <c r="C672" s="238" t="s">
        <v>524</v>
      </c>
      <c r="D672" s="238" t="s">
        <v>525</v>
      </c>
      <c r="E672" s="113" t="s">
        <v>72</v>
      </c>
      <c r="F672" s="113" t="s">
        <v>2094</v>
      </c>
      <c r="G672" s="114" t="s">
        <v>2095</v>
      </c>
      <c r="H672" s="113" t="s">
        <v>2096</v>
      </c>
      <c r="I672" s="113" t="s">
        <v>2097</v>
      </c>
    </row>
    <row r="673" spans="1:9" x14ac:dyDescent="0.25">
      <c r="A673" t="str">
        <f t="shared" si="10"/>
        <v>NN</v>
      </c>
      <c r="C673" s="23" t="s">
        <v>526</v>
      </c>
      <c r="D673" s="23" t="s">
        <v>527</v>
      </c>
      <c r="E673" s="113" t="s">
        <v>72</v>
      </c>
      <c r="F673" s="113" t="s">
        <v>2094</v>
      </c>
      <c r="G673" s="114" t="s">
        <v>2095</v>
      </c>
      <c r="H673" s="113" t="s">
        <v>2096</v>
      </c>
      <c r="I673" s="113" t="s">
        <v>2098</v>
      </c>
    </row>
    <row r="674" spans="1:9" x14ac:dyDescent="0.25">
      <c r="A674" t="str">
        <f t="shared" si="10"/>
        <v>N5</v>
      </c>
      <c r="C674" s="23" t="s">
        <v>528</v>
      </c>
      <c r="D674" s="23" t="s">
        <v>529</v>
      </c>
      <c r="E674" s="113" t="s">
        <v>72</v>
      </c>
      <c r="F674" s="113" t="s">
        <v>2094</v>
      </c>
      <c r="G674" s="114" t="s">
        <v>2095</v>
      </c>
      <c r="H674" s="113" t="s">
        <v>2096</v>
      </c>
      <c r="I674" s="113" t="s">
        <v>2097</v>
      </c>
    </row>
    <row r="675" spans="1:9" x14ac:dyDescent="0.25">
      <c r="A675" t="str">
        <f t="shared" si="10"/>
        <v>N5</v>
      </c>
      <c r="C675" s="23" t="s">
        <v>530</v>
      </c>
      <c r="D675" s="23" t="s">
        <v>531</v>
      </c>
      <c r="E675" s="113" t="s">
        <v>72</v>
      </c>
      <c r="F675" s="113" t="s">
        <v>2094</v>
      </c>
      <c r="G675" s="114" t="s">
        <v>2095</v>
      </c>
      <c r="H675" s="113" t="s">
        <v>2096</v>
      </c>
      <c r="I675" s="113" t="s">
        <v>2097</v>
      </c>
    </row>
    <row r="676" spans="1:9" x14ac:dyDescent="0.25">
      <c r="A676" t="str">
        <f t="shared" si="10"/>
        <v>NN</v>
      </c>
      <c r="C676" s="23" t="s">
        <v>532</v>
      </c>
      <c r="D676" s="23" t="s">
        <v>533</v>
      </c>
      <c r="E676" s="113" t="s">
        <v>72</v>
      </c>
      <c r="F676" s="113" t="s">
        <v>2094</v>
      </c>
      <c r="G676" s="114" t="s">
        <v>2095</v>
      </c>
      <c r="H676" s="113" t="s">
        <v>2096</v>
      </c>
      <c r="I676" s="113" t="s">
        <v>2099</v>
      </c>
    </row>
    <row r="677" spans="1:9" x14ac:dyDescent="0.25">
      <c r="A677" t="str">
        <f t="shared" si="10"/>
        <v>N5</v>
      </c>
      <c r="C677" s="23" t="s">
        <v>534</v>
      </c>
      <c r="D677" s="23" t="s">
        <v>535</v>
      </c>
      <c r="E677" s="113" t="s">
        <v>72</v>
      </c>
      <c r="F677" s="113" t="s">
        <v>2094</v>
      </c>
      <c r="G677" s="114" t="s">
        <v>2095</v>
      </c>
      <c r="H677" s="113" t="s">
        <v>2096</v>
      </c>
      <c r="I677" s="113" t="s">
        <v>2099</v>
      </c>
    </row>
    <row r="678" spans="1:9" x14ac:dyDescent="0.25">
      <c r="A678" t="str">
        <f t="shared" si="10"/>
        <v>9S</v>
      </c>
      <c r="C678" s="23" t="s">
        <v>536</v>
      </c>
      <c r="D678" s="23" t="s">
        <v>537</v>
      </c>
      <c r="E678" s="113" t="s">
        <v>72</v>
      </c>
      <c r="F678" s="113" t="s">
        <v>2094</v>
      </c>
      <c r="G678" s="114" t="s">
        <v>2109</v>
      </c>
      <c r="H678" s="113" t="s">
        <v>2110</v>
      </c>
      <c r="I678" s="113" t="s">
        <v>2111</v>
      </c>
    </row>
    <row r="679" spans="1:9" x14ac:dyDescent="0.25">
      <c r="A679" t="str">
        <f t="shared" si="10"/>
        <v>9S</v>
      </c>
      <c r="C679" s="23" t="s">
        <v>538</v>
      </c>
      <c r="D679" s="23" t="s">
        <v>539</v>
      </c>
      <c r="E679" s="113" t="s">
        <v>72</v>
      </c>
      <c r="F679" s="113" t="s">
        <v>2094</v>
      </c>
      <c r="G679" s="114" t="s">
        <v>2109</v>
      </c>
      <c r="H679" s="113" t="s">
        <v>2110</v>
      </c>
      <c r="I679" s="113" t="s">
        <v>2111</v>
      </c>
    </row>
    <row r="680" spans="1:9" x14ac:dyDescent="0.25">
      <c r="A680" t="str">
        <f t="shared" si="10"/>
        <v>N5</v>
      </c>
      <c r="C680" s="23" t="s">
        <v>540</v>
      </c>
      <c r="D680" s="23" t="s">
        <v>541</v>
      </c>
      <c r="E680" s="113" t="s">
        <v>72</v>
      </c>
      <c r="F680" s="113" t="s">
        <v>2094</v>
      </c>
      <c r="G680" s="114" t="s">
        <v>2095</v>
      </c>
      <c r="H680" s="113" t="s">
        <v>2096</v>
      </c>
      <c r="I680" s="113" t="s">
        <v>2097</v>
      </c>
    </row>
    <row r="681" spans="1:9" x14ac:dyDescent="0.25">
      <c r="A681" t="str">
        <f t="shared" si="10"/>
        <v>N5</v>
      </c>
      <c r="C681" s="23" t="s">
        <v>542</v>
      </c>
      <c r="D681" s="23" t="s">
        <v>525</v>
      </c>
      <c r="E681" s="113" t="s">
        <v>72</v>
      </c>
      <c r="F681" s="113" t="s">
        <v>2094</v>
      </c>
      <c r="G681" s="114" t="s">
        <v>2095</v>
      </c>
      <c r="H681" s="113" t="s">
        <v>2096</v>
      </c>
      <c r="I681" s="113" t="s">
        <v>2097</v>
      </c>
    </row>
    <row r="682" spans="1:9" x14ac:dyDescent="0.25">
      <c r="A682" t="str">
        <f t="shared" si="10"/>
        <v>NN</v>
      </c>
      <c r="C682" s="23" t="s">
        <v>543</v>
      </c>
      <c r="D682" s="23" t="s">
        <v>544</v>
      </c>
      <c r="E682" s="113" t="s">
        <v>72</v>
      </c>
      <c r="F682" s="113" t="s">
        <v>2094</v>
      </c>
      <c r="G682" s="114" t="s">
        <v>2095</v>
      </c>
      <c r="H682" s="113" t="s">
        <v>2096</v>
      </c>
      <c r="I682" s="113" t="s">
        <v>2099</v>
      </c>
    </row>
    <row r="683" spans="1:9" x14ac:dyDescent="0.25">
      <c r="A683" t="str">
        <f t="shared" si="10"/>
        <v>N5</v>
      </c>
      <c r="C683" s="23" t="s">
        <v>545</v>
      </c>
      <c r="D683" s="23" t="s">
        <v>546</v>
      </c>
      <c r="E683" s="113" t="s">
        <v>72</v>
      </c>
      <c r="F683" s="113" t="s">
        <v>2094</v>
      </c>
      <c r="G683" s="114" t="s">
        <v>2095</v>
      </c>
      <c r="H683" s="113" t="s">
        <v>2096</v>
      </c>
      <c r="I683" s="113" t="s">
        <v>2099</v>
      </c>
    </row>
    <row r="684" spans="1:9" x14ac:dyDescent="0.25">
      <c r="A684" t="str">
        <f t="shared" si="10"/>
        <v>9S</v>
      </c>
      <c r="C684" s="23" t="s">
        <v>547</v>
      </c>
      <c r="D684" s="23" t="s">
        <v>548</v>
      </c>
      <c r="E684" s="113" t="s">
        <v>72</v>
      </c>
      <c r="F684" s="113" t="s">
        <v>2094</v>
      </c>
      <c r="G684" s="114" t="s">
        <v>2109</v>
      </c>
      <c r="H684" s="113" t="s">
        <v>2110</v>
      </c>
      <c r="I684" s="113" t="s">
        <v>2111</v>
      </c>
    </row>
    <row r="685" spans="1:9" x14ac:dyDescent="0.25">
      <c r="A685" t="str">
        <f t="shared" si="10"/>
        <v>9S</v>
      </c>
      <c r="C685" s="23" t="s">
        <v>549</v>
      </c>
      <c r="D685" s="23" t="s">
        <v>550</v>
      </c>
      <c r="E685" s="113" t="s">
        <v>72</v>
      </c>
      <c r="F685" s="113" t="s">
        <v>2094</v>
      </c>
      <c r="G685" s="114" t="s">
        <v>2109</v>
      </c>
      <c r="H685" s="113" t="s">
        <v>2110</v>
      </c>
      <c r="I685" s="113" t="s">
        <v>2111</v>
      </c>
    </row>
    <row r="686" spans="1:9" x14ac:dyDescent="0.25">
      <c r="A686" t="str">
        <f t="shared" si="10"/>
        <v>NT</v>
      </c>
      <c r="C686" s="23" t="s">
        <v>553</v>
      </c>
      <c r="D686" s="23" t="s">
        <v>554</v>
      </c>
      <c r="E686" s="113" t="s">
        <v>72</v>
      </c>
      <c r="F686" s="113" t="s">
        <v>2094</v>
      </c>
      <c r="G686" s="114" t="s">
        <v>2095</v>
      </c>
      <c r="H686" s="113" t="s">
        <v>2096</v>
      </c>
      <c r="I686" s="113" t="s">
        <v>2098</v>
      </c>
    </row>
    <row r="687" spans="1:9" x14ac:dyDescent="0.25">
      <c r="A687" t="str">
        <f t="shared" si="10"/>
        <v>UT</v>
      </c>
      <c r="C687" s="23" t="s">
        <v>555</v>
      </c>
      <c r="D687" s="23" t="s">
        <v>554</v>
      </c>
      <c r="E687" s="113" t="s">
        <v>72</v>
      </c>
      <c r="F687" s="113" t="s">
        <v>2094</v>
      </c>
      <c r="G687" s="114" t="s">
        <v>2095</v>
      </c>
      <c r="H687" s="113" t="s">
        <v>2096</v>
      </c>
      <c r="I687" s="113" t="s">
        <v>2098</v>
      </c>
    </row>
    <row r="688" spans="1:9" x14ac:dyDescent="0.25">
      <c r="A688" t="str">
        <f t="shared" si="10"/>
        <v>UT</v>
      </c>
      <c r="C688" s="23" t="s">
        <v>556</v>
      </c>
      <c r="D688" s="23" t="s">
        <v>554</v>
      </c>
      <c r="E688" s="113" t="s">
        <v>72</v>
      </c>
      <c r="F688" s="113" t="s">
        <v>2094</v>
      </c>
      <c r="G688" s="114" t="s">
        <v>2095</v>
      </c>
      <c r="H688" s="113" t="s">
        <v>2096</v>
      </c>
      <c r="I688" s="113" t="s">
        <v>2098</v>
      </c>
    </row>
    <row r="689" spans="1:9" x14ac:dyDescent="0.25">
      <c r="A689" t="str">
        <f t="shared" si="10"/>
        <v>UT</v>
      </c>
      <c r="C689" s="23" t="s">
        <v>557</v>
      </c>
      <c r="D689" s="23" t="s">
        <v>554</v>
      </c>
      <c r="E689" s="113" t="s">
        <v>72</v>
      </c>
      <c r="F689" s="113" t="s">
        <v>2094</v>
      </c>
      <c r="G689" s="114" t="s">
        <v>2095</v>
      </c>
      <c r="H689" s="113" t="s">
        <v>2096</v>
      </c>
      <c r="I689" s="113" t="s">
        <v>2098</v>
      </c>
    </row>
    <row r="690" spans="1:9" x14ac:dyDescent="0.25">
      <c r="A690" t="str">
        <f t="shared" si="10"/>
        <v>UT</v>
      </c>
      <c r="C690" s="23" t="s">
        <v>564</v>
      </c>
      <c r="D690" s="23" t="s">
        <v>565</v>
      </c>
      <c r="E690" s="113" t="s">
        <v>72</v>
      </c>
      <c r="F690" s="113" t="s">
        <v>2094</v>
      </c>
      <c r="G690" s="114" t="s">
        <v>2095</v>
      </c>
      <c r="H690" s="113" t="s">
        <v>2096</v>
      </c>
      <c r="I690" s="113" t="s">
        <v>2098</v>
      </c>
    </row>
    <row r="691" spans="1:9" x14ac:dyDescent="0.25">
      <c r="A691" t="str">
        <f t="shared" si="10"/>
        <v>UT</v>
      </c>
      <c r="C691" s="23" t="s">
        <v>566</v>
      </c>
      <c r="D691" s="23" t="s">
        <v>565</v>
      </c>
      <c r="E691" s="113" t="s">
        <v>72</v>
      </c>
      <c r="F691" s="113" t="s">
        <v>2094</v>
      </c>
      <c r="G691" s="114" t="s">
        <v>2095</v>
      </c>
      <c r="H691" s="113" t="s">
        <v>2096</v>
      </c>
      <c r="I691" s="113" t="s">
        <v>2098</v>
      </c>
    </row>
    <row r="692" spans="1:9" x14ac:dyDescent="0.25">
      <c r="A692" t="str">
        <f t="shared" si="10"/>
        <v>UT</v>
      </c>
      <c r="C692" s="23" t="s">
        <v>567</v>
      </c>
      <c r="D692" s="23" t="s">
        <v>565</v>
      </c>
      <c r="E692" s="113" t="s">
        <v>72</v>
      </c>
      <c r="F692" s="113" t="s">
        <v>2094</v>
      </c>
      <c r="G692" s="114" t="s">
        <v>2095</v>
      </c>
      <c r="H692" s="113" t="s">
        <v>2096</v>
      </c>
      <c r="I692" s="113" t="s">
        <v>2098</v>
      </c>
    </row>
    <row r="693" spans="1:9" x14ac:dyDescent="0.25">
      <c r="A693" t="str">
        <f t="shared" si="10"/>
        <v>NT</v>
      </c>
      <c r="C693" s="23" t="s">
        <v>574</v>
      </c>
      <c r="D693" s="23" t="s">
        <v>575</v>
      </c>
      <c r="E693" s="113" t="s">
        <v>72</v>
      </c>
      <c r="F693" s="113" t="s">
        <v>2094</v>
      </c>
      <c r="G693" s="114" t="s">
        <v>2103</v>
      </c>
      <c r="H693" s="113" t="s">
        <v>2104</v>
      </c>
      <c r="I693" s="113" t="s">
        <v>2108</v>
      </c>
    </row>
    <row r="694" spans="1:9" x14ac:dyDescent="0.25">
      <c r="A694" t="str">
        <f t="shared" si="10"/>
        <v>NT</v>
      </c>
      <c r="C694" s="23" t="s">
        <v>576</v>
      </c>
      <c r="D694" s="23" t="s">
        <v>577</v>
      </c>
      <c r="E694" s="113" t="s">
        <v>72</v>
      </c>
      <c r="F694" s="113" t="s">
        <v>2094</v>
      </c>
      <c r="G694" s="114" t="s">
        <v>2103</v>
      </c>
      <c r="H694" s="113" t="s">
        <v>2104</v>
      </c>
      <c r="I694" s="113" t="s">
        <v>2108</v>
      </c>
    </row>
    <row r="695" spans="1:9" x14ac:dyDescent="0.25">
      <c r="A695" t="str">
        <f t="shared" si="10"/>
        <v>NT</v>
      </c>
      <c r="C695" s="23" t="s">
        <v>584</v>
      </c>
      <c r="D695" s="23" t="s">
        <v>367</v>
      </c>
      <c r="E695" s="113" t="s">
        <v>72</v>
      </c>
      <c r="F695" s="113" t="s">
        <v>2094</v>
      </c>
      <c r="G695" s="114" t="s">
        <v>2103</v>
      </c>
      <c r="H695" s="113" t="s">
        <v>2104</v>
      </c>
      <c r="I695" s="113" t="s">
        <v>2108</v>
      </c>
    </row>
    <row r="696" spans="1:9" x14ac:dyDescent="0.25">
      <c r="A696" t="str">
        <f t="shared" si="10"/>
        <v>N5</v>
      </c>
      <c r="C696" s="23" t="s">
        <v>585</v>
      </c>
      <c r="D696" s="23" t="s">
        <v>586</v>
      </c>
      <c r="E696" s="113" t="s">
        <v>72</v>
      </c>
      <c r="F696" s="113" t="s">
        <v>2094</v>
      </c>
      <c r="G696" s="114" t="s">
        <v>2095</v>
      </c>
      <c r="H696" s="113" t="s">
        <v>2096</v>
      </c>
      <c r="I696" s="113" t="s">
        <v>2097</v>
      </c>
    </row>
    <row r="697" spans="1:9" x14ac:dyDescent="0.25">
      <c r="A697" t="str">
        <f t="shared" si="10"/>
        <v>N5</v>
      </c>
      <c r="C697" s="23" t="s">
        <v>587</v>
      </c>
      <c r="D697" s="23" t="s">
        <v>588</v>
      </c>
      <c r="E697" s="113" t="s">
        <v>72</v>
      </c>
      <c r="F697" s="113" t="s">
        <v>2094</v>
      </c>
      <c r="G697" s="114" t="s">
        <v>2095</v>
      </c>
      <c r="H697" s="113" t="s">
        <v>2096</v>
      </c>
      <c r="I697" s="113" t="s">
        <v>2097</v>
      </c>
    </row>
    <row r="698" spans="1:9" x14ac:dyDescent="0.25">
      <c r="A698" t="str">
        <f t="shared" si="10"/>
        <v>NN</v>
      </c>
      <c r="C698" s="23" t="s">
        <v>589</v>
      </c>
      <c r="D698" s="23" t="s">
        <v>590</v>
      </c>
      <c r="E698" s="113" t="s">
        <v>72</v>
      </c>
      <c r="F698" s="113" t="s">
        <v>2094</v>
      </c>
      <c r="G698" s="114" t="s">
        <v>2095</v>
      </c>
      <c r="H698" s="113" t="s">
        <v>2096</v>
      </c>
      <c r="I698" s="113" t="s">
        <v>2100</v>
      </c>
    </row>
    <row r="699" spans="1:9" x14ac:dyDescent="0.25">
      <c r="A699" t="str">
        <f t="shared" si="10"/>
        <v>NV</v>
      </c>
      <c r="C699" s="23" t="s">
        <v>591</v>
      </c>
      <c r="D699" s="23" t="s">
        <v>592</v>
      </c>
      <c r="E699" s="113" t="s">
        <v>72</v>
      </c>
      <c r="F699" s="113" t="s">
        <v>2094</v>
      </c>
      <c r="G699" s="114" t="s">
        <v>2114</v>
      </c>
      <c r="H699" s="113" t="s">
        <v>2115</v>
      </c>
      <c r="I699" s="113" t="s">
        <v>2118</v>
      </c>
    </row>
    <row r="700" spans="1:9" x14ac:dyDescent="0.25">
      <c r="A700" t="str">
        <f t="shared" si="10"/>
        <v>N5</v>
      </c>
      <c r="C700" s="23" t="s">
        <v>593</v>
      </c>
      <c r="D700" s="23" t="s">
        <v>594</v>
      </c>
      <c r="E700" s="113" t="s">
        <v>72</v>
      </c>
      <c r="F700" s="113" t="s">
        <v>2094</v>
      </c>
      <c r="G700" s="114" t="s">
        <v>2095</v>
      </c>
      <c r="H700" s="113" t="s">
        <v>2096</v>
      </c>
      <c r="I700" s="113" t="s">
        <v>2097</v>
      </c>
    </row>
    <row r="701" spans="1:9" x14ac:dyDescent="0.25">
      <c r="A701" t="str">
        <f t="shared" si="10"/>
        <v>N5</v>
      </c>
      <c r="C701" s="23" t="s">
        <v>595</v>
      </c>
      <c r="D701" s="23" t="s">
        <v>596</v>
      </c>
      <c r="E701" s="113" t="s">
        <v>72</v>
      </c>
      <c r="F701" s="113" t="s">
        <v>2094</v>
      </c>
      <c r="G701" s="114" t="s">
        <v>2095</v>
      </c>
      <c r="H701" s="113" t="s">
        <v>2096</v>
      </c>
      <c r="I701" s="113" t="s">
        <v>2098</v>
      </c>
    </row>
    <row r="702" spans="1:9" x14ac:dyDescent="0.25">
      <c r="A702" t="str">
        <f t="shared" si="10"/>
        <v>N5</v>
      </c>
      <c r="C702" s="23" t="s">
        <v>597</v>
      </c>
      <c r="D702" s="23" t="s">
        <v>598</v>
      </c>
      <c r="E702" s="113" t="s">
        <v>72</v>
      </c>
      <c r="F702" s="113" t="s">
        <v>2094</v>
      </c>
      <c r="G702" s="114" t="s">
        <v>2095</v>
      </c>
      <c r="H702" s="113" t="s">
        <v>2096</v>
      </c>
      <c r="I702" s="113" t="s">
        <v>2099</v>
      </c>
    </row>
    <row r="703" spans="1:9" x14ac:dyDescent="0.25">
      <c r="A703" t="str">
        <f t="shared" si="10"/>
        <v>N5</v>
      </c>
      <c r="C703" s="23" t="s">
        <v>599</v>
      </c>
      <c r="D703" s="23" t="s">
        <v>600</v>
      </c>
      <c r="E703" s="113" t="s">
        <v>72</v>
      </c>
      <c r="F703" s="113" t="s">
        <v>2094</v>
      </c>
      <c r="G703" s="114" t="s">
        <v>2095</v>
      </c>
      <c r="H703" s="113" t="s">
        <v>2096</v>
      </c>
      <c r="I703" s="113" t="s">
        <v>2099</v>
      </c>
    </row>
    <row r="704" spans="1:9" x14ac:dyDescent="0.25">
      <c r="A704" t="str">
        <f t="shared" si="10"/>
        <v>U2</v>
      </c>
      <c r="C704" s="23" t="s">
        <v>601</v>
      </c>
      <c r="D704" s="23" t="s">
        <v>602</v>
      </c>
      <c r="E704" s="113" t="s">
        <v>72</v>
      </c>
      <c r="F704" s="113" t="s">
        <v>2094</v>
      </c>
      <c r="G704" s="114" t="s">
        <v>2103</v>
      </c>
      <c r="H704" s="113" t="s">
        <v>2104</v>
      </c>
      <c r="I704" s="113" t="s">
        <v>2105</v>
      </c>
    </row>
    <row r="705" spans="1:9" x14ac:dyDescent="0.25">
      <c r="A705" t="str">
        <f t="shared" si="10"/>
        <v>U2</v>
      </c>
      <c r="C705" s="23" t="s">
        <v>603</v>
      </c>
      <c r="D705" s="23" t="s">
        <v>604</v>
      </c>
      <c r="E705" s="113" t="s">
        <v>72</v>
      </c>
      <c r="F705" s="113" t="s">
        <v>2094</v>
      </c>
      <c r="G705" s="114" t="s">
        <v>2095</v>
      </c>
      <c r="H705" s="113" t="s">
        <v>2096</v>
      </c>
      <c r="I705" s="113" t="s">
        <v>2097</v>
      </c>
    </row>
    <row r="706" spans="1:9" x14ac:dyDescent="0.25">
      <c r="A706" t="str">
        <f t="shared" si="10"/>
        <v>U2</v>
      </c>
      <c r="C706" s="23" t="s">
        <v>605</v>
      </c>
      <c r="D706" s="23" t="s">
        <v>606</v>
      </c>
      <c r="E706" s="113" t="s">
        <v>72</v>
      </c>
      <c r="F706" s="113" t="s">
        <v>2094</v>
      </c>
      <c r="G706" s="114" t="s">
        <v>2103</v>
      </c>
      <c r="H706" s="113" t="s">
        <v>2104</v>
      </c>
      <c r="I706" s="113" t="s">
        <v>2105</v>
      </c>
    </row>
    <row r="707" spans="1:9" x14ac:dyDescent="0.25">
      <c r="A707" t="str">
        <f t="shared" si="10"/>
        <v>N5</v>
      </c>
      <c r="C707" s="23" t="s">
        <v>611</v>
      </c>
      <c r="D707" s="23" t="s">
        <v>569</v>
      </c>
      <c r="E707" s="113" t="s">
        <v>72</v>
      </c>
      <c r="F707" s="113" t="s">
        <v>2094</v>
      </c>
      <c r="G707" s="114" t="s">
        <v>2095</v>
      </c>
      <c r="H707" s="113" t="s">
        <v>2096</v>
      </c>
      <c r="I707" s="113" t="s">
        <v>2098</v>
      </c>
    </row>
    <row r="708" spans="1:9" x14ac:dyDescent="0.25">
      <c r="A708" t="str">
        <f t="shared" si="10"/>
        <v>N5</v>
      </c>
      <c r="C708" s="23" t="s">
        <v>612</v>
      </c>
      <c r="D708" s="23" t="s">
        <v>613</v>
      </c>
      <c r="E708" s="113" t="s">
        <v>72</v>
      </c>
      <c r="F708" s="113" t="s">
        <v>2094</v>
      </c>
      <c r="G708" s="114" t="s">
        <v>2095</v>
      </c>
      <c r="H708" s="113" t="s">
        <v>2096</v>
      </c>
      <c r="I708" s="113" t="s">
        <v>2098</v>
      </c>
    </row>
    <row r="709" spans="1:9" x14ac:dyDescent="0.25">
      <c r="A709" t="str">
        <f t="shared" ref="A709:A772" si="11">MID(C709,12,2)</f>
        <v>N5</v>
      </c>
      <c r="C709" s="23" t="s">
        <v>614</v>
      </c>
      <c r="D709" s="23" t="s">
        <v>613</v>
      </c>
      <c r="E709" s="113" t="s">
        <v>72</v>
      </c>
      <c r="F709" s="113" t="s">
        <v>2094</v>
      </c>
      <c r="G709" s="114" t="s">
        <v>2095</v>
      </c>
      <c r="H709" s="113" t="s">
        <v>2096</v>
      </c>
      <c r="I709" s="113" t="s">
        <v>2098</v>
      </c>
    </row>
    <row r="710" spans="1:9" x14ac:dyDescent="0.25">
      <c r="A710" t="str">
        <f t="shared" si="11"/>
        <v>U5</v>
      </c>
      <c r="C710" s="23" t="s">
        <v>615</v>
      </c>
      <c r="D710" s="23" t="s">
        <v>616</v>
      </c>
      <c r="E710" s="113" t="s">
        <v>72</v>
      </c>
      <c r="F710" s="113" t="s">
        <v>2094</v>
      </c>
      <c r="G710" s="114" t="s">
        <v>2095</v>
      </c>
      <c r="H710" s="113" t="s">
        <v>2096</v>
      </c>
      <c r="I710" s="113" t="s">
        <v>2098</v>
      </c>
    </row>
    <row r="711" spans="1:9" x14ac:dyDescent="0.25">
      <c r="A711" t="str">
        <f t="shared" si="11"/>
        <v>N5</v>
      </c>
      <c r="C711" s="23" t="s">
        <v>617</v>
      </c>
      <c r="D711" s="23" t="s">
        <v>618</v>
      </c>
      <c r="E711" s="113" t="s">
        <v>72</v>
      </c>
      <c r="F711" s="113" t="s">
        <v>2094</v>
      </c>
      <c r="G711" s="114" t="s">
        <v>2095</v>
      </c>
      <c r="H711" s="113" t="s">
        <v>2096</v>
      </c>
      <c r="I711" s="113" t="s">
        <v>2097</v>
      </c>
    </row>
    <row r="712" spans="1:9" x14ac:dyDescent="0.25">
      <c r="A712" t="str">
        <f t="shared" si="11"/>
        <v>UC</v>
      </c>
      <c r="C712" s="23" t="s">
        <v>619</v>
      </c>
      <c r="D712" s="23" t="s">
        <v>571</v>
      </c>
      <c r="E712" s="113" t="s">
        <v>72</v>
      </c>
      <c r="F712" s="113" t="s">
        <v>2094</v>
      </c>
      <c r="G712" s="114" t="s">
        <v>2095</v>
      </c>
      <c r="H712" s="113" t="s">
        <v>2096</v>
      </c>
      <c r="I712" s="113" t="s">
        <v>2097</v>
      </c>
    </row>
    <row r="713" spans="1:9" x14ac:dyDescent="0.25">
      <c r="A713" t="str">
        <f t="shared" si="11"/>
        <v>N5</v>
      </c>
      <c r="C713" s="23" t="s">
        <v>620</v>
      </c>
      <c r="D713" s="23" t="s">
        <v>621</v>
      </c>
      <c r="E713" s="113" t="s">
        <v>72</v>
      </c>
      <c r="F713" s="113" t="s">
        <v>2094</v>
      </c>
      <c r="G713" s="114" t="s">
        <v>2095</v>
      </c>
      <c r="H713" s="113" t="s">
        <v>2096</v>
      </c>
      <c r="I713" s="113" t="s">
        <v>2097</v>
      </c>
    </row>
    <row r="714" spans="1:9" x14ac:dyDescent="0.25">
      <c r="A714" t="str">
        <f t="shared" si="11"/>
        <v>N5</v>
      </c>
      <c r="C714" s="23" t="s">
        <v>622</v>
      </c>
      <c r="D714" s="23" t="s">
        <v>623</v>
      </c>
      <c r="E714" s="113" t="s">
        <v>72</v>
      </c>
      <c r="F714" s="113" t="s">
        <v>2094</v>
      </c>
      <c r="G714" s="114" t="s">
        <v>2095</v>
      </c>
      <c r="H714" s="113" t="s">
        <v>2096</v>
      </c>
      <c r="I714" s="113" t="s">
        <v>2097</v>
      </c>
    </row>
    <row r="715" spans="1:9" x14ac:dyDescent="0.25">
      <c r="A715" t="str">
        <f t="shared" si="11"/>
        <v>NC</v>
      </c>
      <c r="C715" s="23" t="s">
        <v>624</v>
      </c>
      <c r="D715" s="23" t="s">
        <v>625</v>
      </c>
      <c r="E715" s="113" t="s">
        <v>72</v>
      </c>
      <c r="F715" s="113" t="s">
        <v>2094</v>
      </c>
      <c r="G715" s="114" t="s">
        <v>2103</v>
      </c>
      <c r="H715" s="113" t="s">
        <v>2104</v>
      </c>
      <c r="I715" s="113" t="s">
        <v>2108</v>
      </c>
    </row>
    <row r="716" spans="1:9" x14ac:dyDescent="0.25">
      <c r="A716" t="str">
        <f t="shared" si="11"/>
        <v>N5</v>
      </c>
      <c r="C716" s="23" t="s">
        <v>626</v>
      </c>
      <c r="D716" s="23" t="s">
        <v>627</v>
      </c>
      <c r="E716" s="113" t="s">
        <v>72</v>
      </c>
      <c r="F716" s="113" t="s">
        <v>2094</v>
      </c>
      <c r="G716" s="114" t="s">
        <v>2103</v>
      </c>
      <c r="H716" s="113" t="s">
        <v>2104</v>
      </c>
      <c r="I716" s="113" t="s">
        <v>2108</v>
      </c>
    </row>
    <row r="717" spans="1:9" x14ac:dyDescent="0.25">
      <c r="A717" t="str">
        <f t="shared" si="11"/>
        <v>N5</v>
      </c>
      <c r="C717" s="23" t="s">
        <v>628</v>
      </c>
      <c r="D717" s="23" t="s">
        <v>577</v>
      </c>
      <c r="E717" s="113" t="s">
        <v>72</v>
      </c>
      <c r="F717" s="113" t="s">
        <v>2094</v>
      </c>
      <c r="G717" s="114" t="s">
        <v>2103</v>
      </c>
      <c r="H717" s="113" t="s">
        <v>2104</v>
      </c>
      <c r="I717" s="113" t="s">
        <v>2108</v>
      </c>
    </row>
    <row r="718" spans="1:9" x14ac:dyDescent="0.25">
      <c r="A718" t="str">
        <f t="shared" si="11"/>
        <v>U5</v>
      </c>
      <c r="C718" s="23" t="s">
        <v>629</v>
      </c>
      <c r="D718" s="23" t="s">
        <v>630</v>
      </c>
      <c r="E718" s="113" t="s">
        <v>72</v>
      </c>
      <c r="F718" s="113" t="s">
        <v>2094</v>
      </c>
      <c r="G718" s="114" t="s">
        <v>2095</v>
      </c>
      <c r="H718" s="113" t="s">
        <v>2096</v>
      </c>
      <c r="I718" s="113" t="s">
        <v>2098</v>
      </c>
    </row>
    <row r="719" spans="1:9" x14ac:dyDescent="0.25">
      <c r="A719" t="str">
        <f t="shared" si="11"/>
        <v>N5</v>
      </c>
      <c r="C719" s="23" t="s">
        <v>633</v>
      </c>
      <c r="D719" s="23" t="s">
        <v>634</v>
      </c>
      <c r="E719" s="113" t="s">
        <v>72</v>
      </c>
      <c r="F719" s="113" t="s">
        <v>2094</v>
      </c>
      <c r="G719" s="114" t="s">
        <v>2095</v>
      </c>
      <c r="H719" s="113" t="s">
        <v>2096</v>
      </c>
      <c r="I719" s="113" t="s">
        <v>2097</v>
      </c>
    </row>
    <row r="720" spans="1:9" x14ac:dyDescent="0.25">
      <c r="A720" t="str">
        <f t="shared" si="11"/>
        <v>N5</v>
      </c>
      <c r="C720" s="23" t="s">
        <v>635</v>
      </c>
      <c r="D720" s="23" t="s">
        <v>636</v>
      </c>
      <c r="E720" s="113" t="s">
        <v>72</v>
      </c>
      <c r="F720" s="113" t="s">
        <v>2094</v>
      </c>
      <c r="G720" s="114" t="s">
        <v>2103</v>
      </c>
      <c r="H720" s="113" t="s">
        <v>2104</v>
      </c>
      <c r="I720" s="113" t="s">
        <v>2105</v>
      </c>
    </row>
    <row r="721" spans="1:9" x14ac:dyDescent="0.25">
      <c r="A721" t="str">
        <f t="shared" si="11"/>
        <v>N5</v>
      </c>
      <c r="C721" s="23" t="s">
        <v>637</v>
      </c>
      <c r="D721" s="23" t="s">
        <v>581</v>
      </c>
      <c r="E721" s="113" t="s">
        <v>72</v>
      </c>
      <c r="F721" s="113" t="s">
        <v>2094</v>
      </c>
      <c r="G721" s="114" t="s">
        <v>2095</v>
      </c>
      <c r="H721" s="113" t="s">
        <v>2096</v>
      </c>
      <c r="I721" s="113" t="s">
        <v>2098</v>
      </c>
    </row>
    <row r="722" spans="1:9" x14ac:dyDescent="0.25">
      <c r="A722" t="str">
        <f t="shared" si="11"/>
        <v>N5</v>
      </c>
      <c r="C722" s="23" t="s">
        <v>638</v>
      </c>
      <c r="D722" s="23" t="s">
        <v>639</v>
      </c>
      <c r="E722" s="113" t="s">
        <v>72</v>
      </c>
      <c r="F722" s="113" t="s">
        <v>2094</v>
      </c>
      <c r="G722" s="114" t="s">
        <v>2095</v>
      </c>
      <c r="H722" s="113" t="s">
        <v>2096</v>
      </c>
      <c r="I722" s="113" t="s">
        <v>2097</v>
      </c>
    </row>
    <row r="723" spans="1:9" x14ac:dyDescent="0.25">
      <c r="A723" t="str">
        <f t="shared" si="11"/>
        <v>N5</v>
      </c>
      <c r="C723" s="23" t="s">
        <v>640</v>
      </c>
      <c r="D723" s="23" t="s">
        <v>641</v>
      </c>
      <c r="E723" s="113" t="s">
        <v>72</v>
      </c>
      <c r="F723" s="113" t="s">
        <v>2094</v>
      </c>
      <c r="G723" s="114" t="s">
        <v>2103</v>
      </c>
      <c r="H723" s="113" t="s">
        <v>2104</v>
      </c>
      <c r="I723" s="113" t="s">
        <v>2108</v>
      </c>
    </row>
    <row r="724" spans="1:9" x14ac:dyDescent="0.25">
      <c r="A724" t="str">
        <f t="shared" si="11"/>
        <v>NV</v>
      </c>
      <c r="C724" s="23" t="s">
        <v>642</v>
      </c>
      <c r="D724" s="23" t="s">
        <v>643</v>
      </c>
      <c r="E724" s="113" t="s">
        <v>72</v>
      </c>
      <c r="F724" s="113" t="s">
        <v>2094</v>
      </c>
      <c r="G724" s="114" t="s">
        <v>2114</v>
      </c>
      <c r="H724" s="113" t="s">
        <v>2115</v>
      </c>
      <c r="I724" s="113" t="s">
        <v>2118</v>
      </c>
    </row>
    <row r="725" spans="1:9" x14ac:dyDescent="0.25">
      <c r="A725" t="str">
        <f t="shared" si="11"/>
        <v>N5</v>
      </c>
      <c r="C725" s="23" t="s">
        <v>644</v>
      </c>
      <c r="D725" s="23" t="s">
        <v>645</v>
      </c>
      <c r="E725" s="113" t="s">
        <v>72</v>
      </c>
      <c r="F725" s="113" t="s">
        <v>2094</v>
      </c>
      <c r="G725" s="114" t="s">
        <v>2095</v>
      </c>
      <c r="H725" s="113" t="s">
        <v>2096</v>
      </c>
      <c r="I725" s="113" t="s">
        <v>2098</v>
      </c>
    </row>
    <row r="726" spans="1:9" x14ac:dyDescent="0.25">
      <c r="A726" t="str">
        <f t="shared" si="11"/>
        <v>N5</v>
      </c>
      <c r="C726" s="23" t="s">
        <v>646</v>
      </c>
      <c r="D726" s="23" t="s">
        <v>647</v>
      </c>
      <c r="E726" s="113" t="s">
        <v>72</v>
      </c>
      <c r="F726" s="113" t="s">
        <v>2094</v>
      </c>
      <c r="G726" s="114" t="s">
        <v>2095</v>
      </c>
      <c r="H726" s="113" t="s">
        <v>2096</v>
      </c>
      <c r="I726" s="113" t="s">
        <v>2097</v>
      </c>
    </row>
    <row r="727" spans="1:9" x14ac:dyDescent="0.25">
      <c r="A727" t="str">
        <f t="shared" si="11"/>
        <v>UC</v>
      </c>
      <c r="C727" s="23" t="s">
        <v>648</v>
      </c>
      <c r="D727" s="23" t="s">
        <v>583</v>
      </c>
      <c r="E727" s="113" t="s">
        <v>72</v>
      </c>
      <c r="F727" s="113" t="s">
        <v>2094</v>
      </c>
      <c r="G727" s="114" t="s">
        <v>2095</v>
      </c>
      <c r="H727" s="113" t="s">
        <v>2096</v>
      </c>
      <c r="I727" s="113" t="s">
        <v>2097</v>
      </c>
    </row>
    <row r="728" spans="1:9" x14ac:dyDescent="0.25">
      <c r="A728" t="str">
        <f t="shared" si="11"/>
        <v>NC</v>
      </c>
      <c r="C728" s="23" t="s">
        <v>649</v>
      </c>
      <c r="D728" s="23" t="s">
        <v>650</v>
      </c>
      <c r="E728" s="113" t="s">
        <v>72</v>
      </c>
      <c r="F728" s="113" t="s">
        <v>2094</v>
      </c>
      <c r="G728" s="114" t="s">
        <v>2103</v>
      </c>
      <c r="H728" s="113" t="s">
        <v>2104</v>
      </c>
      <c r="I728" s="113" t="s">
        <v>2108</v>
      </c>
    </row>
    <row r="729" spans="1:9" x14ac:dyDescent="0.25">
      <c r="A729" t="str">
        <f t="shared" si="11"/>
        <v>N5</v>
      </c>
      <c r="C729" s="23" t="s">
        <v>651</v>
      </c>
      <c r="D729" s="23" t="s">
        <v>652</v>
      </c>
      <c r="E729" s="113" t="s">
        <v>72</v>
      </c>
      <c r="F729" s="113" t="s">
        <v>2094</v>
      </c>
      <c r="G729" s="114" t="s">
        <v>2095</v>
      </c>
      <c r="H729" s="113" t="s">
        <v>2096</v>
      </c>
      <c r="I729" s="113" t="s">
        <v>2097</v>
      </c>
    </row>
    <row r="730" spans="1:9" x14ac:dyDescent="0.25">
      <c r="A730" t="str">
        <f t="shared" si="11"/>
        <v>N5</v>
      </c>
      <c r="C730" s="23" t="s">
        <v>653</v>
      </c>
      <c r="D730" s="23" t="s">
        <v>654</v>
      </c>
      <c r="E730" s="113" t="s">
        <v>72</v>
      </c>
      <c r="F730" s="113" t="s">
        <v>2094</v>
      </c>
      <c r="G730" s="114" t="s">
        <v>2103</v>
      </c>
      <c r="H730" s="113" t="s">
        <v>2104</v>
      </c>
      <c r="I730" s="113" t="s">
        <v>2108</v>
      </c>
    </row>
    <row r="731" spans="1:9" x14ac:dyDescent="0.25">
      <c r="A731" t="str">
        <f t="shared" si="11"/>
        <v>NV</v>
      </c>
      <c r="C731" s="23" t="s">
        <v>655</v>
      </c>
      <c r="D731" s="23" t="s">
        <v>656</v>
      </c>
      <c r="E731" s="113" t="s">
        <v>72</v>
      </c>
      <c r="F731" s="113" t="s">
        <v>2094</v>
      </c>
      <c r="G731" s="114" t="s">
        <v>2114</v>
      </c>
      <c r="H731" s="113" t="s">
        <v>2115</v>
      </c>
      <c r="I731" s="113" t="s">
        <v>2118</v>
      </c>
    </row>
    <row r="732" spans="1:9" x14ac:dyDescent="0.25">
      <c r="A732" t="str">
        <f t="shared" si="11"/>
        <v>NN</v>
      </c>
      <c r="C732" s="23" t="s">
        <v>657</v>
      </c>
      <c r="D732" s="23" t="s">
        <v>658</v>
      </c>
      <c r="E732" s="113" t="s">
        <v>72</v>
      </c>
      <c r="F732" s="113" t="s">
        <v>2094</v>
      </c>
      <c r="G732" s="114" t="s">
        <v>2095</v>
      </c>
      <c r="H732" s="113" t="s">
        <v>2096</v>
      </c>
      <c r="I732" s="113" t="s">
        <v>2098</v>
      </c>
    </row>
    <row r="733" spans="1:9" x14ac:dyDescent="0.25">
      <c r="A733" t="str">
        <f t="shared" si="11"/>
        <v>SS</v>
      </c>
      <c r="C733" s="23" t="s">
        <v>659</v>
      </c>
      <c r="D733" s="23" t="s">
        <v>660</v>
      </c>
      <c r="E733" s="113" t="s">
        <v>72</v>
      </c>
      <c r="F733" s="113" t="s">
        <v>2094</v>
      </c>
      <c r="G733" s="114" t="s">
        <v>2095</v>
      </c>
      <c r="H733" s="113" t="s">
        <v>2096</v>
      </c>
      <c r="I733" s="113" t="s">
        <v>2098</v>
      </c>
    </row>
    <row r="734" spans="1:9" x14ac:dyDescent="0.25">
      <c r="A734" t="str">
        <f t="shared" si="11"/>
        <v>N5</v>
      </c>
      <c r="C734" s="23" t="s">
        <v>661</v>
      </c>
      <c r="D734" s="23" t="s">
        <v>662</v>
      </c>
      <c r="E734" s="113" t="s">
        <v>72</v>
      </c>
      <c r="F734" s="113" t="s">
        <v>2094</v>
      </c>
      <c r="G734" s="114" t="s">
        <v>2095</v>
      </c>
      <c r="H734" s="113" t="s">
        <v>2096</v>
      </c>
      <c r="I734" s="113" t="s">
        <v>2098</v>
      </c>
    </row>
    <row r="735" spans="1:9" x14ac:dyDescent="0.25">
      <c r="A735" t="str">
        <f t="shared" si="11"/>
        <v>U2</v>
      </c>
      <c r="C735" s="23" t="s">
        <v>663</v>
      </c>
      <c r="D735" s="23" t="s">
        <v>664</v>
      </c>
      <c r="E735" s="113" t="s">
        <v>72</v>
      </c>
      <c r="F735" s="113" t="s">
        <v>2094</v>
      </c>
      <c r="G735" s="114" t="s">
        <v>2095</v>
      </c>
      <c r="H735" s="113" t="s">
        <v>2096</v>
      </c>
      <c r="I735" s="113" t="s">
        <v>2097</v>
      </c>
    </row>
    <row r="736" spans="1:9" x14ac:dyDescent="0.25">
      <c r="A736" t="str">
        <f t="shared" si="11"/>
        <v>NN</v>
      </c>
      <c r="C736" s="23" t="s">
        <v>667</v>
      </c>
      <c r="D736" s="23" t="s">
        <v>668</v>
      </c>
      <c r="E736" s="113" t="s">
        <v>72</v>
      </c>
      <c r="F736" s="113" t="s">
        <v>2094</v>
      </c>
      <c r="G736" s="114" t="s">
        <v>2095</v>
      </c>
      <c r="H736" s="113" t="s">
        <v>2096</v>
      </c>
      <c r="I736" s="113" t="s">
        <v>2100</v>
      </c>
    </row>
    <row r="737" spans="1:9" x14ac:dyDescent="0.25">
      <c r="A737" t="str">
        <f t="shared" si="11"/>
        <v>S5</v>
      </c>
      <c r="C737" s="23" t="s">
        <v>669</v>
      </c>
      <c r="D737" s="23" t="s">
        <v>670</v>
      </c>
      <c r="E737" s="113" t="s">
        <v>72</v>
      </c>
      <c r="F737" s="113" t="s">
        <v>2094</v>
      </c>
      <c r="G737" s="114" t="s">
        <v>2103</v>
      </c>
      <c r="H737" s="113" t="s">
        <v>2104</v>
      </c>
      <c r="I737" s="113" t="s">
        <v>2108</v>
      </c>
    </row>
    <row r="738" spans="1:9" x14ac:dyDescent="0.25">
      <c r="A738" t="str">
        <f t="shared" si="11"/>
        <v>9S</v>
      </c>
      <c r="C738" s="23" t="s">
        <v>671</v>
      </c>
      <c r="D738" s="23" t="s">
        <v>537</v>
      </c>
      <c r="E738" s="113" t="s">
        <v>72</v>
      </c>
      <c r="F738" s="113" t="s">
        <v>2094</v>
      </c>
      <c r="G738" s="114" t="s">
        <v>2109</v>
      </c>
      <c r="H738" s="113" t="s">
        <v>2110</v>
      </c>
      <c r="I738" s="113" t="s">
        <v>2111</v>
      </c>
    </row>
    <row r="739" spans="1:9" x14ac:dyDescent="0.25">
      <c r="A739" t="str">
        <f t="shared" si="11"/>
        <v>N5</v>
      </c>
      <c r="C739" s="23" t="s">
        <v>672</v>
      </c>
      <c r="D739" s="23" t="s">
        <v>673</v>
      </c>
      <c r="E739" s="113" t="s">
        <v>72</v>
      </c>
      <c r="F739" s="113" t="s">
        <v>2094</v>
      </c>
      <c r="G739" s="114" t="s">
        <v>2095</v>
      </c>
      <c r="H739" s="113" t="s">
        <v>2096</v>
      </c>
      <c r="I739" s="113" t="s">
        <v>2098</v>
      </c>
    </row>
    <row r="740" spans="1:9" x14ac:dyDescent="0.25">
      <c r="A740" t="str">
        <f t="shared" si="11"/>
        <v>U2</v>
      </c>
      <c r="C740" s="23" t="s">
        <v>674</v>
      </c>
      <c r="D740" s="23" t="s">
        <v>675</v>
      </c>
      <c r="E740" s="113" t="s">
        <v>72</v>
      </c>
      <c r="F740" s="113" t="s">
        <v>2094</v>
      </c>
      <c r="G740" s="114" t="s">
        <v>2095</v>
      </c>
      <c r="H740" s="113" t="s">
        <v>2096</v>
      </c>
      <c r="I740" s="113" t="s">
        <v>2097</v>
      </c>
    </row>
    <row r="741" spans="1:9" x14ac:dyDescent="0.25">
      <c r="A741" t="str">
        <f t="shared" si="11"/>
        <v>9S</v>
      </c>
      <c r="C741" s="23" t="s">
        <v>378</v>
      </c>
      <c r="D741" s="23" t="s">
        <v>379</v>
      </c>
      <c r="E741" s="113" t="s">
        <v>72</v>
      </c>
      <c r="F741" s="113" t="s">
        <v>2094</v>
      </c>
      <c r="G741" s="114" t="s">
        <v>2109</v>
      </c>
      <c r="H741" s="113" t="s">
        <v>2110</v>
      </c>
      <c r="I741" s="113" t="s">
        <v>2113</v>
      </c>
    </row>
    <row r="742" spans="1:9" x14ac:dyDescent="0.25">
      <c r="A742" t="str">
        <f t="shared" si="11"/>
        <v>9S</v>
      </c>
      <c r="C742" s="23" t="s">
        <v>676</v>
      </c>
      <c r="D742" s="23" t="s">
        <v>677</v>
      </c>
      <c r="E742" s="113" t="s">
        <v>72</v>
      </c>
      <c r="F742" s="113" t="s">
        <v>2094</v>
      </c>
      <c r="G742" s="114" t="s">
        <v>2109</v>
      </c>
      <c r="H742" s="113" t="s">
        <v>2110</v>
      </c>
      <c r="I742" s="113" t="s">
        <v>2111</v>
      </c>
    </row>
    <row r="743" spans="1:9" x14ac:dyDescent="0.25">
      <c r="A743" t="str">
        <f t="shared" si="11"/>
        <v>U2</v>
      </c>
      <c r="C743" s="23" t="s">
        <v>678</v>
      </c>
      <c r="D743" s="23" t="s">
        <v>679</v>
      </c>
      <c r="E743" s="113" t="s">
        <v>72</v>
      </c>
      <c r="F743" s="113" t="s">
        <v>2094</v>
      </c>
      <c r="G743" s="114" t="s">
        <v>2095</v>
      </c>
      <c r="H743" s="113" t="s">
        <v>2096</v>
      </c>
      <c r="I743" s="113" t="s">
        <v>2097</v>
      </c>
    </row>
    <row r="744" spans="1:9" x14ac:dyDescent="0.25">
      <c r="A744" t="str">
        <f t="shared" si="11"/>
        <v>NN</v>
      </c>
      <c r="C744" s="23" t="s">
        <v>682</v>
      </c>
      <c r="D744" s="23" t="s">
        <v>683</v>
      </c>
      <c r="E744" s="113" t="s">
        <v>72</v>
      </c>
      <c r="F744" s="113" t="s">
        <v>2094</v>
      </c>
      <c r="G744" s="114" t="s">
        <v>2095</v>
      </c>
      <c r="H744" s="113" t="s">
        <v>2096</v>
      </c>
      <c r="I744" s="113" t="s">
        <v>2098</v>
      </c>
    </row>
    <row r="745" spans="1:9" x14ac:dyDescent="0.25">
      <c r="A745" t="str">
        <f t="shared" si="11"/>
        <v>SS</v>
      </c>
      <c r="C745" s="23" t="s">
        <v>684</v>
      </c>
      <c r="D745" s="23" t="s">
        <v>685</v>
      </c>
      <c r="E745" s="113" t="s">
        <v>72</v>
      </c>
      <c r="F745" s="113" t="s">
        <v>2094</v>
      </c>
      <c r="G745" s="114" t="s">
        <v>2095</v>
      </c>
      <c r="H745" s="113" t="s">
        <v>2096</v>
      </c>
      <c r="I745" s="113" t="s">
        <v>2098</v>
      </c>
    </row>
    <row r="746" spans="1:9" x14ac:dyDescent="0.25">
      <c r="A746" t="str">
        <f t="shared" si="11"/>
        <v>SS</v>
      </c>
      <c r="C746" s="23" t="s">
        <v>686</v>
      </c>
      <c r="D746" s="23" t="s">
        <v>687</v>
      </c>
      <c r="E746" s="113" t="s">
        <v>72</v>
      </c>
      <c r="F746" s="113" t="s">
        <v>2094</v>
      </c>
      <c r="G746" s="114" t="s">
        <v>2095</v>
      </c>
      <c r="H746" s="113" t="s">
        <v>2096</v>
      </c>
      <c r="I746" s="113" t="s">
        <v>2098</v>
      </c>
    </row>
    <row r="747" spans="1:9" x14ac:dyDescent="0.25">
      <c r="A747" t="str">
        <f t="shared" si="11"/>
        <v>S5</v>
      </c>
      <c r="C747" s="23" t="s">
        <v>690</v>
      </c>
      <c r="D747" s="23" t="s">
        <v>691</v>
      </c>
      <c r="E747" s="113" t="s">
        <v>72</v>
      </c>
      <c r="F747" s="113" t="s">
        <v>2094</v>
      </c>
      <c r="G747" s="114" t="s">
        <v>2103</v>
      </c>
      <c r="H747" s="113" t="s">
        <v>2104</v>
      </c>
      <c r="I747" s="113" t="s">
        <v>2108</v>
      </c>
    </row>
    <row r="748" spans="1:9" x14ac:dyDescent="0.25">
      <c r="A748" t="str">
        <f t="shared" si="11"/>
        <v>SS</v>
      </c>
      <c r="C748" s="23" t="s">
        <v>692</v>
      </c>
      <c r="D748" s="23" t="s">
        <v>693</v>
      </c>
      <c r="E748" s="113" t="s">
        <v>72</v>
      </c>
      <c r="F748" s="113" t="s">
        <v>2094</v>
      </c>
      <c r="G748" s="114" t="s">
        <v>2095</v>
      </c>
      <c r="H748" s="113" t="s">
        <v>2096</v>
      </c>
      <c r="I748" s="113" t="s">
        <v>2098</v>
      </c>
    </row>
    <row r="749" spans="1:9" x14ac:dyDescent="0.25">
      <c r="A749" t="str">
        <f t="shared" si="11"/>
        <v>SS</v>
      </c>
      <c r="C749" s="23" t="s">
        <v>694</v>
      </c>
      <c r="D749" s="23" t="s">
        <v>658</v>
      </c>
      <c r="E749" s="113" t="s">
        <v>72</v>
      </c>
      <c r="F749" s="113" t="s">
        <v>2094</v>
      </c>
      <c r="G749" s="114" t="s">
        <v>2095</v>
      </c>
      <c r="H749" s="113" t="s">
        <v>2096</v>
      </c>
      <c r="I749" s="113" t="s">
        <v>2098</v>
      </c>
    </row>
    <row r="750" spans="1:9" x14ac:dyDescent="0.25">
      <c r="A750" t="str">
        <f t="shared" si="11"/>
        <v>SS</v>
      </c>
      <c r="C750" s="23" t="s">
        <v>695</v>
      </c>
      <c r="D750" s="23" t="s">
        <v>683</v>
      </c>
      <c r="E750" s="113" t="s">
        <v>72</v>
      </c>
      <c r="F750" s="113" t="s">
        <v>2094</v>
      </c>
      <c r="G750" s="114" t="s">
        <v>2095</v>
      </c>
      <c r="H750" s="113" t="s">
        <v>2096</v>
      </c>
      <c r="I750" s="113" t="s">
        <v>2098</v>
      </c>
    </row>
    <row r="751" spans="1:9" x14ac:dyDescent="0.25">
      <c r="A751" t="str">
        <f t="shared" si="11"/>
        <v>NN</v>
      </c>
      <c r="C751" s="23" t="s">
        <v>696</v>
      </c>
      <c r="D751" s="23" t="s">
        <v>697</v>
      </c>
      <c r="E751" s="113" t="s">
        <v>72</v>
      </c>
      <c r="F751" s="113" t="s">
        <v>2094</v>
      </c>
      <c r="G751" s="114" t="s">
        <v>2103</v>
      </c>
      <c r="H751" s="113" t="s">
        <v>2104</v>
      </c>
      <c r="I751" s="113" t="s">
        <v>2108</v>
      </c>
    </row>
    <row r="752" spans="1:9" x14ac:dyDescent="0.25">
      <c r="A752" t="str">
        <f t="shared" si="11"/>
        <v>N5</v>
      </c>
      <c r="C752" s="23" t="s">
        <v>698</v>
      </c>
      <c r="D752" s="23" t="s">
        <v>641</v>
      </c>
      <c r="E752" s="113" t="s">
        <v>72</v>
      </c>
      <c r="F752" s="113" t="s">
        <v>2094</v>
      </c>
      <c r="G752" s="114" t="s">
        <v>2103</v>
      </c>
      <c r="H752" s="113" t="s">
        <v>2104</v>
      </c>
      <c r="I752" s="113" t="s">
        <v>2108</v>
      </c>
    </row>
    <row r="753" spans="1:9" x14ac:dyDescent="0.25">
      <c r="A753" t="str">
        <f t="shared" si="11"/>
        <v>NN</v>
      </c>
      <c r="C753" s="23" t="s">
        <v>699</v>
      </c>
      <c r="D753" s="23" t="s">
        <v>700</v>
      </c>
      <c r="E753" s="113" t="s">
        <v>72</v>
      </c>
      <c r="F753" s="113" t="s">
        <v>2094</v>
      </c>
      <c r="G753" s="114" t="s">
        <v>2095</v>
      </c>
      <c r="H753" s="113" t="s">
        <v>2096</v>
      </c>
      <c r="I753" s="113" t="s">
        <v>2097</v>
      </c>
    </row>
    <row r="754" spans="1:9" x14ac:dyDescent="0.25">
      <c r="A754" t="str">
        <f t="shared" si="11"/>
        <v>NT</v>
      </c>
      <c r="C754" s="23" t="s">
        <v>701</v>
      </c>
      <c r="D754" s="23" t="s">
        <v>702</v>
      </c>
      <c r="E754" s="113" t="s">
        <v>72</v>
      </c>
      <c r="F754" s="113" t="s">
        <v>2094</v>
      </c>
      <c r="G754" s="114" t="s">
        <v>2095</v>
      </c>
      <c r="H754" s="113" t="s">
        <v>2096</v>
      </c>
      <c r="I754" s="113" t="s">
        <v>2101</v>
      </c>
    </row>
    <row r="755" spans="1:9" x14ac:dyDescent="0.25">
      <c r="A755" t="str">
        <f t="shared" si="11"/>
        <v>NT</v>
      </c>
      <c r="C755" s="23" t="s">
        <v>703</v>
      </c>
      <c r="D755" s="23" t="s">
        <v>704</v>
      </c>
      <c r="E755" s="113" t="s">
        <v>72</v>
      </c>
      <c r="F755" s="113" t="s">
        <v>2094</v>
      </c>
      <c r="G755" s="114" t="s">
        <v>2095</v>
      </c>
      <c r="H755" s="113" t="s">
        <v>2096</v>
      </c>
      <c r="I755" s="113" t="s">
        <v>2101</v>
      </c>
    </row>
    <row r="756" spans="1:9" x14ac:dyDescent="0.25">
      <c r="A756" t="str">
        <f t="shared" si="11"/>
        <v>NT</v>
      </c>
      <c r="C756" s="23" t="s">
        <v>705</v>
      </c>
      <c r="D756" s="23" t="s">
        <v>706</v>
      </c>
      <c r="E756" s="113" t="s">
        <v>72</v>
      </c>
      <c r="F756" s="113" t="s">
        <v>2094</v>
      </c>
      <c r="G756" s="114" t="s">
        <v>2095</v>
      </c>
      <c r="H756" s="113" t="s">
        <v>2096</v>
      </c>
      <c r="I756" s="113" t="s">
        <v>2101</v>
      </c>
    </row>
    <row r="757" spans="1:9" x14ac:dyDescent="0.25">
      <c r="A757" t="str">
        <f t="shared" si="11"/>
        <v>NT</v>
      </c>
      <c r="C757" s="23" t="s">
        <v>707</v>
      </c>
      <c r="D757" s="23" t="s">
        <v>708</v>
      </c>
      <c r="E757" s="113" t="s">
        <v>72</v>
      </c>
      <c r="F757" s="113" t="s">
        <v>2094</v>
      </c>
      <c r="G757" s="114" t="s">
        <v>2095</v>
      </c>
      <c r="H757" s="113" t="s">
        <v>2096</v>
      </c>
      <c r="I757" s="113" t="s">
        <v>2101</v>
      </c>
    </row>
    <row r="758" spans="1:9" x14ac:dyDescent="0.25">
      <c r="A758" t="str">
        <f t="shared" si="11"/>
        <v>N5</v>
      </c>
      <c r="C758" s="23" t="s">
        <v>711</v>
      </c>
      <c r="D758" s="23" t="s">
        <v>712</v>
      </c>
      <c r="E758" s="113" t="s">
        <v>72</v>
      </c>
      <c r="F758" s="113" t="s">
        <v>2094</v>
      </c>
      <c r="G758" s="114" t="s">
        <v>2095</v>
      </c>
      <c r="H758" s="113" t="s">
        <v>2096</v>
      </c>
      <c r="I758" s="113" t="s">
        <v>2098</v>
      </c>
    </row>
    <row r="759" spans="1:9" x14ac:dyDescent="0.25">
      <c r="A759" t="str">
        <f t="shared" si="11"/>
        <v>N5</v>
      </c>
      <c r="C759" s="23" t="s">
        <v>713</v>
      </c>
      <c r="D759" s="23" t="s">
        <v>714</v>
      </c>
      <c r="E759" s="113" t="s">
        <v>72</v>
      </c>
      <c r="F759" s="113" t="s">
        <v>2094</v>
      </c>
      <c r="G759" s="114" t="s">
        <v>2095</v>
      </c>
      <c r="H759" s="113" t="s">
        <v>2096</v>
      </c>
      <c r="I759" s="113" t="s">
        <v>2100</v>
      </c>
    </row>
    <row r="760" spans="1:9" x14ac:dyDescent="0.25">
      <c r="A760" t="str">
        <f t="shared" si="11"/>
        <v>N5</v>
      </c>
      <c r="C760" s="23" t="s">
        <v>715</v>
      </c>
      <c r="D760" s="23" t="s">
        <v>716</v>
      </c>
      <c r="E760" s="113" t="s">
        <v>72</v>
      </c>
      <c r="F760" s="113" t="s">
        <v>2094</v>
      </c>
      <c r="G760" s="114" t="s">
        <v>2095</v>
      </c>
      <c r="H760" s="113" t="s">
        <v>2096</v>
      </c>
      <c r="I760" s="113" t="s">
        <v>2100</v>
      </c>
    </row>
    <row r="761" spans="1:9" x14ac:dyDescent="0.25">
      <c r="A761" t="str">
        <f t="shared" si="11"/>
        <v>NN</v>
      </c>
      <c r="C761" s="23" t="s">
        <v>721</v>
      </c>
      <c r="D761" s="23" t="s">
        <v>722</v>
      </c>
      <c r="E761" s="113" t="s">
        <v>72</v>
      </c>
      <c r="F761" s="113" t="s">
        <v>2094</v>
      </c>
      <c r="G761" s="114" t="s">
        <v>2095</v>
      </c>
      <c r="H761" s="113" t="s">
        <v>2096</v>
      </c>
      <c r="I761" s="113" t="s">
        <v>2098</v>
      </c>
    </row>
    <row r="762" spans="1:9" x14ac:dyDescent="0.25">
      <c r="A762" t="str">
        <f t="shared" si="11"/>
        <v>NN</v>
      </c>
      <c r="C762" s="23" t="s">
        <v>723</v>
      </c>
      <c r="D762" s="23" t="s">
        <v>722</v>
      </c>
      <c r="E762" s="113" t="s">
        <v>72</v>
      </c>
      <c r="F762" s="113" t="s">
        <v>2094</v>
      </c>
      <c r="G762" s="114" t="s">
        <v>2095</v>
      </c>
      <c r="H762" s="113" t="s">
        <v>2096</v>
      </c>
      <c r="I762" s="113" t="s">
        <v>2098</v>
      </c>
    </row>
    <row r="763" spans="1:9" x14ac:dyDescent="0.25">
      <c r="A763" t="str">
        <f t="shared" si="11"/>
        <v>NN</v>
      </c>
      <c r="C763" s="23" t="s">
        <v>724</v>
      </c>
      <c r="D763" s="23" t="s">
        <v>658</v>
      </c>
      <c r="E763" s="113" t="s">
        <v>72</v>
      </c>
      <c r="F763" s="113" t="s">
        <v>2094</v>
      </c>
      <c r="G763" s="114" t="s">
        <v>2095</v>
      </c>
      <c r="H763" s="113" t="s">
        <v>2096</v>
      </c>
      <c r="I763" s="113" t="s">
        <v>2098</v>
      </c>
    </row>
    <row r="764" spans="1:9" x14ac:dyDescent="0.25">
      <c r="A764" t="str">
        <f t="shared" si="11"/>
        <v>NN</v>
      </c>
      <c r="C764" s="23" t="s">
        <v>725</v>
      </c>
      <c r="D764" s="23" t="s">
        <v>722</v>
      </c>
      <c r="E764" s="113" t="s">
        <v>72</v>
      </c>
      <c r="F764" s="113" t="s">
        <v>2094</v>
      </c>
      <c r="G764" s="114" t="s">
        <v>2095</v>
      </c>
      <c r="H764" s="113" t="s">
        <v>2096</v>
      </c>
      <c r="I764" s="113" t="s">
        <v>2098</v>
      </c>
    </row>
    <row r="765" spans="1:9" x14ac:dyDescent="0.25">
      <c r="A765" t="str">
        <f t="shared" si="11"/>
        <v>N5</v>
      </c>
      <c r="C765" s="23" t="s">
        <v>726</v>
      </c>
      <c r="D765" s="23" t="s">
        <v>727</v>
      </c>
      <c r="E765" s="113" t="s">
        <v>72</v>
      </c>
      <c r="F765" s="113" t="s">
        <v>2094</v>
      </c>
      <c r="G765" s="114" t="s">
        <v>2095</v>
      </c>
      <c r="H765" s="113" t="s">
        <v>2096</v>
      </c>
      <c r="I765" s="113" t="s">
        <v>2098</v>
      </c>
    </row>
    <row r="766" spans="1:9" x14ac:dyDescent="0.25">
      <c r="A766" t="str">
        <f t="shared" si="11"/>
        <v>N5</v>
      </c>
      <c r="C766" s="23" t="s">
        <v>728</v>
      </c>
      <c r="D766" s="23" t="s">
        <v>729</v>
      </c>
      <c r="E766" s="113" t="s">
        <v>72</v>
      </c>
      <c r="F766" s="113" t="s">
        <v>2094</v>
      </c>
      <c r="G766" s="114" t="s">
        <v>2095</v>
      </c>
      <c r="H766" s="113" t="s">
        <v>2096</v>
      </c>
      <c r="I766" s="113" t="s">
        <v>2098</v>
      </c>
    </row>
    <row r="767" spans="1:9" x14ac:dyDescent="0.25">
      <c r="A767" t="str">
        <f t="shared" si="11"/>
        <v>N5</v>
      </c>
      <c r="C767" s="23" t="s">
        <v>730</v>
      </c>
      <c r="D767" s="23" t="s">
        <v>731</v>
      </c>
      <c r="E767" s="113" t="s">
        <v>72</v>
      </c>
      <c r="F767" s="113" t="s">
        <v>2094</v>
      </c>
      <c r="G767" s="114" t="s">
        <v>2095</v>
      </c>
      <c r="H767" s="113" t="s">
        <v>2096</v>
      </c>
      <c r="I767" s="113" t="s">
        <v>2098</v>
      </c>
    </row>
    <row r="768" spans="1:9" x14ac:dyDescent="0.25">
      <c r="A768" t="str">
        <f t="shared" si="11"/>
        <v>N5</v>
      </c>
      <c r="C768" s="23" t="s">
        <v>732</v>
      </c>
      <c r="D768" s="23" t="s">
        <v>733</v>
      </c>
      <c r="E768" s="113" t="s">
        <v>72</v>
      </c>
      <c r="F768" s="113" t="s">
        <v>2094</v>
      </c>
      <c r="G768" s="114" t="s">
        <v>2095</v>
      </c>
      <c r="H768" s="113" t="s">
        <v>2096</v>
      </c>
      <c r="I768" s="113" t="s">
        <v>2098</v>
      </c>
    </row>
    <row r="769" spans="1:9" x14ac:dyDescent="0.25">
      <c r="A769" t="str">
        <f t="shared" si="11"/>
        <v>NM</v>
      </c>
      <c r="C769" s="23" t="s">
        <v>734</v>
      </c>
      <c r="D769" s="23" t="s">
        <v>735</v>
      </c>
      <c r="E769" s="113" t="s">
        <v>72</v>
      </c>
      <c r="F769" s="113" t="s">
        <v>2094</v>
      </c>
      <c r="G769" s="114" t="s">
        <v>2114</v>
      </c>
      <c r="H769" s="113" t="s">
        <v>2115</v>
      </c>
      <c r="I769" s="113" t="s">
        <v>2119</v>
      </c>
    </row>
    <row r="770" spans="1:9" x14ac:dyDescent="0.25">
      <c r="A770" t="str">
        <f t="shared" si="11"/>
        <v>NN</v>
      </c>
      <c r="C770" s="23" t="s">
        <v>736</v>
      </c>
      <c r="D770" s="23" t="s">
        <v>737</v>
      </c>
      <c r="E770" s="113" t="s">
        <v>72</v>
      </c>
      <c r="F770" s="113" t="s">
        <v>2094</v>
      </c>
      <c r="G770" s="114" t="s">
        <v>2114</v>
      </c>
      <c r="H770" s="113" t="s">
        <v>2115</v>
      </c>
      <c r="I770" s="113" t="s">
        <v>2119</v>
      </c>
    </row>
    <row r="771" spans="1:9" x14ac:dyDescent="0.25">
      <c r="A771" t="str">
        <f t="shared" si="11"/>
        <v>NV</v>
      </c>
      <c r="C771" s="23" t="s">
        <v>738</v>
      </c>
      <c r="D771" s="23" t="s">
        <v>739</v>
      </c>
      <c r="E771" s="113" t="s">
        <v>72</v>
      </c>
      <c r="F771" s="113" t="s">
        <v>2094</v>
      </c>
      <c r="G771" s="114" t="s">
        <v>2114</v>
      </c>
      <c r="H771" s="113" t="s">
        <v>2115</v>
      </c>
      <c r="I771" s="113" t="s">
        <v>2119</v>
      </c>
    </row>
    <row r="772" spans="1:9" x14ac:dyDescent="0.25">
      <c r="A772" t="str">
        <f t="shared" si="11"/>
        <v>NN</v>
      </c>
      <c r="C772" s="23" t="s">
        <v>740</v>
      </c>
      <c r="D772" s="23" t="s">
        <v>741</v>
      </c>
      <c r="E772" s="113" t="s">
        <v>72</v>
      </c>
      <c r="F772" s="113" t="s">
        <v>2094</v>
      </c>
      <c r="G772" s="114" t="s">
        <v>2114</v>
      </c>
      <c r="H772" s="113" t="s">
        <v>2115</v>
      </c>
      <c r="I772" s="113" t="s">
        <v>2119</v>
      </c>
    </row>
    <row r="773" spans="1:9" x14ac:dyDescent="0.25">
      <c r="A773" t="str">
        <f t="shared" ref="A773:A836" si="12">MID(C773,12,2)</f>
        <v>N5</v>
      </c>
      <c r="C773" s="23" t="s">
        <v>742</v>
      </c>
      <c r="D773" s="23" t="s">
        <v>743</v>
      </c>
      <c r="E773" s="113" t="s">
        <v>72</v>
      </c>
      <c r="F773" s="113" t="s">
        <v>2094</v>
      </c>
      <c r="G773" s="114" t="s">
        <v>2103</v>
      </c>
      <c r="H773" s="113" t="s">
        <v>2104</v>
      </c>
      <c r="I773" s="113" t="s">
        <v>2105</v>
      </c>
    </row>
    <row r="774" spans="1:9" x14ac:dyDescent="0.25">
      <c r="A774" t="str">
        <f t="shared" si="12"/>
        <v>N5</v>
      </c>
      <c r="C774" s="23" t="s">
        <v>746</v>
      </c>
      <c r="D774" s="23" t="s">
        <v>747</v>
      </c>
      <c r="E774" s="113" t="s">
        <v>72</v>
      </c>
      <c r="F774" s="113" t="s">
        <v>2094</v>
      </c>
      <c r="G774" s="114" t="s">
        <v>2095</v>
      </c>
      <c r="H774" s="113" t="s">
        <v>2096</v>
      </c>
      <c r="I774" s="113" t="s">
        <v>2097</v>
      </c>
    </row>
    <row r="775" spans="1:9" x14ac:dyDescent="0.25">
      <c r="A775" t="str">
        <f t="shared" si="12"/>
        <v>N5</v>
      </c>
      <c r="C775" s="23" t="s">
        <v>751</v>
      </c>
      <c r="D775" s="23" t="s">
        <v>752</v>
      </c>
      <c r="E775" s="113" t="s">
        <v>72</v>
      </c>
      <c r="F775" s="113" t="s">
        <v>2094</v>
      </c>
      <c r="G775" s="114" t="s">
        <v>2095</v>
      </c>
      <c r="H775" s="113" t="s">
        <v>2096</v>
      </c>
      <c r="I775" s="113" t="s">
        <v>2097</v>
      </c>
    </row>
    <row r="776" spans="1:9" x14ac:dyDescent="0.25">
      <c r="A776" t="str">
        <f t="shared" si="12"/>
        <v>N5</v>
      </c>
      <c r="C776" s="23" t="s">
        <v>753</v>
      </c>
      <c r="D776" s="23" t="s">
        <v>521</v>
      </c>
      <c r="E776" s="113" t="s">
        <v>72</v>
      </c>
      <c r="F776" s="113" t="s">
        <v>2094</v>
      </c>
      <c r="G776" s="114" t="s">
        <v>2095</v>
      </c>
      <c r="H776" s="113" t="s">
        <v>2096</v>
      </c>
      <c r="I776" s="113" t="s">
        <v>2097</v>
      </c>
    </row>
    <row r="777" spans="1:9" x14ac:dyDescent="0.25">
      <c r="A777" t="str">
        <f t="shared" si="12"/>
        <v>N5</v>
      </c>
      <c r="C777" s="23" t="s">
        <v>754</v>
      </c>
      <c r="D777" s="23" t="s">
        <v>521</v>
      </c>
      <c r="E777" s="113" t="s">
        <v>72</v>
      </c>
      <c r="F777" s="113" t="s">
        <v>2094</v>
      </c>
      <c r="G777" s="114" t="s">
        <v>2095</v>
      </c>
      <c r="H777" s="113" t="s">
        <v>2096</v>
      </c>
      <c r="I777" s="113" t="s">
        <v>2097</v>
      </c>
    </row>
    <row r="778" spans="1:9" x14ac:dyDescent="0.25">
      <c r="A778" t="str">
        <f t="shared" si="12"/>
        <v>N5</v>
      </c>
      <c r="C778" s="23" t="s">
        <v>755</v>
      </c>
      <c r="D778" s="23" t="s">
        <v>521</v>
      </c>
      <c r="E778" s="113" t="s">
        <v>72</v>
      </c>
      <c r="F778" s="113" t="s">
        <v>2094</v>
      </c>
      <c r="G778" s="114" t="s">
        <v>2095</v>
      </c>
      <c r="H778" s="113" t="s">
        <v>2096</v>
      </c>
      <c r="I778" s="113" t="s">
        <v>2097</v>
      </c>
    </row>
    <row r="779" spans="1:9" x14ac:dyDescent="0.25">
      <c r="A779" t="str">
        <f t="shared" si="12"/>
        <v>N5</v>
      </c>
      <c r="C779" s="23" t="s">
        <v>756</v>
      </c>
      <c r="D779" s="23" t="s">
        <v>757</v>
      </c>
      <c r="E779" s="113" t="s">
        <v>72</v>
      </c>
      <c r="F779" s="113" t="s">
        <v>2094</v>
      </c>
      <c r="G779" s="114" t="s">
        <v>2095</v>
      </c>
      <c r="H779" s="113" t="s">
        <v>2096</v>
      </c>
      <c r="I779" s="113" t="s">
        <v>2097</v>
      </c>
    </row>
    <row r="780" spans="1:9" x14ac:dyDescent="0.25">
      <c r="A780" t="str">
        <f t="shared" si="12"/>
        <v>N5</v>
      </c>
      <c r="C780" s="23" t="s">
        <v>758</v>
      </c>
      <c r="D780" s="23" t="s">
        <v>759</v>
      </c>
      <c r="E780" s="113" t="s">
        <v>72</v>
      </c>
      <c r="F780" s="113" t="s">
        <v>2094</v>
      </c>
      <c r="G780" s="114" t="s">
        <v>2095</v>
      </c>
      <c r="H780" s="113" t="s">
        <v>2096</v>
      </c>
      <c r="I780" s="113" t="s">
        <v>2099</v>
      </c>
    </row>
    <row r="781" spans="1:9" x14ac:dyDescent="0.25">
      <c r="A781" t="str">
        <f t="shared" si="12"/>
        <v>NN</v>
      </c>
      <c r="C781" s="23" t="s">
        <v>760</v>
      </c>
      <c r="D781" s="23" t="s">
        <v>761</v>
      </c>
      <c r="E781" s="113" t="s">
        <v>72</v>
      </c>
      <c r="F781" s="113" t="s">
        <v>2094</v>
      </c>
      <c r="G781" s="114" t="s">
        <v>2095</v>
      </c>
      <c r="H781" s="113" t="s">
        <v>2096</v>
      </c>
      <c r="I781" s="113" t="s">
        <v>2099</v>
      </c>
    </row>
    <row r="782" spans="1:9" x14ac:dyDescent="0.25">
      <c r="A782" t="str">
        <f t="shared" si="12"/>
        <v>NN</v>
      </c>
      <c r="C782" s="23" t="s">
        <v>762</v>
      </c>
      <c r="D782" s="23" t="s">
        <v>761</v>
      </c>
      <c r="E782" s="113" t="s">
        <v>72</v>
      </c>
      <c r="F782" s="113" t="s">
        <v>2094</v>
      </c>
      <c r="G782" s="114" t="s">
        <v>2095</v>
      </c>
      <c r="H782" s="113" t="s">
        <v>2096</v>
      </c>
      <c r="I782" s="113" t="s">
        <v>2099</v>
      </c>
    </row>
    <row r="783" spans="1:9" x14ac:dyDescent="0.25">
      <c r="A783" t="str">
        <f t="shared" si="12"/>
        <v>NN</v>
      </c>
      <c r="C783" s="23" t="s">
        <v>763</v>
      </c>
      <c r="D783" s="23" t="s">
        <v>764</v>
      </c>
      <c r="E783" s="113" t="s">
        <v>72</v>
      </c>
      <c r="F783" s="113" t="s">
        <v>2094</v>
      </c>
      <c r="G783" s="114" t="s">
        <v>2095</v>
      </c>
      <c r="H783" s="113" t="s">
        <v>2096</v>
      </c>
      <c r="I783" s="113" t="s">
        <v>2099</v>
      </c>
    </row>
    <row r="784" spans="1:9" x14ac:dyDescent="0.25">
      <c r="A784" t="str">
        <f t="shared" si="12"/>
        <v>L5</v>
      </c>
      <c r="C784" s="23" t="s">
        <v>765</v>
      </c>
      <c r="D784" s="23" t="s">
        <v>535</v>
      </c>
      <c r="E784" s="113" t="s">
        <v>72</v>
      </c>
      <c r="F784" s="113" t="s">
        <v>2094</v>
      </c>
      <c r="G784" s="114" t="s">
        <v>2095</v>
      </c>
      <c r="H784" s="113" t="s">
        <v>2096</v>
      </c>
      <c r="I784" s="113" t="s">
        <v>2099</v>
      </c>
    </row>
    <row r="785" spans="1:9" x14ac:dyDescent="0.25">
      <c r="A785" t="str">
        <f t="shared" si="12"/>
        <v>N5</v>
      </c>
      <c r="C785" s="23" t="s">
        <v>766</v>
      </c>
      <c r="D785" s="23" t="s">
        <v>535</v>
      </c>
      <c r="E785" s="113" t="s">
        <v>72</v>
      </c>
      <c r="F785" s="113" t="s">
        <v>2094</v>
      </c>
      <c r="G785" s="114" t="s">
        <v>2095</v>
      </c>
      <c r="H785" s="113" t="s">
        <v>2096</v>
      </c>
      <c r="I785" s="113" t="s">
        <v>2099</v>
      </c>
    </row>
    <row r="786" spans="1:9" x14ac:dyDescent="0.25">
      <c r="A786" t="str">
        <f t="shared" si="12"/>
        <v>N5</v>
      </c>
      <c r="C786" s="23" t="s">
        <v>768</v>
      </c>
      <c r="D786" s="23" t="s">
        <v>769</v>
      </c>
      <c r="E786" s="113" t="s">
        <v>72</v>
      </c>
      <c r="F786" s="113" t="s">
        <v>2094</v>
      </c>
      <c r="G786" s="114" t="s">
        <v>2095</v>
      </c>
      <c r="H786" s="113" t="s">
        <v>2096</v>
      </c>
      <c r="I786" s="113" t="s">
        <v>2099</v>
      </c>
    </row>
    <row r="787" spans="1:9" x14ac:dyDescent="0.25">
      <c r="A787" t="str">
        <f t="shared" si="12"/>
        <v>N5</v>
      </c>
      <c r="C787" s="23" t="s">
        <v>770</v>
      </c>
      <c r="D787" s="23" t="s">
        <v>771</v>
      </c>
      <c r="E787" s="113" t="s">
        <v>72</v>
      </c>
      <c r="F787" s="113" t="s">
        <v>2094</v>
      </c>
      <c r="G787" s="114" t="s">
        <v>2095</v>
      </c>
      <c r="H787" s="113" t="s">
        <v>2096</v>
      </c>
      <c r="I787" s="113" t="s">
        <v>2099</v>
      </c>
    </row>
    <row r="788" spans="1:9" x14ac:dyDescent="0.25">
      <c r="A788" t="str">
        <f t="shared" si="12"/>
        <v>N5</v>
      </c>
      <c r="C788" s="23" t="s">
        <v>772</v>
      </c>
      <c r="D788" s="23" t="s">
        <v>771</v>
      </c>
      <c r="E788" s="113" t="s">
        <v>72</v>
      </c>
      <c r="F788" s="113" t="s">
        <v>2094</v>
      </c>
      <c r="G788" s="114" t="s">
        <v>2095</v>
      </c>
      <c r="H788" s="113" t="s">
        <v>2096</v>
      </c>
      <c r="I788" s="113" t="s">
        <v>2099</v>
      </c>
    </row>
    <row r="789" spans="1:9" x14ac:dyDescent="0.25">
      <c r="A789" t="str">
        <f t="shared" si="12"/>
        <v>S5</v>
      </c>
      <c r="C789" s="23" t="s">
        <v>773</v>
      </c>
      <c r="D789" s="23" t="s">
        <v>774</v>
      </c>
      <c r="E789" s="113" t="s">
        <v>72</v>
      </c>
      <c r="F789" s="113" t="s">
        <v>2094</v>
      </c>
      <c r="G789" s="114" t="s">
        <v>2095</v>
      </c>
      <c r="H789" s="113" t="s">
        <v>2096</v>
      </c>
      <c r="I789" s="113" t="s">
        <v>2099</v>
      </c>
    </row>
    <row r="790" spans="1:9" x14ac:dyDescent="0.25">
      <c r="A790" t="str">
        <f t="shared" si="12"/>
        <v>N5</v>
      </c>
      <c r="C790" s="23" t="s">
        <v>775</v>
      </c>
      <c r="D790" s="23" t="s">
        <v>776</v>
      </c>
      <c r="E790" s="113" t="s">
        <v>72</v>
      </c>
      <c r="F790" s="113" t="s">
        <v>2094</v>
      </c>
      <c r="G790" s="114" t="s">
        <v>2103</v>
      </c>
      <c r="H790" s="113" t="s">
        <v>2104</v>
      </c>
      <c r="I790" s="113" t="s">
        <v>2108</v>
      </c>
    </row>
    <row r="791" spans="1:9" x14ac:dyDescent="0.25">
      <c r="A791" t="str">
        <f t="shared" si="12"/>
        <v>NN</v>
      </c>
      <c r="C791" s="23" t="s">
        <v>778</v>
      </c>
      <c r="D791" s="23" t="s">
        <v>776</v>
      </c>
      <c r="E791" s="113" t="s">
        <v>72</v>
      </c>
      <c r="F791" s="113" t="s">
        <v>2094</v>
      </c>
      <c r="G791" s="114" t="s">
        <v>2103</v>
      </c>
      <c r="H791" s="113" t="s">
        <v>2104</v>
      </c>
      <c r="I791" s="113" t="s">
        <v>2108</v>
      </c>
    </row>
    <row r="792" spans="1:9" x14ac:dyDescent="0.25">
      <c r="A792" t="str">
        <f t="shared" si="12"/>
        <v>N5</v>
      </c>
      <c r="C792" s="23" t="s">
        <v>779</v>
      </c>
      <c r="D792" s="23" t="s">
        <v>780</v>
      </c>
      <c r="E792" s="113" t="s">
        <v>72</v>
      </c>
      <c r="F792" s="113" t="s">
        <v>2094</v>
      </c>
      <c r="G792" s="114" t="s">
        <v>2103</v>
      </c>
      <c r="H792" s="113" t="s">
        <v>2104</v>
      </c>
      <c r="I792" s="113" t="s">
        <v>2108</v>
      </c>
    </row>
    <row r="793" spans="1:9" x14ac:dyDescent="0.25">
      <c r="A793" t="str">
        <f t="shared" si="12"/>
        <v>N5</v>
      </c>
      <c r="C793" s="23" t="s">
        <v>781</v>
      </c>
      <c r="D793" s="23" t="s">
        <v>782</v>
      </c>
      <c r="E793" s="113" t="s">
        <v>72</v>
      </c>
      <c r="F793" s="113" t="s">
        <v>2094</v>
      </c>
      <c r="G793" s="114" t="s">
        <v>2103</v>
      </c>
      <c r="H793" s="113" t="s">
        <v>2104</v>
      </c>
      <c r="I793" s="113" t="s">
        <v>2108</v>
      </c>
    </row>
    <row r="794" spans="1:9" x14ac:dyDescent="0.25">
      <c r="A794" t="str">
        <f t="shared" si="12"/>
        <v>N5</v>
      </c>
      <c r="C794" s="23" t="s">
        <v>783</v>
      </c>
      <c r="D794" s="23" t="s">
        <v>784</v>
      </c>
      <c r="E794" s="113" t="s">
        <v>72</v>
      </c>
      <c r="F794" s="113" t="s">
        <v>2094</v>
      </c>
      <c r="G794" s="114" t="s">
        <v>2103</v>
      </c>
      <c r="H794" s="113" t="s">
        <v>2104</v>
      </c>
      <c r="I794" s="113" t="s">
        <v>2108</v>
      </c>
    </row>
    <row r="795" spans="1:9" x14ac:dyDescent="0.25">
      <c r="A795" t="str">
        <f t="shared" si="12"/>
        <v>9S</v>
      </c>
      <c r="C795" s="23" t="s">
        <v>785</v>
      </c>
      <c r="D795" s="23" t="s">
        <v>786</v>
      </c>
      <c r="E795" s="113" t="s">
        <v>72</v>
      </c>
      <c r="F795" s="113" t="s">
        <v>2094</v>
      </c>
      <c r="G795" s="114" t="s">
        <v>2109</v>
      </c>
      <c r="H795" s="113" t="s">
        <v>2110</v>
      </c>
      <c r="I795" s="113" t="s">
        <v>2113</v>
      </c>
    </row>
    <row r="796" spans="1:9" x14ac:dyDescent="0.25">
      <c r="A796" t="str">
        <f t="shared" si="12"/>
        <v>9S</v>
      </c>
      <c r="C796" s="23" t="s">
        <v>787</v>
      </c>
      <c r="D796" s="23" t="s">
        <v>788</v>
      </c>
      <c r="E796" s="113" t="s">
        <v>72</v>
      </c>
      <c r="F796" s="113" t="s">
        <v>2094</v>
      </c>
      <c r="G796" s="114" t="s">
        <v>2109</v>
      </c>
      <c r="H796" s="113" t="s">
        <v>2110</v>
      </c>
      <c r="I796" s="113" t="s">
        <v>2111</v>
      </c>
    </row>
    <row r="797" spans="1:9" x14ac:dyDescent="0.25">
      <c r="A797" t="str">
        <f t="shared" si="12"/>
        <v>9S</v>
      </c>
      <c r="C797" s="23" t="s">
        <v>789</v>
      </c>
      <c r="D797" s="23" t="s">
        <v>790</v>
      </c>
      <c r="E797" s="113" t="s">
        <v>72</v>
      </c>
      <c r="F797" s="113" t="s">
        <v>2094</v>
      </c>
      <c r="G797" s="114" t="s">
        <v>2109</v>
      </c>
      <c r="H797" s="113" t="s">
        <v>2110</v>
      </c>
      <c r="I797" s="113" t="s">
        <v>2111</v>
      </c>
    </row>
    <row r="798" spans="1:9" x14ac:dyDescent="0.25">
      <c r="A798" t="str">
        <f t="shared" si="12"/>
        <v>9S</v>
      </c>
      <c r="C798" s="23" t="s">
        <v>791</v>
      </c>
      <c r="D798" s="23" t="s">
        <v>537</v>
      </c>
      <c r="E798" s="113" t="s">
        <v>72</v>
      </c>
      <c r="F798" s="113" t="s">
        <v>2094</v>
      </c>
      <c r="G798" s="114" t="s">
        <v>2109</v>
      </c>
      <c r="H798" s="113" t="s">
        <v>2110</v>
      </c>
      <c r="I798" s="113" t="s">
        <v>2111</v>
      </c>
    </row>
    <row r="799" spans="1:9" x14ac:dyDescent="0.25">
      <c r="A799" t="str">
        <f t="shared" si="12"/>
        <v>9S</v>
      </c>
      <c r="C799" s="23" t="s">
        <v>792</v>
      </c>
      <c r="D799" s="23" t="s">
        <v>793</v>
      </c>
      <c r="E799" s="113" t="s">
        <v>72</v>
      </c>
      <c r="F799" s="113" t="s">
        <v>2094</v>
      </c>
      <c r="G799" s="114" t="s">
        <v>2109</v>
      </c>
      <c r="H799" s="113" t="s">
        <v>2110</v>
      </c>
      <c r="I799" s="113" t="s">
        <v>2111</v>
      </c>
    </row>
    <row r="800" spans="1:9" x14ac:dyDescent="0.25">
      <c r="A800" t="str">
        <f t="shared" si="12"/>
        <v>9S</v>
      </c>
      <c r="C800" s="23" t="s">
        <v>794</v>
      </c>
      <c r="D800" s="23" t="s">
        <v>793</v>
      </c>
      <c r="E800" s="113" t="s">
        <v>72</v>
      </c>
      <c r="F800" s="113" t="s">
        <v>2094</v>
      </c>
      <c r="G800" s="114" t="s">
        <v>2109</v>
      </c>
      <c r="H800" s="113" t="s">
        <v>2110</v>
      </c>
      <c r="I800" s="113" t="s">
        <v>2111</v>
      </c>
    </row>
    <row r="801" spans="1:9" x14ac:dyDescent="0.25">
      <c r="A801" t="str">
        <f t="shared" si="12"/>
        <v>9S</v>
      </c>
      <c r="C801" s="23" t="s">
        <v>795</v>
      </c>
      <c r="D801" s="23" t="s">
        <v>796</v>
      </c>
      <c r="E801" s="113" t="s">
        <v>72</v>
      </c>
      <c r="F801" s="113" t="s">
        <v>2094</v>
      </c>
      <c r="G801" s="114" t="s">
        <v>2109</v>
      </c>
      <c r="H801" s="113" t="s">
        <v>2110</v>
      </c>
      <c r="I801" s="113" t="s">
        <v>2111</v>
      </c>
    </row>
    <row r="802" spans="1:9" x14ac:dyDescent="0.25">
      <c r="A802" t="str">
        <f t="shared" si="12"/>
        <v>9S</v>
      </c>
      <c r="C802" s="23" t="s">
        <v>797</v>
      </c>
      <c r="D802" s="23" t="s">
        <v>798</v>
      </c>
      <c r="E802" s="113" t="s">
        <v>72</v>
      </c>
      <c r="F802" s="113" t="s">
        <v>2094</v>
      </c>
      <c r="G802" s="114" t="s">
        <v>2109</v>
      </c>
      <c r="H802" s="113" t="s">
        <v>2110</v>
      </c>
      <c r="I802" s="113" t="s">
        <v>2111</v>
      </c>
    </row>
    <row r="803" spans="1:9" x14ac:dyDescent="0.25">
      <c r="A803" t="str">
        <f t="shared" si="12"/>
        <v>9S</v>
      </c>
      <c r="C803" s="23" t="s">
        <v>803</v>
      </c>
      <c r="D803" s="23" t="s">
        <v>804</v>
      </c>
      <c r="E803" s="113" t="s">
        <v>72</v>
      </c>
      <c r="F803" s="113" t="s">
        <v>2094</v>
      </c>
      <c r="G803" s="114" t="s">
        <v>2109</v>
      </c>
      <c r="H803" s="113" t="s">
        <v>2110</v>
      </c>
      <c r="I803" s="113" t="s">
        <v>2111</v>
      </c>
    </row>
    <row r="804" spans="1:9" x14ac:dyDescent="0.25">
      <c r="A804" t="str">
        <f t="shared" si="12"/>
        <v>N5</v>
      </c>
      <c r="C804" s="23" t="s">
        <v>805</v>
      </c>
      <c r="D804" s="23" t="s">
        <v>806</v>
      </c>
      <c r="E804" s="113" t="s">
        <v>72</v>
      </c>
      <c r="F804" s="113" t="s">
        <v>2094</v>
      </c>
      <c r="G804" s="114" t="s">
        <v>2095</v>
      </c>
      <c r="H804" s="113" t="s">
        <v>2096</v>
      </c>
      <c r="I804" s="113" t="s">
        <v>2098</v>
      </c>
    </row>
    <row r="805" spans="1:9" x14ac:dyDescent="0.25">
      <c r="A805" t="str">
        <f t="shared" si="12"/>
        <v>NN</v>
      </c>
      <c r="C805" s="23" t="s">
        <v>809</v>
      </c>
      <c r="D805" s="23" t="s">
        <v>810</v>
      </c>
      <c r="E805" s="113" t="s">
        <v>72</v>
      </c>
      <c r="F805" s="113" t="s">
        <v>2094</v>
      </c>
      <c r="G805" s="114" t="s">
        <v>2095</v>
      </c>
      <c r="H805" s="113" t="s">
        <v>2096</v>
      </c>
      <c r="I805" s="113" t="s">
        <v>2100</v>
      </c>
    </row>
    <row r="806" spans="1:9" x14ac:dyDescent="0.25">
      <c r="A806" t="str">
        <f t="shared" si="12"/>
        <v>N5</v>
      </c>
      <c r="C806" s="23" t="s">
        <v>811</v>
      </c>
      <c r="D806" s="23" t="s">
        <v>812</v>
      </c>
      <c r="E806" s="113" t="s">
        <v>72</v>
      </c>
      <c r="F806" s="113" t="s">
        <v>2094</v>
      </c>
      <c r="G806" s="114" t="s">
        <v>2095</v>
      </c>
      <c r="H806" s="113" t="s">
        <v>2096</v>
      </c>
      <c r="I806" s="113" t="s">
        <v>2097</v>
      </c>
    </row>
    <row r="807" spans="1:9" x14ac:dyDescent="0.25">
      <c r="A807" t="str">
        <f t="shared" si="12"/>
        <v>9S</v>
      </c>
      <c r="C807" s="23" t="s">
        <v>815</v>
      </c>
      <c r="D807" s="23" t="s">
        <v>816</v>
      </c>
      <c r="E807" s="113" t="s">
        <v>72</v>
      </c>
      <c r="F807" s="113" t="s">
        <v>2094</v>
      </c>
      <c r="G807" s="114" t="s">
        <v>2109</v>
      </c>
      <c r="H807" s="113" t="s">
        <v>2110</v>
      </c>
      <c r="I807" s="113" t="s">
        <v>2111</v>
      </c>
    </row>
    <row r="808" spans="1:9" x14ac:dyDescent="0.25">
      <c r="A808" t="str">
        <f t="shared" si="12"/>
        <v>9S</v>
      </c>
      <c r="C808" s="23" t="s">
        <v>817</v>
      </c>
      <c r="D808" s="23" t="s">
        <v>816</v>
      </c>
      <c r="E808" s="113" t="s">
        <v>72</v>
      </c>
      <c r="F808" s="113" t="s">
        <v>2094</v>
      </c>
      <c r="G808" s="114" t="s">
        <v>2109</v>
      </c>
      <c r="H808" s="113" t="s">
        <v>2110</v>
      </c>
      <c r="I808" s="113" t="s">
        <v>2111</v>
      </c>
    </row>
    <row r="809" spans="1:9" x14ac:dyDescent="0.25">
      <c r="A809" t="str">
        <f t="shared" si="12"/>
        <v>NN</v>
      </c>
      <c r="C809" s="23" t="s">
        <v>820</v>
      </c>
      <c r="D809" s="23" t="s">
        <v>810</v>
      </c>
      <c r="E809" s="113" t="s">
        <v>72</v>
      </c>
      <c r="F809" s="113" t="s">
        <v>2094</v>
      </c>
      <c r="G809" s="114" t="s">
        <v>2095</v>
      </c>
      <c r="H809" s="113" t="s">
        <v>2096</v>
      </c>
      <c r="I809" s="113" t="s">
        <v>2100</v>
      </c>
    </row>
    <row r="810" spans="1:9" x14ac:dyDescent="0.25">
      <c r="A810" t="str">
        <f t="shared" si="12"/>
        <v>NN</v>
      </c>
      <c r="C810" s="23" t="s">
        <v>821</v>
      </c>
      <c r="D810" s="23" t="s">
        <v>822</v>
      </c>
      <c r="E810" s="113" t="s">
        <v>72</v>
      </c>
      <c r="F810" s="113" t="s">
        <v>2094</v>
      </c>
      <c r="G810" s="114" t="s">
        <v>2095</v>
      </c>
      <c r="H810" s="113" t="s">
        <v>2096</v>
      </c>
      <c r="I810" s="113" t="s">
        <v>2100</v>
      </c>
    </row>
    <row r="811" spans="1:9" x14ac:dyDescent="0.25">
      <c r="A811" t="str">
        <f t="shared" si="12"/>
        <v>N5</v>
      </c>
      <c r="C811" s="23" t="s">
        <v>823</v>
      </c>
      <c r="D811" s="23" t="s">
        <v>824</v>
      </c>
      <c r="E811" s="113" t="s">
        <v>72</v>
      </c>
      <c r="F811" s="113" t="s">
        <v>2094</v>
      </c>
      <c r="G811" s="114" t="s">
        <v>2103</v>
      </c>
      <c r="H811" s="113" t="s">
        <v>2104</v>
      </c>
      <c r="I811" s="113" t="s">
        <v>2108</v>
      </c>
    </row>
    <row r="812" spans="1:9" x14ac:dyDescent="0.25">
      <c r="A812" t="str">
        <f t="shared" si="12"/>
        <v>NN</v>
      </c>
      <c r="C812" s="23" t="s">
        <v>825</v>
      </c>
      <c r="D812" s="23" t="s">
        <v>826</v>
      </c>
      <c r="E812" s="113" t="s">
        <v>72</v>
      </c>
      <c r="F812" s="113" t="s">
        <v>2094</v>
      </c>
      <c r="G812" s="114" t="s">
        <v>2114</v>
      </c>
      <c r="H812" s="113" t="s">
        <v>2115</v>
      </c>
      <c r="I812" s="113" t="s">
        <v>2118</v>
      </c>
    </row>
    <row r="813" spans="1:9" x14ac:dyDescent="0.25">
      <c r="A813" t="str">
        <f t="shared" si="12"/>
        <v>NN</v>
      </c>
      <c r="C813" s="23" t="s">
        <v>827</v>
      </c>
      <c r="D813" s="23" t="s">
        <v>368</v>
      </c>
      <c r="E813" s="113" t="s">
        <v>72</v>
      </c>
      <c r="F813" s="113" t="s">
        <v>2094</v>
      </c>
      <c r="G813" s="114" t="s">
        <v>2114</v>
      </c>
      <c r="H813" s="113" t="s">
        <v>2115</v>
      </c>
      <c r="I813" s="113" t="s">
        <v>2116</v>
      </c>
    </row>
    <row r="814" spans="1:9" x14ac:dyDescent="0.25">
      <c r="A814" t="str">
        <f t="shared" si="12"/>
        <v>L5</v>
      </c>
      <c r="C814" s="23" t="s">
        <v>828</v>
      </c>
      <c r="D814" s="23" t="s">
        <v>829</v>
      </c>
      <c r="E814" s="113" t="s">
        <v>72</v>
      </c>
      <c r="F814" s="113" t="s">
        <v>2094</v>
      </c>
      <c r="G814" s="114" t="s">
        <v>2095</v>
      </c>
      <c r="H814" s="113" t="s">
        <v>2096</v>
      </c>
      <c r="I814" s="113" t="s">
        <v>2098</v>
      </c>
    </row>
    <row r="815" spans="1:9" x14ac:dyDescent="0.25">
      <c r="A815" t="str">
        <f t="shared" si="12"/>
        <v>N5</v>
      </c>
      <c r="C815" s="23" t="s">
        <v>830</v>
      </c>
      <c r="D815" s="23" t="s">
        <v>831</v>
      </c>
      <c r="E815" s="113" t="s">
        <v>72</v>
      </c>
      <c r="F815" s="113" t="s">
        <v>2094</v>
      </c>
      <c r="G815" s="114" t="s">
        <v>2095</v>
      </c>
      <c r="H815" s="113" t="s">
        <v>2096</v>
      </c>
      <c r="I815" s="113" t="s">
        <v>2100</v>
      </c>
    </row>
    <row r="816" spans="1:9" x14ac:dyDescent="0.25">
      <c r="A816" t="str">
        <f t="shared" si="12"/>
        <v>N5</v>
      </c>
      <c r="C816" s="23" t="s">
        <v>832</v>
      </c>
      <c r="D816" s="23" t="s">
        <v>833</v>
      </c>
      <c r="E816" s="113" t="s">
        <v>72</v>
      </c>
      <c r="F816" s="113" t="s">
        <v>2094</v>
      </c>
      <c r="G816" s="114" t="s">
        <v>2095</v>
      </c>
      <c r="H816" s="113" t="s">
        <v>2096</v>
      </c>
      <c r="I816" s="113" t="s">
        <v>2098</v>
      </c>
    </row>
    <row r="817" spans="1:9" x14ac:dyDescent="0.25">
      <c r="A817" t="str">
        <f t="shared" si="12"/>
        <v>N5</v>
      </c>
      <c r="C817" s="23" t="s">
        <v>834</v>
      </c>
      <c r="D817" s="23" t="s">
        <v>835</v>
      </c>
      <c r="E817" s="113" t="s">
        <v>72</v>
      </c>
      <c r="F817" s="113" t="s">
        <v>2094</v>
      </c>
      <c r="G817" s="114" t="s">
        <v>2095</v>
      </c>
      <c r="H817" s="113" t="s">
        <v>2096</v>
      </c>
      <c r="I817" s="113" t="s">
        <v>2099</v>
      </c>
    </row>
    <row r="818" spans="1:9" x14ac:dyDescent="0.25">
      <c r="A818" t="str">
        <f t="shared" si="12"/>
        <v>N5</v>
      </c>
      <c r="C818" s="23" t="s">
        <v>842</v>
      </c>
      <c r="D818" s="23" t="s">
        <v>843</v>
      </c>
      <c r="E818" s="113" t="s">
        <v>72</v>
      </c>
      <c r="F818" s="113" t="s">
        <v>2094</v>
      </c>
      <c r="G818" s="114" t="s">
        <v>2095</v>
      </c>
      <c r="H818" s="113" t="s">
        <v>2096</v>
      </c>
      <c r="I818" s="113" t="s">
        <v>2098</v>
      </c>
    </row>
    <row r="819" spans="1:9" x14ac:dyDescent="0.25">
      <c r="A819" t="str">
        <f t="shared" si="12"/>
        <v>N5</v>
      </c>
      <c r="C819" s="23" t="s">
        <v>844</v>
      </c>
      <c r="D819" s="23" t="s">
        <v>845</v>
      </c>
      <c r="E819" s="113" t="s">
        <v>72</v>
      </c>
      <c r="F819" s="113" t="s">
        <v>2094</v>
      </c>
      <c r="G819" s="114" t="s">
        <v>2095</v>
      </c>
      <c r="H819" s="113" t="s">
        <v>2096</v>
      </c>
      <c r="I819" s="113" t="s">
        <v>2098</v>
      </c>
    </row>
    <row r="820" spans="1:9" x14ac:dyDescent="0.25">
      <c r="A820" t="str">
        <f t="shared" si="12"/>
        <v>N5</v>
      </c>
      <c r="C820" s="23" t="s">
        <v>848</v>
      </c>
      <c r="D820" s="23" t="s">
        <v>849</v>
      </c>
      <c r="E820" s="113" t="s">
        <v>72</v>
      </c>
      <c r="F820" s="113" t="s">
        <v>2094</v>
      </c>
      <c r="G820" s="114" t="s">
        <v>2103</v>
      </c>
      <c r="H820" s="113" t="s">
        <v>2104</v>
      </c>
      <c r="I820" s="113" t="s">
        <v>2108</v>
      </c>
    </row>
    <row r="821" spans="1:9" x14ac:dyDescent="0.25">
      <c r="A821" t="str">
        <f t="shared" si="12"/>
        <v>L5</v>
      </c>
      <c r="C821" s="23" t="s">
        <v>850</v>
      </c>
      <c r="D821" s="23" t="s">
        <v>851</v>
      </c>
      <c r="E821" s="113" t="s">
        <v>72</v>
      </c>
      <c r="F821" s="113" t="s">
        <v>2094</v>
      </c>
      <c r="G821" s="114" t="s">
        <v>2095</v>
      </c>
      <c r="H821" s="113" t="s">
        <v>2096</v>
      </c>
      <c r="I821" s="113" t="s">
        <v>2098</v>
      </c>
    </row>
    <row r="822" spans="1:9" x14ac:dyDescent="0.25">
      <c r="A822" t="str">
        <f t="shared" si="12"/>
        <v>U5</v>
      </c>
      <c r="C822" s="23" t="s">
        <v>852</v>
      </c>
      <c r="D822" s="23" t="s">
        <v>853</v>
      </c>
      <c r="E822" s="113" t="s">
        <v>72</v>
      </c>
      <c r="F822" s="113" t="s">
        <v>2094</v>
      </c>
      <c r="G822" s="114" t="s">
        <v>2095</v>
      </c>
      <c r="H822" s="113" t="s">
        <v>2096</v>
      </c>
      <c r="I822" s="113" t="s">
        <v>2098</v>
      </c>
    </row>
    <row r="823" spans="1:9" x14ac:dyDescent="0.25">
      <c r="A823" t="str">
        <f t="shared" si="12"/>
        <v>9S</v>
      </c>
      <c r="C823" s="23" t="s">
        <v>858</v>
      </c>
      <c r="D823" s="23" t="s">
        <v>859</v>
      </c>
      <c r="E823" s="113" t="s">
        <v>72</v>
      </c>
      <c r="F823" s="113" t="s">
        <v>2094</v>
      </c>
      <c r="G823" s="114" t="s">
        <v>2109</v>
      </c>
      <c r="H823" s="113" t="s">
        <v>2110</v>
      </c>
      <c r="I823" s="113" t="s">
        <v>2111</v>
      </c>
    </row>
    <row r="824" spans="1:9" x14ac:dyDescent="0.25">
      <c r="A824" t="str">
        <f t="shared" si="12"/>
        <v>9S</v>
      </c>
      <c r="C824" s="23" t="s">
        <v>860</v>
      </c>
      <c r="D824" s="23" t="s">
        <v>861</v>
      </c>
      <c r="E824" s="113" t="s">
        <v>72</v>
      </c>
      <c r="F824" s="113" t="s">
        <v>2094</v>
      </c>
      <c r="G824" s="114" t="s">
        <v>2109</v>
      </c>
      <c r="H824" s="113" t="s">
        <v>2110</v>
      </c>
      <c r="I824" s="113" t="s">
        <v>2111</v>
      </c>
    </row>
    <row r="825" spans="1:9" x14ac:dyDescent="0.25">
      <c r="A825" t="str">
        <f t="shared" si="12"/>
        <v>N5</v>
      </c>
      <c r="C825" s="23" t="s">
        <v>864</v>
      </c>
      <c r="D825" s="23" t="s">
        <v>865</v>
      </c>
      <c r="E825" s="113" t="s">
        <v>72</v>
      </c>
      <c r="F825" s="113" t="s">
        <v>2094</v>
      </c>
      <c r="G825" s="114" t="s">
        <v>2095</v>
      </c>
      <c r="H825" s="113" t="s">
        <v>2096</v>
      </c>
      <c r="I825" s="113" t="s">
        <v>2098</v>
      </c>
    </row>
    <row r="826" spans="1:9" x14ac:dyDescent="0.25">
      <c r="A826" t="str">
        <f t="shared" si="12"/>
        <v>N5</v>
      </c>
      <c r="C826" s="23" t="s">
        <v>866</v>
      </c>
      <c r="D826" s="23" t="s">
        <v>867</v>
      </c>
      <c r="E826" s="113" t="s">
        <v>72</v>
      </c>
      <c r="F826" s="113" t="s">
        <v>2094</v>
      </c>
      <c r="G826" s="114" t="s">
        <v>2095</v>
      </c>
      <c r="H826" s="113" t="s">
        <v>2096</v>
      </c>
      <c r="I826" s="113" t="s">
        <v>2098</v>
      </c>
    </row>
    <row r="827" spans="1:9" x14ac:dyDescent="0.25">
      <c r="A827" t="str">
        <f t="shared" si="12"/>
        <v>N5</v>
      </c>
      <c r="C827" s="23" t="s">
        <v>868</v>
      </c>
      <c r="D827" s="23" t="s">
        <v>869</v>
      </c>
      <c r="E827" s="113" t="s">
        <v>72</v>
      </c>
      <c r="F827" s="113" t="s">
        <v>2094</v>
      </c>
      <c r="G827" s="114" t="s">
        <v>2095</v>
      </c>
      <c r="H827" s="113" t="s">
        <v>2096</v>
      </c>
      <c r="I827" s="113" t="s">
        <v>2098</v>
      </c>
    </row>
    <row r="828" spans="1:9" x14ac:dyDescent="0.25">
      <c r="A828" t="str">
        <f t="shared" si="12"/>
        <v>N5</v>
      </c>
      <c r="C828" s="23" t="s">
        <v>872</v>
      </c>
      <c r="D828" s="23" t="s">
        <v>873</v>
      </c>
      <c r="E828" s="113" t="s">
        <v>72</v>
      </c>
      <c r="F828" s="113" t="s">
        <v>2094</v>
      </c>
      <c r="G828" s="114" t="s">
        <v>2103</v>
      </c>
      <c r="H828" s="113" t="s">
        <v>2104</v>
      </c>
      <c r="I828" s="113" t="s">
        <v>2105</v>
      </c>
    </row>
    <row r="829" spans="1:9" x14ac:dyDescent="0.25">
      <c r="A829" t="str">
        <f t="shared" si="12"/>
        <v>N5</v>
      </c>
      <c r="C829" s="23" t="s">
        <v>875</v>
      </c>
      <c r="D829" s="23" t="s">
        <v>876</v>
      </c>
      <c r="E829" s="113" t="s">
        <v>72</v>
      </c>
      <c r="F829" s="113" t="s">
        <v>2094</v>
      </c>
      <c r="G829" s="114" t="s">
        <v>2095</v>
      </c>
      <c r="H829" s="113" t="s">
        <v>2096</v>
      </c>
      <c r="I829" s="113" t="s">
        <v>2097</v>
      </c>
    </row>
    <row r="830" spans="1:9" x14ac:dyDescent="0.25">
      <c r="A830" t="str">
        <f t="shared" si="12"/>
        <v>N5</v>
      </c>
      <c r="C830" s="23" t="s">
        <v>877</v>
      </c>
      <c r="D830" s="23" t="s">
        <v>878</v>
      </c>
      <c r="E830" s="113" t="s">
        <v>72</v>
      </c>
      <c r="F830" s="113" t="s">
        <v>2094</v>
      </c>
      <c r="G830" s="114" t="s">
        <v>2103</v>
      </c>
      <c r="H830" s="113" t="s">
        <v>2104</v>
      </c>
      <c r="I830" s="113" t="s">
        <v>2108</v>
      </c>
    </row>
    <row r="831" spans="1:9" x14ac:dyDescent="0.25">
      <c r="A831" t="str">
        <f t="shared" si="12"/>
        <v>N5</v>
      </c>
      <c r="C831" s="23" t="s">
        <v>879</v>
      </c>
      <c r="D831" s="23" t="s">
        <v>880</v>
      </c>
      <c r="E831" s="113" t="s">
        <v>72</v>
      </c>
      <c r="F831" s="113" t="s">
        <v>2094</v>
      </c>
      <c r="G831" s="114" t="s">
        <v>2103</v>
      </c>
      <c r="H831" s="113" t="s">
        <v>2104</v>
      </c>
      <c r="I831" s="113" t="s">
        <v>2108</v>
      </c>
    </row>
    <row r="832" spans="1:9" x14ac:dyDescent="0.25">
      <c r="A832" t="str">
        <f t="shared" si="12"/>
        <v>N5</v>
      </c>
      <c r="C832" s="23" t="s">
        <v>881</v>
      </c>
      <c r="D832" s="23" t="s">
        <v>882</v>
      </c>
      <c r="E832" s="113" t="s">
        <v>72</v>
      </c>
      <c r="F832" s="113" t="s">
        <v>2094</v>
      </c>
      <c r="G832" s="114" t="s">
        <v>2103</v>
      </c>
      <c r="H832" s="113" t="s">
        <v>2104</v>
      </c>
      <c r="I832" s="113" t="s">
        <v>2108</v>
      </c>
    </row>
    <row r="833" spans="1:9" x14ac:dyDescent="0.25">
      <c r="A833" t="str">
        <f t="shared" si="12"/>
        <v>9S</v>
      </c>
      <c r="C833" s="23" t="s">
        <v>883</v>
      </c>
      <c r="D833" s="23" t="s">
        <v>859</v>
      </c>
      <c r="E833" s="113" t="s">
        <v>72</v>
      </c>
      <c r="F833" s="113" t="s">
        <v>2094</v>
      </c>
      <c r="G833" s="114" t="s">
        <v>2109</v>
      </c>
      <c r="H833" s="113" t="s">
        <v>2110</v>
      </c>
      <c r="I833" s="113" t="s">
        <v>2111</v>
      </c>
    </row>
    <row r="834" spans="1:9" x14ac:dyDescent="0.25">
      <c r="A834" t="str">
        <f t="shared" si="12"/>
        <v>9S</v>
      </c>
      <c r="C834" s="23" t="s">
        <v>886</v>
      </c>
      <c r="D834" s="23" t="s">
        <v>887</v>
      </c>
      <c r="E834" s="113" t="s">
        <v>72</v>
      </c>
      <c r="F834" s="113" t="s">
        <v>2094</v>
      </c>
      <c r="G834" s="114" t="s">
        <v>2109</v>
      </c>
      <c r="H834" s="113" t="s">
        <v>2110</v>
      </c>
      <c r="I834" s="113" t="s">
        <v>2111</v>
      </c>
    </row>
    <row r="835" spans="1:9" x14ac:dyDescent="0.25">
      <c r="A835" t="str">
        <f t="shared" si="12"/>
        <v>9S</v>
      </c>
      <c r="C835" s="23" t="s">
        <v>888</v>
      </c>
      <c r="D835" s="23" t="s">
        <v>887</v>
      </c>
      <c r="E835" s="113" t="s">
        <v>72</v>
      </c>
      <c r="F835" s="113" t="s">
        <v>2094</v>
      </c>
      <c r="G835" s="114" t="s">
        <v>2109</v>
      </c>
      <c r="H835" s="113" t="s">
        <v>2110</v>
      </c>
      <c r="I835" s="113" t="s">
        <v>2111</v>
      </c>
    </row>
    <row r="836" spans="1:9" x14ac:dyDescent="0.25">
      <c r="A836" t="str">
        <f t="shared" si="12"/>
        <v>9S</v>
      </c>
      <c r="C836" s="23" t="s">
        <v>890</v>
      </c>
      <c r="D836" s="23" t="s">
        <v>891</v>
      </c>
      <c r="E836" s="113" t="s">
        <v>72</v>
      </c>
      <c r="F836" s="113" t="s">
        <v>2094</v>
      </c>
      <c r="G836" s="114" t="s">
        <v>2109</v>
      </c>
      <c r="H836" s="113" t="s">
        <v>2110</v>
      </c>
      <c r="I836" s="113" t="s">
        <v>2111</v>
      </c>
    </row>
    <row r="837" spans="1:9" x14ac:dyDescent="0.25">
      <c r="A837" t="str">
        <f t="shared" ref="A837:A900" si="13">MID(C837,12,2)</f>
        <v>NV</v>
      </c>
      <c r="C837" s="23" t="s">
        <v>892</v>
      </c>
      <c r="D837" s="23" t="s">
        <v>893</v>
      </c>
      <c r="E837" s="113" t="s">
        <v>72</v>
      </c>
      <c r="F837" s="113" t="s">
        <v>2094</v>
      </c>
      <c r="G837" s="114" t="s">
        <v>2114</v>
      </c>
      <c r="H837" s="113" t="s">
        <v>2115</v>
      </c>
      <c r="I837" s="113" t="s">
        <v>2118</v>
      </c>
    </row>
    <row r="838" spans="1:9" x14ac:dyDescent="0.25">
      <c r="A838" t="str">
        <f t="shared" si="13"/>
        <v>N5</v>
      </c>
      <c r="C838" s="23" t="s">
        <v>894</v>
      </c>
      <c r="D838" s="23" t="s">
        <v>895</v>
      </c>
      <c r="E838" s="113" t="s">
        <v>72</v>
      </c>
      <c r="F838" s="113" t="s">
        <v>2094</v>
      </c>
      <c r="G838" s="114" t="s">
        <v>2095</v>
      </c>
      <c r="H838" s="113" t="s">
        <v>2096</v>
      </c>
      <c r="I838" s="113" t="s">
        <v>2098</v>
      </c>
    </row>
    <row r="839" spans="1:9" x14ac:dyDescent="0.25">
      <c r="A839" t="str">
        <f t="shared" si="13"/>
        <v>N5</v>
      </c>
      <c r="C839" s="23" t="s">
        <v>896</v>
      </c>
      <c r="D839" s="23" t="s">
        <v>897</v>
      </c>
      <c r="E839" s="113" t="s">
        <v>72</v>
      </c>
      <c r="F839" s="113" t="s">
        <v>2094</v>
      </c>
      <c r="G839" s="114" t="s">
        <v>2095</v>
      </c>
      <c r="H839" s="113" t="s">
        <v>2096</v>
      </c>
      <c r="I839" s="113" t="s">
        <v>2098</v>
      </c>
    </row>
    <row r="840" spans="1:9" x14ac:dyDescent="0.25">
      <c r="A840" t="str">
        <f t="shared" si="13"/>
        <v>L5</v>
      </c>
      <c r="C840" s="23" t="s">
        <v>898</v>
      </c>
      <c r="D840" s="23" t="s">
        <v>899</v>
      </c>
      <c r="E840" s="113" t="s">
        <v>72</v>
      </c>
      <c r="F840" s="113" t="s">
        <v>2094</v>
      </c>
      <c r="G840" s="114" t="s">
        <v>2095</v>
      </c>
      <c r="H840" s="113" t="s">
        <v>2096</v>
      </c>
      <c r="I840" s="113" t="s">
        <v>2098</v>
      </c>
    </row>
    <row r="841" spans="1:9" x14ac:dyDescent="0.25">
      <c r="A841" t="str">
        <f t="shared" si="13"/>
        <v>N5</v>
      </c>
      <c r="C841" s="23" t="s">
        <v>900</v>
      </c>
      <c r="D841" s="23" t="s">
        <v>901</v>
      </c>
      <c r="E841" s="113" t="s">
        <v>72</v>
      </c>
      <c r="F841" s="113" t="s">
        <v>2094</v>
      </c>
      <c r="G841" s="114" t="s">
        <v>2095</v>
      </c>
      <c r="H841" s="113" t="s">
        <v>2096</v>
      </c>
      <c r="I841" s="113" t="s">
        <v>2098</v>
      </c>
    </row>
    <row r="842" spans="1:9" x14ac:dyDescent="0.25">
      <c r="A842" t="str">
        <f t="shared" si="13"/>
        <v>N5</v>
      </c>
      <c r="C842" s="23" t="s">
        <v>904</v>
      </c>
      <c r="D842" s="23" t="s">
        <v>901</v>
      </c>
      <c r="E842" s="113" t="s">
        <v>72</v>
      </c>
      <c r="F842" s="113" t="s">
        <v>2094</v>
      </c>
      <c r="G842" s="114" t="s">
        <v>2095</v>
      </c>
      <c r="H842" s="113" t="s">
        <v>2096</v>
      </c>
      <c r="I842" s="113" t="s">
        <v>2098</v>
      </c>
    </row>
    <row r="843" spans="1:9" x14ac:dyDescent="0.25">
      <c r="A843" t="str">
        <f t="shared" si="13"/>
        <v>U5</v>
      </c>
      <c r="C843" s="23" t="s">
        <v>905</v>
      </c>
      <c r="D843" s="23" t="s">
        <v>906</v>
      </c>
      <c r="E843" s="113" t="s">
        <v>72</v>
      </c>
      <c r="F843" s="113" t="s">
        <v>2094</v>
      </c>
      <c r="G843" s="114" t="s">
        <v>2095</v>
      </c>
      <c r="H843" s="113" t="s">
        <v>2096</v>
      </c>
      <c r="I843" s="113" t="s">
        <v>2098</v>
      </c>
    </row>
    <row r="844" spans="1:9" x14ac:dyDescent="0.25">
      <c r="A844" t="str">
        <f t="shared" si="13"/>
        <v>NV</v>
      </c>
      <c r="C844" s="23" t="s">
        <v>907</v>
      </c>
      <c r="D844" s="23" t="s">
        <v>908</v>
      </c>
      <c r="E844" s="113" t="s">
        <v>72</v>
      </c>
      <c r="F844" s="113" t="s">
        <v>2094</v>
      </c>
      <c r="G844" s="114" t="s">
        <v>2114</v>
      </c>
      <c r="H844" s="113" t="s">
        <v>2115</v>
      </c>
      <c r="I844" s="113" t="s">
        <v>2119</v>
      </c>
    </row>
    <row r="845" spans="1:9" x14ac:dyDescent="0.25">
      <c r="A845" t="str">
        <f t="shared" si="13"/>
        <v>NV</v>
      </c>
      <c r="C845" s="23" t="s">
        <v>909</v>
      </c>
      <c r="D845" s="23" t="s">
        <v>910</v>
      </c>
      <c r="E845" s="113" t="s">
        <v>72</v>
      </c>
      <c r="F845" s="113" t="s">
        <v>2094</v>
      </c>
      <c r="G845" s="114" t="s">
        <v>2114</v>
      </c>
      <c r="H845" s="113" t="s">
        <v>2115</v>
      </c>
      <c r="I845" s="113" t="s">
        <v>2119</v>
      </c>
    </row>
    <row r="846" spans="1:9" x14ac:dyDescent="0.25">
      <c r="A846" t="str">
        <f t="shared" si="13"/>
        <v>NN</v>
      </c>
      <c r="C846" s="23" t="s">
        <v>911</v>
      </c>
      <c r="D846" s="23" t="s">
        <v>912</v>
      </c>
      <c r="E846" s="113" t="s">
        <v>72</v>
      </c>
      <c r="F846" s="113" t="s">
        <v>2094</v>
      </c>
      <c r="G846" s="114" t="s">
        <v>2114</v>
      </c>
      <c r="H846" s="113" t="s">
        <v>2115</v>
      </c>
      <c r="I846" s="113" t="s">
        <v>2119</v>
      </c>
    </row>
    <row r="847" spans="1:9" x14ac:dyDescent="0.25">
      <c r="A847" t="str">
        <f t="shared" si="13"/>
        <v>N5</v>
      </c>
      <c r="C847" s="23" t="s">
        <v>913</v>
      </c>
      <c r="D847" s="23" t="s">
        <v>914</v>
      </c>
      <c r="E847" s="113" t="s">
        <v>72</v>
      </c>
      <c r="F847" s="113" t="s">
        <v>2094</v>
      </c>
      <c r="G847" s="114" t="s">
        <v>2103</v>
      </c>
      <c r="H847" s="113" t="s">
        <v>2104</v>
      </c>
      <c r="I847" s="113" t="s">
        <v>2106</v>
      </c>
    </row>
    <row r="848" spans="1:9" x14ac:dyDescent="0.25">
      <c r="A848" t="str">
        <f t="shared" si="13"/>
        <v>N5</v>
      </c>
      <c r="C848" s="23" t="s">
        <v>915</v>
      </c>
      <c r="D848" s="23" t="s">
        <v>541</v>
      </c>
      <c r="E848" s="113" t="s">
        <v>72</v>
      </c>
      <c r="F848" s="113" t="s">
        <v>2094</v>
      </c>
      <c r="G848" s="114" t="s">
        <v>2095</v>
      </c>
      <c r="H848" s="113" t="s">
        <v>2096</v>
      </c>
      <c r="I848" s="113" t="s">
        <v>2097</v>
      </c>
    </row>
    <row r="849" spans="1:9" x14ac:dyDescent="0.25">
      <c r="A849" t="str">
        <f t="shared" si="13"/>
        <v>S5</v>
      </c>
      <c r="C849" s="23" t="s">
        <v>916</v>
      </c>
      <c r="D849" s="23" t="s">
        <v>541</v>
      </c>
      <c r="E849" s="113" t="s">
        <v>72</v>
      </c>
      <c r="F849" s="113" t="s">
        <v>2094</v>
      </c>
      <c r="G849" s="114" t="s">
        <v>2095</v>
      </c>
      <c r="H849" s="113" t="s">
        <v>2096</v>
      </c>
      <c r="I849" s="113" t="s">
        <v>2097</v>
      </c>
    </row>
    <row r="850" spans="1:9" x14ac:dyDescent="0.25">
      <c r="A850" t="str">
        <f t="shared" si="13"/>
        <v>N5</v>
      </c>
      <c r="C850" s="23" t="s">
        <v>917</v>
      </c>
      <c r="D850" s="23" t="s">
        <v>525</v>
      </c>
      <c r="E850" s="113" t="s">
        <v>72</v>
      </c>
      <c r="F850" s="113" t="s">
        <v>2094</v>
      </c>
      <c r="G850" s="114" t="s">
        <v>2095</v>
      </c>
      <c r="H850" s="113" t="s">
        <v>2096</v>
      </c>
      <c r="I850" s="113" t="s">
        <v>2097</v>
      </c>
    </row>
    <row r="851" spans="1:9" x14ac:dyDescent="0.25">
      <c r="A851" t="str">
        <f t="shared" si="13"/>
        <v>N5</v>
      </c>
      <c r="C851" s="23" t="s">
        <v>918</v>
      </c>
      <c r="D851" s="23" t="s">
        <v>919</v>
      </c>
      <c r="E851" s="113" t="s">
        <v>72</v>
      </c>
      <c r="F851" s="113" t="s">
        <v>2094</v>
      </c>
      <c r="G851" s="114" t="s">
        <v>2095</v>
      </c>
      <c r="H851" s="113" t="s">
        <v>2096</v>
      </c>
      <c r="I851" s="113" t="s">
        <v>2097</v>
      </c>
    </row>
    <row r="852" spans="1:9" x14ac:dyDescent="0.25">
      <c r="A852" t="str">
        <f t="shared" si="13"/>
        <v>N5</v>
      </c>
      <c r="C852" s="23" t="s">
        <v>920</v>
      </c>
      <c r="D852" s="23" t="s">
        <v>919</v>
      </c>
      <c r="E852" s="113" t="s">
        <v>72</v>
      </c>
      <c r="F852" s="113" t="s">
        <v>2094</v>
      </c>
      <c r="G852" s="114" t="s">
        <v>2095</v>
      </c>
      <c r="H852" s="113" t="s">
        <v>2096</v>
      </c>
      <c r="I852" s="113" t="s">
        <v>2097</v>
      </c>
    </row>
    <row r="853" spans="1:9" x14ac:dyDescent="0.25">
      <c r="A853" t="str">
        <f t="shared" si="13"/>
        <v>NN</v>
      </c>
      <c r="C853" s="23" t="s">
        <v>921</v>
      </c>
      <c r="D853" s="23" t="s">
        <v>922</v>
      </c>
      <c r="E853" s="113" t="s">
        <v>72</v>
      </c>
      <c r="F853" s="113" t="s">
        <v>2094</v>
      </c>
      <c r="G853" s="114" t="s">
        <v>2095</v>
      </c>
      <c r="H853" s="113" t="s">
        <v>2096</v>
      </c>
      <c r="I853" s="113" t="s">
        <v>2099</v>
      </c>
    </row>
    <row r="854" spans="1:9" x14ac:dyDescent="0.25">
      <c r="A854" t="str">
        <f t="shared" si="13"/>
        <v>L5</v>
      </c>
      <c r="C854" s="23" t="s">
        <v>923</v>
      </c>
      <c r="D854" s="23" t="s">
        <v>546</v>
      </c>
      <c r="E854" s="113" t="s">
        <v>72</v>
      </c>
      <c r="F854" s="113" t="s">
        <v>2094</v>
      </c>
      <c r="G854" s="114" t="s">
        <v>2095</v>
      </c>
      <c r="H854" s="113" t="s">
        <v>2096</v>
      </c>
      <c r="I854" s="113" t="s">
        <v>2099</v>
      </c>
    </row>
    <row r="855" spans="1:9" x14ac:dyDescent="0.25">
      <c r="A855" t="str">
        <f t="shared" si="13"/>
        <v>N5</v>
      </c>
      <c r="C855" s="23" t="s">
        <v>924</v>
      </c>
      <c r="D855" s="23" t="s">
        <v>546</v>
      </c>
      <c r="E855" s="113" t="s">
        <v>72</v>
      </c>
      <c r="F855" s="113" t="s">
        <v>2094</v>
      </c>
      <c r="G855" s="114" t="s">
        <v>2095</v>
      </c>
      <c r="H855" s="113" t="s">
        <v>2096</v>
      </c>
      <c r="I855" s="113" t="s">
        <v>2099</v>
      </c>
    </row>
    <row r="856" spans="1:9" x14ac:dyDescent="0.25">
      <c r="A856" t="str">
        <f t="shared" si="13"/>
        <v>N5</v>
      </c>
      <c r="C856" s="23" t="s">
        <v>925</v>
      </c>
      <c r="D856" s="23" t="s">
        <v>546</v>
      </c>
      <c r="E856" s="113" t="s">
        <v>72</v>
      </c>
      <c r="F856" s="113" t="s">
        <v>2094</v>
      </c>
      <c r="G856" s="114" t="s">
        <v>2095</v>
      </c>
      <c r="H856" s="113" t="s">
        <v>2096</v>
      </c>
      <c r="I856" s="113" t="s">
        <v>2099</v>
      </c>
    </row>
    <row r="857" spans="1:9" x14ac:dyDescent="0.25">
      <c r="A857" t="str">
        <f t="shared" si="13"/>
        <v>N5</v>
      </c>
      <c r="C857" s="23" t="s">
        <v>926</v>
      </c>
      <c r="D857" s="23" t="s">
        <v>546</v>
      </c>
      <c r="E857" s="113" t="s">
        <v>72</v>
      </c>
      <c r="F857" s="113" t="s">
        <v>2094</v>
      </c>
      <c r="G857" s="114" t="s">
        <v>2095</v>
      </c>
      <c r="H857" s="113" t="s">
        <v>2096</v>
      </c>
      <c r="I857" s="113" t="s">
        <v>2099</v>
      </c>
    </row>
    <row r="858" spans="1:9" x14ac:dyDescent="0.25">
      <c r="A858" t="str">
        <f t="shared" si="13"/>
        <v>NN</v>
      </c>
      <c r="C858" s="23" t="s">
        <v>931</v>
      </c>
      <c r="D858" s="23" t="s">
        <v>546</v>
      </c>
      <c r="E858" s="113" t="s">
        <v>72</v>
      </c>
      <c r="F858" s="113" t="s">
        <v>2094</v>
      </c>
      <c r="G858" s="114" t="s">
        <v>2095</v>
      </c>
      <c r="H858" s="113" t="s">
        <v>2096</v>
      </c>
      <c r="I858" s="113" t="s">
        <v>2099</v>
      </c>
    </row>
    <row r="859" spans="1:9" x14ac:dyDescent="0.25">
      <c r="A859" t="str">
        <f t="shared" si="13"/>
        <v>S5</v>
      </c>
      <c r="C859" s="23" t="s">
        <v>932</v>
      </c>
      <c r="D859" s="23" t="s">
        <v>933</v>
      </c>
      <c r="E859" s="113" t="s">
        <v>72</v>
      </c>
      <c r="F859" s="113" t="s">
        <v>2094</v>
      </c>
      <c r="G859" s="114" t="s">
        <v>2095</v>
      </c>
      <c r="H859" s="113" t="s">
        <v>2096</v>
      </c>
      <c r="I859" s="113" t="s">
        <v>2099</v>
      </c>
    </row>
    <row r="860" spans="1:9" x14ac:dyDescent="0.25">
      <c r="A860" t="str">
        <f t="shared" si="13"/>
        <v>N5</v>
      </c>
      <c r="C860" s="23" t="s">
        <v>934</v>
      </c>
      <c r="D860" s="23" t="s">
        <v>878</v>
      </c>
      <c r="E860" s="113" t="s">
        <v>72</v>
      </c>
      <c r="F860" s="113" t="s">
        <v>2094</v>
      </c>
      <c r="G860" s="114" t="s">
        <v>2103</v>
      </c>
      <c r="H860" s="113" t="s">
        <v>2104</v>
      </c>
      <c r="I860" s="113" t="s">
        <v>2108</v>
      </c>
    </row>
    <row r="861" spans="1:9" x14ac:dyDescent="0.25">
      <c r="A861" t="str">
        <f t="shared" si="13"/>
        <v>N5</v>
      </c>
      <c r="C861" s="23" t="s">
        <v>935</v>
      </c>
      <c r="D861" s="23" t="s">
        <v>878</v>
      </c>
      <c r="E861" s="113" t="s">
        <v>72</v>
      </c>
      <c r="F861" s="113" t="s">
        <v>2094</v>
      </c>
      <c r="G861" s="114" t="s">
        <v>2103</v>
      </c>
      <c r="H861" s="113" t="s">
        <v>2104</v>
      </c>
      <c r="I861" s="113" t="s">
        <v>2108</v>
      </c>
    </row>
    <row r="862" spans="1:9" x14ac:dyDescent="0.25">
      <c r="A862" t="str">
        <f t="shared" si="13"/>
        <v>NN</v>
      </c>
      <c r="C862" s="23" t="s">
        <v>936</v>
      </c>
      <c r="D862" s="23" t="s">
        <v>878</v>
      </c>
      <c r="E862" s="113" t="s">
        <v>72</v>
      </c>
      <c r="F862" s="113" t="s">
        <v>2094</v>
      </c>
      <c r="G862" s="114" t="s">
        <v>2103</v>
      </c>
      <c r="H862" s="113" t="s">
        <v>2104</v>
      </c>
      <c r="I862" s="113" t="s">
        <v>2108</v>
      </c>
    </row>
    <row r="863" spans="1:9" x14ac:dyDescent="0.25">
      <c r="A863" t="str">
        <f t="shared" si="13"/>
        <v>N5</v>
      </c>
      <c r="C863" s="23" t="s">
        <v>937</v>
      </c>
      <c r="D863" s="23" t="s">
        <v>938</v>
      </c>
      <c r="E863" s="113" t="s">
        <v>72</v>
      </c>
      <c r="F863" s="113" t="s">
        <v>2094</v>
      </c>
      <c r="G863" s="114" t="s">
        <v>2103</v>
      </c>
      <c r="H863" s="113" t="s">
        <v>2104</v>
      </c>
      <c r="I863" s="113" t="s">
        <v>2108</v>
      </c>
    </row>
    <row r="864" spans="1:9" x14ac:dyDescent="0.25">
      <c r="A864" t="str">
        <f t="shared" si="13"/>
        <v>9E</v>
      </c>
      <c r="C864" s="23" t="s">
        <v>939</v>
      </c>
      <c r="D864" s="23" t="s">
        <v>940</v>
      </c>
      <c r="E864" s="113" t="s">
        <v>72</v>
      </c>
      <c r="F864" s="113" t="s">
        <v>2094</v>
      </c>
      <c r="G864" s="114" t="s">
        <v>2109</v>
      </c>
      <c r="H864" s="113" t="s">
        <v>2110</v>
      </c>
      <c r="I864" s="113" t="s">
        <v>2113</v>
      </c>
    </row>
    <row r="865" spans="1:9" x14ac:dyDescent="0.25">
      <c r="A865" t="str">
        <f t="shared" si="13"/>
        <v>9S</v>
      </c>
      <c r="C865" s="23" t="s">
        <v>941</v>
      </c>
      <c r="D865" s="23" t="s">
        <v>859</v>
      </c>
      <c r="E865" s="113" t="s">
        <v>72</v>
      </c>
      <c r="F865" s="113" t="s">
        <v>2094</v>
      </c>
      <c r="G865" s="114" t="s">
        <v>2109</v>
      </c>
      <c r="H865" s="113" t="s">
        <v>2110</v>
      </c>
      <c r="I865" s="113" t="s">
        <v>2111</v>
      </c>
    </row>
    <row r="866" spans="1:9" x14ac:dyDescent="0.25">
      <c r="A866" t="str">
        <f t="shared" si="13"/>
        <v>9S</v>
      </c>
      <c r="C866" s="23" t="s">
        <v>942</v>
      </c>
      <c r="D866" s="23" t="s">
        <v>943</v>
      </c>
      <c r="E866" s="113" t="s">
        <v>72</v>
      </c>
      <c r="F866" s="113" t="s">
        <v>2094</v>
      </c>
      <c r="G866" s="114" t="s">
        <v>2109</v>
      </c>
      <c r="H866" s="113" t="s">
        <v>2110</v>
      </c>
      <c r="I866" s="113" t="s">
        <v>2111</v>
      </c>
    </row>
    <row r="867" spans="1:9" x14ac:dyDescent="0.25">
      <c r="A867" t="str">
        <f t="shared" si="13"/>
        <v>N5</v>
      </c>
      <c r="C867" s="23" t="s">
        <v>944</v>
      </c>
      <c r="D867" s="23" t="s">
        <v>945</v>
      </c>
      <c r="E867" s="113" t="s">
        <v>72</v>
      </c>
      <c r="F867" s="113" t="s">
        <v>2094</v>
      </c>
      <c r="G867" s="114" t="s">
        <v>2095</v>
      </c>
      <c r="H867" s="113" t="s">
        <v>2096</v>
      </c>
      <c r="I867" s="113" t="s">
        <v>2099</v>
      </c>
    </row>
    <row r="868" spans="1:9" x14ac:dyDescent="0.25">
      <c r="A868" t="str">
        <f t="shared" si="13"/>
        <v>N5</v>
      </c>
      <c r="C868" s="23" t="s">
        <v>946</v>
      </c>
      <c r="D868" s="23" t="s">
        <v>947</v>
      </c>
      <c r="E868" s="113" t="s">
        <v>72</v>
      </c>
      <c r="F868" s="113" t="s">
        <v>2094</v>
      </c>
      <c r="G868" s="114" t="s">
        <v>2095</v>
      </c>
      <c r="H868" s="113" t="s">
        <v>2096</v>
      </c>
      <c r="I868" s="113" t="s">
        <v>2099</v>
      </c>
    </row>
    <row r="869" spans="1:9" x14ac:dyDescent="0.25">
      <c r="A869" t="str">
        <f t="shared" si="13"/>
        <v>N5</v>
      </c>
      <c r="C869" s="23" t="s">
        <v>948</v>
      </c>
      <c r="D869" s="23" t="s">
        <v>949</v>
      </c>
      <c r="E869" s="113" t="s">
        <v>72</v>
      </c>
      <c r="F869" s="113" t="s">
        <v>2094</v>
      </c>
      <c r="G869" s="114" t="s">
        <v>2103</v>
      </c>
      <c r="H869" s="113" t="s">
        <v>2104</v>
      </c>
      <c r="I869" s="113" t="s">
        <v>2108</v>
      </c>
    </row>
    <row r="870" spans="1:9" x14ac:dyDescent="0.25">
      <c r="A870" t="str">
        <f t="shared" si="13"/>
        <v>N5</v>
      </c>
      <c r="C870" s="23" t="s">
        <v>950</v>
      </c>
      <c r="D870" s="23" t="s">
        <v>951</v>
      </c>
      <c r="E870" s="113" t="s">
        <v>72</v>
      </c>
      <c r="F870" s="113" t="s">
        <v>2094</v>
      </c>
      <c r="G870" s="114" t="s">
        <v>2095</v>
      </c>
      <c r="H870" s="113" t="s">
        <v>2096</v>
      </c>
      <c r="I870" s="113" t="s">
        <v>2100</v>
      </c>
    </row>
    <row r="871" spans="1:9" x14ac:dyDescent="0.25">
      <c r="A871" t="str">
        <f t="shared" si="13"/>
        <v>N5</v>
      </c>
      <c r="C871" s="23" t="s">
        <v>952</v>
      </c>
      <c r="D871" s="23" t="s">
        <v>969</v>
      </c>
      <c r="E871" s="113" t="s">
        <v>72</v>
      </c>
      <c r="F871" s="113" t="s">
        <v>2094</v>
      </c>
      <c r="G871" s="114" t="s">
        <v>2095</v>
      </c>
      <c r="H871" s="113" t="s">
        <v>2096</v>
      </c>
      <c r="I871" s="113" t="s">
        <v>2098</v>
      </c>
    </row>
    <row r="872" spans="1:9" x14ac:dyDescent="0.25">
      <c r="A872" t="str">
        <f t="shared" si="13"/>
        <v>N5</v>
      </c>
      <c r="C872" s="23" t="s">
        <v>954</v>
      </c>
      <c r="D872" s="23" t="s">
        <v>901</v>
      </c>
      <c r="E872" s="113" t="s">
        <v>72</v>
      </c>
      <c r="F872" s="113" t="s">
        <v>2094</v>
      </c>
      <c r="G872" s="114" t="s">
        <v>2095</v>
      </c>
      <c r="H872" s="113" t="s">
        <v>2096</v>
      </c>
      <c r="I872" s="113" t="s">
        <v>2098</v>
      </c>
    </row>
    <row r="873" spans="1:9" x14ac:dyDescent="0.25">
      <c r="A873" t="str">
        <f t="shared" si="13"/>
        <v>U5</v>
      </c>
      <c r="C873" s="23" t="s">
        <v>955</v>
      </c>
      <c r="D873" s="23" t="s">
        <v>956</v>
      </c>
      <c r="E873" s="113" t="s">
        <v>72</v>
      </c>
      <c r="F873" s="113" t="s">
        <v>2094</v>
      </c>
      <c r="G873" s="114" t="s">
        <v>2095</v>
      </c>
      <c r="H873" s="113" t="s">
        <v>2096</v>
      </c>
      <c r="I873" s="113" t="s">
        <v>2098</v>
      </c>
    </row>
    <row r="874" spans="1:9" x14ac:dyDescent="0.25">
      <c r="A874" t="str">
        <f t="shared" si="13"/>
        <v>NV</v>
      </c>
      <c r="C874" s="23" t="s">
        <v>957</v>
      </c>
      <c r="D874" s="23" t="s">
        <v>958</v>
      </c>
      <c r="E874" s="113" t="s">
        <v>72</v>
      </c>
      <c r="F874" s="113" t="s">
        <v>2094</v>
      </c>
      <c r="G874" s="114" t="s">
        <v>2114</v>
      </c>
      <c r="H874" s="113" t="s">
        <v>2115</v>
      </c>
      <c r="I874" s="113" t="s">
        <v>2119</v>
      </c>
    </row>
    <row r="875" spans="1:9" x14ac:dyDescent="0.25">
      <c r="A875" t="str">
        <f t="shared" si="13"/>
        <v>N5</v>
      </c>
      <c r="C875" s="23" t="s">
        <v>959</v>
      </c>
      <c r="D875" s="23" t="s">
        <v>960</v>
      </c>
      <c r="E875" s="113" t="s">
        <v>72</v>
      </c>
      <c r="F875" s="113" t="s">
        <v>2094</v>
      </c>
      <c r="G875" s="114" t="s">
        <v>2095</v>
      </c>
      <c r="H875" s="113" t="s">
        <v>2096</v>
      </c>
      <c r="I875" s="113" t="s">
        <v>2097</v>
      </c>
    </row>
    <row r="876" spans="1:9" x14ac:dyDescent="0.25">
      <c r="A876" t="str">
        <f t="shared" si="13"/>
        <v>N5</v>
      </c>
      <c r="C876" s="23" t="s">
        <v>961</v>
      </c>
      <c r="D876" s="23" t="s">
        <v>919</v>
      </c>
      <c r="E876" s="113" t="s">
        <v>72</v>
      </c>
      <c r="F876" s="113" t="s">
        <v>2094</v>
      </c>
      <c r="G876" s="114" t="s">
        <v>2095</v>
      </c>
      <c r="H876" s="113" t="s">
        <v>2096</v>
      </c>
      <c r="I876" s="113" t="s">
        <v>2097</v>
      </c>
    </row>
    <row r="877" spans="1:9" x14ac:dyDescent="0.25">
      <c r="A877" t="str">
        <f t="shared" si="13"/>
        <v>N5</v>
      </c>
      <c r="C877" s="23" t="s">
        <v>962</v>
      </c>
      <c r="D877" s="23" t="s">
        <v>546</v>
      </c>
      <c r="E877" s="113" t="s">
        <v>72</v>
      </c>
      <c r="F877" s="113" t="s">
        <v>2094</v>
      </c>
      <c r="G877" s="114" t="s">
        <v>2095</v>
      </c>
      <c r="H877" s="113" t="s">
        <v>2096</v>
      </c>
      <c r="I877" s="113" t="s">
        <v>2099</v>
      </c>
    </row>
    <row r="878" spans="1:9" x14ac:dyDescent="0.25">
      <c r="A878" t="str">
        <f t="shared" si="13"/>
        <v>9S</v>
      </c>
      <c r="C878" s="23" t="s">
        <v>964</v>
      </c>
      <c r="D878" s="23" t="s">
        <v>965</v>
      </c>
      <c r="E878" s="113" t="s">
        <v>72</v>
      </c>
      <c r="F878" s="113" t="s">
        <v>2094</v>
      </c>
      <c r="G878" s="114" t="s">
        <v>2109</v>
      </c>
      <c r="H878" s="113" t="s">
        <v>2110</v>
      </c>
      <c r="I878" s="113" t="s">
        <v>2113</v>
      </c>
    </row>
    <row r="879" spans="1:9" x14ac:dyDescent="0.25">
      <c r="A879" t="str">
        <f t="shared" si="13"/>
        <v>N5</v>
      </c>
      <c r="C879" s="23" t="s">
        <v>966</v>
      </c>
      <c r="D879" s="23" t="s">
        <v>967</v>
      </c>
      <c r="E879" s="113" t="s">
        <v>72</v>
      </c>
      <c r="F879" s="113" t="s">
        <v>2094</v>
      </c>
      <c r="G879" s="114" t="s">
        <v>2095</v>
      </c>
      <c r="H879" s="113" t="s">
        <v>2096</v>
      </c>
      <c r="I879" s="113" t="s">
        <v>2098</v>
      </c>
    </row>
    <row r="880" spans="1:9" x14ac:dyDescent="0.25">
      <c r="A880" t="str">
        <f t="shared" si="13"/>
        <v>N5</v>
      </c>
      <c r="C880" s="23" t="s">
        <v>968</v>
      </c>
      <c r="D880" s="23" t="s">
        <v>969</v>
      </c>
      <c r="E880" s="113" t="s">
        <v>72</v>
      </c>
      <c r="F880" s="113" t="s">
        <v>2094</v>
      </c>
      <c r="G880" s="114" t="s">
        <v>2095</v>
      </c>
      <c r="H880" s="113" t="s">
        <v>2096</v>
      </c>
      <c r="I880" s="113" t="s">
        <v>2098</v>
      </c>
    </row>
    <row r="881" spans="1:9" x14ac:dyDescent="0.25">
      <c r="A881" t="str">
        <f t="shared" si="13"/>
        <v>N5</v>
      </c>
      <c r="C881" s="23" t="s">
        <v>972</v>
      </c>
      <c r="D881" s="23" t="s">
        <v>525</v>
      </c>
      <c r="E881" s="113" t="s">
        <v>72</v>
      </c>
      <c r="F881" s="113" t="s">
        <v>2094</v>
      </c>
      <c r="G881" s="114" t="s">
        <v>2095</v>
      </c>
      <c r="H881" s="113" t="s">
        <v>2096</v>
      </c>
      <c r="I881" s="113" t="s">
        <v>2097</v>
      </c>
    </row>
    <row r="882" spans="1:9" x14ac:dyDescent="0.25">
      <c r="A882" t="str">
        <f t="shared" si="13"/>
        <v>NN</v>
      </c>
      <c r="C882" s="23" t="s">
        <v>977</v>
      </c>
      <c r="D882" s="23" t="s">
        <v>978</v>
      </c>
      <c r="E882" s="113" t="s">
        <v>72</v>
      </c>
      <c r="F882" s="113" t="s">
        <v>2094</v>
      </c>
      <c r="G882" s="114" t="s">
        <v>2114</v>
      </c>
      <c r="H882" s="113" t="s">
        <v>2115</v>
      </c>
      <c r="I882" s="113" t="s">
        <v>2119</v>
      </c>
    </row>
    <row r="883" spans="1:9" x14ac:dyDescent="0.25">
      <c r="A883" t="str">
        <f t="shared" si="13"/>
        <v>N5</v>
      </c>
      <c r="C883" s="23" t="s">
        <v>979</v>
      </c>
      <c r="D883" s="23" t="s">
        <v>980</v>
      </c>
      <c r="E883" s="113" t="s">
        <v>72</v>
      </c>
      <c r="F883" s="113" t="s">
        <v>2094</v>
      </c>
      <c r="G883" s="114" t="s">
        <v>2103</v>
      </c>
      <c r="H883" s="113" t="s">
        <v>2104</v>
      </c>
      <c r="I883" s="113" t="s">
        <v>2108</v>
      </c>
    </row>
    <row r="884" spans="1:9" x14ac:dyDescent="0.25">
      <c r="A884" t="str">
        <f t="shared" si="13"/>
        <v>9S</v>
      </c>
      <c r="C884" s="23" t="s">
        <v>981</v>
      </c>
      <c r="D884" s="23" t="s">
        <v>982</v>
      </c>
      <c r="E884" s="113" t="s">
        <v>72</v>
      </c>
      <c r="F884" s="113" t="s">
        <v>2094</v>
      </c>
      <c r="G884" s="114" t="s">
        <v>2109</v>
      </c>
      <c r="H884" s="113" t="s">
        <v>2110</v>
      </c>
      <c r="I884" s="113" t="s">
        <v>2111</v>
      </c>
    </row>
    <row r="885" spans="1:9" x14ac:dyDescent="0.25">
      <c r="A885" t="str">
        <f t="shared" si="13"/>
        <v>N2</v>
      </c>
      <c r="C885" s="23" t="s">
        <v>983</v>
      </c>
      <c r="D885" s="23" t="s">
        <v>984</v>
      </c>
      <c r="E885" s="113" t="s">
        <v>72</v>
      </c>
      <c r="F885" s="113" t="s">
        <v>2094</v>
      </c>
      <c r="G885" s="114" t="s">
        <v>2095</v>
      </c>
      <c r="H885" s="113" t="s">
        <v>2096</v>
      </c>
      <c r="I885" s="113" t="s">
        <v>2101</v>
      </c>
    </row>
    <row r="886" spans="1:9" x14ac:dyDescent="0.25">
      <c r="A886" t="str">
        <f t="shared" si="13"/>
        <v>N2</v>
      </c>
      <c r="C886" s="23" t="s">
        <v>985</v>
      </c>
      <c r="D886" s="23" t="s">
        <v>986</v>
      </c>
      <c r="E886" s="113" t="s">
        <v>72</v>
      </c>
      <c r="F886" s="113" t="s">
        <v>2094</v>
      </c>
      <c r="G886" s="114" t="s">
        <v>2095</v>
      </c>
      <c r="H886" s="113" t="s">
        <v>2096</v>
      </c>
      <c r="I886" s="113" t="s">
        <v>2101</v>
      </c>
    </row>
    <row r="887" spans="1:9" x14ac:dyDescent="0.25">
      <c r="A887" t="str">
        <f t="shared" si="13"/>
        <v>NN</v>
      </c>
      <c r="C887" s="23" t="s">
        <v>987</v>
      </c>
      <c r="D887" s="23" t="s">
        <v>988</v>
      </c>
      <c r="E887" s="113" t="s">
        <v>72</v>
      </c>
      <c r="F887" s="113" t="s">
        <v>2094</v>
      </c>
      <c r="G887" s="114" t="s">
        <v>2095</v>
      </c>
      <c r="H887" s="113" t="s">
        <v>2096</v>
      </c>
      <c r="I887" s="113" t="s">
        <v>2098</v>
      </c>
    </row>
    <row r="888" spans="1:9" x14ac:dyDescent="0.25">
      <c r="A888" t="str">
        <f t="shared" si="13"/>
        <v>N5</v>
      </c>
      <c r="C888" s="23" t="s">
        <v>989</v>
      </c>
      <c r="D888" s="23" t="s">
        <v>990</v>
      </c>
      <c r="E888" s="113" t="s">
        <v>72</v>
      </c>
      <c r="F888" s="113" t="s">
        <v>2094</v>
      </c>
      <c r="G888" s="114" t="s">
        <v>2095</v>
      </c>
      <c r="H888" s="113" t="s">
        <v>2096</v>
      </c>
      <c r="I888" s="113" t="s">
        <v>2098</v>
      </c>
    </row>
    <row r="889" spans="1:9" x14ac:dyDescent="0.25">
      <c r="A889" t="str">
        <f t="shared" si="13"/>
        <v>NT</v>
      </c>
      <c r="C889" s="23" t="s">
        <v>992</v>
      </c>
      <c r="D889" s="23" t="s">
        <v>993</v>
      </c>
      <c r="E889" s="113" t="s">
        <v>72</v>
      </c>
      <c r="F889" s="113" t="s">
        <v>2094</v>
      </c>
      <c r="G889" s="114" t="s">
        <v>2095</v>
      </c>
      <c r="H889" s="113" t="s">
        <v>2096</v>
      </c>
      <c r="I889" s="113" t="s">
        <v>2102</v>
      </c>
    </row>
    <row r="890" spans="1:9" x14ac:dyDescent="0.25">
      <c r="A890" t="str">
        <f t="shared" si="13"/>
        <v>U2</v>
      </c>
      <c r="C890" s="23" t="s">
        <v>994</v>
      </c>
      <c r="D890" s="23" t="s">
        <v>993</v>
      </c>
      <c r="E890" s="113" t="s">
        <v>72</v>
      </c>
      <c r="F890" s="113" t="s">
        <v>2094</v>
      </c>
      <c r="G890" s="114" t="s">
        <v>2095</v>
      </c>
      <c r="H890" s="113" t="s">
        <v>2096</v>
      </c>
      <c r="I890" s="113" t="s">
        <v>2102</v>
      </c>
    </row>
    <row r="891" spans="1:9" x14ac:dyDescent="0.25">
      <c r="A891" t="str">
        <f t="shared" si="13"/>
        <v>N5</v>
      </c>
      <c r="C891" s="23" t="s">
        <v>997</v>
      </c>
      <c r="D891" s="23" t="s">
        <v>998</v>
      </c>
      <c r="E891" s="113" t="s">
        <v>72</v>
      </c>
      <c r="F891" s="113" t="s">
        <v>2094</v>
      </c>
      <c r="G891" s="114" t="s">
        <v>2095</v>
      </c>
      <c r="H891" s="113" t="s">
        <v>2096</v>
      </c>
      <c r="I891" s="113" t="s">
        <v>2097</v>
      </c>
    </row>
    <row r="892" spans="1:9" x14ac:dyDescent="0.25">
      <c r="A892" t="str">
        <f t="shared" si="13"/>
        <v>N5</v>
      </c>
      <c r="C892" s="23" t="s">
        <v>999</v>
      </c>
      <c r="D892" s="23" t="s">
        <v>1000</v>
      </c>
      <c r="E892" s="113" t="s">
        <v>72</v>
      </c>
      <c r="F892" s="113" t="s">
        <v>2094</v>
      </c>
      <c r="G892" s="114" t="s">
        <v>2095</v>
      </c>
      <c r="H892" s="113" t="s">
        <v>2096</v>
      </c>
      <c r="I892" s="113" t="s">
        <v>2097</v>
      </c>
    </row>
    <row r="893" spans="1:9" x14ac:dyDescent="0.25">
      <c r="A893" t="str">
        <f t="shared" si="13"/>
        <v>N5</v>
      </c>
      <c r="C893" s="23" t="s">
        <v>1001</v>
      </c>
      <c r="D893" s="23" t="s">
        <v>1002</v>
      </c>
      <c r="E893" s="113" t="s">
        <v>72</v>
      </c>
      <c r="F893" s="113" t="s">
        <v>2094</v>
      </c>
      <c r="G893" s="114" t="s">
        <v>2103</v>
      </c>
      <c r="H893" s="113" t="s">
        <v>2104</v>
      </c>
      <c r="I893" s="113" t="s">
        <v>2108</v>
      </c>
    </row>
    <row r="894" spans="1:9" x14ac:dyDescent="0.25">
      <c r="A894" t="str">
        <f t="shared" si="13"/>
        <v>N5</v>
      </c>
      <c r="C894" s="23" t="s">
        <v>1003</v>
      </c>
      <c r="D894" s="23" t="s">
        <v>1004</v>
      </c>
      <c r="E894" s="113" t="s">
        <v>72</v>
      </c>
      <c r="F894" s="113" t="s">
        <v>2094</v>
      </c>
      <c r="G894" s="114" t="s">
        <v>2103</v>
      </c>
      <c r="H894" s="113" t="s">
        <v>2104</v>
      </c>
      <c r="I894" s="113" t="s">
        <v>2108</v>
      </c>
    </row>
    <row r="895" spans="1:9" x14ac:dyDescent="0.25">
      <c r="A895" t="str">
        <f t="shared" si="13"/>
        <v>9S</v>
      </c>
      <c r="C895" s="23" t="s">
        <v>1006</v>
      </c>
      <c r="D895" s="23" t="s">
        <v>1007</v>
      </c>
      <c r="E895" s="113" t="s">
        <v>72</v>
      </c>
      <c r="F895" s="113" t="s">
        <v>2094</v>
      </c>
      <c r="G895" s="114" t="s">
        <v>2109</v>
      </c>
      <c r="H895" s="113" t="s">
        <v>2110</v>
      </c>
      <c r="I895" s="113" t="s">
        <v>2111</v>
      </c>
    </row>
    <row r="896" spans="1:9" x14ac:dyDescent="0.25">
      <c r="A896" t="str">
        <f t="shared" si="13"/>
        <v>N5</v>
      </c>
      <c r="C896" s="23" t="s">
        <v>1010</v>
      </c>
      <c r="D896" s="23" t="s">
        <v>1011</v>
      </c>
      <c r="E896" s="113" t="s">
        <v>72</v>
      </c>
      <c r="F896" s="113" t="s">
        <v>2094</v>
      </c>
      <c r="G896" s="114" t="s">
        <v>2095</v>
      </c>
      <c r="H896" s="113" t="s">
        <v>2096</v>
      </c>
      <c r="I896" s="113" t="s">
        <v>2098</v>
      </c>
    </row>
    <row r="897" spans="1:9" x14ac:dyDescent="0.25">
      <c r="A897" t="str">
        <f t="shared" si="13"/>
        <v>NN</v>
      </c>
      <c r="C897" s="23" t="s">
        <v>1012</v>
      </c>
      <c r="D897" s="23" t="s">
        <v>1013</v>
      </c>
      <c r="E897" s="113" t="s">
        <v>72</v>
      </c>
      <c r="F897" s="113" t="s">
        <v>2094</v>
      </c>
      <c r="G897" s="114" t="s">
        <v>2095</v>
      </c>
      <c r="H897" s="113" t="s">
        <v>2096</v>
      </c>
      <c r="I897" s="113" t="s">
        <v>2098</v>
      </c>
    </row>
    <row r="898" spans="1:9" x14ac:dyDescent="0.25">
      <c r="A898" t="str">
        <f t="shared" si="13"/>
        <v>N5</v>
      </c>
      <c r="C898" s="23" t="s">
        <v>1014</v>
      </c>
      <c r="D898" s="23" t="s">
        <v>1015</v>
      </c>
      <c r="E898" s="113" t="s">
        <v>72</v>
      </c>
      <c r="F898" s="113" t="s">
        <v>2094</v>
      </c>
      <c r="G898" s="114" t="s">
        <v>2095</v>
      </c>
      <c r="H898" s="113" t="s">
        <v>2096</v>
      </c>
      <c r="I898" s="113" t="s">
        <v>2098</v>
      </c>
    </row>
    <row r="899" spans="1:9" x14ac:dyDescent="0.25">
      <c r="A899" t="str">
        <f t="shared" si="13"/>
        <v>N5</v>
      </c>
      <c r="C899" s="23" t="s">
        <v>1016</v>
      </c>
      <c r="D899" s="23" t="s">
        <v>1015</v>
      </c>
      <c r="E899" s="113" t="s">
        <v>72</v>
      </c>
      <c r="F899" s="113" t="s">
        <v>2094</v>
      </c>
      <c r="G899" s="114" t="s">
        <v>2095</v>
      </c>
      <c r="H899" s="113" t="s">
        <v>2096</v>
      </c>
      <c r="I899" s="113" t="s">
        <v>2098</v>
      </c>
    </row>
    <row r="900" spans="1:9" x14ac:dyDescent="0.25">
      <c r="A900" t="str">
        <f t="shared" si="13"/>
        <v>NM</v>
      </c>
      <c r="C900" s="23" t="s">
        <v>1017</v>
      </c>
      <c r="D900" s="23" t="s">
        <v>1018</v>
      </c>
      <c r="E900" s="113" t="s">
        <v>72</v>
      </c>
      <c r="F900" s="113" t="s">
        <v>2094</v>
      </c>
      <c r="G900" s="114" t="s">
        <v>2114</v>
      </c>
      <c r="H900" s="113" t="s">
        <v>2115</v>
      </c>
      <c r="I900" s="113" t="s">
        <v>2119</v>
      </c>
    </row>
    <row r="901" spans="1:9" x14ac:dyDescent="0.25">
      <c r="A901" t="str">
        <f t="shared" ref="A901:A964" si="14">MID(C901,12,2)</f>
        <v>NV</v>
      </c>
      <c r="C901" s="23" t="s">
        <v>1019</v>
      </c>
      <c r="D901" s="23" t="s">
        <v>1020</v>
      </c>
      <c r="E901" s="113" t="s">
        <v>72</v>
      </c>
      <c r="F901" s="113" t="s">
        <v>2094</v>
      </c>
      <c r="G901" s="114" t="s">
        <v>2114</v>
      </c>
      <c r="H901" s="113" t="s">
        <v>2115</v>
      </c>
      <c r="I901" s="113" t="s">
        <v>2119</v>
      </c>
    </row>
    <row r="902" spans="1:9" x14ac:dyDescent="0.25">
      <c r="A902" t="str">
        <f t="shared" si="14"/>
        <v>NV</v>
      </c>
      <c r="C902" s="23" t="s">
        <v>1021</v>
      </c>
      <c r="D902" s="23" t="s">
        <v>1022</v>
      </c>
      <c r="E902" s="113" t="s">
        <v>72</v>
      </c>
      <c r="F902" s="113" t="s">
        <v>2094</v>
      </c>
      <c r="G902" s="114" t="s">
        <v>2114</v>
      </c>
      <c r="H902" s="113" t="s">
        <v>2115</v>
      </c>
      <c r="I902" s="113" t="s">
        <v>2119</v>
      </c>
    </row>
    <row r="903" spans="1:9" x14ac:dyDescent="0.25">
      <c r="A903" t="str">
        <f t="shared" si="14"/>
        <v>9E</v>
      </c>
      <c r="C903" s="23" t="s">
        <v>1023</v>
      </c>
      <c r="D903" s="23" t="s">
        <v>1018</v>
      </c>
      <c r="E903" s="113" t="s">
        <v>72</v>
      </c>
      <c r="F903" s="113" t="s">
        <v>2094</v>
      </c>
      <c r="G903" s="114" t="s">
        <v>2114</v>
      </c>
      <c r="H903" s="113" t="s">
        <v>2115</v>
      </c>
      <c r="I903" s="113" t="s">
        <v>2119</v>
      </c>
    </row>
    <row r="904" spans="1:9" x14ac:dyDescent="0.25">
      <c r="A904" t="str">
        <f t="shared" si="14"/>
        <v>N5</v>
      </c>
      <c r="C904" s="23" t="s">
        <v>1024</v>
      </c>
      <c r="D904" s="23" t="s">
        <v>1025</v>
      </c>
      <c r="E904" s="113" t="s">
        <v>72</v>
      </c>
      <c r="F904" s="113" t="s">
        <v>2094</v>
      </c>
      <c r="G904" s="114" t="s">
        <v>2103</v>
      </c>
      <c r="H904" s="113" t="s">
        <v>2104</v>
      </c>
      <c r="I904" s="113" t="s">
        <v>2105</v>
      </c>
    </row>
    <row r="905" spans="1:9" x14ac:dyDescent="0.25">
      <c r="A905" t="str">
        <f t="shared" si="14"/>
        <v>N5</v>
      </c>
      <c r="C905" s="23" t="s">
        <v>1026</v>
      </c>
      <c r="D905" s="23" t="s">
        <v>1027</v>
      </c>
      <c r="E905" s="113" t="s">
        <v>72</v>
      </c>
      <c r="F905" s="113" t="s">
        <v>2094</v>
      </c>
      <c r="G905" s="114" t="s">
        <v>2095</v>
      </c>
      <c r="H905" s="113" t="s">
        <v>2096</v>
      </c>
      <c r="I905" s="113" t="s">
        <v>2097</v>
      </c>
    </row>
    <row r="906" spans="1:9" x14ac:dyDescent="0.25">
      <c r="A906" t="str">
        <f t="shared" si="14"/>
        <v>N5</v>
      </c>
      <c r="C906" s="23" t="s">
        <v>1028</v>
      </c>
      <c r="D906" s="23" t="s">
        <v>1029</v>
      </c>
      <c r="E906" s="113" t="s">
        <v>72</v>
      </c>
      <c r="F906" s="113" t="s">
        <v>2094</v>
      </c>
      <c r="G906" s="114" t="s">
        <v>2095</v>
      </c>
      <c r="H906" s="113" t="s">
        <v>2096</v>
      </c>
      <c r="I906" s="113" t="s">
        <v>2097</v>
      </c>
    </row>
    <row r="907" spans="1:9" x14ac:dyDescent="0.25">
      <c r="A907" t="str">
        <f t="shared" si="14"/>
        <v>N5</v>
      </c>
      <c r="C907" s="23" t="s">
        <v>1030</v>
      </c>
      <c r="D907" s="23" t="s">
        <v>1031</v>
      </c>
      <c r="E907" s="113" t="s">
        <v>72</v>
      </c>
      <c r="F907" s="113" t="s">
        <v>2094</v>
      </c>
      <c r="G907" s="114" t="s">
        <v>2095</v>
      </c>
      <c r="H907" s="113" t="s">
        <v>2096</v>
      </c>
      <c r="I907" s="113" t="s">
        <v>2097</v>
      </c>
    </row>
    <row r="908" spans="1:9" x14ac:dyDescent="0.25">
      <c r="A908" t="str">
        <f t="shared" si="14"/>
        <v>N5</v>
      </c>
      <c r="C908" s="23" t="s">
        <v>1032</v>
      </c>
      <c r="D908" s="23" t="s">
        <v>1000</v>
      </c>
      <c r="E908" s="113" t="s">
        <v>72</v>
      </c>
      <c r="F908" s="113" t="s">
        <v>2094</v>
      </c>
      <c r="G908" s="114" t="s">
        <v>2095</v>
      </c>
      <c r="H908" s="113" t="s">
        <v>2096</v>
      </c>
      <c r="I908" s="113" t="s">
        <v>2097</v>
      </c>
    </row>
    <row r="909" spans="1:9" x14ac:dyDescent="0.25">
      <c r="A909" t="str">
        <f t="shared" si="14"/>
        <v>N5</v>
      </c>
      <c r="C909" s="23" t="s">
        <v>1033</v>
      </c>
      <c r="D909" s="23" t="s">
        <v>1034</v>
      </c>
      <c r="E909" s="113" t="s">
        <v>72</v>
      </c>
      <c r="F909" s="113" t="s">
        <v>2094</v>
      </c>
      <c r="G909" s="114" t="s">
        <v>2095</v>
      </c>
      <c r="H909" s="113" t="s">
        <v>2096</v>
      </c>
      <c r="I909" s="113" t="s">
        <v>2099</v>
      </c>
    </row>
    <row r="910" spans="1:9" x14ac:dyDescent="0.25">
      <c r="A910" t="str">
        <f t="shared" si="14"/>
        <v>NN</v>
      </c>
      <c r="C910" s="23" t="s">
        <v>1035</v>
      </c>
      <c r="D910" s="23" t="s">
        <v>1036</v>
      </c>
      <c r="E910" s="113" t="s">
        <v>72</v>
      </c>
      <c r="F910" s="113" t="s">
        <v>2094</v>
      </c>
      <c r="G910" s="114" t="s">
        <v>2095</v>
      </c>
      <c r="H910" s="113" t="s">
        <v>2096</v>
      </c>
      <c r="I910" s="113" t="s">
        <v>2099</v>
      </c>
    </row>
    <row r="911" spans="1:9" x14ac:dyDescent="0.25">
      <c r="A911" t="str">
        <f t="shared" si="14"/>
        <v>N5</v>
      </c>
      <c r="C911" s="23" t="s">
        <v>1037</v>
      </c>
      <c r="D911" s="23" t="s">
        <v>1038</v>
      </c>
      <c r="E911" s="113" t="s">
        <v>72</v>
      </c>
      <c r="F911" s="113" t="s">
        <v>2094</v>
      </c>
      <c r="G911" s="114" t="s">
        <v>2095</v>
      </c>
      <c r="H911" s="113" t="s">
        <v>2096</v>
      </c>
      <c r="I911" s="113" t="s">
        <v>2099</v>
      </c>
    </row>
    <row r="912" spans="1:9" x14ac:dyDescent="0.25">
      <c r="A912" t="str">
        <f t="shared" si="14"/>
        <v>NN</v>
      </c>
      <c r="C912" s="23" t="s">
        <v>1039</v>
      </c>
      <c r="D912" s="23" t="s">
        <v>1038</v>
      </c>
      <c r="E912" s="113" t="s">
        <v>72</v>
      </c>
      <c r="F912" s="113" t="s">
        <v>2094</v>
      </c>
      <c r="G912" s="114" t="s">
        <v>2095</v>
      </c>
      <c r="H912" s="113" t="s">
        <v>2096</v>
      </c>
      <c r="I912" s="113" t="s">
        <v>2099</v>
      </c>
    </row>
    <row r="913" spans="1:9" x14ac:dyDescent="0.25">
      <c r="A913" t="str">
        <f t="shared" si="14"/>
        <v>NN</v>
      </c>
      <c r="C913" s="23" t="s">
        <v>1040</v>
      </c>
      <c r="D913" s="23" t="s">
        <v>1038</v>
      </c>
      <c r="E913" s="113" t="s">
        <v>72</v>
      </c>
      <c r="F913" s="113" t="s">
        <v>2094</v>
      </c>
      <c r="G913" s="114" t="s">
        <v>2095</v>
      </c>
      <c r="H913" s="113" t="s">
        <v>2096</v>
      </c>
      <c r="I913" s="113" t="s">
        <v>2099</v>
      </c>
    </row>
    <row r="914" spans="1:9" x14ac:dyDescent="0.25">
      <c r="A914" t="str">
        <f t="shared" si="14"/>
        <v>N5</v>
      </c>
      <c r="C914" s="23" t="s">
        <v>1043</v>
      </c>
      <c r="D914" s="23" t="s">
        <v>1044</v>
      </c>
      <c r="E914" s="113" t="s">
        <v>72</v>
      </c>
      <c r="F914" s="113" t="s">
        <v>2094</v>
      </c>
      <c r="G914" s="114" t="s">
        <v>2095</v>
      </c>
      <c r="H914" s="113" t="s">
        <v>2096</v>
      </c>
      <c r="I914" s="113" t="s">
        <v>2099</v>
      </c>
    </row>
    <row r="915" spans="1:9" x14ac:dyDescent="0.25">
      <c r="A915" t="str">
        <f t="shared" si="14"/>
        <v>N5</v>
      </c>
      <c r="C915" s="23" t="s">
        <v>1045</v>
      </c>
      <c r="D915" s="23" t="s">
        <v>1046</v>
      </c>
      <c r="E915" s="113" t="s">
        <v>72</v>
      </c>
      <c r="F915" s="113" t="s">
        <v>2094</v>
      </c>
      <c r="G915" s="114" t="s">
        <v>2095</v>
      </c>
      <c r="H915" s="113" t="s">
        <v>2096</v>
      </c>
      <c r="I915" s="113" t="s">
        <v>2099</v>
      </c>
    </row>
    <row r="916" spans="1:9" x14ac:dyDescent="0.25">
      <c r="A916" t="str">
        <f t="shared" si="14"/>
        <v>N5</v>
      </c>
      <c r="C916" s="23" t="s">
        <v>1047</v>
      </c>
      <c r="D916" s="23" t="s">
        <v>1042</v>
      </c>
      <c r="E916" s="113" t="s">
        <v>72</v>
      </c>
      <c r="F916" s="113" t="s">
        <v>2094</v>
      </c>
      <c r="G916" s="114" t="s">
        <v>2095</v>
      </c>
      <c r="H916" s="113" t="s">
        <v>2096</v>
      </c>
      <c r="I916" s="113" t="s">
        <v>2099</v>
      </c>
    </row>
    <row r="917" spans="1:9" x14ac:dyDescent="0.25">
      <c r="A917" t="str">
        <f t="shared" si="14"/>
        <v>N5</v>
      </c>
      <c r="C917" s="23" t="s">
        <v>1048</v>
      </c>
      <c r="D917" s="23" t="s">
        <v>1049</v>
      </c>
      <c r="E917" s="113" t="s">
        <v>72</v>
      </c>
      <c r="F917" s="113" t="s">
        <v>2094</v>
      </c>
      <c r="G917" s="114" t="s">
        <v>2103</v>
      </c>
      <c r="H917" s="113" t="s">
        <v>2104</v>
      </c>
      <c r="I917" s="113" t="s">
        <v>2108</v>
      </c>
    </row>
    <row r="918" spans="1:9" x14ac:dyDescent="0.25">
      <c r="A918" t="str">
        <f t="shared" si="14"/>
        <v>N5</v>
      </c>
      <c r="C918" s="23" t="s">
        <v>1051</v>
      </c>
      <c r="D918" s="23" t="s">
        <v>1052</v>
      </c>
      <c r="E918" s="113" t="s">
        <v>72</v>
      </c>
      <c r="F918" s="113" t="s">
        <v>2094</v>
      </c>
      <c r="G918" s="114" t="s">
        <v>2103</v>
      </c>
      <c r="H918" s="113" t="s">
        <v>2104</v>
      </c>
      <c r="I918" s="113" t="s">
        <v>2108</v>
      </c>
    </row>
    <row r="919" spans="1:9" x14ac:dyDescent="0.25">
      <c r="A919" t="str">
        <f t="shared" si="14"/>
        <v>NN</v>
      </c>
      <c r="C919" s="23" t="s">
        <v>1053</v>
      </c>
      <c r="D919" s="23" t="s">
        <v>1054</v>
      </c>
      <c r="E919" s="113" t="s">
        <v>72</v>
      </c>
      <c r="F919" s="113" t="s">
        <v>2094</v>
      </c>
      <c r="G919" s="114" t="s">
        <v>2103</v>
      </c>
      <c r="H919" s="113" t="s">
        <v>2104</v>
      </c>
      <c r="I919" s="113" t="s">
        <v>2108</v>
      </c>
    </row>
    <row r="920" spans="1:9" x14ac:dyDescent="0.25">
      <c r="A920" t="str">
        <f t="shared" si="14"/>
        <v>N5</v>
      </c>
      <c r="C920" s="23" t="s">
        <v>1055</v>
      </c>
      <c r="D920" s="23" t="s">
        <v>1056</v>
      </c>
      <c r="E920" s="113" t="s">
        <v>72</v>
      </c>
      <c r="F920" s="113" t="s">
        <v>2094</v>
      </c>
      <c r="G920" s="114" t="s">
        <v>2103</v>
      </c>
      <c r="H920" s="113" t="s">
        <v>2104</v>
      </c>
      <c r="I920" s="113" t="s">
        <v>2108</v>
      </c>
    </row>
    <row r="921" spans="1:9" x14ac:dyDescent="0.25">
      <c r="A921" t="str">
        <f t="shared" si="14"/>
        <v>N5</v>
      </c>
      <c r="C921" s="23" t="s">
        <v>1057</v>
      </c>
      <c r="D921" s="23" t="s">
        <v>1058</v>
      </c>
      <c r="E921" s="113" t="s">
        <v>72</v>
      </c>
      <c r="F921" s="113" t="s">
        <v>2094</v>
      </c>
      <c r="G921" s="114" t="s">
        <v>2103</v>
      </c>
      <c r="H921" s="113" t="s">
        <v>2104</v>
      </c>
      <c r="I921" s="113" t="s">
        <v>2108</v>
      </c>
    </row>
    <row r="922" spans="1:9" x14ac:dyDescent="0.25">
      <c r="A922" t="str">
        <f t="shared" si="14"/>
        <v>9S</v>
      </c>
      <c r="C922" s="23" t="s">
        <v>1059</v>
      </c>
      <c r="D922" s="23" t="s">
        <v>1060</v>
      </c>
      <c r="E922" s="113" t="s">
        <v>72</v>
      </c>
      <c r="F922" s="113" t="s">
        <v>2094</v>
      </c>
      <c r="G922" s="114" t="s">
        <v>2109</v>
      </c>
      <c r="H922" s="113" t="s">
        <v>2110</v>
      </c>
      <c r="I922" s="113" t="s">
        <v>2113</v>
      </c>
    </row>
    <row r="923" spans="1:9" x14ac:dyDescent="0.25">
      <c r="A923" t="str">
        <f t="shared" si="14"/>
        <v>9S</v>
      </c>
      <c r="C923" s="23" t="s">
        <v>1061</v>
      </c>
      <c r="D923" s="23" t="s">
        <v>1062</v>
      </c>
      <c r="E923" s="113" t="s">
        <v>72</v>
      </c>
      <c r="F923" s="113" t="s">
        <v>2094</v>
      </c>
      <c r="G923" s="114" t="s">
        <v>2109</v>
      </c>
      <c r="H923" s="113" t="s">
        <v>2110</v>
      </c>
      <c r="I923" s="113" t="s">
        <v>2111</v>
      </c>
    </row>
    <row r="924" spans="1:9" x14ac:dyDescent="0.25">
      <c r="A924" t="str">
        <f t="shared" si="14"/>
        <v>9S</v>
      </c>
      <c r="C924" s="23" t="s">
        <v>1063</v>
      </c>
      <c r="D924" s="23" t="s">
        <v>1064</v>
      </c>
      <c r="E924" s="113" t="s">
        <v>72</v>
      </c>
      <c r="F924" s="113" t="s">
        <v>2094</v>
      </c>
      <c r="G924" s="114" t="s">
        <v>2109</v>
      </c>
      <c r="H924" s="113" t="s">
        <v>2110</v>
      </c>
      <c r="I924" s="113" t="s">
        <v>2111</v>
      </c>
    </row>
    <row r="925" spans="1:9" x14ac:dyDescent="0.25">
      <c r="A925" t="str">
        <f t="shared" si="14"/>
        <v>9S</v>
      </c>
      <c r="C925" s="23" t="s">
        <v>1065</v>
      </c>
      <c r="D925" s="23" t="s">
        <v>1066</v>
      </c>
      <c r="E925" s="113" t="s">
        <v>72</v>
      </c>
      <c r="F925" s="113" t="s">
        <v>2094</v>
      </c>
      <c r="G925" s="114" t="s">
        <v>2109</v>
      </c>
      <c r="H925" s="113" t="s">
        <v>2110</v>
      </c>
      <c r="I925" s="113" t="s">
        <v>2111</v>
      </c>
    </row>
    <row r="926" spans="1:9" x14ac:dyDescent="0.25">
      <c r="A926" t="str">
        <f t="shared" si="14"/>
        <v>9S</v>
      </c>
      <c r="C926" s="23" t="s">
        <v>1067</v>
      </c>
      <c r="D926" s="23" t="s">
        <v>1066</v>
      </c>
      <c r="E926" s="113" t="s">
        <v>72</v>
      </c>
      <c r="F926" s="113" t="s">
        <v>2094</v>
      </c>
      <c r="G926" s="114" t="s">
        <v>2109</v>
      </c>
      <c r="H926" s="113" t="s">
        <v>2110</v>
      </c>
      <c r="I926" s="113" t="s">
        <v>2111</v>
      </c>
    </row>
    <row r="927" spans="1:9" x14ac:dyDescent="0.25">
      <c r="A927" t="str">
        <f t="shared" si="14"/>
        <v>N2</v>
      </c>
      <c r="C927" s="23" t="s">
        <v>1068</v>
      </c>
      <c r="D927" s="23" t="s">
        <v>1069</v>
      </c>
      <c r="E927" s="113" t="s">
        <v>72</v>
      </c>
      <c r="F927" s="113" t="s">
        <v>2094</v>
      </c>
      <c r="G927" s="114" t="s">
        <v>2095</v>
      </c>
      <c r="H927" s="113" t="s">
        <v>2096</v>
      </c>
      <c r="I927" s="113" t="s">
        <v>2100</v>
      </c>
    </row>
    <row r="928" spans="1:9" x14ac:dyDescent="0.25">
      <c r="A928" t="str">
        <f t="shared" si="14"/>
        <v>N5</v>
      </c>
      <c r="C928" s="23" t="s">
        <v>1070</v>
      </c>
      <c r="D928" s="23" t="s">
        <v>1071</v>
      </c>
      <c r="E928" s="113" t="s">
        <v>72</v>
      </c>
      <c r="F928" s="113" t="s">
        <v>2094</v>
      </c>
      <c r="G928" s="114" t="s">
        <v>2095</v>
      </c>
      <c r="H928" s="113" t="s">
        <v>2096</v>
      </c>
      <c r="I928" s="113" t="s">
        <v>2097</v>
      </c>
    </row>
    <row r="929" spans="1:9" x14ac:dyDescent="0.25">
      <c r="A929" t="str">
        <f t="shared" si="14"/>
        <v>N5</v>
      </c>
      <c r="C929" s="23" t="s">
        <v>1072</v>
      </c>
      <c r="D929" s="23" t="s">
        <v>1073</v>
      </c>
      <c r="E929" s="113" t="s">
        <v>72</v>
      </c>
      <c r="F929" s="113" t="s">
        <v>2094</v>
      </c>
      <c r="G929" s="114" t="s">
        <v>2095</v>
      </c>
      <c r="H929" s="113" t="s">
        <v>2096</v>
      </c>
      <c r="I929" s="113" t="s">
        <v>2097</v>
      </c>
    </row>
    <row r="930" spans="1:9" x14ac:dyDescent="0.25">
      <c r="A930" t="str">
        <f t="shared" si="14"/>
        <v>N5</v>
      </c>
      <c r="C930" s="23" t="s">
        <v>1074</v>
      </c>
      <c r="D930" s="23" t="s">
        <v>1075</v>
      </c>
      <c r="E930" s="113" t="s">
        <v>72</v>
      </c>
      <c r="F930" s="113" t="s">
        <v>2094</v>
      </c>
      <c r="G930" s="114" t="s">
        <v>2095</v>
      </c>
      <c r="H930" s="113" t="s">
        <v>2096</v>
      </c>
      <c r="I930" s="113" t="s">
        <v>2098</v>
      </c>
    </row>
    <row r="931" spans="1:9" x14ac:dyDescent="0.25">
      <c r="A931" t="str">
        <f t="shared" si="14"/>
        <v>NV</v>
      </c>
      <c r="C931" s="23" t="s">
        <v>1078</v>
      </c>
      <c r="D931" s="23" t="s">
        <v>1079</v>
      </c>
      <c r="E931" s="113" t="s">
        <v>72</v>
      </c>
      <c r="F931" s="113" t="s">
        <v>2094</v>
      </c>
      <c r="G931" s="114" t="s">
        <v>2114</v>
      </c>
      <c r="H931" s="113" t="s">
        <v>2115</v>
      </c>
      <c r="I931" s="113" t="s">
        <v>2119</v>
      </c>
    </row>
    <row r="932" spans="1:9" x14ac:dyDescent="0.25">
      <c r="A932" t="str">
        <f t="shared" si="14"/>
        <v>N5</v>
      </c>
      <c r="C932" s="23" t="s">
        <v>1084</v>
      </c>
      <c r="D932" s="23" t="s">
        <v>1085</v>
      </c>
      <c r="E932" s="113" t="s">
        <v>72</v>
      </c>
      <c r="F932" s="113" t="s">
        <v>2094</v>
      </c>
      <c r="G932" s="114" t="s">
        <v>2095</v>
      </c>
      <c r="H932" s="113" t="s">
        <v>2096</v>
      </c>
      <c r="I932" s="113" t="s">
        <v>2100</v>
      </c>
    </row>
    <row r="933" spans="1:9" x14ac:dyDescent="0.25">
      <c r="A933" t="str">
        <f t="shared" si="14"/>
        <v>N5</v>
      </c>
      <c r="C933" s="23" t="s">
        <v>1086</v>
      </c>
      <c r="D933" s="23" t="s">
        <v>1087</v>
      </c>
      <c r="E933" s="113" t="s">
        <v>72</v>
      </c>
      <c r="F933" s="113" t="s">
        <v>2094</v>
      </c>
      <c r="G933" s="114" t="s">
        <v>2095</v>
      </c>
      <c r="H933" s="113" t="s">
        <v>2096</v>
      </c>
      <c r="I933" s="113" t="s">
        <v>2100</v>
      </c>
    </row>
    <row r="934" spans="1:9" x14ac:dyDescent="0.25">
      <c r="A934" t="str">
        <f t="shared" si="14"/>
        <v>9S</v>
      </c>
      <c r="C934" s="23" t="s">
        <v>1092</v>
      </c>
      <c r="D934" s="23" t="s">
        <v>1093</v>
      </c>
      <c r="E934" s="113" t="s">
        <v>72</v>
      </c>
      <c r="F934" s="113" t="s">
        <v>2094</v>
      </c>
      <c r="G934" s="114" t="s">
        <v>2109</v>
      </c>
      <c r="H934" s="113" t="s">
        <v>2110</v>
      </c>
      <c r="I934" s="113" t="s">
        <v>2113</v>
      </c>
    </row>
    <row r="935" spans="1:9" x14ac:dyDescent="0.25">
      <c r="A935" t="str">
        <f t="shared" si="14"/>
        <v>N5</v>
      </c>
      <c r="C935" s="23" t="s">
        <v>1094</v>
      </c>
      <c r="D935" s="23" t="s">
        <v>1095</v>
      </c>
      <c r="E935" s="113" t="s">
        <v>72</v>
      </c>
      <c r="F935" s="113" t="s">
        <v>2094</v>
      </c>
      <c r="G935" s="114" t="s">
        <v>2095</v>
      </c>
      <c r="H935" s="113" t="s">
        <v>2096</v>
      </c>
      <c r="I935" s="113" t="s">
        <v>2098</v>
      </c>
    </row>
    <row r="936" spans="1:9" x14ac:dyDescent="0.25">
      <c r="A936" t="str">
        <f t="shared" si="14"/>
        <v>N5</v>
      </c>
      <c r="C936" s="23" t="s">
        <v>1096</v>
      </c>
      <c r="D936" s="23" t="s">
        <v>1097</v>
      </c>
      <c r="E936" s="113" t="s">
        <v>72</v>
      </c>
      <c r="F936" s="113" t="s">
        <v>2094</v>
      </c>
      <c r="G936" s="114" t="s">
        <v>2095</v>
      </c>
      <c r="H936" s="113" t="s">
        <v>2096</v>
      </c>
      <c r="I936" s="113" t="s">
        <v>2099</v>
      </c>
    </row>
    <row r="937" spans="1:9" x14ac:dyDescent="0.25">
      <c r="A937" t="str">
        <f t="shared" si="14"/>
        <v>N5</v>
      </c>
      <c r="C937" s="23" t="s">
        <v>1098</v>
      </c>
      <c r="D937" s="23" t="s">
        <v>1099</v>
      </c>
      <c r="E937" s="113" t="s">
        <v>72</v>
      </c>
      <c r="F937" s="113" t="s">
        <v>2094</v>
      </c>
      <c r="G937" s="114" t="s">
        <v>2095</v>
      </c>
      <c r="H937" s="113" t="s">
        <v>2096</v>
      </c>
      <c r="I937" s="113" t="s">
        <v>2097</v>
      </c>
    </row>
    <row r="938" spans="1:9" x14ac:dyDescent="0.25">
      <c r="A938" t="str">
        <f t="shared" si="14"/>
        <v>N5</v>
      </c>
      <c r="C938" s="23" t="s">
        <v>1100</v>
      </c>
      <c r="D938" s="23" t="s">
        <v>1101</v>
      </c>
      <c r="E938" s="113" t="s">
        <v>72</v>
      </c>
      <c r="F938" s="113" t="s">
        <v>2094</v>
      </c>
      <c r="G938" s="114" t="s">
        <v>2103</v>
      </c>
      <c r="H938" s="113" t="s">
        <v>2104</v>
      </c>
      <c r="I938" s="113" t="s">
        <v>2108</v>
      </c>
    </row>
    <row r="939" spans="1:9" x14ac:dyDescent="0.25">
      <c r="A939" t="str">
        <f t="shared" si="14"/>
        <v>N5</v>
      </c>
      <c r="C939" s="23" t="s">
        <v>1102</v>
      </c>
      <c r="D939" s="23" t="s">
        <v>1103</v>
      </c>
      <c r="E939" s="113" t="s">
        <v>72</v>
      </c>
      <c r="F939" s="113" t="s">
        <v>2094</v>
      </c>
      <c r="G939" s="114" t="s">
        <v>2095</v>
      </c>
      <c r="H939" s="113" t="s">
        <v>2096</v>
      </c>
      <c r="I939" s="113" t="s">
        <v>2098</v>
      </c>
    </row>
    <row r="940" spans="1:9" x14ac:dyDescent="0.25">
      <c r="A940" t="str">
        <f t="shared" si="14"/>
        <v>N5</v>
      </c>
      <c r="C940" s="23" t="s">
        <v>1104</v>
      </c>
      <c r="D940" s="23" t="s">
        <v>1105</v>
      </c>
      <c r="E940" s="113" t="s">
        <v>72</v>
      </c>
      <c r="F940" s="113" t="s">
        <v>2094</v>
      </c>
      <c r="G940" s="114" t="s">
        <v>2095</v>
      </c>
      <c r="H940" s="113" t="s">
        <v>2096</v>
      </c>
      <c r="I940" s="113" t="s">
        <v>2098</v>
      </c>
    </row>
    <row r="941" spans="1:9" x14ac:dyDescent="0.25">
      <c r="A941" t="str">
        <f t="shared" si="14"/>
        <v>N5</v>
      </c>
      <c r="C941" s="23" t="s">
        <v>1106</v>
      </c>
      <c r="D941" s="23" t="s">
        <v>1031</v>
      </c>
      <c r="E941" s="113" t="s">
        <v>72</v>
      </c>
      <c r="F941" s="113" t="s">
        <v>2094</v>
      </c>
      <c r="G941" s="114" t="s">
        <v>2095</v>
      </c>
      <c r="H941" s="113" t="s">
        <v>2096</v>
      </c>
      <c r="I941" s="113" t="s">
        <v>2097</v>
      </c>
    </row>
    <row r="942" spans="1:9" x14ac:dyDescent="0.25">
      <c r="A942" t="str">
        <f t="shared" si="14"/>
        <v>N5</v>
      </c>
      <c r="C942" s="23" t="s">
        <v>1107</v>
      </c>
      <c r="D942" s="23" t="s">
        <v>1031</v>
      </c>
      <c r="E942" s="113" t="s">
        <v>72</v>
      </c>
      <c r="F942" s="113" t="s">
        <v>2094</v>
      </c>
      <c r="G942" s="114" t="s">
        <v>2095</v>
      </c>
      <c r="H942" s="113" t="s">
        <v>2096</v>
      </c>
      <c r="I942" s="113" t="s">
        <v>2097</v>
      </c>
    </row>
    <row r="943" spans="1:9" x14ac:dyDescent="0.25">
      <c r="A943" t="str">
        <f t="shared" si="14"/>
        <v>N5</v>
      </c>
      <c r="C943" s="23" t="s">
        <v>1109</v>
      </c>
      <c r="D943" s="23" t="s">
        <v>1110</v>
      </c>
      <c r="E943" s="113" t="s">
        <v>72</v>
      </c>
      <c r="F943" s="113" t="s">
        <v>2094</v>
      </c>
      <c r="G943" s="114" t="s">
        <v>2095</v>
      </c>
      <c r="H943" s="113" t="s">
        <v>2096</v>
      </c>
      <c r="I943" s="113" t="s">
        <v>2099</v>
      </c>
    </row>
    <row r="944" spans="1:9" x14ac:dyDescent="0.25">
      <c r="A944" t="str">
        <f t="shared" si="14"/>
        <v>N5</v>
      </c>
      <c r="C944" s="23" t="s">
        <v>1111</v>
      </c>
      <c r="D944" s="23" t="s">
        <v>1112</v>
      </c>
      <c r="E944" s="113" t="s">
        <v>72</v>
      </c>
      <c r="F944" s="113" t="s">
        <v>2094</v>
      </c>
      <c r="G944" s="114" t="s">
        <v>2095</v>
      </c>
      <c r="H944" s="113" t="s">
        <v>2096</v>
      </c>
      <c r="I944" s="113" t="s">
        <v>2097</v>
      </c>
    </row>
    <row r="945" spans="1:9" x14ac:dyDescent="0.25">
      <c r="A945" t="str">
        <f t="shared" si="14"/>
        <v>NV</v>
      </c>
      <c r="C945" s="23" t="s">
        <v>1113</v>
      </c>
      <c r="D945" s="23" t="s">
        <v>1114</v>
      </c>
      <c r="E945" s="113" t="s">
        <v>72</v>
      </c>
      <c r="F945" s="113" t="s">
        <v>2094</v>
      </c>
      <c r="G945" s="114" t="s">
        <v>2114</v>
      </c>
      <c r="H945" s="113" t="s">
        <v>2115</v>
      </c>
      <c r="I945" s="113" t="s">
        <v>2119</v>
      </c>
    </row>
    <row r="946" spans="1:9" x14ac:dyDescent="0.25">
      <c r="A946" t="str">
        <f t="shared" si="14"/>
        <v>N5</v>
      </c>
      <c r="C946" s="23" t="s">
        <v>1115</v>
      </c>
      <c r="D946" s="23" t="s">
        <v>1116</v>
      </c>
      <c r="E946" s="113" t="s">
        <v>72</v>
      </c>
      <c r="F946" s="113" t="s">
        <v>2094</v>
      </c>
      <c r="G946" s="114" t="s">
        <v>2095</v>
      </c>
      <c r="H946" s="113" t="s">
        <v>2096</v>
      </c>
      <c r="I946" s="113" t="s">
        <v>2099</v>
      </c>
    </row>
    <row r="947" spans="1:9" x14ac:dyDescent="0.25">
      <c r="A947" t="str">
        <f t="shared" si="14"/>
        <v>N5</v>
      </c>
      <c r="C947" s="23" t="s">
        <v>1119</v>
      </c>
      <c r="D947" s="23" t="s">
        <v>1120</v>
      </c>
      <c r="E947" s="113" t="s">
        <v>72</v>
      </c>
      <c r="F947" s="113" t="s">
        <v>2094</v>
      </c>
      <c r="G947" s="114" t="s">
        <v>2095</v>
      </c>
      <c r="H947" s="113" t="s">
        <v>2096</v>
      </c>
      <c r="I947" s="113" t="s">
        <v>2098</v>
      </c>
    </row>
    <row r="948" spans="1:9" x14ac:dyDescent="0.25">
      <c r="A948" t="str">
        <f t="shared" si="14"/>
        <v>N5</v>
      </c>
      <c r="C948" s="23" t="s">
        <v>1121</v>
      </c>
      <c r="D948" s="23" t="s">
        <v>990</v>
      </c>
      <c r="E948" s="113" t="s">
        <v>72</v>
      </c>
      <c r="F948" s="113" t="s">
        <v>2094</v>
      </c>
      <c r="G948" s="114" t="s">
        <v>2095</v>
      </c>
      <c r="H948" s="113" t="s">
        <v>2096</v>
      </c>
      <c r="I948" s="113" t="s">
        <v>2098</v>
      </c>
    </row>
    <row r="949" spans="1:9" x14ac:dyDescent="0.25">
      <c r="A949" t="str">
        <f t="shared" si="14"/>
        <v>N5</v>
      </c>
      <c r="C949" s="23" t="s">
        <v>1122</v>
      </c>
      <c r="D949" s="23" t="s">
        <v>1000</v>
      </c>
      <c r="E949" s="113" t="s">
        <v>72</v>
      </c>
      <c r="F949" s="113" t="s">
        <v>2094</v>
      </c>
      <c r="G949" s="114" t="s">
        <v>2095</v>
      </c>
      <c r="H949" s="113" t="s">
        <v>2096</v>
      </c>
      <c r="I949" s="113" t="s">
        <v>2097</v>
      </c>
    </row>
    <row r="950" spans="1:9" x14ac:dyDescent="0.25">
      <c r="A950" t="str">
        <f t="shared" si="14"/>
        <v>N5</v>
      </c>
      <c r="C950" s="23" t="s">
        <v>1123</v>
      </c>
      <c r="D950" s="23" t="s">
        <v>1042</v>
      </c>
      <c r="E950" s="113" t="s">
        <v>72</v>
      </c>
      <c r="F950" s="113" t="s">
        <v>2094</v>
      </c>
      <c r="G950" s="114" t="s">
        <v>2095</v>
      </c>
      <c r="H950" s="113" t="s">
        <v>2096</v>
      </c>
      <c r="I950" s="113" t="s">
        <v>2099</v>
      </c>
    </row>
    <row r="951" spans="1:9" x14ac:dyDescent="0.25">
      <c r="A951" t="str">
        <f t="shared" si="14"/>
        <v>N5</v>
      </c>
      <c r="C951" s="23" t="s">
        <v>1124</v>
      </c>
      <c r="D951" s="23" t="s">
        <v>1125</v>
      </c>
      <c r="E951" s="113" t="s">
        <v>72</v>
      </c>
      <c r="F951" s="113" t="s">
        <v>2094</v>
      </c>
      <c r="G951" s="114" t="s">
        <v>2095</v>
      </c>
      <c r="H951" s="113" t="s">
        <v>2096</v>
      </c>
      <c r="I951" s="113" t="s">
        <v>2098</v>
      </c>
    </row>
    <row r="952" spans="1:9" x14ac:dyDescent="0.25">
      <c r="A952" t="str">
        <f t="shared" si="14"/>
        <v>NV</v>
      </c>
      <c r="C952" s="23" t="s">
        <v>1126</v>
      </c>
      <c r="D952" s="23" t="s">
        <v>1127</v>
      </c>
      <c r="E952" s="113" t="s">
        <v>72</v>
      </c>
      <c r="F952" s="113" t="s">
        <v>2094</v>
      </c>
      <c r="G952" s="114" t="s">
        <v>2114</v>
      </c>
      <c r="H952" s="113" t="s">
        <v>2115</v>
      </c>
      <c r="I952" s="113" t="s">
        <v>2119</v>
      </c>
    </row>
    <row r="953" spans="1:9" x14ac:dyDescent="0.25">
      <c r="A953" t="str">
        <f t="shared" si="14"/>
        <v>N5</v>
      </c>
      <c r="C953" s="23" t="s">
        <v>1128</v>
      </c>
      <c r="D953" s="23" t="s">
        <v>1129</v>
      </c>
      <c r="E953" s="113" t="s">
        <v>72</v>
      </c>
      <c r="F953" s="113" t="s">
        <v>2094</v>
      </c>
      <c r="G953" s="114" t="s">
        <v>2095</v>
      </c>
      <c r="H953" s="113" t="s">
        <v>2096</v>
      </c>
      <c r="I953" s="113" t="s">
        <v>2099</v>
      </c>
    </row>
    <row r="954" spans="1:9" x14ac:dyDescent="0.25">
      <c r="A954" t="str">
        <f t="shared" si="14"/>
        <v>N5</v>
      </c>
      <c r="C954" s="23" t="s">
        <v>1130</v>
      </c>
      <c r="D954" s="23" t="s">
        <v>1131</v>
      </c>
      <c r="E954" s="113" t="s">
        <v>72</v>
      </c>
      <c r="F954" s="113" t="s">
        <v>2094</v>
      </c>
      <c r="G954" s="114" t="s">
        <v>2103</v>
      </c>
      <c r="H954" s="113" t="s">
        <v>2104</v>
      </c>
      <c r="I954" s="113" t="s">
        <v>2108</v>
      </c>
    </row>
    <row r="955" spans="1:9" x14ac:dyDescent="0.25">
      <c r="A955" t="str">
        <f t="shared" si="14"/>
        <v>N5</v>
      </c>
      <c r="C955" s="23" t="s">
        <v>1134</v>
      </c>
      <c r="D955" s="23" t="s">
        <v>1135</v>
      </c>
      <c r="E955" s="113" t="s">
        <v>72</v>
      </c>
      <c r="F955" s="113" t="s">
        <v>2094</v>
      </c>
      <c r="G955" s="114" t="s">
        <v>2095</v>
      </c>
      <c r="H955" s="113" t="s">
        <v>2096</v>
      </c>
      <c r="I955" s="113" t="s">
        <v>2097</v>
      </c>
    </row>
    <row r="956" spans="1:9" x14ac:dyDescent="0.25">
      <c r="A956" t="str">
        <f t="shared" si="14"/>
        <v>SU</v>
      </c>
      <c r="C956" s="23" t="s">
        <v>1136</v>
      </c>
      <c r="D956" s="23" t="s">
        <v>1137</v>
      </c>
      <c r="E956" s="113" t="s">
        <v>72</v>
      </c>
      <c r="F956" s="113" t="s">
        <v>2094</v>
      </c>
      <c r="G956" s="114" t="s">
        <v>2095</v>
      </c>
      <c r="H956" s="113" t="s">
        <v>2096</v>
      </c>
      <c r="I956" s="113" t="s">
        <v>2098</v>
      </c>
    </row>
    <row r="957" spans="1:9" x14ac:dyDescent="0.25">
      <c r="A957" t="str">
        <f t="shared" si="14"/>
        <v>9E</v>
      </c>
      <c r="C957" s="23" t="s">
        <v>1140</v>
      </c>
      <c r="D957" s="23" t="s">
        <v>1141</v>
      </c>
      <c r="E957" s="113" t="s">
        <v>72</v>
      </c>
      <c r="F957" s="113" t="s">
        <v>2094</v>
      </c>
      <c r="G957" s="114" t="s">
        <v>2114</v>
      </c>
      <c r="H957" s="113" t="s">
        <v>2115</v>
      </c>
      <c r="I957" s="113" t="s">
        <v>2119</v>
      </c>
    </row>
    <row r="958" spans="1:9" x14ac:dyDescent="0.25">
      <c r="A958" t="str">
        <f t="shared" si="14"/>
        <v>N5</v>
      </c>
      <c r="C958" s="23" t="s">
        <v>1144</v>
      </c>
      <c r="D958" s="23" t="s">
        <v>1145</v>
      </c>
      <c r="E958" s="113" t="s">
        <v>72</v>
      </c>
      <c r="F958" s="113" t="s">
        <v>2094</v>
      </c>
      <c r="G958" s="114" t="s">
        <v>2095</v>
      </c>
      <c r="H958" s="113" t="s">
        <v>2096</v>
      </c>
      <c r="I958" s="113" t="s">
        <v>2097</v>
      </c>
    </row>
    <row r="959" spans="1:9" x14ac:dyDescent="0.25">
      <c r="A959" t="str">
        <f t="shared" si="14"/>
        <v>NN</v>
      </c>
      <c r="C959" s="23" t="s">
        <v>1146</v>
      </c>
      <c r="D959" s="23" t="s">
        <v>1147</v>
      </c>
      <c r="E959" s="113" t="s">
        <v>72</v>
      </c>
      <c r="F959" s="113" t="s">
        <v>2094</v>
      </c>
      <c r="G959" s="114" t="s">
        <v>2095</v>
      </c>
      <c r="H959" s="113" t="s">
        <v>2096</v>
      </c>
      <c r="I959" s="113" t="s">
        <v>2099</v>
      </c>
    </row>
    <row r="960" spans="1:9" x14ac:dyDescent="0.25">
      <c r="A960" t="str">
        <f t="shared" si="14"/>
        <v>N5</v>
      </c>
      <c r="C960" s="23" t="s">
        <v>1148</v>
      </c>
      <c r="D960" s="23" t="s">
        <v>1149</v>
      </c>
      <c r="E960" s="113" t="s">
        <v>72</v>
      </c>
      <c r="F960" s="113" t="s">
        <v>2094</v>
      </c>
      <c r="G960" s="114" t="s">
        <v>2103</v>
      </c>
      <c r="H960" s="113" t="s">
        <v>2104</v>
      </c>
      <c r="I960" s="113" t="s">
        <v>2108</v>
      </c>
    </row>
    <row r="961" spans="1:9" x14ac:dyDescent="0.25">
      <c r="A961" t="str">
        <f t="shared" si="14"/>
        <v>N5</v>
      </c>
      <c r="C961" s="23" t="s">
        <v>1152</v>
      </c>
      <c r="D961" s="23" t="s">
        <v>1153</v>
      </c>
      <c r="E961" s="113" t="s">
        <v>72</v>
      </c>
      <c r="F961" s="113" t="s">
        <v>2094</v>
      </c>
      <c r="G961" s="114" t="s">
        <v>2095</v>
      </c>
      <c r="H961" s="113" t="s">
        <v>2096</v>
      </c>
      <c r="I961" s="113" t="s">
        <v>2097</v>
      </c>
    </row>
    <row r="962" spans="1:9" x14ac:dyDescent="0.25">
      <c r="A962" t="str">
        <f t="shared" si="14"/>
        <v>N5</v>
      </c>
      <c r="C962" s="23" t="s">
        <v>1154</v>
      </c>
      <c r="D962" s="23" t="s">
        <v>1155</v>
      </c>
      <c r="E962" s="113" t="s">
        <v>72</v>
      </c>
      <c r="F962" s="113" t="s">
        <v>2094</v>
      </c>
      <c r="G962" s="114" t="s">
        <v>2095</v>
      </c>
      <c r="H962" s="113" t="s">
        <v>2096</v>
      </c>
      <c r="I962" s="113" t="s">
        <v>2097</v>
      </c>
    </row>
    <row r="963" spans="1:9" x14ac:dyDescent="0.25">
      <c r="A963" t="str">
        <f t="shared" si="14"/>
        <v>NN</v>
      </c>
      <c r="C963" s="23" t="s">
        <v>1156</v>
      </c>
      <c r="D963" s="23" t="s">
        <v>1157</v>
      </c>
      <c r="E963" s="113" t="s">
        <v>72</v>
      </c>
      <c r="F963" s="113" t="s">
        <v>2094</v>
      </c>
      <c r="G963" s="114" t="s">
        <v>2095</v>
      </c>
      <c r="H963" s="113" t="s">
        <v>2096</v>
      </c>
      <c r="I963" s="113" t="s">
        <v>2098</v>
      </c>
    </row>
    <row r="964" spans="1:9" x14ac:dyDescent="0.25">
      <c r="A964" t="str">
        <f t="shared" si="14"/>
        <v>N5</v>
      </c>
      <c r="C964" s="23" t="s">
        <v>1158</v>
      </c>
      <c r="D964" s="23" t="s">
        <v>1159</v>
      </c>
      <c r="E964" s="113" t="s">
        <v>72</v>
      </c>
      <c r="F964" s="113" t="s">
        <v>2094</v>
      </c>
      <c r="G964" s="114" t="s">
        <v>2095</v>
      </c>
      <c r="H964" s="113" t="s">
        <v>2096</v>
      </c>
      <c r="I964" s="113" t="s">
        <v>2098</v>
      </c>
    </row>
    <row r="965" spans="1:9" x14ac:dyDescent="0.25">
      <c r="A965" t="str">
        <f t="shared" ref="A965:A1028" si="15">MID(C965,12,2)</f>
        <v>N5</v>
      </c>
      <c r="C965" s="23" t="s">
        <v>1160</v>
      </c>
      <c r="D965" s="23" t="s">
        <v>1161</v>
      </c>
      <c r="E965" s="113" t="s">
        <v>72</v>
      </c>
      <c r="F965" s="113" t="s">
        <v>2094</v>
      </c>
      <c r="G965" s="114" t="s">
        <v>2095</v>
      </c>
      <c r="H965" s="113" t="s">
        <v>2096</v>
      </c>
      <c r="I965" s="113" t="s">
        <v>2100</v>
      </c>
    </row>
    <row r="966" spans="1:9" x14ac:dyDescent="0.25">
      <c r="A966" t="str">
        <f t="shared" si="15"/>
        <v>N5</v>
      </c>
      <c r="C966" s="23" t="s">
        <v>1162</v>
      </c>
      <c r="D966" s="23" t="s">
        <v>1163</v>
      </c>
      <c r="E966" s="113" t="s">
        <v>72</v>
      </c>
      <c r="F966" s="113" t="s">
        <v>2094</v>
      </c>
      <c r="G966" s="114" t="s">
        <v>2095</v>
      </c>
      <c r="H966" s="113" t="s">
        <v>2096</v>
      </c>
      <c r="I966" s="113" t="s">
        <v>2100</v>
      </c>
    </row>
    <row r="967" spans="1:9" x14ac:dyDescent="0.25">
      <c r="A967" t="str">
        <f t="shared" si="15"/>
        <v>9S</v>
      </c>
      <c r="C967" s="23" t="s">
        <v>1164</v>
      </c>
      <c r="D967" s="23" t="s">
        <v>804</v>
      </c>
      <c r="E967" s="113" t="s">
        <v>72</v>
      </c>
      <c r="F967" s="113" t="s">
        <v>2094</v>
      </c>
      <c r="G967" s="114" t="s">
        <v>2109</v>
      </c>
      <c r="H967" s="113" t="s">
        <v>2110</v>
      </c>
      <c r="I967" s="113" t="s">
        <v>2111</v>
      </c>
    </row>
    <row r="968" spans="1:9" x14ac:dyDescent="0.25">
      <c r="A968" t="str">
        <f t="shared" si="15"/>
        <v>9S</v>
      </c>
      <c r="C968" s="23" t="s">
        <v>1165</v>
      </c>
      <c r="D968" s="23" t="s">
        <v>1166</v>
      </c>
      <c r="E968" s="113" t="s">
        <v>72</v>
      </c>
      <c r="F968" s="113" t="s">
        <v>2094</v>
      </c>
      <c r="G968" s="114" t="s">
        <v>2109</v>
      </c>
      <c r="H968" s="113" t="s">
        <v>2110</v>
      </c>
      <c r="I968" s="113" t="s">
        <v>2111</v>
      </c>
    </row>
    <row r="969" spans="1:9" x14ac:dyDescent="0.25">
      <c r="A969" t="str">
        <f t="shared" si="15"/>
        <v>9S</v>
      </c>
      <c r="C969" s="23" t="s">
        <v>1167</v>
      </c>
      <c r="D969" s="23" t="s">
        <v>1168</v>
      </c>
      <c r="E969" s="113" t="s">
        <v>72</v>
      </c>
      <c r="F969" s="113" t="s">
        <v>2094</v>
      </c>
      <c r="G969" s="114" t="s">
        <v>2109</v>
      </c>
      <c r="H969" s="113" t="s">
        <v>2110</v>
      </c>
      <c r="I969" s="113" t="s">
        <v>2113</v>
      </c>
    </row>
    <row r="970" spans="1:9" x14ac:dyDescent="0.25">
      <c r="A970" t="str">
        <f t="shared" si="15"/>
        <v>9S</v>
      </c>
      <c r="C970" s="23" t="s">
        <v>1169</v>
      </c>
      <c r="D970" s="23" t="s">
        <v>861</v>
      </c>
      <c r="E970" s="113" t="s">
        <v>72</v>
      </c>
      <c r="F970" s="113" t="s">
        <v>2094</v>
      </c>
      <c r="G970" s="114" t="s">
        <v>2109</v>
      </c>
      <c r="H970" s="113" t="s">
        <v>2110</v>
      </c>
      <c r="I970" s="113" t="s">
        <v>2111</v>
      </c>
    </row>
    <row r="971" spans="1:9" x14ac:dyDescent="0.25">
      <c r="A971" t="str">
        <f t="shared" si="15"/>
        <v>9S</v>
      </c>
      <c r="C971" s="23" t="s">
        <v>1170</v>
      </c>
      <c r="D971" s="23" t="s">
        <v>1171</v>
      </c>
      <c r="E971" s="113" t="s">
        <v>72</v>
      </c>
      <c r="F971" s="113" t="s">
        <v>2094</v>
      </c>
      <c r="G971" s="114" t="s">
        <v>2109</v>
      </c>
      <c r="H971" s="113" t="s">
        <v>2110</v>
      </c>
      <c r="I971" s="113" t="s">
        <v>2111</v>
      </c>
    </row>
    <row r="972" spans="1:9" x14ac:dyDescent="0.25">
      <c r="A972" t="str">
        <f t="shared" si="15"/>
        <v>9S</v>
      </c>
      <c r="C972" s="23" t="s">
        <v>1172</v>
      </c>
      <c r="D972" s="23" t="s">
        <v>1173</v>
      </c>
      <c r="E972" s="113" t="s">
        <v>72</v>
      </c>
      <c r="F972" s="113" t="s">
        <v>2094</v>
      </c>
      <c r="G972" s="114" t="s">
        <v>2109</v>
      </c>
      <c r="H972" s="113" t="s">
        <v>2110</v>
      </c>
      <c r="I972" s="113" t="s">
        <v>2111</v>
      </c>
    </row>
    <row r="973" spans="1:9" x14ac:dyDescent="0.25">
      <c r="A973" t="str">
        <f t="shared" si="15"/>
        <v>NN</v>
      </c>
      <c r="C973" s="23" t="s">
        <v>1178</v>
      </c>
      <c r="D973" s="23" t="s">
        <v>277</v>
      </c>
      <c r="E973" s="113" t="s">
        <v>72</v>
      </c>
      <c r="F973" s="113" t="s">
        <v>2094</v>
      </c>
      <c r="G973" s="114" t="s">
        <v>2095</v>
      </c>
      <c r="H973" s="113" t="s">
        <v>2096</v>
      </c>
      <c r="I973" s="113" t="s">
        <v>2098</v>
      </c>
    </row>
    <row r="974" spans="1:9" x14ac:dyDescent="0.25">
      <c r="A974" t="str">
        <f t="shared" si="15"/>
        <v>NN</v>
      </c>
      <c r="C974" s="23" t="s">
        <v>1179</v>
      </c>
      <c r="D974" s="23" t="s">
        <v>277</v>
      </c>
      <c r="E974" s="113" t="s">
        <v>72</v>
      </c>
      <c r="F974" s="113" t="s">
        <v>2094</v>
      </c>
      <c r="G974" s="114" t="s">
        <v>2095</v>
      </c>
      <c r="H974" s="113" t="s">
        <v>2096</v>
      </c>
      <c r="I974" s="113" t="s">
        <v>2098</v>
      </c>
    </row>
    <row r="975" spans="1:9" x14ac:dyDescent="0.25">
      <c r="A975" t="str">
        <f t="shared" si="15"/>
        <v>NN</v>
      </c>
      <c r="C975" s="23" t="s">
        <v>1180</v>
      </c>
      <c r="D975" s="23" t="s">
        <v>1181</v>
      </c>
      <c r="E975" s="113" t="s">
        <v>72</v>
      </c>
      <c r="F975" s="113" t="s">
        <v>2094</v>
      </c>
      <c r="G975" s="114" t="s">
        <v>2114</v>
      </c>
      <c r="H975" s="113" t="s">
        <v>2115</v>
      </c>
      <c r="I975" s="113" t="s">
        <v>2119</v>
      </c>
    </row>
    <row r="976" spans="1:9" x14ac:dyDescent="0.25">
      <c r="A976" t="str">
        <f t="shared" si="15"/>
        <v>N5</v>
      </c>
      <c r="C976" s="23" t="s">
        <v>1182</v>
      </c>
      <c r="D976" s="23" t="s">
        <v>1183</v>
      </c>
      <c r="E976" s="113" t="s">
        <v>72</v>
      </c>
      <c r="F976" s="113" t="s">
        <v>2094</v>
      </c>
      <c r="G976" s="114" t="s">
        <v>2095</v>
      </c>
      <c r="H976" s="113" t="s">
        <v>2096</v>
      </c>
      <c r="I976" s="113" t="s">
        <v>2097</v>
      </c>
    </row>
    <row r="977" spans="1:9" x14ac:dyDescent="0.25">
      <c r="A977" t="str">
        <f t="shared" si="15"/>
        <v>N5</v>
      </c>
      <c r="C977" s="23" t="s">
        <v>1184</v>
      </c>
      <c r="D977" s="23" t="s">
        <v>1185</v>
      </c>
      <c r="E977" s="113" t="s">
        <v>72</v>
      </c>
      <c r="F977" s="113" t="s">
        <v>2094</v>
      </c>
      <c r="G977" s="114" t="s">
        <v>2095</v>
      </c>
      <c r="H977" s="113" t="s">
        <v>2096</v>
      </c>
      <c r="I977" s="113" t="s">
        <v>2097</v>
      </c>
    </row>
    <row r="978" spans="1:9" x14ac:dyDescent="0.25">
      <c r="A978" t="str">
        <f t="shared" si="15"/>
        <v>NT</v>
      </c>
      <c r="C978" s="23" t="s">
        <v>1186</v>
      </c>
      <c r="D978" s="23" t="s">
        <v>1187</v>
      </c>
      <c r="E978" s="113" t="s">
        <v>72</v>
      </c>
      <c r="F978" s="113" t="s">
        <v>2094</v>
      </c>
      <c r="G978" s="114" t="s">
        <v>2095</v>
      </c>
      <c r="H978" s="113" t="s">
        <v>2096</v>
      </c>
      <c r="I978" s="113" t="s">
        <v>2097</v>
      </c>
    </row>
    <row r="979" spans="1:9" x14ac:dyDescent="0.25">
      <c r="A979" t="str">
        <f t="shared" si="15"/>
        <v>NN</v>
      </c>
      <c r="C979" s="23" t="s">
        <v>1190</v>
      </c>
      <c r="D979" s="23" t="s">
        <v>1189</v>
      </c>
      <c r="E979" s="113" t="s">
        <v>72</v>
      </c>
      <c r="F979" s="113" t="s">
        <v>2094</v>
      </c>
      <c r="G979" s="114" t="s">
        <v>2095</v>
      </c>
      <c r="H979" s="113" t="s">
        <v>2096</v>
      </c>
      <c r="I979" s="113" t="s">
        <v>2099</v>
      </c>
    </row>
    <row r="980" spans="1:9" x14ac:dyDescent="0.25">
      <c r="A980" t="str">
        <f t="shared" si="15"/>
        <v>N5</v>
      </c>
      <c r="C980" s="23" t="s">
        <v>1193</v>
      </c>
      <c r="D980" s="23" t="s">
        <v>1194</v>
      </c>
      <c r="E980" s="113" t="s">
        <v>72</v>
      </c>
      <c r="F980" s="113" t="s">
        <v>2094</v>
      </c>
      <c r="G980" s="114" t="s">
        <v>2103</v>
      </c>
      <c r="H980" s="113" t="s">
        <v>2104</v>
      </c>
      <c r="I980" s="113" t="s">
        <v>2108</v>
      </c>
    </row>
    <row r="981" spans="1:9" x14ac:dyDescent="0.25">
      <c r="A981" t="str">
        <f t="shared" si="15"/>
        <v>N5</v>
      </c>
      <c r="C981" s="23" t="s">
        <v>1197</v>
      </c>
      <c r="D981" s="23" t="s">
        <v>1198</v>
      </c>
      <c r="E981" s="113" t="s">
        <v>72</v>
      </c>
      <c r="F981" s="113" t="s">
        <v>2094</v>
      </c>
      <c r="G981" s="114" t="s">
        <v>2095</v>
      </c>
      <c r="H981" s="113" t="s">
        <v>2096</v>
      </c>
      <c r="I981" s="113" t="s">
        <v>2097</v>
      </c>
    </row>
    <row r="982" spans="1:9" x14ac:dyDescent="0.25">
      <c r="A982" t="str">
        <f t="shared" si="15"/>
        <v>NN</v>
      </c>
      <c r="C982" s="23" t="s">
        <v>1199</v>
      </c>
      <c r="D982" s="23" t="s">
        <v>1200</v>
      </c>
      <c r="E982" s="113" t="s">
        <v>72</v>
      </c>
      <c r="F982" s="113" t="s">
        <v>2094</v>
      </c>
      <c r="G982" s="114" t="s">
        <v>2095</v>
      </c>
      <c r="H982" s="113" t="s">
        <v>2096</v>
      </c>
      <c r="I982" s="113" t="s">
        <v>2098</v>
      </c>
    </row>
    <row r="983" spans="1:9" x14ac:dyDescent="0.25">
      <c r="A983" t="str">
        <f t="shared" si="15"/>
        <v>N5</v>
      </c>
      <c r="C983" s="23" t="s">
        <v>1201</v>
      </c>
      <c r="D983" s="23" t="s">
        <v>1202</v>
      </c>
      <c r="E983" s="113" t="s">
        <v>72</v>
      </c>
      <c r="F983" s="113" t="s">
        <v>2094</v>
      </c>
      <c r="G983" s="114" t="s">
        <v>2095</v>
      </c>
      <c r="H983" s="113" t="s">
        <v>2096</v>
      </c>
      <c r="I983" s="113" t="s">
        <v>2097</v>
      </c>
    </row>
    <row r="984" spans="1:9" x14ac:dyDescent="0.25">
      <c r="A984" t="str">
        <f t="shared" si="15"/>
        <v>NN</v>
      </c>
      <c r="C984" s="23" t="s">
        <v>1203</v>
      </c>
      <c r="D984" s="23" t="s">
        <v>1204</v>
      </c>
      <c r="E984" s="113" t="s">
        <v>72</v>
      </c>
      <c r="F984" s="113" t="s">
        <v>2094</v>
      </c>
      <c r="G984" s="114" t="s">
        <v>2095</v>
      </c>
      <c r="H984" s="113" t="s">
        <v>2096</v>
      </c>
      <c r="I984" s="113" t="s">
        <v>2099</v>
      </c>
    </row>
    <row r="985" spans="1:9" x14ac:dyDescent="0.25">
      <c r="A985" t="str">
        <f t="shared" si="15"/>
        <v>N5</v>
      </c>
      <c r="C985" s="23" t="s">
        <v>1205</v>
      </c>
      <c r="D985" s="23" t="s">
        <v>1206</v>
      </c>
      <c r="E985" s="113" t="s">
        <v>72</v>
      </c>
      <c r="F985" s="113" t="s">
        <v>2094</v>
      </c>
      <c r="G985" s="114" t="s">
        <v>2095</v>
      </c>
      <c r="H985" s="113" t="s">
        <v>2096</v>
      </c>
      <c r="I985" s="113" t="s">
        <v>2097</v>
      </c>
    </row>
    <row r="986" spans="1:9" x14ac:dyDescent="0.25">
      <c r="A986" t="str">
        <f t="shared" si="15"/>
        <v>N5</v>
      </c>
      <c r="C986" s="23" t="s">
        <v>1207</v>
      </c>
      <c r="D986" s="23" t="s">
        <v>1208</v>
      </c>
      <c r="E986" s="113" t="s">
        <v>72</v>
      </c>
      <c r="F986" s="113" t="s">
        <v>2094</v>
      </c>
      <c r="G986" s="114" t="s">
        <v>2095</v>
      </c>
      <c r="H986" s="113" t="s">
        <v>2096</v>
      </c>
      <c r="I986" s="113" t="s">
        <v>2098</v>
      </c>
    </row>
    <row r="987" spans="1:9" x14ac:dyDescent="0.25">
      <c r="A987" t="str">
        <f t="shared" si="15"/>
        <v>N5</v>
      </c>
      <c r="C987" s="23" t="s">
        <v>1209</v>
      </c>
      <c r="D987" s="23" t="s">
        <v>1210</v>
      </c>
      <c r="E987" s="113" t="s">
        <v>72</v>
      </c>
      <c r="F987" s="113" t="s">
        <v>2094</v>
      </c>
      <c r="G987" s="114" t="s">
        <v>2095</v>
      </c>
      <c r="H987" s="113" t="s">
        <v>2096</v>
      </c>
      <c r="I987" s="113" t="s">
        <v>2099</v>
      </c>
    </row>
    <row r="988" spans="1:9" x14ac:dyDescent="0.25">
      <c r="A988" t="str">
        <f t="shared" si="15"/>
        <v>NN</v>
      </c>
      <c r="C988" s="23" t="s">
        <v>1211</v>
      </c>
      <c r="D988" s="23" t="s">
        <v>1212</v>
      </c>
      <c r="E988" s="113" t="s">
        <v>72</v>
      </c>
      <c r="F988" s="113" t="s">
        <v>2094</v>
      </c>
      <c r="G988" s="114" t="s">
        <v>2095</v>
      </c>
      <c r="H988" s="113" t="s">
        <v>2096</v>
      </c>
      <c r="I988" s="113" t="s">
        <v>2098</v>
      </c>
    </row>
    <row r="989" spans="1:9" x14ac:dyDescent="0.25">
      <c r="A989" t="str">
        <f t="shared" si="15"/>
        <v>NT</v>
      </c>
      <c r="C989" s="23" t="s">
        <v>1213</v>
      </c>
      <c r="D989" s="23" t="s">
        <v>1214</v>
      </c>
      <c r="E989" s="113" t="s">
        <v>72</v>
      </c>
      <c r="F989" s="113" t="s">
        <v>2094</v>
      </c>
      <c r="G989" s="114" t="s">
        <v>2095</v>
      </c>
      <c r="H989" s="113" t="s">
        <v>2096</v>
      </c>
      <c r="I989" s="113" t="s">
        <v>2097</v>
      </c>
    </row>
    <row r="990" spans="1:9" x14ac:dyDescent="0.25">
      <c r="A990" t="str">
        <f t="shared" si="15"/>
        <v>N5</v>
      </c>
      <c r="C990" s="23" t="s">
        <v>1215</v>
      </c>
      <c r="D990" s="23" t="s">
        <v>1216</v>
      </c>
      <c r="E990" s="113" t="s">
        <v>72</v>
      </c>
      <c r="F990" s="113" t="s">
        <v>2094</v>
      </c>
      <c r="G990" s="114" t="s">
        <v>2095</v>
      </c>
      <c r="H990" s="113" t="s">
        <v>2096</v>
      </c>
      <c r="I990" s="113" t="s">
        <v>2098</v>
      </c>
    </row>
    <row r="991" spans="1:9" x14ac:dyDescent="0.25">
      <c r="A991" t="str">
        <f t="shared" si="15"/>
        <v>N5</v>
      </c>
      <c r="C991" s="23" t="s">
        <v>1217</v>
      </c>
      <c r="D991" s="23" t="s">
        <v>1218</v>
      </c>
      <c r="E991" s="113" t="s">
        <v>72</v>
      </c>
      <c r="F991" s="113" t="s">
        <v>2094</v>
      </c>
      <c r="G991" s="114" t="s">
        <v>2095</v>
      </c>
      <c r="H991" s="113" t="s">
        <v>2096</v>
      </c>
      <c r="I991" s="113" t="s">
        <v>2097</v>
      </c>
    </row>
    <row r="992" spans="1:9" x14ac:dyDescent="0.25">
      <c r="A992" t="str">
        <f t="shared" si="15"/>
        <v>N5</v>
      </c>
      <c r="C992" s="23" t="s">
        <v>1219</v>
      </c>
      <c r="D992" s="23" t="s">
        <v>1220</v>
      </c>
      <c r="E992" s="113" t="s">
        <v>72</v>
      </c>
      <c r="F992" s="113" t="s">
        <v>2094</v>
      </c>
      <c r="G992" s="114" t="s">
        <v>2095</v>
      </c>
      <c r="H992" s="113" t="s">
        <v>2096</v>
      </c>
      <c r="I992" s="113" t="s">
        <v>2097</v>
      </c>
    </row>
    <row r="993" spans="1:9" x14ac:dyDescent="0.25">
      <c r="A993" t="str">
        <f t="shared" si="15"/>
        <v>N5</v>
      </c>
      <c r="C993" s="23" t="s">
        <v>1221</v>
      </c>
      <c r="D993" s="23" t="s">
        <v>1214</v>
      </c>
      <c r="E993" s="113" t="s">
        <v>72</v>
      </c>
      <c r="F993" s="113" t="s">
        <v>2094</v>
      </c>
      <c r="G993" s="114" t="s">
        <v>2095</v>
      </c>
      <c r="H993" s="113" t="s">
        <v>2096</v>
      </c>
      <c r="I993" s="113" t="s">
        <v>2097</v>
      </c>
    </row>
    <row r="994" spans="1:9" x14ac:dyDescent="0.25">
      <c r="A994" t="str">
        <f t="shared" si="15"/>
        <v>SU</v>
      </c>
      <c r="C994" s="23" t="s">
        <v>1222</v>
      </c>
      <c r="D994" s="23" t="s">
        <v>1223</v>
      </c>
      <c r="E994" s="113" t="s">
        <v>72</v>
      </c>
      <c r="F994" s="113" t="s">
        <v>2094</v>
      </c>
      <c r="G994" s="114" t="s">
        <v>2095</v>
      </c>
      <c r="H994" s="113" t="s">
        <v>2096</v>
      </c>
      <c r="I994" s="113" t="s">
        <v>2098</v>
      </c>
    </row>
    <row r="995" spans="1:9" x14ac:dyDescent="0.25">
      <c r="A995" t="str">
        <f t="shared" si="15"/>
        <v>N5</v>
      </c>
      <c r="C995" s="23" t="s">
        <v>1224</v>
      </c>
      <c r="D995" s="23" t="s">
        <v>1225</v>
      </c>
      <c r="E995" s="113" t="s">
        <v>72</v>
      </c>
      <c r="F995" s="113" t="s">
        <v>2094</v>
      </c>
      <c r="G995" s="114" t="s">
        <v>2095</v>
      </c>
      <c r="H995" s="113" t="s">
        <v>2096</v>
      </c>
      <c r="I995" s="113" t="s">
        <v>2097</v>
      </c>
    </row>
    <row r="996" spans="1:9" x14ac:dyDescent="0.25">
      <c r="A996" t="str">
        <f t="shared" si="15"/>
        <v>U5</v>
      </c>
      <c r="C996" s="23" t="s">
        <v>1228</v>
      </c>
      <c r="D996" s="23" t="s">
        <v>1229</v>
      </c>
      <c r="E996" s="113" t="s">
        <v>72</v>
      </c>
      <c r="F996" s="113" t="s">
        <v>2094</v>
      </c>
      <c r="G996" s="114" t="s">
        <v>2095</v>
      </c>
      <c r="H996" s="113" t="s">
        <v>2096</v>
      </c>
      <c r="I996" s="113" t="s">
        <v>2098</v>
      </c>
    </row>
    <row r="997" spans="1:9" x14ac:dyDescent="0.25">
      <c r="A997" t="str">
        <f t="shared" si="15"/>
        <v>U5</v>
      </c>
      <c r="C997" s="23" t="s">
        <v>1234</v>
      </c>
      <c r="D997" s="23" t="s">
        <v>1235</v>
      </c>
      <c r="E997" s="113" t="s">
        <v>72</v>
      </c>
      <c r="F997" s="113" t="s">
        <v>2094</v>
      </c>
      <c r="G997" s="114" t="s">
        <v>2103</v>
      </c>
      <c r="H997" s="113" t="s">
        <v>2104</v>
      </c>
      <c r="I997" s="113" t="s">
        <v>2108</v>
      </c>
    </row>
    <row r="998" spans="1:9" x14ac:dyDescent="0.25">
      <c r="A998" t="str">
        <f t="shared" si="15"/>
        <v>N5</v>
      </c>
      <c r="C998" s="23" t="s">
        <v>1236</v>
      </c>
      <c r="D998" s="23" t="s">
        <v>1237</v>
      </c>
      <c r="E998" s="113" t="s">
        <v>72</v>
      </c>
      <c r="F998" s="113" t="s">
        <v>2094</v>
      </c>
      <c r="G998" s="114" t="s">
        <v>2095</v>
      </c>
      <c r="H998" s="113" t="s">
        <v>2096</v>
      </c>
      <c r="I998" s="113" t="s">
        <v>2097</v>
      </c>
    </row>
    <row r="999" spans="1:9" x14ac:dyDescent="0.25">
      <c r="A999" t="str">
        <f t="shared" si="15"/>
        <v>NT</v>
      </c>
      <c r="C999" s="23" t="s">
        <v>1238</v>
      </c>
      <c r="D999" s="23" t="s">
        <v>1239</v>
      </c>
      <c r="E999" s="113" t="s">
        <v>72</v>
      </c>
      <c r="F999" s="113" t="s">
        <v>2094</v>
      </c>
      <c r="G999" s="114" t="s">
        <v>2095</v>
      </c>
      <c r="H999" s="113" t="s">
        <v>2096</v>
      </c>
      <c r="I999" s="113" t="s">
        <v>2102</v>
      </c>
    </row>
    <row r="1000" spans="1:9" x14ac:dyDescent="0.25">
      <c r="A1000" t="str">
        <f t="shared" si="15"/>
        <v>N2</v>
      </c>
      <c r="C1000" s="23" t="s">
        <v>1240</v>
      </c>
      <c r="D1000" s="23" t="s">
        <v>1241</v>
      </c>
      <c r="E1000" s="113" t="s">
        <v>72</v>
      </c>
      <c r="F1000" s="113" t="s">
        <v>2094</v>
      </c>
      <c r="G1000" s="114" t="s">
        <v>2095</v>
      </c>
      <c r="H1000" s="113" t="s">
        <v>2096</v>
      </c>
      <c r="I1000" s="113" t="s">
        <v>2098</v>
      </c>
    </row>
    <row r="1001" spans="1:9" x14ac:dyDescent="0.25">
      <c r="A1001" t="str">
        <f t="shared" si="15"/>
        <v>N2</v>
      </c>
      <c r="C1001" s="23" t="s">
        <v>1242</v>
      </c>
      <c r="D1001" s="23" t="s">
        <v>1243</v>
      </c>
      <c r="E1001" s="113" t="s">
        <v>72</v>
      </c>
      <c r="F1001" s="113" t="s">
        <v>2094</v>
      </c>
      <c r="G1001" s="114" t="s">
        <v>2095</v>
      </c>
      <c r="H1001" s="113" t="s">
        <v>2096</v>
      </c>
      <c r="I1001" s="113" t="s">
        <v>2098</v>
      </c>
    </row>
    <row r="1002" spans="1:9" x14ac:dyDescent="0.25">
      <c r="A1002" t="str">
        <f t="shared" si="15"/>
        <v>N2</v>
      </c>
      <c r="C1002" s="23" t="s">
        <v>1244</v>
      </c>
      <c r="D1002" s="23" t="s">
        <v>1245</v>
      </c>
      <c r="E1002" s="113" t="s">
        <v>72</v>
      </c>
      <c r="F1002" s="113" t="s">
        <v>2094</v>
      </c>
      <c r="G1002" s="114" t="s">
        <v>2095</v>
      </c>
      <c r="H1002" s="113" t="s">
        <v>2096</v>
      </c>
      <c r="I1002" s="113" t="s">
        <v>2101</v>
      </c>
    </row>
    <row r="1003" spans="1:9" x14ac:dyDescent="0.25">
      <c r="A1003" t="str">
        <f t="shared" si="15"/>
        <v>N5</v>
      </c>
      <c r="C1003" s="23" t="s">
        <v>1246</v>
      </c>
      <c r="D1003" s="23" t="s">
        <v>1247</v>
      </c>
      <c r="E1003" s="113" t="s">
        <v>72</v>
      </c>
      <c r="F1003" s="113" t="s">
        <v>2094</v>
      </c>
      <c r="G1003" s="114" t="s">
        <v>2095</v>
      </c>
      <c r="H1003" s="113" t="s">
        <v>2096</v>
      </c>
      <c r="I1003" s="113" t="s">
        <v>2098</v>
      </c>
    </row>
    <row r="1004" spans="1:9" x14ac:dyDescent="0.25">
      <c r="A1004" t="str">
        <f t="shared" si="15"/>
        <v>N5</v>
      </c>
      <c r="C1004" s="23" t="s">
        <v>1248</v>
      </c>
      <c r="D1004" s="23" t="s">
        <v>1249</v>
      </c>
      <c r="E1004" s="113" t="s">
        <v>72</v>
      </c>
      <c r="F1004" s="113" t="s">
        <v>2094</v>
      </c>
      <c r="G1004" s="114" t="s">
        <v>2095</v>
      </c>
      <c r="H1004" s="113" t="s">
        <v>2096</v>
      </c>
      <c r="I1004" s="113" t="s">
        <v>2098</v>
      </c>
    </row>
    <row r="1005" spans="1:9" x14ac:dyDescent="0.25">
      <c r="A1005" t="str">
        <f t="shared" si="15"/>
        <v>N5</v>
      </c>
      <c r="C1005" s="23" t="s">
        <v>1250</v>
      </c>
      <c r="D1005" s="23" t="s">
        <v>571</v>
      </c>
      <c r="E1005" s="113" t="s">
        <v>72</v>
      </c>
      <c r="F1005" s="113" t="s">
        <v>2094</v>
      </c>
      <c r="G1005" s="114" t="s">
        <v>2095</v>
      </c>
      <c r="H1005" s="113" t="s">
        <v>2096</v>
      </c>
      <c r="I1005" s="113" t="s">
        <v>2097</v>
      </c>
    </row>
    <row r="1006" spans="1:9" x14ac:dyDescent="0.25">
      <c r="A1006" t="str">
        <f t="shared" si="15"/>
        <v>N5</v>
      </c>
      <c r="C1006" s="23" t="s">
        <v>1251</v>
      </c>
      <c r="D1006" s="23" t="s">
        <v>1252</v>
      </c>
      <c r="E1006" s="113" t="s">
        <v>72</v>
      </c>
      <c r="F1006" s="113" t="s">
        <v>2094</v>
      </c>
      <c r="G1006" s="114" t="s">
        <v>2095</v>
      </c>
      <c r="H1006" s="113" t="s">
        <v>2096</v>
      </c>
      <c r="I1006" s="113" t="s">
        <v>2097</v>
      </c>
    </row>
    <row r="1007" spans="1:9" x14ac:dyDescent="0.25">
      <c r="A1007" t="str">
        <f t="shared" si="15"/>
        <v>N5</v>
      </c>
      <c r="C1007" s="23" t="s">
        <v>1253</v>
      </c>
      <c r="D1007" s="23" t="s">
        <v>1254</v>
      </c>
      <c r="E1007" s="113" t="s">
        <v>72</v>
      </c>
      <c r="F1007" s="113" t="s">
        <v>2094</v>
      </c>
      <c r="G1007" s="114" t="s">
        <v>2095</v>
      </c>
      <c r="H1007" s="113" t="s">
        <v>2096</v>
      </c>
      <c r="I1007" s="113" t="s">
        <v>2097</v>
      </c>
    </row>
    <row r="1008" spans="1:9" x14ac:dyDescent="0.25">
      <c r="A1008" t="str">
        <f t="shared" si="15"/>
        <v>N5</v>
      </c>
      <c r="C1008" s="23" t="s">
        <v>1255</v>
      </c>
      <c r="D1008" s="23" t="s">
        <v>1254</v>
      </c>
      <c r="E1008" s="113" t="s">
        <v>72</v>
      </c>
      <c r="F1008" s="113" t="s">
        <v>2094</v>
      </c>
      <c r="G1008" s="114" t="s">
        <v>2095</v>
      </c>
      <c r="H1008" s="113" t="s">
        <v>2096</v>
      </c>
      <c r="I1008" s="113" t="s">
        <v>2097</v>
      </c>
    </row>
    <row r="1009" spans="1:9" x14ac:dyDescent="0.25">
      <c r="A1009" t="str">
        <f t="shared" si="15"/>
        <v>NT</v>
      </c>
      <c r="C1009" s="23" t="s">
        <v>1256</v>
      </c>
      <c r="D1009" s="23" t="s">
        <v>1254</v>
      </c>
      <c r="E1009" s="113" t="s">
        <v>72</v>
      </c>
      <c r="F1009" s="113" t="s">
        <v>2094</v>
      </c>
      <c r="G1009" s="114" t="s">
        <v>2095</v>
      </c>
      <c r="H1009" s="113" t="s">
        <v>2096</v>
      </c>
      <c r="I1009" s="113" t="s">
        <v>2097</v>
      </c>
    </row>
    <row r="1010" spans="1:9" x14ac:dyDescent="0.25">
      <c r="A1010" t="str">
        <f t="shared" si="15"/>
        <v>N5</v>
      </c>
      <c r="C1010" s="23" t="s">
        <v>1257</v>
      </c>
      <c r="D1010" s="23" t="s">
        <v>1258</v>
      </c>
      <c r="E1010" s="113" t="s">
        <v>72</v>
      </c>
      <c r="F1010" s="113" t="s">
        <v>2094</v>
      </c>
      <c r="G1010" s="114" t="s">
        <v>2095</v>
      </c>
      <c r="H1010" s="113" t="s">
        <v>2096</v>
      </c>
      <c r="I1010" s="113" t="s">
        <v>2097</v>
      </c>
    </row>
    <row r="1011" spans="1:9" x14ac:dyDescent="0.25">
      <c r="A1011" t="str">
        <f t="shared" si="15"/>
        <v>L4</v>
      </c>
      <c r="C1011" s="23" t="s">
        <v>1259</v>
      </c>
      <c r="D1011" s="23" t="s">
        <v>1260</v>
      </c>
      <c r="E1011" s="113" t="s">
        <v>72</v>
      </c>
      <c r="F1011" s="113" t="s">
        <v>2094</v>
      </c>
      <c r="G1011" s="114" t="s">
        <v>2095</v>
      </c>
      <c r="H1011" s="113" t="s">
        <v>2096</v>
      </c>
      <c r="I1011" s="113" t="s">
        <v>2099</v>
      </c>
    </row>
    <row r="1012" spans="1:9" x14ac:dyDescent="0.25">
      <c r="A1012" t="str">
        <f t="shared" si="15"/>
        <v>L5</v>
      </c>
      <c r="C1012" s="23" t="s">
        <v>1261</v>
      </c>
      <c r="D1012" s="23" t="s">
        <v>1260</v>
      </c>
      <c r="E1012" s="113" t="s">
        <v>72</v>
      </c>
      <c r="F1012" s="113" t="s">
        <v>2094</v>
      </c>
      <c r="G1012" s="114" t="s">
        <v>2095</v>
      </c>
      <c r="H1012" s="113" t="s">
        <v>2096</v>
      </c>
      <c r="I1012" s="113" t="s">
        <v>2099</v>
      </c>
    </row>
    <row r="1013" spans="1:9" x14ac:dyDescent="0.25">
      <c r="A1013" t="str">
        <f t="shared" si="15"/>
        <v>N5</v>
      </c>
      <c r="C1013" s="23" t="s">
        <v>1262</v>
      </c>
      <c r="D1013" s="23" t="s">
        <v>1263</v>
      </c>
      <c r="E1013" s="113" t="s">
        <v>72</v>
      </c>
      <c r="F1013" s="113" t="s">
        <v>2094</v>
      </c>
      <c r="G1013" s="114" t="s">
        <v>2095</v>
      </c>
      <c r="H1013" s="113" t="s">
        <v>2096</v>
      </c>
      <c r="I1013" s="113" t="s">
        <v>2099</v>
      </c>
    </row>
    <row r="1014" spans="1:9" x14ac:dyDescent="0.25">
      <c r="A1014" t="str">
        <f t="shared" si="15"/>
        <v>N5</v>
      </c>
      <c r="C1014" s="23" t="s">
        <v>1264</v>
      </c>
      <c r="D1014" s="23" t="s">
        <v>1260</v>
      </c>
      <c r="E1014" s="113" t="s">
        <v>72</v>
      </c>
      <c r="F1014" s="113" t="s">
        <v>2094</v>
      </c>
      <c r="G1014" s="114" t="s">
        <v>2095</v>
      </c>
      <c r="H1014" s="113" t="s">
        <v>2096</v>
      </c>
      <c r="I1014" s="113" t="s">
        <v>2099</v>
      </c>
    </row>
    <row r="1015" spans="1:9" x14ac:dyDescent="0.25">
      <c r="A1015" t="str">
        <f t="shared" si="15"/>
        <v>NN</v>
      </c>
      <c r="C1015" s="23" t="s">
        <v>1265</v>
      </c>
      <c r="D1015" s="23" t="s">
        <v>1260</v>
      </c>
      <c r="E1015" s="113" t="s">
        <v>72</v>
      </c>
      <c r="F1015" s="113" t="s">
        <v>2094</v>
      </c>
      <c r="G1015" s="114" t="s">
        <v>2095</v>
      </c>
      <c r="H1015" s="113" t="s">
        <v>2096</v>
      </c>
      <c r="I1015" s="113" t="s">
        <v>2099</v>
      </c>
    </row>
    <row r="1016" spans="1:9" x14ac:dyDescent="0.25">
      <c r="A1016" t="str">
        <f t="shared" si="15"/>
        <v>NV</v>
      </c>
      <c r="C1016" s="23" t="s">
        <v>1266</v>
      </c>
      <c r="D1016" s="23" t="s">
        <v>1267</v>
      </c>
      <c r="E1016" s="113" t="s">
        <v>72</v>
      </c>
      <c r="F1016" s="113" t="s">
        <v>2094</v>
      </c>
      <c r="G1016" s="114" t="s">
        <v>2114</v>
      </c>
      <c r="H1016" s="113" t="s">
        <v>2115</v>
      </c>
      <c r="I1016" s="113" t="s">
        <v>2118</v>
      </c>
    </row>
    <row r="1017" spans="1:9" x14ac:dyDescent="0.25">
      <c r="A1017" t="str">
        <f t="shared" si="15"/>
        <v>U5</v>
      </c>
      <c r="C1017" s="23" t="s">
        <v>1269</v>
      </c>
      <c r="D1017" s="23" t="s">
        <v>1270</v>
      </c>
      <c r="E1017" s="113" t="s">
        <v>72</v>
      </c>
      <c r="F1017" s="113" t="s">
        <v>2094</v>
      </c>
      <c r="G1017" s="114" t="s">
        <v>2095</v>
      </c>
      <c r="H1017" s="113" t="s">
        <v>2096</v>
      </c>
      <c r="I1017" s="113" t="s">
        <v>2098</v>
      </c>
    </row>
    <row r="1018" spans="1:9" x14ac:dyDescent="0.25">
      <c r="A1018" t="str">
        <f t="shared" si="15"/>
        <v>N5</v>
      </c>
      <c r="C1018" s="23" t="s">
        <v>1271</v>
      </c>
      <c r="D1018" s="23" t="s">
        <v>1272</v>
      </c>
      <c r="E1018" s="113" t="s">
        <v>72</v>
      </c>
      <c r="F1018" s="113" t="s">
        <v>2094</v>
      </c>
      <c r="G1018" s="114" t="s">
        <v>2095</v>
      </c>
      <c r="H1018" s="113" t="s">
        <v>2096</v>
      </c>
      <c r="I1018" s="113" t="s">
        <v>2097</v>
      </c>
    </row>
    <row r="1019" spans="1:9" x14ac:dyDescent="0.25">
      <c r="A1019" t="str">
        <f t="shared" si="15"/>
        <v>N5</v>
      </c>
      <c r="C1019" s="23" t="s">
        <v>1273</v>
      </c>
      <c r="D1019" s="23" t="s">
        <v>1274</v>
      </c>
      <c r="E1019" s="113" t="s">
        <v>72</v>
      </c>
      <c r="F1019" s="113" t="s">
        <v>2094</v>
      </c>
      <c r="G1019" s="114" t="s">
        <v>2095</v>
      </c>
      <c r="H1019" s="113" t="s">
        <v>2096</v>
      </c>
      <c r="I1019" s="113" t="s">
        <v>2098</v>
      </c>
    </row>
    <row r="1020" spans="1:9" x14ac:dyDescent="0.25">
      <c r="A1020" t="str">
        <f t="shared" si="15"/>
        <v>N5</v>
      </c>
      <c r="C1020" s="23" t="s">
        <v>1275</v>
      </c>
      <c r="D1020" s="23" t="s">
        <v>1276</v>
      </c>
      <c r="E1020" s="113" t="s">
        <v>72</v>
      </c>
      <c r="F1020" s="113" t="s">
        <v>2094</v>
      </c>
      <c r="G1020" s="114" t="s">
        <v>2095</v>
      </c>
      <c r="H1020" s="113" t="s">
        <v>2096</v>
      </c>
      <c r="I1020" s="113" t="s">
        <v>2097</v>
      </c>
    </row>
    <row r="1021" spans="1:9" x14ac:dyDescent="0.25">
      <c r="A1021" t="str">
        <f t="shared" si="15"/>
        <v>N5</v>
      </c>
      <c r="C1021" s="23" t="s">
        <v>1279</v>
      </c>
      <c r="D1021" s="23" t="s">
        <v>1280</v>
      </c>
      <c r="E1021" s="113" t="s">
        <v>72</v>
      </c>
      <c r="F1021" s="113" t="s">
        <v>2094</v>
      </c>
      <c r="G1021" s="114" t="s">
        <v>2095</v>
      </c>
      <c r="H1021" s="113" t="s">
        <v>2096</v>
      </c>
      <c r="I1021" s="113" t="s">
        <v>2097</v>
      </c>
    </row>
    <row r="1022" spans="1:9" x14ac:dyDescent="0.25">
      <c r="A1022" t="str">
        <f t="shared" si="15"/>
        <v>N5</v>
      </c>
      <c r="C1022" s="23" t="s">
        <v>1283</v>
      </c>
      <c r="D1022" s="23" t="s">
        <v>1284</v>
      </c>
      <c r="E1022" s="113" t="s">
        <v>72</v>
      </c>
      <c r="F1022" s="113" t="s">
        <v>2094</v>
      </c>
      <c r="G1022" s="114" t="s">
        <v>2095</v>
      </c>
      <c r="H1022" s="113" t="s">
        <v>2096</v>
      </c>
      <c r="I1022" s="113" t="s">
        <v>2099</v>
      </c>
    </row>
    <row r="1023" spans="1:9" x14ac:dyDescent="0.25">
      <c r="A1023" t="str">
        <f t="shared" si="15"/>
        <v>NN</v>
      </c>
      <c r="C1023" s="23" t="s">
        <v>1285</v>
      </c>
      <c r="D1023" s="23" t="s">
        <v>1286</v>
      </c>
      <c r="E1023" s="113" t="s">
        <v>72</v>
      </c>
      <c r="F1023" s="113" t="s">
        <v>2094</v>
      </c>
      <c r="G1023" s="114" t="s">
        <v>2103</v>
      </c>
      <c r="H1023" s="113" t="s">
        <v>2104</v>
      </c>
      <c r="I1023" s="113" t="s">
        <v>2108</v>
      </c>
    </row>
    <row r="1024" spans="1:9" x14ac:dyDescent="0.25">
      <c r="A1024" t="str">
        <f t="shared" si="15"/>
        <v>U5</v>
      </c>
      <c r="C1024" s="23" t="s">
        <v>1289</v>
      </c>
      <c r="D1024" s="23" t="s">
        <v>1290</v>
      </c>
      <c r="E1024" s="113" t="s">
        <v>72</v>
      </c>
      <c r="F1024" s="113" t="s">
        <v>2094</v>
      </c>
      <c r="G1024" s="114" t="s">
        <v>2095</v>
      </c>
      <c r="H1024" s="113" t="s">
        <v>2096</v>
      </c>
      <c r="I1024" s="113" t="s">
        <v>2098</v>
      </c>
    </row>
    <row r="1025" spans="1:9" x14ac:dyDescent="0.25">
      <c r="A1025" t="str">
        <f t="shared" si="15"/>
        <v>U5</v>
      </c>
      <c r="C1025" s="23" t="s">
        <v>1291</v>
      </c>
      <c r="D1025" s="23" t="s">
        <v>1290</v>
      </c>
      <c r="E1025" s="113" t="s">
        <v>72</v>
      </c>
      <c r="F1025" s="113" t="s">
        <v>2094</v>
      </c>
      <c r="G1025" s="114" t="s">
        <v>2095</v>
      </c>
      <c r="H1025" s="113" t="s">
        <v>2096</v>
      </c>
      <c r="I1025" s="113" t="s">
        <v>2098</v>
      </c>
    </row>
    <row r="1026" spans="1:9" x14ac:dyDescent="0.25">
      <c r="A1026" t="str">
        <f t="shared" si="15"/>
        <v>U5</v>
      </c>
      <c r="C1026" s="23" t="s">
        <v>1292</v>
      </c>
      <c r="D1026" s="23" t="s">
        <v>1290</v>
      </c>
      <c r="E1026" s="113" t="s">
        <v>72</v>
      </c>
      <c r="F1026" s="113" t="s">
        <v>2094</v>
      </c>
      <c r="G1026" s="114" t="s">
        <v>2095</v>
      </c>
      <c r="H1026" s="113" t="s">
        <v>2096</v>
      </c>
      <c r="I1026" s="113" t="s">
        <v>2098</v>
      </c>
    </row>
    <row r="1027" spans="1:9" x14ac:dyDescent="0.25">
      <c r="A1027" t="str">
        <f t="shared" si="15"/>
        <v>N5</v>
      </c>
      <c r="C1027" s="23" t="s">
        <v>1299</v>
      </c>
      <c r="D1027" s="23" t="s">
        <v>1300</v>
      </c>
      <c r="E1027" s="113" t="s">
        <v>72</v>
      </c>
      <c r="F1027" s="113" t="s">
        <v>2094</v>
      </c>
      <c r="G1027" s="114" t="s">
        <v>2095</v>
      </c>
      <c r="H1027" s="113" t="s">
        <v>2096</v>
      </c>
      <c r="I1027" s="113" t="s">
        <v>2100</v>
      </c>
    </row>
    <row r="1028" spans="1:9" x14ac:dyDescent="0.25">
      <c r="A1028" t="str">
        <f t="shared" si="15"/>
        <v>L5</v>
      </c>
      <c r="C1028" s="23" t="s">
        <v>1301</v>
      </c>
      <c r="D1028" s="23" t="s">
        <v>1237</v>
      </c>
      <c r="E1028" s="113" t="s">
        <v>72</v>
      </c>
      <c r="F1028" s="113" t="s">
        <v>2094</v>
      </c>
      <c r="G1028" s="114" t="s">
        <v>2095</v>
      </c>
      <c r="H1028" s="113" t="s">
        <v>2096</v>
      </c>
      <c r="I1028" s="113" t="s">
        <v>2097</v>
      </c>
    </row>
    <row r="1029" spans="1:9" x14ac:dyDescent="0.25">
      <c r="A1029" t="str">
        <f t="shared" ref="A1029:A1092" si="16">MID(C1029,12,2)</f>
        <v>L5</v>
      </c>
      <c r="C1029" s="23" t="s">
        <v>1302</v>
      </c>
      <c r="D1029" s="23" t="s">
        <v>1237</v>
      </c>
      <c r="E1029" s="113" t="s">
        <v>72</v>
      </c>
      <c r="F1029" s="113" t="s">
        <v>2094</v>
      </c>
      <c r="G1029" s="114" t="s">
        <v>2095</v>
      </c>
      <c r="H1029" s="113" t="s">
        <v>2096</v>
      </c>
      <c r="I1029" s="113" t="s">
        <v>2097</v>
      </c>
    </row>
    <row r="1030" spans="1:9" x14ac:dyDescent="0.25">
      <c r="A1030" t="str">
        <f t="shared" si="16"/>
        <v>N5</v>
      </c>
      <c r="C1030" s="23" t="s">
        <v>1309</v>
      </c>
      <c r="D1030" s="23" t="s">
        <v>1310</v>
      </c>
      <c r="E1030" s="113" t="s">
        <v>72</v>
      </c>
      <c r="F1030" s="113" t="s">
        <v>2094</v>
      </c>
      <c r="G1030" s="114" t="s">
        <v>2095</v>
      </c>
      <c r="H1030" s="113" t="s">
        <v>2096</v>
      </c>
      <c r="I1030" s="113" t="s">
        <v>2097</v>
      </c>
    </row>
    <row r="1031" spans="1:9" x14ac:dyDescent="0.25">
      <c r="A1031" t="str">
        <f t="shared" si="16"/>
        <v>U5</v>
      </c>
      <c r="C1031" s="23" t="s">
        <v>1311</v>
      </c>
      <c r="D1031" s="23" t="s">
        <v>1312</v>
      </c>
      <c r="E1031" s="113" t="s">
        <v>72</v>
      </c>
      <c r="F1031" s="113" t="s">
        <v>2094</v>
      </c>
      <c r="G1031" s="114" t="s">
        <v>2095</v>
      </c>
      <c r="H1031" s="113" t="s">
        <v>2096</v>
      </c>
      <c r="I1031" s="113" t="s">
        <v>2097</v>
      </c>
    </row>
    <row r="1032" spans="1:9" x14ac:dyDescent="0.25">
      <c r="A1032" t="str">
        <f t="shared" si="16"/>
        <v>N5</v>
      </c>
      <c r="C1032" s="23" t="s">
        <v>1315</v>
      </c>
      <c r="D1032" s="23" t="s">
        <v>650</v>
      </c>
      <c r="E1032" s="113" t="s">
        <v>72</v>
      </c>
      <c r="F1032" s="113" t="s">
        <v>2094</v>
      </c>
      <c r="G1032" s="114" t="s">
        <v>2103</v>
      </c>
      <c r="H1032" s="113" t="s">
        <v>2104</v>
      </c>
      <c r="I1032" s="113" t="s">
        <v>2108</v>
      </c>
    </row>
    <row r="1033" spans="1:9" x14ac:dyDescent="0.25">
      <c r="A1033" t="str">
        <f t="shared" si="16"/>
        <v>L5</v>
      </c>
      <c r="C1033" s="23" t="s">
        <v>1320</v>
      </c>
      <c r="D1033" s="23" t="s">
        <v>1321</v>
      </c>
      <c r="E1033" s="113" t="s">
        <v>72</v>
      </c>
      <c r="F1033" s="113" t="s">
        <v>2094</v>
      </c>
      <c r="G1033" s="114" t="s">
        <v>2103</v>
      </c>
      <c r="H1033" s="113" t="s">
        <v>2104</v>
      </c>
      <c r="I1033" s="113" t="s">
        <v>2108</v>
      </c>
    </row>
    <row r="1034" spans="1:9" x14ac:dyDescent="0.25">
      <c r="A1034" t="str">
        <f t="shared" si="16"/>
        <v>L5</v>
      </c>
      <c r="C1034" s="23" t="s">
        <v>1322</v>
      </c>
      <c r="D1034" s="23" t="s">
        <v>1321</v>
      </c>
      <c r="E1034" s="113" t="s">
        <v>72</v>
      </c>
      <c r="F1034" s="113" t="s">
        <v>2094</v>
      </c>
      <c r="G1034" s="114" t="s">
        <v>2103</v>
      </c>
      <c r="H1034" s="113" t="s">
        <v>2104</v>
      </c>
      <c r="I1034" s="113" t="s">
        <v>2108</v>
      </c>
    </row>
    <row r="1035" spans="1:9" x14ac:dyDescent="0.25">
      <c r="A1035" t="str">
        <f t="shared" si="16"/>
        <v>N5</v>
      </c>
      <c r="C1035" s="23" t="s">
        <v>1327</v>
      </c>
      <c r="D1035" s="23" t="s">
        <v>1328</v>
      </c>
      <c r="E1035" s="113" t="s">
        <v>72</v>
      </c>
      <c r="F1035" s="113" t="s">
        <v>2094</v>
      </c>
      <c r="G1035" s="114" t="s">
        <v>2095</v>
      </c>
      <c r="H1035" s="113" t="s">
        <v>2096</v>
      </c>
      <c r="I1035" s="113" t="s">
        <v>2097</v>
      </c>
    </row>
    <row r="1036" spans="1:9" x14ac:dyDescent="0.25">
      <c r="A1036" t="str">
        <f t="shared" si="16"/>
        <v>U5</v>
      </c>
      <c r="C1036" s="23" t="s">
        <v>1329</v>
      </c>
      <c r="D1036" s="23" t="s">
        <v>1330</v>
      </c>
      <c r="E1036" s="113" t="s">
        <v>72</v>
      </c>
      <c r="F1036" s="113" t="s">
        <v>2094</v>
      </c>
      <c r="G1036" s="114" t="s">
        <v>2095</v>
      </c>
      <c r="H1036" s="113" t="s">
        <v>2096</v>
      </c>
      <c r="I1036" s="113" t="s">
        <v>2097</v>
      </c>
    </row>
    <row r="1037" spans="1:9" x14ac:dyDescent="0.25">
      <c r="A1037" t="str">
        <f t="shared" si="16"/>
        <v>N2</v>
      </c>
      <c r="C1037" s="23" t="s">
        <v>1331</v>
      </c>
      <c r="D1037" s="23" t="s">
        <v>1332</v>
      </c>
      <c r="E1037" s="113" t="s">
        <v>72</v>
      </c>
      <c r="F1037" s="113" t="s">
        <v>2094</v>
      </c>
      <c r="G1037" s="114" t="s">
        <v>2095</v>
      </c>
      <c r="H1037" s="113" t="s">
        <v>2096</v>
      </c>
      <c r="I1037" s="113" t="s">
        <v>2097</v>
      </c>
    </row>
    <row r="1038" spans="1:9" x14ac:dyDescent="0.25">
      <c r="A1038" t="str">
        <f t="shared" si="16"/>
        <v>U5</v>
      </c>
      <c r="C1038" s="23" t="s">
        <v>1333</v>
      </c>
      <c r="D1038" s="23" t="s">
        <v>1332</v>
      </c>
      <c r="E1038" s="113" t="s">
        <v>72</v>
      </c>
      <c r="F1038" s="113" t="s">
        <v>2094</v>
      </c>
      <c r="G1038" s="114" t="s">
        <v>2095</v>
      </c>
      <c r="H1038" s="113" t="s">
        <v>2096</v>
      </c>
      <c r="I1038" s="113" t="s">
        <v>2097</v>
      </c>
    </row>
    <row r="1039" spans="1:9" x14ac:dyDescent="0.25">
      <c r="A1039" t="str">
        <f t="shared" si="16"/>
        <v>N5</v>
      </c>
      <c r="C1039" s="23" t="s">
        <v>1334</v>
      </c>
      <c r="D1039" s="23" t="s">
        <v>639</v>
      </c>
      <c r="E1039" s="113" t="s">
        <v>72</v>
      </c>
      <c r="F1039" s="113" t="s">
        <v>2094</v>
      </c>
      <c r="G1039" s="114" t="s">
        <v>2095</v>
      </c>
      <c r="H1039" s="113" t="s">
        <v>2096</v>
      </c>
      <c r="I1039" s="113" t="s">
        <v>2097</v>
      </c>
    </row>
    <row r="1040" spans="1:9" x14ac:dyDescent="0.25">
      <c r="A1040" t="str">
        <f t="shared" si="16"/>
        <v>L4</v>
      </c>
      <c r="C1040" s="23" t="s">
        <v>1336</v>
      </c>
      <c r="D1040" s="23" t="s">
        <v>1237</v>
      </c>
      <c r="E1040" s="113" t="s">
        <v>72</v>
      </c>
      <c r="F1040" s="113" t="s">
        <v>2094</v>
      </c>
      <c r="G1040" s="114" t="s">
        <v>2095</v>
      </c>
      <c r="H1040" s="113" t="s">
        <v>2096</v>
      </c>
      <c r="I1040" s="113" t="s">
        <v>2097</v>
      </c>
    </row>
    <row r="1041" spans="1:9" x14ac:dyDescent="0.25">
      <c r="A1041" t="str">
        <f t="shared" si="16"/>
        <v>N5</v>
      </c>
      <c r="C1041" s="23" t="s">
        <v>1337</v>
      </c>
      <c r="D1041" s="23" t="s">
        <v>1237</v>
      </c>
      <c r="E1041" s="113" t="s">
        <v>72</v>
      </c>
      <c r="F1041" s="113" t="s">
        <v>2094</v>
      </c>
      <c r="G1041" s="114" t="s">
        <v>2095</v>
      </c>
      <c r="H1041" s="113" t="s">
        <v>2096</v>
      </c>
      <c r="I1041" s="113" t="s">
        <v>2097</v>
      </c>
    </row>
    <row r="1042" spans="1:9" x14ac:dyDescent="0.25">
      <c r="A1042" t="str">
        <f t="shared" si="16"/>
        <v>N5</v>
      </c>
      <c r="C1042" s="23" t="s">
        <v>1338</v>
      </c>
      <c r="D1042" s="23" t="s">
        <v>1339</v>
      </c>
      <c r="E1042" s="113" t="s">
        <v>72</v>
      </c>
      <c r="F1042" s="113" t="s">
        <v>2094</v>
      </c>
      <c r="G1042" s="114" t="s">
        <v>2095</v>
      </c>
      <c r="H1042" s="113" t="s">
        <v>2096</v>
      </c>
      <c r="I1042" s="113" t="s">
        <v>2097</v>
      </c>
    </row>
    <row r="1043" spans="1:9" x14ac:dyDescent="0.25">
      <c r="A1043" t="str">
        <f t="shared" si="16"/>
        <v>U5</v>
      </c>
      <c r="C1043" s="23" t="s">
        <v>1341</v>
      </c>
      <c r="D1043" s="23" t="s">
        <v>1339</v>
      </c>
      <c r="E1043" s="113" t="s">
        <v>72</v>
      </c>
      <c r="F1043" s="113" t="s">
        <v>2094</v>
      </c>
      <c r="G1043" s="114" t="s">
        <v>2095</v>
      </c>
      <c r="H1043" s="113" t="s">
        <v>2096</v>
      </c>
      <c r="I1043" s="113" t="s">
        <v>2097</v>
      </c>
    </row>
    <row r="1044" spans="1:9" x14ac:dyDescent="0.25">
      <c r="A1044" t="str">
        <f t="shared" si="16"/>
        <v>U5</v>
      </c>
      <c r="C1044" s="23" t="s">
        <v>1342</v>
      </c>
      <c r="D1044" s="23" t="s">
        <v>1343</v>
      </c>
      <c r="E1044" s="113" t="s">
        <v>72</v>
      </c>
      <c r="F1044" s="113" t="s">
        <v>2094</v>
      </c>
      <c r="G1044" s="114" t="s">
        <v>2095</v>
      </c>
      <c r="H1044" s="113" t="s">
        <v>2096</v>
      </c>
      <c r="I1044" s="113" t="s">
        <v>2097</v>
      </c>
    </row>
    <row r="1045" spans="1:9" x14ac:dyDescent="0.25">
      <c r="A1045" t="str">
        <f t="shared" si="16"/>
        <v>U5</v>
      </c>
      <c r="C1045" s="23" t="s">
        <v>1344</v>
      </c>
      <c r="D1045" s="23" t="s">
        <v>1237</v>
      </c>
      <c r="E1045" s="113" t="s">
        <v>72</v>
      </c>
      <c r="F1045" s="113" t="s">
        <v>2094</v>
      </c>
      <c r="G1045" s="114" t="s">
        <v>2095</v>
      </c>
      <c r="H1045" s="113" t="s">
        <v>2096</v>
      </c>
      <c r="I1045" s="113" t="s">
        <v>2097</v>
      </c>
    </row>
    <row r="1046" spans="1:9" x14ac:dyDescent="0.25">
      <c r="A1046" t="str">
        <f t="shared" si="16"/>
        <v>N5</v>
      </c>
      <c r="C1046" s="23" t="s">
        <v>1348</v>
      </c>
      <c r="D1046" s="23" t="s">
        <v>1349</v>
      </c>
      <c r="E1046" s="113" t="s">
        <v>72</v>
      </c>
      <c r="F1046" s="113" t="s">
        <v>2094</v>
      </c>
      <c r="G1046" s="114" t="s">
        <v>2095</v>
      </c>
      <c r="H1046" s="113" t="s">
        <v>2096</v>
      </c>
      <c r="I1046" s="113" t="s">
        <v>2097</v>
      </c>
    </row>
    <row r="1047" spans="1:9" x14ac:dyDescent="0.25">
      <c r="A1047" t="str">
        <f t="shared" si="16"/>
        <v>L5</v>
      </c>
      <c r="C1047" s="23" t="s">
        <v>1350</v>
      </c>
      <c r="D1047" s="23" t="s">
        <v>1314</v>
      </c>
      <c r="E1047" s="113" t="s">
        <v>72</v>
      </c>
      <c r="F1047" s="113" t="s">
        <v>2094</v>
      </c>
      <c r="G1047" s="114" t="s">
        <v>2095</v>
      </c>
      <c r="H1047" s="113" t="s">
        <v>2096</v>
      </c>
      <c r="I1047" s="113" t="s">
        <v>2099</v>
      </c>
    </row>
    <row r="1048" spans="1:9" x14ac:dyDescent="0.25">
      <c r="A1048" t="str">
        <f t="shared" si="16"/>
        <v>N5</v>
      </c>
      <c r="C1048" s="23" t="s">
        <v>1351</v>
      </c>
      <c r="D1048" s="23" t="s">
        <v>1314</v>
      </c>
      <c r="E1048" s="113" t="s">
        <v>72</v>
      </c>
      <c r="F1048" s="113" t="s">
        <v>2094</v>
      </c>
      <c r="G1048" s="114" t="s">
        <v>2095</v>
      </c>
      <c r="H1048" s="113" t="s">
        <v>2096</v>
      </c>
      <c r="I1048" s="113" t="s">
        <v>2099</v>
      </c>
    </row>
    <row r="1049" spans="1:9" x14ac:dyDescent="0.25">
      <c r="A1049" t="str">
        <f t="shared" si="16"/>
        <v>N5</v>
      </c>
      <c r="C1049" s="23" t="s">
        <v>1352</v>
      </c>
      <c r="D1049" s="23" t="s">
        <v>1314</v>
      </c>
      <c r="E1049" s="113" t="s">
        <v>72</v>
      </c>
      <c r="F1049" s="113" t="s">
        <v>2094</v>
      </c>
      <c r="G1049" s="114" t="s">
        <v>2095</v>
      </c>
      <c r="H1049" s="113" t="s">
        <v>2096</v>
      </c>
      <c r="I1049" s="113" t="s">
        <v>2099</v>
      </c>
    </row>
    <row r="1050" spans="1:9" x14ac:dyDescent="0.25">
      <c r="A1050" t="str">
        <f t="shared" si="16"/>
        <v>N5</v>
      </c>
      <c r="C1050" s="23" t="s">
        <v>1353</v>
      </c>
      <c r="D1050" s="23" t="s">
        <v>1354</v>
      </c>
      <c r="E1050" s="113" t="s">
        <v>72</v>
      </c>
      <c r="F1050" s="113" t="s">
        <v>2094</v>
      </c>
      <c r="G1050" s="114" t="s">
        <v>2103</v>
      </c>
      <c r="H1050" s="113" t="s">
        <v>2104</v>
      </c>
      <c r="I1050" s="113" t="s">
        <v>2108</v>
      </c>
    </row>
    <row r="1051" spans="1:9" x14ac:dyDescent="0.25">
      <c r="A1051" t="str">
        <f t="shared" si="16"/>
        <v>N5</v>
      </c>
      <c r="C1051" s="23" t="s">
        <v>1355</v>
      </c>
      <c r="D1051" s="23" t="s">
        <v>1354</v>
      </c>
      <c r="E1051" s="113" t="s">
        <v>72</v>
      </c>
      <c r="F1051" s="113" t="s">
        <v>2094</v>
      </c>
      <c r="G1051" s="114" t="s">
        <v>2103</v>
      </c>
      <c r="H1051" s="113" t="s">
        <v>2104</v>
      </c>
      <c r="I1051" s="113" t="s">
        <v>2108</v>
      </c>
    </row>
    <row r="1052" spans="1:9" x14ac:dyDescent="0.25">
      <c r="A1052" t="str">
        <f t="shared" si="16"/>
        <v>U5</v>
      </c>
      <c r="C1052" s="23" t="s">
        <v>1356</v>
      </c>
      <c r="D1052" s="23" t="s">
        <v>1354</v>
      </c>
      <c r="E1052" s="113" t="s">
        <v>72</v>
      </c>
      <c r="F1052" s="113" t="s">
        <v>2094</v>
      </c>
      <c r="G1052" s="114" t="s">
        <v>2103</v>
      </c>
      <c r="H1052" s="113" t="s">
        <v>2104</v>
      </c>
      <c r="I1052" s="113" t="s">
        <v>2108</v>
      </c>
    </row>
    <row r="1053" spans="1:9" x14ac:dyDescent="0.25">
      <c r="A1053" t="str">
        <f t="shared" si="16"/>
        <v>U5</v>
      </c>
      <c r="C1053" s="23" t="s">
        <v>1357</v>
      </c>
      <c r="D1053" s="23" t="s">
        <v>1354</v>
      </c>
      <c r="E1053" s="113" t="s">
        <v>72</v>
      </c>
      <c r="F1053" s="113" t="s">
        <v>2094</v>
      </c>
      <c r="G1053" s="114" t="s">
        <v>2103</v>
      </c>
      <c r="H1053" s="113" t="s">
        <v>2104</v>
      </c>
      <c r="I1053" s="113" t="s">
        <v>2108</v>
      </c>
    </row>
    <row r="1054" spans="1:9" x14ac:dyDescent="0.25">
      <c r="A1054" t="str">
        <f t="shared" si="16"/>
        <v>N5</v>
      </c>
      <c r="C1054" s="23" t="s">
        <v>1358</v>
      </c>
      <c r="D1054" s="23" t="s">
        <v>1359</v>
      </c>
      <c r="E1054" s="113" t="s">
        <v>72</v>
      </c>
      <c r="F1054" s="113" t="s">
        <v>2094</v>
      </c>
      <c r="G1054" s="114" t="s">
        <v>2103</v>
      </c>
      <c r="H1054" s="113" t="s">
        <v>2104</v>
      </c>
      <c r="I1054" s="113" t="s">
        <v>2108</v>
      </c>
    </row>
    <row r="1055" spans="1:9" x14ac:dyDescent="0.25">
      <c r="A1055" t="str">
        <f t="shared" si="16"/>
        <v>L4</v>
      </c>
      <c r="C1055" s="23" t="s">
        <v>1361</v>
      </c>
      <c r="D1055" s="23" t="s">
        <v>1321</v>
      </c>
      <c r="E1055" s="113" t="s">
        <v>72</v>
      </c>
      <c r="F1055" s="113" t="s">
        <v>2094</v>
      </c>
      <c r="G1055" s="114" t="s">
        <v>2103</v>
      </c>
      <c r="H1055" s="113" t="s">
        <v>2104</v>
      </c>
      <c r="I1055" s="113" t="s">
        <v>2108</v>
      </c>
    </row>
    <row r="1056" spans="1:9" x14ac:dyDescent="0.25">
      <c r="A1056" t="str">
        <f t="shared" si="16"/>
        <v>N5</v>
      </c>
      <c r="C1056" s="23" t="s">
        <v>1362</v>
      </c>
      <c r="D1056" s="23" t="s">
        <v>1321</v>
      </c>
      <c r="E1056" s="113" t="s">
        <v>72</v>
      </c>
      <c r="F1056" s="113" t="s">
        <v>2094</v>
      </c>
      <c r="G1056" s="114" t="s">
        <v>2103</v>
      </c>
      <c r="H1056" s="113" t="s">
        <v>2104</v>
      </c>
      <c r="I1056" s="113" t="s">
        <v>2108</v>
      </c>
    </row>
    <row r="1057" spans="1:9" x14ac:dyDescent="0.25">
      <c r="A1057" t="str">
        <f t="shared" si="16"/>
        <v>9S</v>
      </c>
      <c r="C1057" s="23" t="s">
        <v>1365</v>
      </c>
      <c r="D1057" s="23" t="s">
        <v>1366</v>
      </c>
      <c r="E1057" s="113" t="s">
        <v>72</v>
      </c>
      <c r="F1057" s="113" t="s">
        <v>2094</v>
      </c>
      <c r="G1057" s="114" t="s">
        <v>2109</v>
      </c>
      <c r="H1057" s="113" t="s">
        <v>2110</v>
      </c>
      <c r="I1057" s="113" t="s">
        <v>2111</v>
      </c>
    </row>
    <row r="1058" spans="1:9" x14ac:dyDescent="0.25">
      <c r="A1058" t="str">
        <f t="shared" si="16"/>
        <v>NV</v>
      </c>
      <c r="C1058" s="23" t="s">
        <v>1367</v>
      </c>
      <c r="D1058" s="23" t="s">
        <v>643</v>
      </c>
      <c r="E1058" s="113" t="s">
        <v>72</v>
      </c>
      <c r="F1058" s="113" t="s">
        <v>2094</v>
      </c>
      <c r="G1058" s="114" t="s">
        <v>2114</v>
      </c>
      <c r="H1058" s="113" t="s">
        <v>2115</v>
      </c>
      <c r="I1058" s="113" t="s">
        <v>2118</v>
      </c>
    </row>
    <row r="1059" spans="1:9" x14ac:dyDescent="0.25">
      <c r="A1059" t="str">
        <f t="shared" si="16"/>
        <v>N5</v>
      </c>
      <c r="C1059" s="23" t="s">
        <v>1370</v>
      </c>
      <c r="D1059" s="23" t="s">
        <v>1371</v>
      </c>
      <c r="E1059" s="113" t="s">
        <v>72</v>
      </c>
      <c r="F1059" s="113" t="s">
        <v>2094</v>
      </c>
      <c r="G1059" s="114" t="s">
        <v>2095</v>
      </c>
      <c r="H1059" s="113" t="s">
        <v>2096</v>
      </c>
      <c r="I1059" s="113" t="s">
        <v>2098</v>
      </c>
    </row>
    <row r="1060" spans="1:9" x14ac:dyDescent="0.25">
      <c r="A1060" t="str">
        <f t="shared" si="16"/>
        <v>N5</v>
      </c>
      <c r="C1060" s="23" t="s">
        <v>1372</v>
      </c>
      <c r="D1060" s="23" t="s">
        <v>1290</v>
      </c>
      <c r="E1060" s="113" t="s">
        <v>72</v>
      </c>
      <c r="F1060" s="113" t="s">
        <v>2094</v>
      </c>
      <c r="G1060" s="114" t="s">
        <v>2095</v>
      </c>
      <c r="H1060" s="113" t="s">
        <v>2096</v>
      </c>
      <c r="I1060" s="113" t="s">
        <v>2098</v>
      </c>
    </row>
    <row r="1061" spans="1:9" x14ac:dyDescent="0.25">
      <c r="A1061" t="str">
        <f t="shared" si="16"/>
        <v>U5</v>
      </c>
      <c r="C1061" s="23" t="s">
        <v>1373</v>
      </c>
      <c r="D1061" s="23" t="s">
        <v>1290</v>
      </c>
      <c r="E1061" s="113" t="s">
        <v>72</v>
      </c>
      <c r="F1061" s="113" t="s">
        <v>2094</v>
      </c>
      <c r="G1061" s="114" t="s">
        <v>2095</v>
      </c>
      <c r="H1061" s="113" t="s">
        <v>2096</v>
      </c>
      <c r="I1061" s="113" t="s">
        <v>2098</v>
      </c>
    </row>
    <row r="1062" spans="1:9" x14ac:dyDescent="0.25">
      <c r="A1062" t="str">
        <f t="shared" si="16"/>
        <v>N5</v>
      </c>
      <c r="C1062" s="23" t="s">
        <v>1374</v>
      </c>
      <c r="D1062" s="23" t="s">
        <v>1375</v>
      </c>
      <c r="E1062" s="113" t="s">
        <v>72</v>
      </c>
      <c r="F1062" s="113" t="s">
        <v>2094</v>
      </c>
      <c r="G1062" s="114" t="s">
        <v>2103</v>
      </c>
      <c r="H1062" s="113" t="s">
        <v>2104</v>
      </c>
      <c r="I1062" s="113" t="s">
        <v>2106</v>
      </c>
    </row>
    <row r="1063" spans="1:9" x14ac:dyDescent="0.25">
      <c r="A1063" t="str">
        <f t="shared" si="16"/>
        <v>N5</v>
      </c>
      <c r="C1063" s="23" t="s">
        <v>1376</v>
      </c>
      <c r="D1063" s="23" t="s">
        <v>1237</v>
      </c>
      <c r="E1063" s="113" t="s">
        <v>72</v>
      </c>
      <c r="F1063" s="113" t="s">
        <v>2094</v>
      </c>
      <c r="G1063" s="114" t="s">
        <v>2095</v>
      </c>
      <c r="H1063" s="113" t="s">
        <v>2096</v>
      </c>
      <c r="I1063" s="113" t="s">
        <v>2097</v>
      </c>
    </row>
    <row r="1064" spans="1:9" x14ac:dyDescent="0.25">
      <c r="A1064" t="str">
        <f t="shared" si="16"/>
        <v>N5</v>
      </c>
      <c r="C1064" s="23" t="s">
        <v>1377</v>
      </c>
      <c r="D1064" s="23" t="s">
        <v>1312</v>
      </c>
      <c r="E1064" s="113" t="s">
        <v>72</v>
      </c>
      <c r="F1064" s="113" t="s">
        <v>2094</v>
      </c>
      <c r="G1064" s="114" t="s">
        <v>2095</v>
      </c>
      <c r="H1064" s="113" t="s">
        <v>2096</v>
      </c>
      <c r="I1064" s="113" t="s">
        <v>2097</v>
      </c>
    </row>
    <row r="1065" spans="1:9" x14ac:dyDescent="0.25">
      <c r="A1065" t="str">
        <f t="shared" si="16"/>
        <v>N5</v>
      </c>
      <c r="C1065" s="23" t="s">
        <v>1378</v>
      </c>
      <c r="D1065" s="23" t="s">
        <v>1379</v>
      </c>
      <c r="E1065" s="113" t="s">
        <v>72</v>
      </c>
      <c r="F1065" s="113" t="s">
        <v>2094</v>
      </c>
      <c r="G1065" s="114" t="s">
        <v>2095</v>
      </c>
      <c r="H1065" s="113" t="s">
        <v>2096</v>
      </c>
      <c r="I1065" s="113" t="s">
        <v>2099</v>
      </c>
    </row>
    <row r="1066" spans="1:9" x14ac:dyDescent="0.25">
      <c r="A1066" t="str">
        <f t="shared" si="16"/>
        <v>N5</v>
      </c>
      <c r="C1066" s="23" t="s">
        <v>1380</v>
      </c>
      <c r="D1066" s="23" t="s">
        <v>1381</v>
      </c>
      <c r="E1066" s="113" t="s">
        <v>72</v>
      </c>
      <c r="F1066" s="113" t="s">
        <v>2094</v>
      </c>
      <c r="G1066" s="114" t="s">
        <v>2103</v>
      </c>
      <c r="H1066" s="113" t="s">
        <v>2104</v>
      </c>
      <c r="I1066" s="113" t="s">
        <v>2108</v>
      </c>
    </row>
    <row r="1067" spans="1:9" x14ac:dyDescent="0.25">
      <c r="A1067" t="str">
        <f t="shared" si="16"/>
        <v>N5</v>
      </c>
      <c r="C1067" s="23" t="s">
        <v>1382</v>
      </c>
      <c r="D1067" s="23" t="s">
        <v>1354</v>
      </c>
      <c r="E1067" s="113" t="s">
        <v>72</v>
      </c>
      <c r="F1067" s="113" t="s">
        <v>2094</v>
      </c>
      <c r="G1067" s="114" t="s">
        <v>2103</v>
      </c>
      <c r="H1067" s="113" t="s">
        <v>2104</v>
      </c>
      <c r="I1067" s="113" t="s">
        <v>2108</v>
      </c>
    </row>
    <row r="1068" spans="1:9" x14ac:dyDescent="0.25">
      <c r="A1068" t="str">
        <f t="shared" si="16"/>
        <v>N5</v>
      </c>
      <c r="C1068" s="23" t="s">
        <v>1383</v>
      </c>
      <c r="D1068" s="23" t="s">
        <v>1384</v>
      </c>
      <c r="E1068" s="113" t="s">
        <v>72</v>
      </c>
      <c r="F1068" s="113" t="s">
        <v>2094</v>
      </c>
      <c r="G1068" s="114" t="s">
        <v>2103</v>
      </c>
      <c r="H1068" s="113" t="s">
        <v>2104</v>
      </c>
      <c r="I1068" s="113" t="s">
        <v>2108</v>
      </c>
    </row>
    <row r="1069" spans="1:9" x14ac:dyDescent="0.25">
      <c r="A1069" t="str">
        <f t="shared" si="16"/>
        <v>N5</v>
      </c>
      <c r="C1069" s="23" t="s">
        <v>1385</v>
      </c>
      <c r="D1069" s="23" t="s">
        <v>1386</v>
      </c>
      <c r="E1069" s="113" t="s">
        <v>72</v>
      </c>
      <c r="F1069" s="113" t="s">
        <v>2094</v>
      </c>
      <c r="G1069" s="114" t="s">
        <v>2103</v>
      </c>
      <c r="H1069" s="113" t="s">
        <v>2104</v>
      </c>
      <c r="I1069" s="113" t="s">
        <v>2108</v>
      </c>
    </row>
    <row r="1070" spans="1:9" x14ac:dyDescent="0.25">
      <c r="A1070" t="str">
        <f t="shared" si="16"/>
        <v>N5</v>
      </c>
      <c r="C1070" s="23" t="s">
        <v>1387</v>
      </c>
      <c r="D1070" s="23" t="s">
        <v>1290</v>
      </c>
      <c r="E1070" s="113" t="s">
        <v>72</v>
      </c>
      <c r="F1070" s="113" t="s">
        <v>2094</v>
      </c>
      <c r="G1070" s="114" t="s">
        <v>2095</v>
      </c>
      <c r="H1070" s="113" t="s">
        <v>2096</v>
      </c>
      <c r="I1070" s="113" t="s">
        <v>2098</v>
      </c>
    </row>
    <row r="1071" spans="1:9" x14ac:dyDescent="0.25">
      <c r="A1071" t="str">
        <f t="shared" si="16"/>
        <v>N5</v>
      </c>
      <c r="C1071" s="23" t="s">
        <v>1388</v>
      </c>
      <c r="D1071" s="23" t="s">
        <v>1332</v>
      </c>
      <c r="E1071" s="113" t="s">
        <v>72</v>
      </c>
      <c r="F1071" s="113" t="s">
        <v>2094</v>
      </c>
      <c r="G1071" s="114" t="s">
        <v>2095</v>
      </c>
      <c r="H1071" s="113" t="s">
        <v>2096</v>
      </c>
      <c r="I1071" s="113" t="s">
        <v>2097</v>
      </c>
    </row>
    <row r="1072" spans="1:9" x14ac:dyDescent="0.25">
      <c r="A1072" t="str">
        <f t="shared" si="16"/>
        <v>N5</v>
      </c>
      <c r="C1072" s="23" t="s">
        <v>1389</v>
      </c>
      <c r="D1072" s="23" t="s">
        <v>1237</v>
      </c>
      <c r="E1072" s="113" t="s">
        <v>72</v>
      </c>
      <c r="F1072" s="113" t="s">
        <v>2094</v>
      </c>
      <c r="G1072" s="114" t="s">
        <v>2095</v>
      </c>
      <c r="H1072" s="113" t="s">
        <v>2096</v>
      </c>
      <c r="I1072" s="113" t="s">
        <v>2097</v>
      </c>
    </row>
    <row r="1073" spans="1:9" x14ac:dyDescent="0.25">
      <c r="A1073" t="str">
        <f t="shared" si="16"/>
        <v>U5</v>
      </c>
      <c r="C1073" s="23" t="s">
        <v>1391</v>
      </c>
      <c r="D1073" s="23" t="s">
        <v>1237</v>
      </c>
      <c r="E1073" s="113" t="s">
        <v>72</v>
      </c>
      <c r="F1073" s="113" t="s">
        <v>2094</v>
      </c>
      <c r="G1073" s="114" t="s">
        <v>2095</v>
      </c>
      <c r="H1073" s="113" t="s">
        <v>2096</v>
      </c>
      <c r="I1073" s="113" t="s">
        <v>2097</v>
      </c>
    </row>
    <row r="1074" spans="1:9" x14ac:dyDescent="0.25">
      <c r="A1074" t="str">
        <f t="shared" si="16"/>
        <v>N5</v>
      </c>
      <c r="C1074" s="23" t="s">
        <v>1392</v>
      </c>
      <c r="D1074" s="23" t="s">
        <v>1393</v>
      </c>
      <c r="E1074" s="113" t="s">
        <v>72</v>
      </c>
      <c r="F1074" s="113" t="s">
        <v>2094</v>
      </c>
      <c r="G1074" s="114" t="s">
        <v>2095</v>
      </c>
      <c r="H1074" s="113" t="s">
        <v>2096</v>
      </c>
      <c r="I1074" s="113" t="s">
        <v>2099</v>
      </c>
    </row>
    <row r="1075" spans="1:9" x14ac:dyDescent="0.25">
      <c r="A1075" t="str">
        <f t="shared" si="16"/>
        <v>U5</v>
      </c>
      <c r="C1075" s="23" t="s">
        <v>1394</v>
      </c>
      <c r="D1075" s="23" t="s">
        <v>650</v>
      </c>
      <c r="E1075" s="113" t="s">
        <v>72</v>
      </c>
      <c r="F1075" s="113" t="s">
        <v>2094</v>
      </c>
      <c r="G1075" s="114" t="s">
        <v>2103</v>
      </c>
      <c r="H1075" s="113" t="s">
        <v>2104</v>
      </c>
      <c r="I1075" s="113" t="s">
        <v>2108</v>
      </c>
    </row>
    <row r="1076" spans="1:9" x14ac:dyDescent="0.25">
      <c r="A1076" t="str">
        <f t="shared" si="16"/>
        <v>N5</v>
      </c>
      <c r="C1076" s="23" t="s">
        <v>1395</v>
      </c>
      <c r="D1076" s="23" t="s">
        <v>1396</v>
      </c>
      <c r="E1076" s="113" t="s">
        <v>72</v>
      </c>
      <c r="F1076" s="113" t="s">
        <v>2094</v>
      </c>
      <c r="G1076" s="114" t="s">
        <v>2103</v>
      </c>
      <c r="H1076" s="113" t="s">
        <v>2104</v>
      </c>
      <c r="I1076" s="113" t="s">
        <v>2108</v>
      </c>
    </row>
    <row r="1077" spans="1:9" x14ac:dyDescent="0.25">
      <c r="A1077" t="str">
        <f t="shared" si="16"/>
        <v>N5</v>
      </c>
      <c r="C1077" s="23" t="s">
        <v>1397</v>
      </c>
      <c r="D1077" s="23" t="s">
        <v>1354</v>
      </c>
      <c r="E1077" s="113" t="s">
        <v>72</v>
      </c>
      <c r="F1077" s="113" t="s">
        <v>2094</v>
      </c>
      <c r="G1077" s="114" t="s">
        <v>2103</v>
      </c>
      <c r="H1077" s="113" t="s">
        <v>2104</v>
      </c>
      <c r="I1077" s="113" t="s">
        <v>2108</v>
      </c>
    </row>
    <row r="1078" spans="1:9" x14ac:dyDescent="0.25">
      <c r="A1078" t="str">
        <f t="shared" si="16"/>
        <v>N5</v>
      </c>
      <c r="C1078" s="23" t="s">
        <v>1400</v>
      </c>
      <c r="D1078" s="23" t="s">
        <v>1312</v>
      </c>
      <c r="E1078" s="113" t="s">
        <v>72</v>
      </c>
      <c r="F1078" s="113" t="s">
        <v>2094</v>
      </c>
      <c r="G1078" s="114" t="s">
        <v>2095</v>
      </c>
      <c r="H1078" s="113" t="s">
        <v>2096</v>
      </c>
      <c r="I1078" s="113" t="s">
        <v>2097</v>
      </c>
    </row>
    <row r="1079" spans="1:9" x14ac:dyDescent="0.25">
      <c r="A1079" t="str">
        <f t="shared" si="16"/>
        <v>N5</v>
      </c>
      <c r="C1079" s="23" t="s">
        <v>1401</v>
      </c>
      <c r="D1079" s="23" t="s">
        <v>1402</v>
      </c>
      <c r="E1079" s="113" t="s">
        <v>72</v>
      </c>
      <c r="F1079" s="113" t="s">
        <v>2094</v>
      </c>
      <c r="G1079" s="114" t="s">
        <v>2095</v>
      </c>
      <c r="H1079" s="113" t="s">
        <v>2096</v>
      </c>
      <c r="I1079" s="113" t="s">
        <v>2099</v>
      </c>
    </row>
    <row r="1080" spans="1:9" x14ac:dyDescent="0.25">
      <c r="A1080" t="str">
        <f t="shared" si="16"/>
        <v>U5</v>
      </c>
      <c r="C1080" s="23" t="s">
        <v>1405</v>
      </c>
      <c r="D1080" s="23" t="s">
        <v>1406</v>
      </c>
      <c r="E1080" s="113" t="s">
        <v>72</v>
      </c>
      <c r="F1080" s="113" t="s">
        <v>2094</v>
      </c>
      <c r="G1080" s="114" t="s">
        <v>2095</v>
      </c>
      <c r="H1080" s="113" t="s">
        <v>2096</v>
      </c>
      <c r="I1080" s="113" t="s">
        <v>2097</v>
      </c>
    </row>
    <row r="1081" spans="1:9" x14ac:dyDescent="0.25">
      <c r="A1081" t="str">
        <f t="shared" si="16"/>
        <v>N2</v>
      </c>
      <c r="C1081" s="23" t="s">
        <v>1409</v>
      </c>
      <c r="D1081" s="23" t="s">
        <v>1410</v>
      </c>
      <c r="E1081" s="113" t="s">
        <v>72</v>
      </c>
      <c r="F1081" s="113" t="s">
        <v>2094</v>
      </c>
      <c r="G1081" s="114" t="s">
        <v>2095</v>
      </c>
      <c r="H1081" s="113" t="s">
        <v>2096</v>
      </c>
      <c r="I1081" s="113" t="s">
        <v>2101</v>
      </c>
    </row>
    <row r="1082" spans="1:9" x14ac:dyDescent="0.25">
      <c r="A1082" t="str">
        <f t="shared" si="16"/>
        <v>N2</v>
      </c>
      <c r="C1082" s="23" t="s">
        <v>1411</v>
      </c>
      <c r="D1082" s="23" t="s">
        <v>1412</v>
      </c>
      <c r="E1082" s="113" t="s">
        <v>72</v>
      </c>
      <c r="F1082" s="113" t="s">
        <v>2094</v>
      </c>
      <c r="G1082" s="114" t="s">
        <v>2095</v>
      </c>
      <c r="H1082" s="113" t="s">
        <v>2096</v>
      </c>
      <c r="I1082" s="113" t="s">
        <v>2101</v>
      </c>
    </row>
    <row r="1083" spans="1:9" x14ac:dyDescent="0.25">
      <c r="A1083" t="str">
        <f t="shared" si="16"/>
        <v>NT</v>
      </c>
      <c r="C1083" s="23" t="s">
        <v>1413</v>
      </c>
      <c r="D1083" s="23" t="s">
        <v>1414</v>
      </c>
      <c r="E1083" s="113" t="s">
        <v>72</v>
      </c>
      <c r="F1083" s="113" t="s">
        <v>2094</v>
      </c>
      <c r="G1083" s="114" t="s">
        <v>2095</v>
      </c>
      <c r="H1083" s="113" t="s">
        <v>2096</v>
      </c>
      <c r="I1083" s="113" t="s">
        <v>2101</v>
      </c>
    </row>
    <row r="1084" spans="1:9" x14ac:dyDescent="0.25">
      <c r="A1084" t="str">
        <f t="shared" si="16"/>
        <v>NT</v>
      </c>
      <c r="C1084" s="23" t="s">
        <v>1415</v>
      </c>
      <c r="D1084" s="23" t="s">
        <v>1416</v>
      </c>
      <c r="E1084" s="113" t="s">
        <v>72</v>
      </c>
      <c r="F1084" s="113" t="s">
        <v>2094</v>
      </c>
      <c r="G1084" s="114" t="s">
        <v>2095</v>
      </c>
      <c r="H1084" s="113" t="s">
        <v>2096</v>
      </c>
      <c r="I1084" s="113" t="s">
        <v>2101</v>
      </c>
    </row>
    <row r="1085" spans="1:9" x14ac:dyDescent="0.25">
      <c r="A1085" t="str">
        <f t="shared" si="16"/>
        <v>N5</v>
      </c>
      <c r="C1085" s="23" t="s">
        <v>1417</v>
      </c>
      <c r="D1085" s="23" t="s">
        <v>1418</v>
      </c>
      <c r="E1085" s="113" t="s">
        <v>72</v>
      </c>
      <c r="F1085" s="113" t="s">
        <v>2094</v>
      </c>
      <c r="G1085" s="114" t="s">
        <v>2095</v>
      </c>
      <c r="H1085" s="113" t="s">
        <v>2096</v>
      </c>
      <c r="I1085" s="113" t="s">
        <v>2098</v>
      </c>
    </row>
    <row r="1086" spans="1:9" x14ac:dyDescent="0.25">
      <c r="A1086" t="str">
        <f t="shared" si="16"/>
        <v>U2</v>
      </c>
      <c r="C1086" s="23" t="s">
        <v>1419</v>
      </c>
      <c r="D1086" s="23" t="s">
        <v>1239</v>
      </c>
      <c r="E1086" s="113" t="s">
        <v>72</v>
      </c>
      <c r="F1086" s="113" t="s">
        <v>2094</v>
      </c>
      <c r="G1086" s="114" t="s">
        <v>2095</v>
      </c>
      <c r="H1086" s="113" t="s">
        <v>2096</v>
      </c>
      <c r="I1086" s="113" t="s">
        <v>2102</v>
      </c>
    </row>
    <row r="1087" spans="1:9" x14ac:dyDescent="0.25">
      <c r="A1087" t="str">
        <f t="shared" si="16"/>
        <v>N5</v>
      </c>
      <c r="C1087" s="23" t="s">
        <v>1420</v>
      </c>
      <c r="D1087" s="23" t="s">
        <v>1421</v>
      </c>
      <c r="E1087" s="113" t="s">
        <v>72</v>
      </c>
      <c r="F1087" s="113" t="s">
        <v>2094</v>
      </c>
      <c r="G1087" s="114" t="s">
        <v>2095</v>
      </c>
      <c r="H1087" s="113" t="s">
        <v>2096</v>
      </c>
      <c r="I1087" s="113" t="s">
        <v>2097</v>
      </c>
    </row>
    <row r="1088" spans="1:9" x14ac:dyDescent="0.25">
      <c r="A1088" t="str">
        <f t="shared" si="16"/>
        <v>NT</v>
      </c>
      <c r="C1088" s="23" t="s">
        <v>1422</v>
      </c>
      <c r="D1088" s="23" t="s">
        <v>1421</v>
      </c>
      <c r="E1088" s="113" t="s">
        <v>72</v>
      </c>
      <c r="F1088" s="113" t="s">
        <v>2094</v>
      </c>
      <c r="G1088" s="114" t="s">
        <v>2095</v>
      </c>
      <c r="H1088" s="113" t="s">
        <v>2096</v>
      </c>
      <c r="I1088" s="113" t="s">
        <v>2097</v>
      </c>
    </row>
    <row r="1089" spans="1:9" x14ac:dyDescent="0.25">
      <c r="A1089" t="str">
        <f t="shared" si="16"/>
        <v>NT</v>
      </c>
      <c r="C1089" s="23" t="s">
        <v>1423</v>
      </c>
      <c r="D1089" s="23" t="s">
        <v>1424</v>
      </c>
      <c r="E1089" s="113" t="s">
        <v>72</v>
      </c>
      <c r="F1089" s="113" t="s">
        <v>2094</v>
      </c>
      <c r="G1089" s="114" t="s">
        <v>2103</v>
      </c>
      <c r="H1089" s="113" t="s">
        <v>2104</v>
      </c>
      <c r="I1089" s="113" t="s">
        <v>2108</v>
      </c>
    </row>
    <row r="1090" spans="1:9" x14ac:dyDescent="0.25">
      <c r="A1090" t="str">
        <f t="shared" si="16"/>
        <v>N5</v>
      </c>
      <c r="C1090" s="23" t="s">
        <v>1427</v>
      </c>
      <c r="D1090" s="23" t="s">
        <v>1428</v>
      </c>
      <c r="E1090" s="113" t="s">
        <v>72</v>
      </c>
      <c r="F1090" s="113" t="s">
        <v>2094</v>
      </c>
      <c r="G1090" s="114" t="s">
        <v>2095</v>
      </c>
      <c r="H1090" s="113" t="s">
        <v>2096</v>
      </c>
      <c r="I1090" s="113" t="s">
        <v>2098</v>
      </c>
    </row>
    <row r="1091" spans="1:9" x14ac:dyDescent="0.25">
      <c r="A1091" t="str">
        <f t="shared" si="16"/>
        <v>N5</v>
      </c>
      <c r="C1091" s="23" t="s">
        <v>1429</v>
      </c>
      <c r="D1091" s="23" t="s">
        <v>1430</v>
      </c>
      <c r="E1091" s="113" t="s">
        <v>72</v>
      </c>
      <c r="F1091" s="113" t="s">
        <v>2094</v>
      </c>
      <c r="G1091" s="114" t="s">
        <v>2095</v>
      </c>
      <c r="H1091" s="113" t="s">
        <v>2096</v>
      </c>
      <c r="I1091" s="113" t="s">
        <v>2098</v>
      </c>
    </row>
    <row r="1092" spans="1:9" x14ac:dyDescent="0.25">
      <c r="A1092" t="str">
        <f t="shared" si="16"/>
        <v>NG</v>
      </c>
      <c r="C1092" s="23" t="s">
        <v>1431</v>
      </c>
      <c r="D1092" s="23" t="s">
        <v>1432</v>
      </c>
      <c r="E1092" s="113" t="s">
        <v>72</v>
      </c>
      <c r="F1092" s="113" t="s">
        <v>2094</v>
      </c>
      <c r="G1092" s="114" t="s">
        <v>2114</v>
      </c>
      <c r="H1092" s="113" t="s">
        <v>2115</v>
      </c>
      <c r="I1092" s="113" t="s">
        <v>2119</v>
      </c>
    </row>
    <row r="1093" spans="1:9" x14ac:dyDescent="0.25">
      <c r="A1093" t="str">
        <f t="shared" ref="A1093:A1156" si="17">MID(C1093,12,2)</f>
        <v>S5</v>
      </c>
      <c r="C1093" s="23" t="s">
        <v>1433</v>
      </c>
      <c r="D1093" s="23" t="s">
        <v>1434</v>
      </c>
      <c r="E1093" s="113" t="s">
        <v>72</v>
      </c>
      <c r="F1093" s="113" t="s">
        <v>2094</v>
      </c>
      <c r="G1093" s="114" t="s">
        <v>2103</v>
      </c>
      <c r="H1093" s="113" t="s">
        <v>2104</v>
      </c>
      <c r="I1093" s="113" t="s">
        <v>2105</v>
      </c>
    </row>
    <row r="1094" spans="1:9" x14ac:dyDescent="0.25">
      <c r="A1094" t="str">
        <f t="shared" si="17"/>
        <v>N5</v>
      </c>
      <c r="C1094" s="23" t="s">
        <v>1437</v>
      </c>
      <c r="D1094" s="23" t="s">
        <v>1438</v>
      </c>
      <c r="E1094" s="113" t="s">
        <v>72</v>
      </c>
      <c r="F1094" s="113" t="s">
        <v>2094</v>
      </c>
      <c r="G1094" s="114" t="s">
        <v>2095</v>
      </c>
      <c r="H1094" s="113" t="s">
        <v>2096</v>
      </c>
      <c r="I1094" s="113" t="s">
        <v>2097</v>
      </c>
    </row>
    <row r="1095" spans="1:9" x14ac:dyDescent="0.25">
      <c r="A1095" t="str">
        <f t="shared" si="17"/>
        <v>NN</v>
      </c>
      <c r="C1095" s="23" t="s">
        <v>1443</v>
      </c>
      <c r="D1095" s="23" t="s">
        <v>1444</v>
      </c>
      <c r="E1095" s="113" t="s">
        <v>72</v>
      </c>
      <c r="F1095" s="113" t="s">
        <v>2094</v>
      </c>
      <c r="G1095" s="114" t="s">
        <v>2095</v>
      </c>
      <c r="H1095" s="113" t="s">
        <v>2096</v>
      </c>
      <c r="I1095" s="113" t="s">
        <v>2097</v>
      </c>
    </row>
    <row r="1096" spans="1:9" x14ac:dyDescent="0.25">
      <c r="A1096" t="str">
        <f t="shared" si="17"/>
        <v>U5</v>
      </c>
      <c r="C1096" s="23" t="s">
        <v>1445</v>
      </c>
      <c r="D1096" s="23" t="s">
        <v>1421</v>
      </c>
      <c r="E1096" s="113" t="s">
        <v>72</v>
      </c>
      <c r="F1096" s="113" t="s">
        <v>2094</v>
      </c>
      <c r="G1096" s="114" t="s">
        <v>2095</v>
      </c>
      <c r="H1096" s="113" t="s">
        <v>2096</v>
      </c>
      <c r="I1096" s="113" t="s">
        <v>2097</v>
      </c>
    </row>
    <row r="1097" spans="1:9" x14ac:dyDescent="0.25">
      <c r="A1097" t="str">
        <f t="shared" si="17"/>
        <v>NN</v>
      </c>
      <c r="C1097" s="23" t="s">
        <v>1446</v>
      </c>
      <c r="D1097" s="23" t="s">
        <v>700</v>
      </c>
      <c r="E1097" s="113" t="s">
        <v>72</v>
      </c>
      <c r="F1097" s="113" t="s">
        <v>2094</v>
      </c>
      <c r="G1097" s="114" t="s">
        <v>2095</v>
      </c>
      <c r="H1097" s="113" t="s">
        <v>2096</v>
      </c>
      <c r="I1097" s="113" t="s">
        <v>2097</v>
      </c>
    </row>
    <row r="1098" spans="1:9" x14ac:dyDescent="0.25">
      <c r="A1098" t="str">
        <f t="shared" si="17"/>
        <v>N5</v>
      </c>
      <c r="C1098" s="23" t="s">
        <v>1447</v>
      </c>
      <c r="D1098" s="23" t="s">
        <v>1448</v>
      </c>
      <c r="E1098" s="113" t="s">
        <v>72</v>
      </c>
      <c r="F1098" s="113" t="s">
        <v>2094</v>
      </c>
      <c r="G1098" s="114" t="s">
        <v>2103</v>
      </c>
      <c r="H1098" s="113" t="s">
        <v>2104</v>
      </c>
      <c r="I1098" s="113" t="s">
        <v>2108</v>
      </c>
    </row>
    <row r="1099" spans="1:9" x14ac:dyDescent="0.25">
      <c r="A1099" t="str">
        <f t="shared" si="17"/>
        <v>NN</v>
      </c>
      <c r="C1099" s="23" t="s">
        <v>1451</v>
      </c>
      <c r="D1099" s="23" t="s">
        <v>1452</v>
      </c>
      <c r="E1099" s="113" t="s">
        <v>72</v>
      </c>
      <c r="F1099" s="113" t="s">
        <v>2094</v>
      </c>
      <c r="G1099" s="114" t="s">
        <v>2103</v>
      </c>
      <c r="H1099" s="113" t="s">
        <v>2104</v>
      </c>
      <c r="I1099" s="113" t="s">
        <v>2108</v>
      </c>
    </row>
    <row r="1100" spans="1:9" x14ac:dyDescent="0.25">
      <c r="A1100" t="str">
        <f t="shared" si="17"/>
        <v>N5</v>
      </c>
      <c r="C1100" s="23" t="s">
        <v>1453</v>
      </c>
      <c r="D1100" s="23" t="s">
        <v>1454</v>
      </c>
      <c r="E1100" s="113" t="s">
        <v>72</v>
      </c>
      <c r="F1100" s="113" t="s">
        <v>2094</v>
      </c>
      <c r="G1100" s="114" t="s">
        <v>2103</v>
      </c>
      <c r="H1100" s="113" t="s">
        <v>2104</v>
      </c>
      <c r="I1100" s="113" t="s">
        <v>2108</v>
      </c>
    </row>
    <row r="1101" spans="1:9" x14ac:dyDescent="0.25">
      <c r="A1101" t="str">
        <f t="shared" si="17"/>
        <v>N5</v>
      </c>
      <c r="C1101" s="23" t="s">
        <v>1455</v>
      </c>
      <c r="D1101" s="23" t="s">
        <v>1456</v>
      </c>
      <c r="E1101" s="113" t="s">
        <v>72</v>
      </c>
      <c r="F1101" s="113" t="s">
        <v>2094</v>
      </c>
      <c r="G1101" s="114" t="s">
        <v>2095</v>
      </c>
      <c r="H1101" s="113" t="s">
        <v>2096</v>
      </c>
      <c r="I1101" s="113" t="s">
        <v>2097</v>
      </c>
    </row>
    <row r="1102" spans="1:9" x14ac:dyDescent="0.25">
      <c r="A1102" t="str">
        <f t="shared" si="17"/>
        <v>N5</v>
      </c>
      <c r="C1102" s="23" t="s">
        <v>1457</v>
      </c>
      <c r="D1102" s="23" t="s">
        <v>1458</v>
      </c>
      <c r="E1102" s="113" t="s">
        <v>72</v>
      </c>
      <c r="F1102" s="113" t="s">
        <v>2094</v>
      </c>
      <c r="G1102" s="114" t="s">
        <v>2095</v>
      </c>
      <c r="H1102" s="113" t="s">
        <v>2096</v>
      </c>
      <c r="I1102" s="113" t="s">
        <v>2097</v>
      </c>
    </row>
    <row r="1103" spans="1:9" x14ac:dyDescent="0.25">
      <c r="A1103" t="str">
        <f t="shared" si="17"/>
        <v>N5</v>
      </c>
      <c r="C1103" s="23" t="s">
        <v>1459</v>
      </c>
      <c r="D1103" s="23" t="s">
        <v>1460</v>
      </c>
      <c r="E1103" s="113" t="s">
        <v>72</v>
      </c>
      <c r="F1103" s="113" t="s">
        <v>2094</v>
      </c>
      <c r="G1103" s="114" t="s">
        <v>2095</v>
      </c>
      <c r="H1103" s="113" t="s">
        <v>2096</v>
      </c>
      <c r="I1103" s="113" t="s">
        <v>2097</v>
      </c>
    </row>
    <row r="1104" spans="1:9" x14ac:dyDescent="0.25">
      <c r="A1104" t="str">
        <f t="shared" si="17"/>
        <v>N5</v>
      </c>
      <c r="C1104" s="23" t="s">
        <v>1461</v>
      </c>
      <c r="D1104" s="23" t="s">
        <v>700</v>
      </c>
      <c r="E1104" s="113" t="s">
        <v>72</v>
      </c>
      <c r="F1104" s="113" t="s">
        <v>2094</v>
      </c>
      <c r="G1104" s="114" t="s">
        <v>2095</v>
      </c>
      <c r="H1104" s="113" t="s">
        <v>2096</v>
      </c>
      <c r="I1104" s="113" t="s">
        <v>2097</v>
      </c>
    </row>
    <row r="1105" spans="1:9" x14ac:dyDescent="0.25">
      <c r="A1105" t="str">
        <f t="shared" si="17"/>
        <v>U5</v>
      </c>
      <c r="C1105" s="23" t="s">
        <v>1464</v>
      </c>
      <c r="D1105" s="23" t="s">
        <v>1465</v>
      </c>
      <c r="E1105" s="113" t="s">
        <v>72</v>
      </c>
      <c r="F1105" s="113" t="s">
        <v>2094</v>
      </c>
      <c r="G1105" s="114" t="s">
        <v>2095</v>
      </c>
      <c r="H1105" s="113" t="s">
        <v>2096</v>
      </c>
      <c r="I1105" s="113" t="s">
        <v>2098</v>
      </c>
    </row>
    <row r="1106" spans="1:9" x14ac:dyDescent="0.25">
      <c r="A1106" t="str">
        <f t="shared" si="17"/>
        <v>N2</v>
      </c>
      <c r="C1106" s="23" t="s">
        <v>1466</v>
      </c>
      <c r="D1106" s="23" t="s">
        <v>1440</v>
      </c>
      <c r="E1106" s="113" t="s">
        <v>72</v>
      </c>
      <c r="F1106" s="113" t="s">
        <v>2094</v>
      </c>
      <c r="G1106" s="114" t="s">
        <v>2095</v>
      </c>
      <c r="H1106" s="113" t="s">
        <v>2096</v>
      </c>
      <c r="I1106" s="113" t="s">
        <v>2097</v>
      </c>
    </row>
    <row r="1107" spans="1:9" x14ac:dyDescent="0.25">
      <c r="A1107" t="str">
        <f t="shared" si="17"/>
        <v>U5</v>
      </c>
      <c r="C1107" s="23" t="s">
        <v>1469</v>
      </c>
      <c r="D1107" s="23" t="s">
        <v>1421</v>
      </c>
      <c r="E1107" s="113" t="s">
        <v>72</v>
      </c>
      <c r="F1107" s="113" t="s">
        <v>2094</v>
      </c>
      <c r="G1107" s="114" t="s">
        <v>2095</v>
      </c>
      <c r="H1107" s="113" t="s">
        <v>2096</v>
      </c>
      <c r="I1107" s="113" t="s">
        <v>2097</v>
      </c>
    </row>
    <row r="1108" spans="1:9" x14ac:dyDescent="0.25">
      <c r="A1108" t="str">
        <f t="shared" si="17"/>
        <v>N2</v>
      </c>
      <c r="C1108" s="23" t="s">
        <v>1470</v>
      </c>
      <c r="D1108" s="23" t="s">
        <v>1471</v>
      </c>
      <c r="E1108" s="113" t="s">
        <v>72</v>
      </c>
      <c r="F1108" s="113" t="s">
        <v>2094</v>
      </c>
      <c r="G1108" s="114" t="s">
        <v>2103</v>
      </c>
      <c r="H1108" s="113" t="s">
        <v>2104</v>
      </c>
      <c r="I1108" s="113" t="s">
        <v>2108</v>
      </c>
    </row>
    <row r="1109" spans="1:9" x14ac:dyDescent="0.25">
      <c r="A1109" t="str">
        <f t="shared" si="17"/>
        <v>U5</v>
      </c>
      <c r="C1109" s="23" t="s">
        <v>1472</v>
      </c>
      <c r="D1109" s="23" t="s">
        <v>1473</v>
      </c>
      <c r="E1109" s="113" t="s">
        <v>72</v>
      </c>
      <c r="F1109" s="113" t="s">
        <v>2094</v>
      </c>
      <c r="G1109" s="114" t="s">
        <v>2103</v>
      </c>
      <c r="H1109" s="113" t="s">
        <v>2104</v>
      </c>
      <c r="I1109" s="113" t="s">
        <v>2108</v>
      </c>
    </row>
    <row r="1110" spans="1:9" x14ac:dyDescent="0.25">
      <c r="A1110" t="str">
        <f t="shared" si="17"/>
        <v>U5</v>
      </c>
      <c r="C1110" s="23" t="s">
        <v>1474</v>
      </c>
      <c r="D1110" s="23" t="s">
        <v>1473</v>
      </c>
      <c r="E1110" s="113" t="s">
        <v>72</v>
      </c>
      <c r="F1110" s="113" t="s">
        <v>2094</v>
      </c>
      <c r="G1110" s="114" t="s">
        <v>2103</v>
      </c>
      <c r="H1110" s="113" t="s">
        <v>2104</v>
      </c>
      <c r="I1110" s="113" t="s">
        <v>2108</v>
      </c>
    </row>
    <row r="1111" spans="1:9" x14ac:dyDescent="0.25">
      <c r="A1111" t="str">
        <f t="shared" si="17"/>
        <v>N5</v>
      </c>
      <c r="C1111" s="23" t="s">
        <v>1475</v>
      </c>
      <c r="D1111" s="23" t="s">
        <v>1476</v>
      </c>
      <c r="E1111" s="113" t="s">
        <v>72</v>
      </c>
      <c r="F1111" s="113" t="s">
        <v>2094</v>
      </c>
      <c r="G1111" s="114" t="s">
        <v>2095</v>
      </c>
      <c r="H1111" s="113" t="s">
        <v>2096</v>
      </c>
      <c r="I1111" s="113" t="s">
        <v>2098</v>
      </c>
    </row>
    <row r="1112" spans="1:9" x14ac:dyDescent="0.25">
      <c r="A1112" t="str">
        <f t="shared" si="17"/>
        <v>N5</v>
      </c>
      <c r="C1112" s="23" t="s">
        <v>1478</v>
      </c>
      <c r="D1112" s="23" t="s">
        <v>700</v>
      </c>
      <c r="E1112" s="113" t="s">
        <v>72</v>
      </c>
      <c r="F1112" s="113" t="s">
        <v>2094</v>
      </c>
      <c r="G1112" s="114" t="s">
        <v>2095</v>
      </c>
      <c r="H1112" s="113" t="s">
        <v>2096</v>
      </c>
      <c r="I1112" s="113" t="s">
        <v>2097</v>
      </c>
    </row>
    <row r="1113" spans="1:9" x14ac:dyDescent="0.25">
      <c r="A1113" t="str">
        <f t="shared" si="17"/>
        <v>N5</v>
      </c>
      <c r="C1113" s="23" t="s">
        <v>1481</v>
      </c>
      <c r="D1113" s="23" t="s">
        <v>1482</v>
      </c>
      <c r="E1113" s="113" t="s">
        <v>72</v>
      </c>
      <c r="F1113" s="113" t="s">
        <v>2094</v>
      </c>
      <c r="G1113" s="114" t="s">
        <v>2095</v>
      </c>
      <c r="H1113" s="113" t="s">
        <v>2096</v>
      </c>
      <c r="I1113" s="113" t="s">
        <v>2097</v>
      </c>
    </row>
    <row r="1114" spans="1:9" x14ac:dyDescent="0.25">
      <c r="A1114" t="str">
        <f t="shared" si="17"/>
        <v>9S</v>
      </c>
      <c r="C1114" s="23" t="s">
        <v>1485</v>
      </c>
      <c r="D1114" s="23" t="s">
        <v>1486</v>
      </c>
      <c r="E1114" s="113" t="s">
        <v>72</v>
      </c>
      <c r="F1114" s="113" t="s">
        <v>2094</v>
      </c>
      <c r="G1114" s="114" t="s">
        <v>2109</v>
      </c>
      <c r="H1114" s="113" t="s">
        <v>2110</v>
      </c>
      <c r="I1114" s="113" t="s">
        <v>2111</v>
      </c>
    </row>
    <row r="1115" spans="1:9" x14ac:dyDescent="0.25">
      <c r="A1115" t="str">
        <f t="shared" si="17"/>
        <v>NV</v>
      </c>
      <c r="C1115" s="23" t="s">
        <v>1487</v>
      </c>
      <c r="D1115" s="23" t="s">
        <v>1488</v>
      </c>
      <c r="E1115" s="113" t="s">
        <v>72</v>
      </c>
      <c r="F1115" s="113" t="s">
        <v>2094</v>
      </c>
      <c r="G1115" s="114" t="s">
        <v>2114</v>
      </c>
      <c r="H1115" s="113" t="s">
        <v>2115</v>
      </c>
      <c r="I1115" s="113" t="s">
        <v>2118</v>
      </c>
    </row>
    <row r="1116" spans="1:9" x14ac:dyDescent="0.25">
      <c r="A1116" t="str">
        <f t="shared" si="17"/>
        <v>N5</v>
      </c>
      <c r="C1116" s="23" t="s">
        <v>1495</v>
      </c>
      <c r="D1116" s="23" t="s">
        <v>1496</v>
      </c>
      <c r="E1116" s="113" t="s">
        <v>72</v>
      </c>
      <c r="F1116" s="113" t="s">
        <v>2094</v>
      </c>
      <c r="G1116" s="114" t="s">
        <v>2095</v>
      </c>
      <c r="H1116" s="113" t="s">
        <v>2096</v>
      </c>
      <c r="I1116" s="113" t="s">
        <v>2098</v>
      </c>
    </row>
    <row r="1117" spans="1:9" x14ac:dyDescent="0.25">
      <c r="A1117" t="str">
        <f t="shared" si="17"/>
        <v>N5</v>
      </c>
      <c r="C1117" s="23" t="s">
        <v>1497</v>
      </c>
      <c r="D1117" s="23" t="s">
        <v>1498</v>
      </c>
      <c r="E1117" s="113" t="s">
        <v>72</v>
      </c>
      <c r="F1117" s="113" t="s">
        <v>2094</v>
      </c>
      <c r="G1117" s="114" t="s">
        <v>2095</v>
      </c>
      <c r="H1117" s="113" t="s">
        <v>2096</v>
      </c>
      <c r="I1117" s="113" t="s">
        <v>2098</v>
      </c>
    </row>
    <row r="1118" spans="1:9" x14ac:dyDescent="0.25">
      <c r="A1118" t="str">
        <f t="shared" si="17"/>
        <v>N5</v>
      </c>
      <c r="C1118" s="23" t="s">
        <v>1499</v>
      </c>
      <c r="D1118" s="23" t="s">
        <v>1500</v>
      </c>
      <c r="E1118" s="113" t="s">
        <v>72</v>
      </c>
      <c r="F1118" s="113" t="s">
        <v>2094</v>
      </c>
      <c r="G1118" s="114" t="s">
        <v>2095</v>
      </c>
      <c r="H1118" s="113" t="s">
        <v>2096</v>
      </c>
      <c r="I1118" s="113" t="s">
        <v>2102</v>
      </c>
    </row>
    <row r="1119" spans="1:9" x14ac:dyDescent="0.25">
      <c r="A1119" t="str">
        <f t="shared" si="17"/>
        <v>NN</v>
      </c>
      <c r="C1119" s="23" t="s">
        <v>1501</v>
      </c>
      <c r="D1119" s="23" t="s">
        <v>1502</v>
      </c>
      <c r="E1119" s="113" t="s">
        <v>72</v>
      </c>
      <c r="F1119" s="113" t="s">
        <v>2094</v>
      </c>
      <c r="G1119" s="114" t="s">
        <v>2095</v>
      </c>
      <c r="H1119" s="113" t="s">
        <v>2096</v>
      </c>
      <c r="I1119" s="113" t="s">
        <v>2102</v>
      </c>
    </row>
    <row r="1120" spans="1:9" x14ac:dyDescent="0.25">
      <c r="A1120" t="str">
        <f t="shared" si="17"/>
        <v>NN</v>
      </c>
      <c r="C1120" s="23" t="s">
        <v>1503</v>
      </c>
      <c r="D1120" s="23" t="s">
        <v>1504</v>
      </c>
      <c r="E1120" s="113" t="s">
        <v>72</v>
      </c>
      <c r="F1120" s="113" t="s">
        <v>2094</v>
      </c>
      <c r="G1120" s="114" t="s">
        <v>2095</v>
      </c>
      <c r="H1120" s="113" t="s">
        <v>2096</v>
      </c>
      <c r="I1120" s="113" t="s">
        <v>2102</v>
      </c>
    </row>
    <row r="1121" spans="1:11" x14ac:dyDescent="0.25">
      <c r="A1121" t="str">
        <f t="shared" si="17"/>
        <v>NN</v>
      </c>
      <c r="C1121" s="23" t="s">
        <v>1505</v>
      </c>
      <c r="D1121" s="23" t="s">
        <v>1504</v>
      </c>
      <c r="E1121" s="113" t="s">
        <v>72</v>
      </c>
      <c r="F1121" s="113" t="s">
        <v>2094</v>
      </c>
      <c r="G1121" s="114" t="s">
        <v>2095</v>
      </c>
      <c r="H1121" s="113" t="s">
        <v>2096</v>
      </c>
      <c r="I1121" s="113" t="s">
        <v>2102</v>
      </c>
    </row>
    <row r="1122" spans="1:11" x14ac:dyDescent="0.25">
      <c r="A1122" t="str">
        <f t="shared" si="17"/>
        <v>N5</v>
      </c>
      <c r="C1122" s="23" t="s">
        <v>1510</v>
      </c>
      <c r="D1122" s="23" t="s">
        <v>1511</v>
      </c>
      <c r="E1122" s="113" t="s">
        <v>72</v>
      </c>
      <c r="F1122" s="113" t="s">
        <v>2094</v>
      </c>
      <c r="G1122" s="114" t="s">
        <v>2095</v>
      </c>
      <c r="H1122" s="113" t="s">
        <v>2096</v>
      </c>
      <c r="I1122" s="113" t="s">
        <v>2097</v>
      </c>
    </row>
    <row r="1123" spans="1:11" x14ac:dyDescent="0.25">
      <c r="A1123" t="str">
        <f t="shared" si="17"/>
        <v>NN</v>
      </c>
      <c r="C1123" s="23" t="s">
        <v>1512</v>
      </c>
      <c r="D1123" s="23" t="s">
        <v>1513</v>
      </c>
      <c r="E1123" s="113" t="s">
        <v>72</v>
      </c>
      <c r="F1123" s="113" t="s">
        <v>2094</v>
      </c>
      <c r="G1123" s="114" t="s">
        <v>2095</v>
      </c>
      <c r="H1123" s="113" t="s">
        <v>2096</v>
      </c>
      <c r="I1123" s="113" t="s">
        <v>2099</v>
      </c>
    </row>
    <row r="1124" spans="1:11" x14ac:dyDescent="0.25">
      <c r="A1124" t="str">
        <f t="shared" si="17"/>
        <v>N5</v>
      </c>
      <c r="C1124" s="23" t="s">
        <v>1514</v>
      </c>
      <c r="D1124" s="23" t="s">
        <v>1515</v>
      </c>
      <c r="E1124" s="113" t="s">
        <v>72</v>
      </c>
      <c r="F1124" s="113" t="s">
        <v>2094</v>
      </c>
      <c r="G1124" s="114" t="s">
        <v>2095</v>
      </c>
      <c r="H1124" s="113" t="s">
        <v>2096</v>
      </c>
      <c r="I1124" s="113" t="s">
        <v>2099</v>
      </c>
    </row>
    <row r="1125" spans="1:11" s="23" customFormat="1" x14ac:dyDescent="0.25">
      <c r="A1125" t="str">
        <f t="shared" si="17"/>
        <v>N5</v>
      </c>
      <c r="B1125" s="198"/>
      <c r="C1125" s="23" t="s">
        <v>1518</v>
      </c>
      <c r="D1125" s="23" t="s">
        <v>1517</v>
      </c>
      <c r="E1125" s="113" t="s">
        <v>72</v>
      </c>
      <c r="F1125" s="113" t="s">
        <v>2094</v>
      </c>
      <c r="G1125" s="114" t="s">
        <v>2095</v>
      </c>
      <c r="H1125" s="113" t="s">
        <v>2096</v>
      </c>
      <c r="I1125" s="113" t="s">
        <v>2099</v>
      </c>
      <c r="J1125" s="198"/>
      <c r="K1125"/>
    </row>
    <row r="1126" spans="1:11" s="23" customFormat="1" x14ac:dyDescent="0.25">
      <c r="A1126" t="str">
        <f t="shared" si="17"/>
        <v>N5</v>
      </c>
      <c r="B1126" s="198"/>
      <c r="C1126" s="23" t="s">
        <v>1519</v>
      </c>
      <c r="D1126" s="23" t="s">
        <v>1520</v>
      </c>
      <c r="E1126" s="113" t="s">
        <v>72</v>
      </c>
      <c r="F1126" s="113" t="s">
        <v>2094</v>
      </c>
      <c r="G1126" s="114" t="s">
        <v>2103</v>
      </c>
      <c r="H1126" s="113" t="s">
        <v>2104</v>
      </c>
      <c r="I1126" s="113" t="s">
        <v>2108</v>
      </c>
      <c r="J1126" s="198"/>
      <c r="K1126"/>
    </row>
    <row r="1127" spans="1:11" s="23" customFormat="1" x14ac:dyDescent="0.25">
      <c r="A1127" t="str">
        <f t="shared" si="17"/>
        <v>9S</v>
      </c>
      <c r="B1127" s="198"/>
      <c r="C1127" s="23" t="s">
        <v>1521</v>
      </c>
      <c r="D1127" s="23" t="s">
        <v>1522</v>
      </c>
      <c r="E1127" s="113" t="s">
        <v>72</v>
      </c>
      <c r="F1127" s="113" t="s">
        <v>2094</v>
      </c>
      <c r="G1127" s="114" t="s">
        <v>2109</v>
      </c>
      <c r="H1127" s="113" t="s">
        <v>2110</v>
      </c>
      <c r="I1127" s="113" t="s">
        <v>2111</v>
      </c>
      <c r="J1127" s="198"/>
      <c r="K1127"/>
    </row>
    <row r="1128" spans="1:11" s="23" customFormat="1" x14ac:dyDescent="0.25">
      <c r="A1128" t="str">
        <f t="shared" si="17"/>
        <v>9S</v>
      </c>
      <c r="B1128" s="198"/>
      <c r="C1128" s="23" t="s">
        <v>1523</v>
      </c>
      <c r="D1128" s="23" t="s">
        <v>1524</v>
      </c>
      <c r="E1128" s="113" t="s">
        <v>72</v>
      </c>
      <c r="F1128" s="113" t="s">
        <v>2094</v>
      </c>
      <c r="G1128" s="114" t="s">
        <v>2109</v>
      </c>
      <c r="H1128" s="113" t="s">
        <v>2110</v>
      </c>
      <c r="I1128" s="113" t="s">
        <v>2111</v>
      </c>
      <c r="J1128" s="198"/>
      <c r="K1128"/>
    </row>
    <row r="1129" spans="1:11" s="23" customFormat="1" x14ac:dyDescent="0.25">
      <c r="A1129" t="str">
        <f t="shared" si="17"/>
        <v>9S</v>
      </c>
      <c r="B1129" s="198"/>
      <c r="C1129" s="23" t="s">
        <v>1525</v>
      </c>
      <c r="D1129" s="23" t="s">
        <v>1526</v>
      </c>
      <c r="E1129" s="113" t="s">
        <v>72</v>
      </c>
      <c r="F1129" s="113" t="s">
        <v>2094</v>
      </c>
      <c r="G1129" s="114" t="s">
        <v>2109</v>
      </c>
      <c r="H1129" s="113" t="s">
        <v>2110</v>
      </c>
      <c r="I1129" s="113" t="s">
        <v>2111</v>
      </c>
      <c r="J1129" s="198"/>
      <c r="K1129"/>
    </row>
    <row r="1130" spans="1:11" s="23" customFormat="1" x14ac:dyDescent="0.25">
      <c r="A1130" t="str">
        <f t="shared" si="17"/>
        <v>N5</v>
      </c>
      <c r="B1130" s="198"/>
      <c r="C1130" s="23" t="s">
        <v>1529</v>
      </c>
      <c r="D1130" s="23" t="s">
        <v>276</v>
      </c>
      <c r="E1130" s="113" t="s">
        <v>72</v>
      </c>
      <c r="F1130" s="113" t="s">
        <v>2094</v>
      </c>
      <c r="G1130" s="114" t="s">
        <v>2103</v>
      </c>
      <c r="H1130" s="113" t="s">
        <v>2104</v>
      </c>
      <c r="I1130" s="113" t="s">
        <v>2108</v>
      </c>
      <c r="J1130" s="198"/>
      <c r="K1130"/>
    </row>
    <row r="1131" spans="1:11" s="23" customFormat="1" x14ac:dyDescent="0.25">
      <c r="A1131" t="str">
        <f t="shared" si="17"/>
        <v>NN</v>
      </c>
      <c r="B1131" s="198"/>
      <c r="C1131" s="23" t="s">
        <v>1530</v>
      </c>
      <c r="D1131" s="23" t="s">
        <v>1531</v>
      </c>
      <c r="E1131" s="113" t="s">
        <v>72</v>
      </c>
      <c r="F1131" s="113" t="s">
        <v>2094</v>
      </c>
      <c r="G1131" s="114" t="s">
        <v>2103</v>
      </c>
      <c r="H1131" s="113" t="s">
        <v>2104</v>
      </c>
      <c r="I1131" s="113" t="s">
        <v>2108</v>
      </c>
      <c r="J1131" s="198"/>
      <c r="K1131"/>
    </row>
    <row r="1132" spans="1:11" s="23" customFormat="1" x14ac:dyDescent="0.25">
      <c r="A1132" t="str">
        <f t="shared" si="17"/>
        <v>9S</v>
      </c>
      <c r="B1132" s="198"/>
      <c r="C1132" s="23" t="s">
        <v>1532</v>
      </c>
      <c r="D1132" s="23" t="s">
        <v>1533</v>
      </c>
      <c r="E1132" s="113" t="s">
        <v>72</v>
      </c>
      <c r="F1132" s="113" t="s">
        <v>2094</v>
      </c>
      <c r="G1132" s="114" t="s">
        <v>2109</v>
      </c>
      <c r="H1132" s="113" t="s">
        <v>2110</v>
      </c>
      <c r="I1132" s="113" t="s">
        <v>2111</v>
      </c>
      <c r="J1132" s="198"/>
      <c r="K1132"/>
    </row>
    <row r="1133" spans="1:11" s="23" customFormat="1" x14ac:dyDescent="0.25">
      <c r="A1133" t="str">
        <f t="shared" si="17"/>
        <v>NN</v>
      </c>
      <c r="B1133" s="198"/>
      <c r="C1133" s="23" t="s">
        <v>1534</v>
      </c>
      <c r="D1133" s="23" t="s">
        <v>1535</v>
      </c>
      <c r="E1133" s="113" t="s">
        <v>72</v>
      </c>
      <c r="F1133" s="113" t="s">
        <v>2094</v>
      </c>
      <c r="G1133" s="114" t="s">
        <v>2095</v>
      </c>
      <c r="H1133" s="113" t="s">
        <v>2096</v>
      </c>
      <c r="I1133" s="113" t="s">
        <v>2102</v>
      </c>
      <c r="J1133" s="198"/>
      <c r="K1133"/>
    </row>
    <row r="1134" spans="1:11" s="23" customFormat="1" x14ac:dyDescent="0.25">
      <c r="A1134" t="str">
        <f t="shared" si="17"/>
        <v>N5</v>
      </c>
      <c r="B1134" s="198"/>
      <c r="C1134" s="23" t="s">
        <v>1536</v>
      </c>
      <c r="D1134" s="23" t="s">
        <v>1537</v>
      </c>
      <c r="E1134" s="113" t="s">
        <v>72</v>
      </c>
      <c r="F1134" s="113" t="s">
        <v>2094</v>
      </c>
      <c r="G1134" s="114" t="s">
        <v>2095</v>
      </c>
      <c r="H1134" s="113" t="s">
        <v>2096</v>
      </c>
      <c r="I1134" s="113" t="s">
        <v>2097</v>
      </c>
      <c r="J1134" s="198"/>
      <c r="K1134"/>
    </row>
    <row r="1135" spans="1:11" s="23" customFormat="1" x14ac:dyDescent="0.25">
      <c r="A1135" t="str">
        <f t="shared" si="17"/>
        <v>NN</v>
      </c>
      <c r="B1135" s="198"/>
      <c r="C1135" s="23" t="s">
        <v>1538</v>
      </c>
      <c r="D1135" s="23" t="s">
        <v>1539</v>
      </c>
      <c r="E1135" s="113" t="s">
        <v>72</v>
      </c>
      <c r="F1135" s="113" t="s">
        <v>2094</v>
      </c>
      <c r="G1135" s="114" t="s">
        <v>2095</v>
      </c>
      <c r="H1135" s="113" t="s">
        <v>2096</v>
      </c>
      <c r="I1135" s="113" t="s">
        <v>2099</v>
      </c>
      <c r="J1135" s="198"/>
      <c r="K1135"/>
    </row>
    <row r="1136" spans="1:11" s="23" customFormat="1" x14ac:dyDescent="0.25">
      <c r="A1136" t="str">
        <f t="shared" si="17"/>
        <v>N5</v>
      </c>
      <c r="B1136" s="198"/>
      <c r="C1136" s="23" t="s">
        <v>1542</v>
      </c>
      <c r="D1136" s="23" t="s">
        <v>1543</v>
      </c>
      <c r="E1136" s="113" t="s">
        <v>72</v>
      </c>
      <c r="F1136" s="113" t="s">
        <v>2094</v>
      </c>
      <c r="G1136" s="114" t="s">
        <v>2095</v>
      </c>
      <c r="H1136" s="113" t="s">
        <v>2096</v>
      </c>
      <c r="I1136" s="113" t="s">
        <v>2099</v>
      </c>
      <c r="J1136" s="198"/>
      <c r="K1136"/>
    </row>
    <row r="1137" spans="1:11" s="23" customFormat="1" x14ac:dyDescent="0.25">
      <c r="A1137" t="str">
        <f t="shared" si="17"/>
        <v>9S</v>
      </c>
      <c r="B1137" s="198"/>
      <c r="C1137" s="23" t="s">
        <v>1544</v>
      </c>
      <c r="D1137" s="23" t="s">
        <v>1545</v>
      </c>
      <c r="E1137" s="113" t="s">
        <v>72</v>
      </c>
      <c r="F1137" s="113" t="s">
        <v>2094</v>
      </c>
      <c r="G1137" s="114" t="s">
        <v>2109</v>
      </c>
      <c r="H1137" s="113" t="s">
        <v>2110</v>
      </c>
      <c r="I1137" s="113" t="s">
        <v>2111</v>
      </c>
      <c r="J1137" s="198"/>
      <c r="K1137"/>
    </row>
    <row r="1138" spans="1:11" s="23" customFormat="1" x14ac:dyDescent="0.25">
      <c r="A1138" t="str">
        <f t="shared" si="17"/>
        <v>N5</v>
      </c>
      <c r="B1138" s="198"/>
      <c r="C1138" s="23" t="s">
        <v>1546</v>
      </c>
      <c r="D1138" s="23" t="s">
        <v>1547</v>
      </c>
      <c r="E1138" s="113" t="s">
        <v>72</v>
      </c>
      <c r="F1138" s="113" t="s">
        <v>2094</v>
      </c>
      <c r="G1138" s="114" t="s">
        <v>2095</v>
      </c>
      <c r="H1138" s="113" t="s">
        <v>2096</v>
      </c>
      <c r="I1138" s="113" t="s">
        <v>2098</v>
      </c>
      <c r="J1138" s="198"/>
      <c r="K1138"/>
    </row>
    <row r="1139" spans="1:11" s="23" customFormat="1" x14ac:dyDescent="0.25">
      <c r="A1139" t="str">
        <f t="shared" si="17"/>
        <v>N5</v>
      </c>
      <c r="B1139" s="198"/>
      <c r="C1139" s="23" t="s">
        <v>1548</v>
      </c>
      <c r="D1139" s="23" t="s">
        <v>1549</v>
      </c>
      <c r="E1139" s="113" t="s">
        <v>72</v>
      </c>
      <c r="F1139" s="113" t="s">
        <v>2094</v>
      </c>
      <c r="G1139" s="114" t="s">
        <v>2095</v>
      </c>
      <c r="H1139" s="113" t="s">
        <v>2096</v>
      </c>
      <c r="I1139" s="113" t="s">
        <v>2098</v>
      </c>
      <c r="J1139" s="198"/>
      <c r="K1139"/>
    </row>
    <row r="1140" spans="1:11" s="23" customFormat="1" x14ac:dyDescent="0.25">
      <c r="A1140" t="str">
        <f t="shared" si="17"/>
        <v>N5</v>
      </c>
      <c r="B1140" s="198"/>
      <c r="C1140" s="23" t="s">
        <v>1552</v>
      </c>
      <c r="D1140" s="23" t="s">
        <v>1553</v>
      </c>
      <c r="E1140" s="113" t="s">
        <v>72</v>
      </c>
      <c r="F1140" s="113" t="s">
        <v>2094</v>
      </c>
      <c r="G1140" s="114" t="s">
        <v>2095</v>
      </c>
      <c r="H1140" s="113" t="s">
        <v>2096</v>
      </c>
      <c r="I1140" s="113" t="s">
        <v>2098</v>
      </c>
      <c r="J1140" s="198"/>
      <c r="K1140"/>
    </row>
    <row r="1141" spans="1:11" s="23" customFormat="1" x14ac:dyDescent="0.25">
      <c r="A1141" t="str">
        <f t="shared" si="17"/>
        <v>N5</v>
      </c>
      <c r="B1141" s="198"/>
      <c r="C1141" s="23" t="s">
        <v>1556</v>
      </c>
      <c r="D1141" s="23" t="s">
        <v>1557</v>
      </c>
      <c r="E1141" s="113" t="s">
        <v>72</v>
      </c>
      <c r="F1141" s="113" t="s">
        <v>2094</v>
      </c>
      <c r="G1141" s="114" t="s">
        <v>2095</v>
      </c>
      <c r="H1141" s="113" t="s">
        <v>2096</v>
      </c>
      <c r="I1141" s="113" t="s">
        <v>2098</v>
      </c>
      <c r="J1141" s="198"/>
      <c r="K1141"/>
    </row>
    <row r="1142" spans="1:11" s="23" customFormat="1" x14ac:dyDescent="0.25">
      <c r="A1142" t="str">
        <f t="shared" si="17"/>
        <v>N5</v>
      </c>
      <c r="B1142" s="198"/>
      <c r="C1142" s="23" t="s">
        <v>1560</v>
      </c>
      <c r="D1142" s="23" t="s">
        <v>1561</v>
      </c>
      <c r="E1142" s="113" t="s">
        <v>72</v>
      </c>
      <c r="F1142" s="113" t="s">
        <v>2094</v>
      </c>
      <c r="G1142" s="114" t="s">
        <v>2095</v>
      </c>
      <c r="H1142" s="113" t="s">
        <v>2096</v>
      </c>
      <c r="I1142" s="113" t="s">
        <v>2097</v>
      </c>
      <c r="J1142" s="198"/>
      <c r="K1142"/>
    </row>
    <row r="1143" spans="1:11" s="23" customFormat="1" x14ac:dyDescent="0.25">
      <c r="A1143" t="str">
        <f t="shared" si="17"/>
        <v>N5</v>
      </c>
      <c r="B1143" s="198"/>
      <c r="C1143" s="23" t="s">
        <v>1564</v>
      </c>
      <c r="D1143" s="23" t="s">
        <v>1565</v>
      </c>
      <c r="E1143" s="113" t="s">
        <v>72</v>
      </c>
      <c r="F1143" s="113" t="s">
        <v>2094</v>
      </c>
      <c r="G1143" s="114" t="s">
        <v>2095</v>
      </c>
      <c r="H1143" s="113" t="s">
        <v>2096</v>
      </c>
      <c r="I1143" s="113" t="s">
        <v>2099</v>
      </c>
      <c r="J1143" s="198"/>
      <c r="K1143"/>
    </row>
    <row r="1144" spans="1:11" s="23" customFormat="1" x14ac:dyDescent="0.25">
      <c r="A1144" t="str">
        <f t="shared" si="17"/>
        <v>N5</v>
      </c>
      <c r="B1144" s="198"/>
      <c r="C1144" s="23" t="s">
        <v>1570</v>
      </c>
      <c r="D1144" s="23" t="s">
        <v>1571</v>
      </c>
      <c r="E1144" s="113" t="s">
        <v>72</v>
      </c>
      <c r="F1144" s="113" t="s">
        <v>2094</v>
      </c>
      <c r="G1144" s="114" t="s">
        <v>2095</v>
      </c>
      <c r="H1144" s="113" t="s">
        <v>2096</v>
      </c>
      <c r="I1144" s="113" t="s">
        <v>2098</v>
      </c>
      <c r="J1144" s="198"/>
      <c r="K1144"/>
    </row>
    <row r="1145" spans="1:11" s="23" customFormat="1" x14ac:dyDescent="0.25">
      <c r="A1145" t="str">
        <f t="shared" si="17"/>
        <v>N5</v>
      </c>
      <c r="B1145" s="198"/>
      <c r="C1145" s="23" t="s">
        <v>1572</v>
      </c>
      <c r="D1145" s="23" t="s">
        <v>1573</v>
      </c>
      <c r="E1145" s="113" t="s">
        <v>72</v>
      </c>
      <c r="F1145" s="113" t="s">
        <v>2094</v>
      </c>
      <c r="G1145" s="114" t="s">
        <v>2095</v>
      </c>
      <c r="H1145" s="113" t="s">
        <v>2096</v>
      </c>
      <c r="I1145" s="113" t="s">
        <v>2098</v>
      </c>
      <c r="J1145" s="198"/>
      <c r="K1145"/>
    </row>
    <row r="1146" spans="1:11" s="23" customFormat="1" x14ac:dyDescent="0.25">
      <c r="A1146" t="str">
        <f t="shared" si="17"/>
        <v>NN</v>
      </c>
      <c r="B1146" s="198"/>
      <c r="C1146" s="23" t="s">
        <v>1576</v>
      </c>
      <c r="D1146" s="23" t="s">
        <v>1577</v>
      </c>
      <c r="E1146" s="113" t="s">
        <v>72</v>
      </c>
      <c r="F1146" s="113" t="s">
        <v>2094</v>
      </c>
      <c r="G1146" s="114" t="s">
        <v>2095</v>
      </c>
      <c r="H1146" s="113" t="s">
        <v>2096</v>
      </c>
      <c r="I1146" s="113" t="s">
        <v>2102</v>
      </c>
      <c r="J1146" s="198"/>
      <c r="K1146"/>
    </row>
    <row r="1147" spans="1:11" s="23" customFormat="1" x14ac:dyDescent="0.25">
      <c r="A1147" t="str">
        <f t="shared" si="17"/>
        <v>NN</v>
      </c>
      <c r="B1147" s="198"/>
      <c r="C1147" s="23" t="s">
        <v>1578</v>
      </c>
      <c r="D1147" s="23" t="s">
        <v>1579</v>
      </c>
      <c r="E1147" s="113" t="s">
        <v>72</v>
      </c>
      <c r="F1147" s="113" t="s">
        <v>2094</v>
      </c>
      <c r="G1147" s="114" t="s">
        <v>2095</v>
      </c>
      <c r="H1147" s="113" t="s">
        <v>2096</v>
      </c>
      <c r="I1147" s="113" t="s">
        <v>2102</v>
      </c>
      <c r="J1147" s="198"/>
      <c r="K1147"/>
    </row>
    <row r="1148" spans="1:11" s="23" customFormat="1" x14ac:dyDescent="0.25">
      <c r="A1148" t="str">
        <f t="shared" si="17"/>
        <v>N5</v>
      </c>
      <c r="B1148" s="198"/>
      <c r="C1148" s="23" t="s">
        <v>1586</v>
      </c>
      <c r="D1148" s="23" t="s">
        <v>1587</v>
      </c>
      <c r="E1148" s="113" t="s">
        <v>72</v>
      </c>
      <c r="F1148" s="113" t="s">
        <v>2094</v>
      </c>
      <c r="G1148" s="114" t="s">
        <v>2095</v>
      </c>
      <c r="H1148" s="113" t="s">
        <v>2096</v>
      </c>
      <c r="I1148" s="113" t="s">
        <v>2097</v>
      </c>
      <c r="J1148" s="198"/>
      <c r="K1148"/>
    </row>
    <row r="1149" spans="1:11" s="23" customFormat="1" x14ac:dyDescent="0.25">
      <c r="A1149" t="str">
        <f t="shared" si="17"/>
        <v>N5</v>
      </c>
      <c r="B1149" s="198"/>
      <c r="C1149" s="23" t="s">
        <v>1588</v>
      </c>
      <c r="D1149" s="23" t="s">
        <v>1587</v>
      </c>
      <c r="E1149" s="113" t="s">
        <v>72</v>
      </c>
      <c r="F1149" s="113" t="s">
        <v>2094</v>
      </c>
      <c r="G1149" s="114" t="s">
        <v>2095</v>
      </c>
      <c r="H1149" s="113" t="s">
        <v>2096</v>
      </c>
      <c r="I1149" s="113" t="s">
        <v>2097</v>
      </c>
      <c r="J1149" s="198"/>
      <c r="K1149"/>
    </row>
    <row r="1150" spans="1:11" s="23" customFormat="1" x14ac:dyDescent="0.25">
      <c r="A1150" t="str">
        <f t="shared" si="17"/>
        <v>NN</v>
      </c>
      <c r="B1150" s="198"/>
      <c r="C1150" s="23" t="s">
        <v>1589</v>
      </c>
      <c r="D1150" s="23" t="s">
        <v>1590</v>
      </c>
      <c r="E1150" s="113" t="s">
        <v>72</v>
      </c>
      <c r="F1150" s="113" t="s">
        <v>2094</v>
      </c>
      <c r="G1150" s="114" t="s">
        <v>2095</v>
      </c>
      <c r="H1150" s="113" t="s">
        <v>2096</v>
      </c>
      <c r="I1150" s="113" t="s">
        <v>2099</v>
      </c>
      <c r="J1150" s="198"/>
      <c r="K1150"/>
    </row>
    <row r="1151" spans="1:11" s="23" customFormat="1" x14ac:dyDescent="0.25">
      <c r="A1151" t="str">
        <f t="shared" si="17"/>
        <v>N2</v>
      </c>
      <c r="B1151" s="198"/>
      <c r="C1151" s="23" t="s">
        <v>1591</v>
      </c>
      <c r="D1151" s="23" t="s">
        <v>1592</v>
      </c>
      <c r="E1151" s="113" t="s">
        <v>72</v>
      </c>
      <c r="F1151" s="113" t="s">
        <v>2094</v>
      </c>
      <c r="G1151" s="114" t="s">
        <v>2095</v>
      </c>
      <c r="H1151" s="113" t="s">
        <v>2096</v>
      </c>
      <c r="I1151" s="113" t="s">
        <v>2099</v>
      </c>
      <c r="J1151" s="198"/>
      <c r="K1151"/>
    </row>
    <row r="1152" spans="1:11" s="23" customFormat="1" x14ac:dyDescent="0.25">
      <c r="A1152" t="str">
        <f t="shared" si="17"/>
        <v>N5</v>
      </c>
      <c r="B1152" s="198"/>
      <c r="C1152" s="23" t="s">
        <v>1593</v>
      </c>
      <c r="D1152" s="23" t="s">
        <v>3878</v>
      </c>
      <c r="E1152" s="113" t="s">
        <v>72</v>
      </c>
      <c r="F1152" s="113" t="s">
        <v>2094</v>
      </c>
      <c r="G1152" s="114" t="s">
        <v>2095</v>
      </c>
      <c r="H1152" s="113" t="s">
        <v>2096</v>
      </c>
      <c r="I1152" s="113" t="s">
        <v>2099</v>
      </c>
      <c r="J1152" s="198"/>
      <c r="K1152"/>
    </row>
    <row r="1153" spans="1:11" s="23" customFormat="1" x14ac:dyDescent="0.25">
      <c r="A1153" t="str">
        <f t="shared" si="17"/>
        <v>N5</v>
      </c>
      <c r="B1153" s="198"/>
      <c r="C1153" s="23" t="s">
        <v>1594</v>
      </c>
      <c r="D1153" s="23" t="s">
        <v>1565</v>
      </c>
      <c r="E1153" s="113" t="s">
        <v>72</v>
      </c>
      <c r="F1153" s="113" t="s">
        <v>2094</v>
      </c>
      <c r="G1153" s="114" t="s">
        <v>2095</v>
      </c>
      <c r="H1153" s="113" t="s">
        <v>2096</v>
      </c>
      <c r="I1153" s="113" t="s">
        <v>2099</v>
      </c>
      <c r="J1153" s="198"/>
      <c r="K1153"/>
    </row>
    <row r="1154" spans="1:11" s="23" customFormat="1" x14ac:dyDescent="0.25">
      <c r="A1154" t="str">
        <f t="shared" si="17"/>
        <v>N5</v>
      </c>
      <c r="B1154" s="198"/>
      <c r="C1154" s="23" t="s">
        <v>1595</v>
      </c>
      <c r="D1154" s="23" t="s">
        <v>3878</v>
      </c>
      <c r="E1154" s="113" t="s">
        <v>72</v>
      </c>
      <c r="F1154" s="113" t="s">
        <v>2094</v>
      </c>
      <c r="G1154" s="114" t="s">
        <v>2095</v>
      </c>
      <c r="H1154" s="113" t="s">
        <v>2096</v>
      </c>
      <c r="I1154" s="113" t="s">
        <v>2099</v>
      </c>
      <c r="J1154" s="198"/>
      <c r="K1154"/>
    </row>
    <row r="1155" spans="1:11" s="23" customFormat="1" x14ac:dyDescent="0.25">
      <c r="A1155" t="str">
        <f t="shared" si="17"/>
        <v>NT</v>
      </c>
      <c r="B1155" s="198"/>
      <c r="C1155" s="23" t="s">
        <v>1596</v>
      </c>
      <c r="D1155" s="23" t="s">
        <v>3878</v>
      </c>
      <c r="E1155" s="113" t="s">
        <v>72</v>
      </c>
      <c r="F1155" s="113" t="s">
        <v>2094</v>
      </c>
      <c r="G1155" s="114" t="s">
        <v>2095</v>
      </c>
      <c r="H1155" s="113" t="s">
        <v>2096</v>
      </c>
      <c r="I1155" s="113" t="s">
        <v>2099</v>
      </c>
      <c r="J1155" s="198"/>
      <c r="K1155"/>
    </row>
    <row r="1156" spans="1:11" s="23" customFormat="1" x14ac:dyDescent="0.25">
      <c r="A1156" t="str">
        <f t="shared" si="17"/>
        <v>N5</v>
      </c>
      <c r="B1156" s="198"/>
      <c r="C1156" s="23" t="s">
        <v>1601</v>
      </c>
      <c r="D1156" s="23" t="s">
        <v>1602</v>
      </c>
      <c r="E1156" s="113" t="s">
        <v>72</v>
      </c>
      <c r="F1156" s="113" t="s">
        <v>2094</v>
      </c>
      <c r="G1156" s="114" t="s">
        <v>2103</v>
      </c>
      <c r="H1156" s="113" t="s">
        <v>2104</v>
      </c>
      <c r="I1156" s="113" t="s">
        <v>2108</v>
      </c>
      <c r="J1156" s="198"/>
      <c r="K1156"/>
    </row>
    <row r="1157" spans="1:11" s="23" customFormat="1" x14ac:dyDescent="0.25">
      <c r="A1157" t="str">
        <f t="shared" ref="A1157:A1220" si="18">MID(C1157,12,2)</f>
        <v>9S</v>
      </c>
      <c r="B1157" s="198"/>
      <c r="C1157" s="23" t="s">
        <v>1603</v>
      </c>
      <c r="D1157" s="23" t="s">
        <v>1604</v>
      </c>
      <c r="E1157" s="113" t="s">
        <v>72</v>
      </c>
      <c r="F1157" s="113" t="s">
        <v>2094</v>
      </c>
      <c r="G1157" s="114" t="s">
        <v>2109</v>
      </c>
      <c r="H1157" s="113" t="s">
        <v>2110</v>
      </c>
      <c r="I1157" s="113" t="s">
        <v>2111</v>
      </c>
      <c r="J1157" s="198"/>
      <c r="K1157"/>
    </row>
    <row r="1158" spans="1:11" s="23" customFormat="1" x14ac:dyDescent="0.25">
      <c r="A1158" t="str">
        <f t="shared" si="18"/>
        <v>N5</v>
      </c>
      <c r="B1158" s="198"/>
      <c r="C1158" s="23" t="s">
        <v>1606</v>
      </c>
      <c r="D1158" s="23" t="s">
        <v>1607</v>
      </c>
      <c r="E1158" s="113" t="s">
        <v>72</v>
      </c>
      <c r="F1158" s="113" t="s">
        <v>2094</v>
      </c>
      <c r="G1158" s="114" t="s">
        <v>2095</v>
      </c>
      <c r="H1158" s="113" t="s">
        <v>2096</v>
      </c>
      <c r="I1158" s="113" t="s">
        <v>2098</v>
      </c>
      <c r="J1158" s="198"/>
      <c r="K1158"/>
    </row>
    <row r="1159" spans="1:11" s="23" customFormat="1" x14ac:dyDescent="0.25">
      <c r="A1159" t="str">
        <f t="shared" si="18"/>
        <v>NN</v>
      </c>
      <c r="B1159" s="198"/>
      <c r="C1159" s="23" t="s">
        <v>1608</v>
      </c>
      <c r="D1159" s="23" t="s">
        <v>1577</v>
      </c>
      <c r="E1159" s="113" t="s">
        <v>72</v>
      </c>
      <c r="F1159" s="113" t="s">
        <v>2094</v>
      </c>
      <c r="G1159" s="114" t="s">
        <v>2095</v>
      </c>
      <c r="H1159" s="113" t="s">
        <v>2096</v>
      </c>
      <c r="I1159" s="113" t="s">
        <v>2102</v>
      </c>
      <c r="J1159" s="198"/>
      <c r="K1159"/>
    </row>
    <row r="1160" spans="1:11" s="23" customFormat="1" x14ac:dyDescent="0.25">
      <c r="A1160" t="str">
        <f t="shared" si="18"/>
        <v>NV</v>
      </c>
      <c r="B1160" s="198"/>
      <c r="C1160" s="23" t="s">
        <v>1610</v>
      </c>
      <c r="D1160" s="23" t="s">
        <v>1611</v>
      </c>
      <c r="E1160" s="113" t="s">
        <v>72</v>
      </c>
      <c r="F1160" s="113" t="s">
        <v>2094</v>
      </c>
      <c r="G1160" s="114" t="s">
        <v>2114</v>
      </c>
      <c r="H1160" s="113" t="s">
        <v>2115</v>
      </c>
      <c r="I1160" s="113" t="s">
        <v>2119</v>
      </c>
      <c r="J1160" s="198"/>
      <c r="K1160"/>
    </row>
    <row r="1161" spans="1:11" s="23" customFormat="1" x14ac:dyDescent="0.25">
      <c r="A1161" t="str">
        <f t="shared" si="18"/>
        <v>NV</v>
      </c>
      <c r="B1161" s="198"/>
      <c r="C1161" s="23" t="s">
        <v>1612</v>
      </c>
      <c r="D1161" s="23" t="s">
        <v>1613</v>
      </c>
      <c r="E1161" s="113" t="s">
        <v>72</v>
      </c>
      <c r="F1161" s="113" t="s">
        <v>2094</v>
      </c>
      <c r="G1161" s="114" t="s">
        <v>2114</v>
      </c>
      <c r="H1161" s="113" t="s">
        <v>2115</v>
      </c>
      <c r="I1161" s="113" t="s">
        <v>2119</v>
      </c>
      <c r="J1161" s="198"/>
      <c r="K1161"/>
    </row>
    <row r="1162" spans="1:11" s="23" customFormat="1" x14ac:dyDescent="0.25">
      <c r="A1162" t="str">
        <f t="shared" si="18"/>
        <v>N5</v>
      </c>
      <c r="B1162" s="198"/>
      <c r="C1162" s="23" t="s">
        <v>1614</v>
      </c>
      <c r="D1162" s="23" t="s">
        <v>1615</v>
      </c>
      <c r="E1162" s="113" t="s">
        <v>72</v>
      </c>
      <c r="F1162" s="113" t="s">
        <v>2094</v>
      </c>
      <c r="G1162" s="114" t="s">
        <v>2095</v>
      </c>
      <c r="H1162" s="113" t="s">
        <v>2096</v>
      </c>
      <c r="I1162" s="113" t="s">
        <v>2100</v>
      </c>
      <c r="J1162" s="198"/>
      <c r="K1162"/>
    </row>
    <row r="1163" spans="1:11" s="23" customFormat="1" x14ac:dyDescent="0.25">
      <c r="A1163" t="str">
        <f t="shared" si="18"/>
        <v>N5</v>
      </c>
      <c r="B1163" s="198"/>
      <c r="C1163" s="23" t="s">
        <v>1616</v>
      </c>
      <c r="D1163" s="23" t="s">
        <v>1617</v>
      </c>
      <c r="E1163" s="113" t="s">
        <v>72</v>
      </c>
      <c r="F1163" s="113" t="s">
        <v>2094</v>
      </c>
      <c r="G1163" s="114" t="s">
        <v>2095</v>
      </c>
      <c r="H1163" s="113" t="s">
        <v>2096</v>
      </c>
      <c r="I1163" s="113" t="s">
        <v>2097</v>
      </c>
      <c r="J1163" s="198"/>
      <c r="K1163"/>
    </row>
    <row r="1164" spans="1:11" s="23" customFormat="1" x14ac:dyDescent="0.25">
      <c r="A1164" t="str">
        <f t="shared" si="18"/>
        <v>NN</v>
      </c>
      <c r="B1164" s="198"/>
      <c r="C1164" s="23" t="s">
        <v>1618</v>
      </c>
      <c r="D1164" s="23" t="s">
        <v>1619</v>
      </c>
      <c r="E1164" s="113" t="s">
        <v>72</v>
      </c>
      <c r="F1164" s="113" t="s">
        <v>2094</v>
      </c>
      <c r="G1164" s="114" t="s">
        <v>2095</v>
      </c>
      <c r="H1164" s="113" t="s">
        <v>2096</v>
      </c>
      <c r="I1164" s="113" t="s">
        <v>2099</v>
      </c>
      <c r="J1164" s="198"/>
      <c r="K1164"/>
    </row>
    <row r="1165" spans="1:11" s="23" customFormat="1" x14ac:dyDescent="0.25">
      <c r="A1165" t="str">
        <f t="shared" si="18"/>
        <v>N5</v>
      </c>
      <c r="B1165" s="198"/>
      <c r="C1165" s="23" t="s">
        <v>1620</v>
      </c>
      <c r="D1165" s="23" t="s">
        <v>1621</v>
      </c>
      <c r="E1165" s="113" t="s">
        <v>72</v>
      </c>
      <c r="F1165" s="113" t="s">
        <v>2094</v>
      </c>
      <c r="G1165" s="114" t="s">
        <v>2095</v>
      </c>
      <c r="H1165" s="113" t="s">
        <v>2096</v>
      </c>
      <c r="I1165" s="113" t="s">
        <v>2099</v>
      </c>
      <c r="J1165" s="198"/>
      <c r="K1165"/>
    </row>
    <row r="1166" spans="1:11" s="23" customFormat="1" x14ac:dyDescent="0.25">
      <c r="A1166" t="str">
        <f t="shared" si="18"/>
        <v>N5</v>
      </c>
      <c r="B1166" s="198"/>
      <c r="C1166" s="23" t="s">
        <v>1626</v>
      </c>
      <c r="D1166" s="23" t="s">
        <v>1627</v>
      </c>
      <c r="E1166" s="113" t="s">
        <v>72</v>
      </c>
      <c r="F1166" s="113" t="s">
        <v>2094</v>
      </c>
      <c r="G1166" s="114" t="s">
        <v>2103</v>
      </c>
      <c r="H1166" s="113" t="s">
        <v>2104</v>
      </c>
      <c r="I1166" s="113" t="s">
        <v>2108</v>
      </c>
      <c r="J1166" s="198"/>
      <c r="K1166"/>
    </row>
    <row r="1167" spans="1:11" s="23" customFormat="1" x14ac:dyDescent="0.25">
      <c r="A1167" t="str">
        <f t="shared" si="18"/>
        <v>N5</v>
      </c>
      <c r="B1167" s="198"/>
      <c r="C1167" s="23" t="s">
        <v>1628</v>
      </c>
      <c r="D1167" s="23" t="s">
        <v>1629</v>
      </c>
      <c r="E1167" s="113" t="s">
        <v>72</v>
      </c>
      <c r="F1167" s="113" t="s">
        <v>2094</v>
      </c>
      <c r="G1167" s="114" t="s">
        <v>2103</v>
      </c>
      <c r="H1167" s="113" t="s">
        <v>2104</v>
      </c>
      <c r="I1167" s="113" t="s">
        <v>2108</v>
      </c>
      <c r="J1167" s="198"/>
      <c r="K1167"/>
    </row>
    <row r="1168" spans="1:11" s="23" customFormat="1" x14ac:dyDescent="0.25">
      <c r="A1168" t="str">
        <f t="shared" si="18"/>
        <v>9S</v>
      </c>
      <c r="B1168" s="198"/>
      <c r="C1168" s="23" t="s">
        <v>1632</v>
      </c>
      <c r="D1168" s="23" t="s">
        <v>1633</v>
      </c>
      <c r="E1168" s="113" t="s">
        <v>72</v>
      </c>
      <c r="F1168" s="113" t="s">
        <v>2094</v>
      </c>
      <c r="G1168" s="114" t="s">
        <v>2109</v>
      </c>
      <c r="H1168" s="113" t="s">
        <v>2110</v>
      </c>
      <c r="I1168" s="113" t="s">
        <v>2111</v>
      </c>
      <c r="J1168" s="198"/>
      <c r="K1168"/>
    </row>
    <row r="1169" spans="1:11" s="23" customFormat="1" x14ac:dyDescent="0.25">
      <c r="A1169" t="str">
        <f t="shared" si="18"/>
        <v>N5</v>
      </c>
      <c r="B1169" s="198"/>
      <c r="C1169" s="23" t="s">
        <v>1636</v>
      </c>
      <c r="D1169" s="23" t="s">
        <v>1592</v>
      </c>
      <c r="E1169" s="113" t="s">
        <v>72</v>
      </c>
      <c r="F1169" s="113" t="s">
        <v>2094</v>
      </c>
      <c r="G1169" s="114" t="s">
        <v>2095</v>
      </c>
      <c r="H1169" s="113" t="s">
        <v>2096</v>
      </c>
      <c r="I1169" s="113" t="s">
        <v>2099</v>
      </c>
      <c r="J1169" s="198"/>
      <c r="K1169"/>
    </row>
    <row r="1170" spans="1:11" s="23" customFormat="1" x14ac:dyDescent="0.25">
      <c r="A1170" t="str">
        <f t="shared" si="18"/>
        <v>N5</v>
      </c>
      <c r="B1170" s="198"/>
      <c r="C1170" s="23" t="s">
        <v>1640</v>
      </c>
      <c r="D1170" s="23" t="s">
        <v>1641</v>
      </c>
      <c r="E1170" s="113" t="s">
        <v>72</v>
      </c>
      <c r="F1170" s="113" t="s">
        <v>2094</v>
      </c>
      <c r="G1170" s="114" t="s">
        <v>2095</v>
      </c>
      <c r="H1170" s="113" t="s">
        <v>2096</v>
      </c>
      <c r="I1170" s="113" t="s">
        <v>2098</v>
      </c>
      <c r="J1170" s="198"/>
      <c r="K1170"/>
    </row>
    <row r="1171" spans="1:11" s="23" customFormat="1" x14ac:dyDescent="0.25">
      <c r="A1171" t="str">
        <f t="shared" si="18"/>
        <v>N5</v>
      </c>
      <c r="B1171" s="198"/>
      <c r="C1171" s="23" t="s">
        <v>1642</v>
      </c>
      <c r="D1171" s="23" t="s">
        <v>1643</v>
      </c>
      <c r="E1171" s="113" t="s">
        <v>72</v>
      </c>
      <c r="F1171" s="113" t="s">
        <v>2094</v>
      </c>
      <c r="G1171" s="114" t="s">
        <v>2095</v>
      </c>
      <c r="H1171" s="113" t="s">
        <v>2096</v>
      </c>
      <c r="I1171" s="113" t="s">
        <v>2097</v>
      </c>
      <c r="J1171" s="198"/>
      <c r="K1171"/>
    </row>
    <row r="1172" spans="1:11" s="23" customFormat="1" x14ac:dyDescent="0.25">
      <c r="A1172" t="str">
        <f t="shared" si="18"/>
        <v>N5</v>
      </c>
      <c r="B1172" s="198"/>
      <c r="C1172" s="23" t="s">
        <v>1644</v>
      </c>
      <c r="D1172" s="23" t="s">
        <v>1645</v>
      </c>
      <c r="E1172" s="113" t="s">
        <v>72</v>
      </c>
      <c r="F1172" s="113" t="s">
        <v>2094</v>
      </c>
      <c r="G1172" s="114" t="s">
        <v>2095</v>
      </c>
      <c r="H1172" s="113" t="s">
        <v>2096</v>
      </c>
      <c r="I1172" s="113" t="s">
        <v>2097</v>
      </c>
      <c r="J1172" s="198"/>
      <c r="K1172"/>
    </row>
    <row r="1173" spans="1:11" s="23" customFormat="1" x14ac:dyDescent="0.25">
      <c r="A1173" t="str">
        <f t="shared" si="18"/>
        <v>N5</v>
      </c>
      <c r="B1173" s="198"/>
      <c r="C1173" s="23" t="s">
        <v>1646</v>
      </c>
      <c r="D1173" s="23" t="s">
        <v>1647</v>
      </c>
      <c r="E1173" s="113" t="s">
        <v>72</v>
      </c>
      <c r="F1173" s="113" t="s">
        <v>2094</v>
      </c>
      <c r="G1173" s="114" t="s">
        <v>2095</v>
      </c>
      <c r="H1173" s="113" t="s">
        <v>2096</v>
      </c>
      <c r="I1173" s="113" t="s">
        <v>2097</v>
      </c>
      <c r="J1173" s="198"/>
      <c r="K1173"/>
    </row>
    <row r="1174" spans="1:11" s="23" customFormat="1" x14ac:dyDescent="0.25">
      <c r="A1174" t="str">
        <f t="shared" si="18"/>
        <v>N5</v>
      </c>
      <c r="B1174" s="198"/>
      <c r="C1174" s="23" t="s">
        <v>1648</v>
      </c>
      <c r="D1174" s="23" t="s">
        <v>1649</v>
      </c>
      <c r="E1174" s="113" t="s">
        <v>72</v>
      </c>
      <c r="F1174" s="113" t="s">
        <v>2094</v>
      </c>
      <c r="G1174" s="114" t="s">
        <v>2095</v>
      </c>
      <c r="H1174" s="113" t="s">
        <v>2096</v>
      </c>
      <c r="I1174" s="113" t="s">
        <v>2099</v>
      </c>
      <c r="J1174" s="198"/>
      <c r="K1174"/>
    </row>
    <row r="1175" spans="1:11" s="23" customFormat="1" x14ac:dyDescent="0.25">
      <c r="A1175" t="str">
        <f t="shared" si="18"/>
        <v>N5</v>
      </c>
      <c r="B1175" s="198"/>
      <c r="C1175" s="23" t="s">
        <v>1650</v>
      </c>
      <c r="D1175" s="23" t="s">
        <v>1651</v>
      </c>
      <c r="E1175" s="113" t="s">
        <v>72</v>
      </c>
      <c r="F1175" s="113" t="s">
        <v>2094</v>
      </c>
      <c r="G1175" s="114" t="s">
        <v>2095</v>
      </c>
      <c r="H1175" s="113" t="s">
        <v>2096</v>
      </c>
      <c r="I1175" s="113" t="s">
        <v>2098</v>
      </c>
      <c r="J1175" s="198"/>
      <c r="K1175"/>
    </row>
    <row r="1176" spans="1:11" s="23" customFormat="1" x14ac:dyDescent="0.25">
      <c r="A1176" t="str">
        <f t="shared" si="18"/>
        <v>NV</v>
      </c>
      <c r="B1176" s="198"/>
      <c r="C1176" s="23" t="s">
        <v>1654</v>
      </c>
      <c r="D1176" s="23" t="s">
        <v>1655</v>
      </c>
      <c r="E1176" s="113" t="s">
        <v>72</v>
      </c>
      <c r="F1176" s="113" t="s">
        <v>2094</v>
      </c>
      <c r="G1176" s="114" t="s">
        <v>2114</v>
      </c>
      <c r="H1176" s="113" t="s">
        <v>2115</v>
      </c>
      <c r="I1176" s="113" t="s">
        <v>2119</v>
      </c>
      <c r="J1176" s="198"/>
      <c r="K1176"/>
    </row>
    <row r="1177" spans="1:11" s="23" customFormat="1" x14ac:dyDescent="0.25">
      <c r="A1177" t="str">
        <f t="shared" si="18"/>
        <v>NV</v>
      </c>
      <c r="B1177" s="198"/>
      <c r="C1177" s="23" t="s">
        <v>1656</v>
      </c>
      <c r="D1177" s="23" t="s">
        <v>1657</v>
      </c>
      <c r="E1177" s="113" t="s">
        <v>72</v>
      </c>
      <c r="F1177" s="113" t="s">
        <v>2094</v>
      </c>
      <c r="G1177" s="114" t="s">
        <v>2114</v>
      </c>
      <c r="H1177" s="113" t="s">
        <v>2115</v>
      </c>
      <c r="I1177" s="113" t="s">
        <v>2119</v>
      </c>
      <c r="J1177" s="198"/>
      <c r="K1177"/>
    </row>
    <row r="1178" spans="1:11" s="23" customFormat="1" x14ac:dyDescent="0.25">
      <c r="A1178" t="str">
        <f t="shared" si="18"/>
        <v>NV</v>
      </c>
      <c r="B1178" s="198"/>
      <c r="C1178" s="23" t="s">
        <v>1658</v>
      </c>
      <c r="D1178" s="23" t="s">
        <v>1659</v>
      </c>
      <c r="E1178" s="113" t="s">
        <v>72</v>
      </c>
      <c r="F1178" s="113" t="s">
        <v>2094</v>
      </c>
      <c r="G1178" s="114" t="s">
        <v>2114</v>
      </c>
      <c r="H1178" s="113" t="s">
        <v>2115</v>
      </c>
      <c r="I1178" s="113" t="s">
        <v>2119</v>
      </c>
      <c r="J1178" s="198"/>
      <c r="K1178"/>
    </row>
    <row r="1179" spans="1:11" s="23" customFormat="1" x14ac:dyDescent="0.25">
      <c r="A1179" t="str">
        <f t="shared" si="18"/>
        <v>NN</v>
      </c>
      <c r="B1179" s="198"/>
      <c r="C1179" s="23" t="s">
        <v>1662</v>
      </c>
      <c r="D1179" s="23" t="s">
        <v>1663</v>
      </c>
      <c r="E1179" s="113" t="s">
        <v>72</v>
      </c>
      <c r="F1179" s="113" t="s">
        <v>2094</v>
      </c>
      <c r="G1179" s="114" t="s">
        <v>2095</v>
      </c>
      <c r="H1179" s="113" t="s">
        <v>2096</v>
      </c>
      <c r="I1179" s="113" t="s">
        <v>2102</v>
      </c>
      <c r="J1179" s="198"/>
      <c r="K1179"/>
    </row>
    <row r="1180" spans="1:11" s="23" customFormat="1" x14ac:dyDescent="0.25">
      <c r="A1180" t="str">
        <f t="shared" si="18"/>
        <v>NN</v>
      </c>
      <c r="B1180" s="198"/>
      <c r="C1180" s="23" t="s">
        <v>1664</v>
      </c>
      <c r="D1180" s="23" t="s">
        <v>1665</v>
      </c>
      <c r="E1180" s="113" t="s">
        <v>72</v>
      </c>
      <c r="F1180" s="113" t="s">
        <v>2094</v>
      </c>
      <c r="G1180" s="114" t="s">
        <v>2095</v>
      </c>
      <c r="H1180" s="113" t="s">
        <v>2096</v>
      </c>
      <c r="I1180" s="113" t="s">
        <v>2102</v>
      </c>
      <c r="J1180" s="198"/>
      <c r="K1180"/>
    </row>
    <row r="1181" spans="1:11" s="23" customFormat="1" x14ac:dyDescent="0.25">
      <c r="A1181" t="str">
        <f t="shared" si="18"/>
        <v>N5</v>
      </c>
      <c r="B1181" s="198"/>
      <c r="C1181" s="23" t="s">
        <v>1674</v>
      </c>
      <c r="D1181" s="23" t="s">
        <v>1675</v>
      </c>
      <c r="E1181" s="113" t="s">
        <v>72</v>
      </c>
      <c r="F1181" s="113" t="s">
        <v>2094</v>
      </c>
      <c r="G1181" s="114" t="s">
        <v>2095</v>
      </c>
      <c r="H1181" s="113" t="s">
        <v>2096</v>
      </c>
      <c r="I1181" s="113" t="s">
        <v>2098</v>
      </c>
      <c r="J1181" s="198"/>
      <c r="K1181"/>
    </row>
    <row r="1182" spans="1:11" s="23" customFormat="1" x14ac:dyDescent="0.25">
      <c r="A1182" t="str">
        <f t="shared" si="18"/>
        <v>N5</v>
      </c>
      <c r="B1182" s="198"/>
      <c r="C1182" s="23" t="s">
        <v>1676</v>
      </c>
      <c r="D1182" s="23" t="s">
        <v>1677</v>
      </c>
      <c r="E1182" s="113" t="s">
        <v>72</v>
      </c>
      <c r="F1182" s="113" t="s">
        <v>2094</v>
      </c>
      <c r="G1182" s="114" t="s">
        <v>2095</v>
      </c>
      <c r="H1182" s="113" t="s">
        <v>2096</v>
      </c>
      <c r="I1182" s="113" t="s">
        <v>2098</v>
      </c>
      <c r="J1182" s="198"/>
      <c r="K1182"/>
    </row>
    <row r="1183" spans="1:11" s="23" customFormat="1" x14ac:dyDescent="0.25">
      <c r="A1183" t="str">
        <f t="shared" si="18"/>
        <v>NN</v>
      </c>
      <c r="B1183" s="198"/>
      <c r="C1183" s="23" t="s">
        <v>1678</v>
      </c>
      <c r="D1183" s="23" t="s">
        <v>1679</v>
      </c>
      <c r="E1183" s="113" t="s">
        <v>72</v>
      </c>
      <c r="F1183" s="113" t="s">
        <v>2094</v>
      </c>
      <c r="G1183" s="114" t="s">
        <v>2095</v>
      </c>
      <c r="H1183" s="113" t="s">
        <v>2096</v>
      </c>
      <c r="I1183" s="113" t="s">
        <v>2100</v>
      </c>
      <c r="J1183" s="198"/>
      <c r="K1183"/>
    </row>
    <row r="1184" spans="1:11" s="23" customFormat="1" x14ac:dyDescent="0.25">
      <c r="A1184" t="str">
        <f t="shared" si="18"/>
        <v>NN</v>
      </c>
      <c r="B1184" s="198"/>
      <c r="C1184" s="23" t="s">
        <v>1680</v>
      </c>
      <c r="D1184" s="23" t="s">
        <v>1681</v>
      </c>
      <c r="E1184" s="113" t="s">
        <v>72</v>
      </c>
      <c r="F1184" s="113" t="s">
        <v>2094</v>
      </c>
      <c r="G1184" s="114" t="s">
        <v>2114</v>
      </c>
      <c r="H1184" s="113" t="s">
        <v>2115</v>
      </c>
      <c r="I1184" s="113" t="s">
        <v>2116</v>
      </c>
      <c r="J1184" s="198"/>
      <c r="K1184"/>
    </row>
    <row r="1185" spans="1:11" s="23" customFormat="1" x14ac:dyDescent="0.25">
      <c r="A1185" t="str">
        <f t="shared" si="18"/>
        <v>N5</v>
      </c>
      <c r="B1185" s="198"/>
      <c r="C1185" s="23" t="s">
        <v>1682</v>
      </c>
      <c r="D1185" s="23" t="s">
        <v>1683</v>
      </c>
      <c r="E1185" s="113" t="s">
        <v>72</v>
      </c>
      <c r="F1185" s="113" t="s">
        <v>2094</v>
      </c>
      <c r="G1185" s="114" t="s">
        <v>2095</v>
      </c>
      <c r="H1185" s="113" t="s">
        <v>2096</v>
      </c>
      <c r="I1185" s="113" t="s">
        <v>2097</v>
      </c>
      <c r="J1185" s="198"/>
      <c r="K1185"/>
    </row>
    <row r="1186" spans="1:11" s="23" customFormat="1" x14ac:dyDescent="0.25">
      <c r="A1186" t="str">
        <f t="shared" si="18"/>
        <v>N5</v>
      </c>
      <c r="B1186" s="198"/>
      <c r="C1186" s="23" t="s">
        <v>1684</v>
      </c>
      <c r="D1186" s="23" t="s">
        <v>1685</v>
      </c>
      <c r="E1186" s="113" t="s">
        <v>72</v>
      </c>
      <c r="F1186" s="113" t="s">
        <v>2094</v>
      </c>
      <c r="G1186" s="114" t="s">
        <v>2095</v>
      </c>
      <c r="H1186" s="113" t="s">
        <v>2096</v>
      </c>
      <c r="I1186" s="113" t="s">
        <v>2097</v>
      </c>
      <c r="J1186" s="198"/>
      <c r="K1186"/>
    </row>
    <row r="1187" spans="1:11" s="23" customFormat="1" x14ac:dyDescent="0.25">
      <c r="A1187" t="str">
        <f t="shared" si="18"/>
        <v>SS</v>
      </c>
      <c r="B1187" s="198"/>
      <c r="C1187" s="23" t="s">
        <v>1686</v>
      </c>
      <c r="D1187" s="23" t="s">
        <v>1687</v>
      </c>
      <c r="E1187" s="113" t="s">
        <v>72</v>
      </c>
      <c r="F1187" s="113" t="s">
        <v>2094</v>
      </c>
      <c r="G1187" s="114" t="s">
        <v>2095</v>
      </c>
      <c r="H1187" s="113" t="s">
        <v>2096</v>
      </c>
      <c r="I1187" s="113" t="s">
        <v>2099</v>
      </c>
      <c r="J1187" s="198"/>
      <c r="K1187"/>
    </row>
    <row r="1188" spans="1:11" s="23" customFormat="1" x14ac:dyDescent="0.25">
      <c r="A1188" t="str">
        <f t="shared" si="18"/>
        <v>NN</v>
      </c>
      <c r="B1188" s="198"/>
      <c r="C1188" s="23" t="s">
        <v>1688</v>
      </c>
      <c r="D1188" s="23" t="s">
        <v>1689</v>
      </c>
      <c r="E1188" s="113" t="s">
        <v>72</v>
      </c>
      <c r="F1188" s="113" t="s">
        <v>2094</v>
      </c>
      <c r="G1188" s="114" t="s">
        <v>2095</v>
      </c>
      <c r="H1188" s="113" t="s">
        <v>2096</v>
      </c>
      <c r="I1188" s="113" t="s">
        <v>2100</v>
      </c>
      <c r="J1188" s="198"/>
      <c r="K1188"/>
    </row>
    <row r="1189" spans="1:11" s="23" customFormat="1" x14ac:dyDescent="0.25">
      <c r="A1189" t="str">
        <f t="shared" si="18"/>
        <v>NN</v>
      </c>
      <c r="B1189" s="198"/>
      <c r="C1189" s="23" t="s">
        <v>1690</v>
      </c>
      <c r="D1189" s="23" t="s">
        <v>1691</v>
      </c>
      <c r="E1189" s="113" t="s">
        <v>72</v>
      </c>
      <c r="F1189" s="113" t="s">
        <v>2094</v>
      </c>
      <c r="G1189" s="114" t="s">
        <v>2114</v>
      </c>
      <c r="H1189" s="113" t="s">
        <v>2115</v>
      </c>
      <c r="I1189" s="113" t="s">
        <v>2116</v>
      </c>
      <c r="J1189" s="198"/>
      <c r="K1189"/>
    </row>
    <row r="1190" spans="1:11" s="23" customFormat="1" x14ac:dyDescent="0.25">
      <c r="A1190" t="str">
        <f t="shared" si="18"/>
        <v>SS</v>
      </c>
      <c r="B1190" s="198"/>
      <c r="C1190" s="23" t="s">
        <v>1692</v>
      </c>
      <c r="D1190" s="23" t="s">
        <v>1693</v>
      </c>
      <c r="E1190" s="113" t="s">
        <v>72</v>
      </c>
      <c r="F1190" s="113" t="s">
        <v>2094</v>
      </c>
      <c r="G1190" s="114" t="s">
        <v>2095</v>
      </c>
      <c r="H1190" s="113" t="s">
        <v>2096</v>
      </c>
      <c r="I1190" s="113" t="s">
        <v>2099</v>
      </c>
      <c r="J1190" s="198"/>
      <c r="K1190"/>
    </row>
    <row r="1191" spans="1:11" s="23" customFormat="1" x14ac:dyDescent="0.25">
      <c r="A1191" t="str">
        <f t="shared" si="18"/>
        <v>N5</v>
      </c>
      <c r="B1191" s="198"/>
      <c r="C1191" s="23" t="s">
        <v>1694</v>
      </c>
      <c r="D1191" s="23" t="s">
        <v>1695</v>
      </c>
      <c r="E1191" s="113" t="s">
        <v>72</v>
      </c>
      <c r="F1191" s="113" t="s">
        <v>2094</v>
      </c>
      <c r="G1191" s="114" t="s">
        <v>2095</v>
      </c>
      <c r="H1191" s="113" t="s">
        <v>2096</v>
      </c>
      <c r="I1191" s="113" t="s">
        <v>2097</v>
      </c>
      <c r="J1191" s="198"/>
      <c r="K1191"/>
    </row>
    <row r="1192" spans="1:11" s="23" customFormat="1" x14ac:dyDescent="0.25">
      <c r="A1192" t="str">
        <f t="shared" si="18"/>
        <v>N5</v>
      </c>
      <c r="B1192" s="198"/>
      <c r="C1192" s="23" t="s">
        <v>1696</v>
      </c>
      <c r="D1192" s="23" t="s">
        <v>1697</v>
      </c>
      <c r="E1192" s="113" t="s">
        <v>72</v>
      </c>
      <c r="F1192" s="113" t="s">
        <v>2094</v>
      </c>
      <c r="G1192" s="114" t="s">
        <v>2095</v>
      </c>
      <c r="H1192" s="113" t="s">
        <v>2096</v>
      </c>
      <c r="I1192" s="113" t="s">
        <v>2097</v>
      </c>
      <c r="J1192" s="198"/>
      <c r="K1192"/>
    </row>
    <row r="1193" spans="1:11" s="23" customFormat="1" x14ac:dyDescent="0.25">
      <c r="A1193" t="str">
        <f t="shared" si="18"/>
        <v>N5</v>
      </c>
      <c r="B1193" s="198"/>
      <c r="C1193" s="23" t="s">
        <v>1698</v>
      </c>
      <c r="D1193" s="23" t="s">
        <v>1699</v>
      </c>
      <c r="E1193" s="113" t="s">
        <v>72</v>
      </c>
      <c r="F1193" s="113" t="s">
        <v>2094</v>
      </c>
      <c r="G1193" s="114" t="s">
        <v>2103</v>
      </c>
      <c r="H1193" s="113" t="s">
        <v>2104</v>
      </c>
      <c r="I1193" s="113" t="s">
        <v>2108</v>
      </c>
      <c r="J1193" s="198"/>
      <c r="K1193"/>
    </row>
    <row r="1194" spans="1:11" s="23" customFormat="1" x14ac:dyDescent="0.25">
      <c r="A1194" t="str">
        <f t="shared" si="18"/>
        <v>N5</v>
      </c>
      <c r="B1194" s="198"/>
      <c r="C1194" s="23" t="s">
        <v>1702</v>
      </c>
      <c r="D1194" s="23" t="s">
        <v>1703</v>
      </c>
      <c r="E1194" s="113" t="s">
        <v>72</v>
      </c>
      <c r="F1194" s="113" t="s">
        <v>2094</v>
      </c>
      <c r="G1194" s="114" t="s">
        <v>2095</v>
      </c>
      <c r="H1194" s="113" t="s">
        <v>2096</v>
      </c>
      <c r="I1194" s="113" t="s">
        <v>2097</v>
      </c>
      <c r="J1194" s="198"/>
      <c r="K1194"/>
    </row>
    <row r="1195" spans="1:11" s="23" customFormat="1" x14ac:dyDescent="0.25">
      <c r="A1195" t="str">
        <f t="shared" si="18"/>
        <v>N5</v>
      </c>
      <c r="B1195" s="198"/>
      <c r="C1195" s="23" t="s">
        <v>1704</v>
      </c>
      <c r="D1195" s="23" t="s">
        <v>1705</v>
      </c>
      <c r="E1195" s="113" t="s">
        <v>72</v>
      </c>
      <c r="F1195" s="113" t="s">
        <v>2094</v>
      </c>
      <c r="G1195" s="114" t="s">
        <v>2103</v>
      </c>
      <c r="H1195" s="113" t="s">
        <v>2104</v>
      </c>
      <c r="I1195" s="113" t="s">
        <v>2108</v>
      </c>
      <c r="J1195" s="198"/>
      <c r="K1195"/>
    </row>
    <row r="1196" spans="1:11" s="23" customFormat="1" x14ac:dyDescent="0.25">
      <c r="A1196" t="str">
        <f t="shared" si="18"/>
        <v>N5</v>
      </c>
      <c r="B1196" s="198"/>
      <c r="C1196" s="23" t="s">
        <v>1706</v>
      </c>
      <c r="D1196" s="23" t="s">
        <v>1707</v>
      </c>
      <c r="E1196" s="113" t="s">
        <v>72</v>
      </c>
      <c r="F1196" s="113" t="s">
        <v>2094</v>
      </c>
      <c r="G1196" s="114" t="s">
        <v>2095</v>
      </c>
      <c r="H1196" s="113" t="s">
        <v>2096</v>
      </c>
      <c r="I1196" s="113" t="s">
        <v>2097</v>
      </c>
      <c r="J1196" s="198"/>
      <c r="K1196"/>
    </row>
    <row r="1197" spans="1:11" s="23" customFormat="1" x14ac:dyDescent="0.25">
      <c r="A1197" t="str">
        <f t="shared" si="18"/>
        <v>N5</v>
      </c>
      <c r="B1197" s="198"/>
      <c r="C1197" s="23" t="s">
        <v>1708</v>
      </c>
      <c r="D1197" s="23" t="s">
        <v>1709</v>
      </c>
      <c r="E1197" s="113" t="s">
        <v>72</v>
      </c>
      <c r="F1197" s="113" t="s">
        <v>2094</v>
      </c>
      <c r="G1197" s="114" t="s">
        <v>2095</v>
      </c>
      <c r="H1197" s="113" t="s">
        <v>2096</v>
      </c>
      <c r="I1197" s="113" t="s">
        <v>2099</v>
      </c>
      <c r="J1197" s="198"/>
      <c r="K1197"/>
    </row>
    <row r="1198" spans="1:11" s="23" customFormat="1" x14ac:dyDescent="0.25">
      <c r="A1198" t="str">
        <f t="shared" si="18"/>
        <v>9S</v>
      </c>
      <c r="B1198" s="198"/>
      <c r="C1198" s="23" t="s">
        <v>1710</v>
      </c>
      <c r="D1198" s="23" t="s">
        <v>2112</v>
      </c>
      <c r="E1198" s="113" t="s">
        <v>72</v>
      </c>
      <c r="F1198" s="113" t="s">
        <v>2094</v>
      </c>
      <c r="G1198" s="114" t="s">
        <v>2109</v>
      </c>
      <c r="H1198" s="113" t="s">
        <v>2110</v>
      </c>
      <c r="I1198" s="113" t="s">
        <v>2111</v>
      </c>
      <c r="J1198" s="198"/>
      <c r="K1198"/>
    </row>
    <row r="1199" spans="1:11" s="23" customFormat="1" x14ac:dyDescent="0.25">
      <c r="A1199" t="str">
        <f t="shared" si="18"/>
        <v>N5</v>
      </c>
      <c r="B1199" s="198"/>
      <c r="C1199" s="23" t="s">
        <v>1714</v>
      </c>
      <c r="D1199" s="23" t="s">
        <v>1715</v>
      </c>
      <c r="E1199" s="113" t="s">
        <v>72</v>
      </c>
      <c r="F1199" s="113" t="s">
        <v>2094</v>
      </c>
      <c r="G1199" s="114" t="s">
        <v>2095</v>
      </c>
      <c r="H1199" s="113" t="s">
        <v>2096</v>
      </c>
      <c r="I1199" s="113" t="s">
        <v>2097</v>
      </c>
      <c r="J1199" s="198"/>
      <c r="K1199"/>
    </row>
    <row r="1200" spans="1:11" s="23" customFormat="1" x14ac:dyDescent="0.25">
      <c r="A1200" t="str">
        <f t="shared" si="18"/>
        <v>N5</v>
      </c>
      <c r="B1200" s="198"/>
      <c r="C1200" s="23" t="s">
        <v>1716</v>
      </c>
      <c r="D1200" s="23" t="s">
        <v>1717</v>
      </c>
      <c r="E1200" s="113" t="s">
        <v>72</v>
      </c>
      <c r="F1200" s="113" t="s">
        <v>2094</v>
      </c>
      <c r="G1200" s="114" t="s">
        <v>2103</v>
      </c>
      <c r="H1200" s="113" t="s">
        <v>2104</v>
      </c>
      <c r="I1200" s="113" t="s">
        <v>2108</v>
      </c>
      <c r="J1200" s="198"/>
      <c r="K1200"/>
    </row>
    <row r="1201" spans="1:11" s="23" customFormat="1" x14ac:dyDescent="0.25">
      <c r="A1201" t="str">
        <f t="shared" si="18"/>
        <v>N5</v>
      </c>
      <c r="B1201" s="198"/>
      <c r="C1201" s="23" t="s">
        <v>1718</v>
      </c>
      <c r="D1201" s="23" t="s">
        <v>1719</v>
      </c>
      <c r="E1201" s="113" t="s">
        <v>72</v>
      </c>
      <c r="F1201" s="113" t="s">
        <v>2094</v>
      </c>
      <c r="G1201" s="114" t="s">
        <v>2095</v>
      </c>
      <c r="H1201" s="113" t="s">
        <v>2096</v>
      </c>
      <c r="I1201" s="113" t="s">
        <v>2097</v>
      </c>
      <c r="J1201" s="198"/>
      <c r="K1201"/>
    </row>
    <row r="1202" spans="1:11" s="23" customFormat="1" x14ac:dyDescent="0.25">
      <c r="A1202" t="str">
        <f t="shared" si="18"/>
        <v>N5</v>
      </c>
      <c r="B1202" s="198"/>
      <c r="C1202" s="23" t="s">
        <v>1720</v>
      </c>
      <c r="D1202" s="23" t="s">
        <v>1721</v>
      </c>
      <c r="E1202" s="113" t="s">
        <v>72</v>
      </c>
      <c r="F1202" s="113" t="s">
        <v>2094</v>
      </c>
      <c r="G1202" s="114" t="s">
        <v>2103</v>
      </c>
      <c r="H1202" s="113" t="s">
        <v>2104</v>
      </c>
      <c r="I1202" s="113" t="s">
        <v>2108</v>
      </c>
      <c r="J1202" s="198"/>
      <c r="K1202"/>
    </row>
    <row r="1203" spans="1:11" s="23" customFormat="1" x14ac:dyDescent="0.25">
      <c r="A1203" t="str">
        <f t="shared" si="18"/>
        <v>9S</v>
      </c>
      <c r="B1203" s="198"/>
      <c r="C1203" s="23" t="s">
        <v>1722</v>
      </c>
      <c r="D1203" s="23" t="s">
        <v>1723</v>
      </c>
      <c r="E1203" s="113" t="s">
        <v>72</v>
      </c>
      <c r="F1203" s="113" t="s">
        <v>2094</v>
      </c>
      <c r="G1203" s="114" t="s">
        <v>2109</v>
      </c>
      <c r="H1203" s="113" t="s">
        <v>2110</v>
      </c>
      <c r="I1203" s="113" t="s">
        <v>2111</v>
      </c>
      <c r="J1203" s="198"/>
      <c r="K1203"/>
    </row>
    <row r="1204" spans="1:11" s="23" customFormat="1" x14ac:dyDescent="0.25">
      <c r="A1204" t="str">
        <f t="shared" si="18"/>
        <v>NV</v>
      </c>
      <c r="B1204" s="198"/>
      <c r="C1204" s="23" t="s">
        <v>1724</v>
      </c>
      <c r="D1204" s="23" t="s">
        <v>1725</v>
      </c>
      <c r="E1204" s="113" t="s">
        <v>72</v>
      </c>
      <c r="F1204" s="113" t="s">
        <v>2094</v>
      </c>
      <c r="G1204" s="114" t="s">
        <v>2114</v>
      </c>
      <c r="H1204" s="113" t="s">
        <v>2115</v>
      </c>
      <c r="I1204" s="113" t="s">
        <v>2118</v>
      </c>
      <c r="J1204" s="198"/>
      <c r="K1204"/>
    </row>
    <row r="1205" spans="1:11" s="23" customFormat="1" x14ac:dyDescent="0.25">
      <c r="A1205" t="str">
        <f t="shared" si="18"/>
        <v>SS</v>
      </c>
      <c r="B1205" s="198"/>
      <c r="C1205" s="23" t="s">
        <v>1726</v>
      </c>
      <c r="D1205" s="23" t="s">
        <v>1727</v>
      </c>
      <c r="E1205" s="113" t="s">
        <v>72</v>
      </c>
      <c r="F1205" s="113" t="s">
        <v>2094</v>
      </c>
      <c r="G1205" s="114" t="s">
        <v>2095</v>
      </c>
      <c r="H1205" s="113" t="s">
        <v>2096</v>
      </c>
      <c r="I1205" s="113" t="s">
        <v>2098</v>
      </c>
      <c r="J1205" s="198"/>
      <c r="K1205"/>
    </row>
    <row r="1206" spans="1:11" s="23" customFormat="1" x14ac:dyDescent="0.25">
      <c r="A1206" t="str">
        <f t="shared" si="18"/>
        <v>SU</v>
      </c>
      <c r="B1206" s="198"/>
      <c r="C1206" s="23" t="s">
        <v>1728</v>
      </c>
      <c r="D1206" s="23" t="s">
        <v>1729</v>
      </c>
      <c r="E1206" s="113" t="s">
        <v>72</v>
      </c>
      <c r="F1206" s="113" t="s">
        <v>2094</v>
      </c>
      <c r="G1206" s="114" t="s">
        <v>2095</v>
      </c>
      <c r="H1206" s="113" t="s">
        <v>2096</v>
      </c>
      <c r="I1206" s="113" t="s">
        <v>2098</v>
      </c>
      <c r="J1206" s="198"/>
      <c r="K1206"/>
    </row>
    <row r="1207" spans="1:11" s="23" customFormat="1" x14ac:dyDescent="0.25">
      <c r="A1207" t="str">
        <f t="shared" si="18"/>
        <v>SS</v>
      </c>
      <c r="B1207" s="198"/>
      <c r="C1207" s="23" t="s">
        <v>1730</v>
      </c>
      <c r="D1207" s="23" t="s">
        <v>1731</v>
      </c>
      <c r="E1207" s="113" t="s">
        <v>72</v>
      </c>
      <c r="F1207" s="113" t="s">
        <v>2094</v>
      </c>
      <c r="G1207" s="114" t="s">
        <v>2095</v>
      </c>
      <c r="H1207" s="113" t="s">
        <v>2096</v>
      </c>
      <c r="I1207" s="113" t="s">
        <v>2098</v>
      </c>
      <c r="J1207" s="198"/>
      <c r="K1207"/>
    </row>
    <row r="1208" spans="1:11" s="23" customFormat="1" x14ac:dyDescent="0.25">
      <c r="A1208" t="str">
        <f t="shared" si="18"/>
        <v>SU</v>
      </c>
      <c r="B1208" s="198"/>
      <c r="C1208" s="23" t="s">
        <v>1732</v>
      </c>
      <c r="D1208" s="23" t="s">
        <v>1733</v>
      </c>
      <c r="E1208" s="113" t="s">
        <v>72</v>
      </c>
      <c r="F1208" s="113" t="s">
        <v>2094</v>
      </c>
      <c r="G1208" s="114" t="s">
        <v>2095</v>
      </c>
      <c r="H1208" s="113" t="s">
        <v>2096</v>
      </c>
      <c r="I1208" s="113" t="s">
        <v>2098</v>
      </c>
      <c r="J1208" s="198"/>
      <c r="K1208"/>
    </row>
    <row r="1209" spans="1:11" s="23" customFormat="1" x14ac:dyDescent="0.25">
      <c r="A1209" t="str">
        <f t="shared" si="18"/>
        <v>SS</v>
      </c>
      <c r="B1209" s="198"/>
      <c r="C1209" s="23" t="s">
        <v>1734</v>
      </c>
      <c r="D1209" s="23" t="s">
        <v>1735</v>
      </c>
      <c r="E1209" s="113" t="s">
        <v>72</v>
      </c>
      <c r="F1209" s="113" t="s">
        <v>2094</v>
      </c>
      <c r="G1209" s="114" t="s">
        <v>2095</v>
      </c>
      <c r="H1209" s="113" t="s">
        <v>2096</v>
      </c>
      <c r="I1209" s="113" t="s">
        <v>2098</v>
      </c>
      <c r="J1209" s="198"/>
      <c r="K1209"/>
    </row>
    <row r="1210" spans="1:11" s="23" customFormat="1" x14ac:dyDescent="0.25">
      <c r="A1210" t="str">
        <f t="shared" si="18"/>
        <v>9S</v>
      </c>
      <c r="B1210" s="198"/>
      <c r="C1210" s="23" t="s">
        <v>1736</v>
      </c>
      <c r="D1210" s="23" t="s">
        <v>1737</v>
      </c>
      <c r="E1210" s="113" t="s">
        <v>72</v>
      </c>
      <c r="F1210" s="113" t="s">
        <v>2094</v>
      </c>
      <c r="G1210" s="114" t="s">
        <v>2109</v>
      </c>
      <c r="H1210" s="113" t="s">
        <v>2110</v>
      </c>
      <c r="I1210" s="113" t="s">
        <v>2111</v>
      </c>
      <c r="J1210" s="198"/>
      <c r="K1210"/>
    </row>
    <row r="1211" spans="1:11" s="23" customFormat="1" x14ac:dyDescent="0.25">
      <c r="A1211" t="str">
        <f t="shared" si="18"/>
        <v>SS</v>
      </c>
      <c r="B1211" s="198"/>
      <c r="C1211" s="23" t="s">
        <v>1738</v>
      </c>
      <c r="D1211" s="23" t="s">
        <v>1739</v>
      </c>
      <c r="E1211" s="113" t="s">
        <v>72</v>
      </c>
      <c r="F1211" s="113" t="s">
        <v>2094</v>
      </c>
      <c r="G1211" s="114" t="s">
        <v>2095</v>
      </c>
      <c r="H1211" s="113" t="s">
        <v>2096</v>
      </c>
      <c r="I1211" s="113" t="s">
        <v>2098</v>
      </c>
      <c r="J1211" s="198"/>
      <c r="K1211"/>
    </row>
    <row r="1212" spans="1:11" s="23" customFormat="1" x14ac:dyDescent="0.25">
      <c r="A1212" t="str">
        <f t="shared" si="18"/>
        <v>SS</v>
      </c>
      <c r="B1212" s="198"/>
      <c r="C1212" s="23" t="s">
        <v>1740</v>
      </c>
      <c r="D1212" s="23" t="s">
        <v>1741</v>
      </c>
      <c r="E1212" s="113" t="s">
        <v>72</v>
      </c>
      <c r="F1212" s="113" t="s">
        <v>2094</v>
      </c>
      <c r="G1212" s="114" t="s">
        <v>2095</v>
      </c>
      <c r="H1212" s="113" t="s">
        <v>2096</v>
      </c>
      <c r="I1212" s="113" t="s">
        <v>2098</v>
      </c>
      <c r="J1212" s="198"/>
      <c r="K1212"/>
    </row>
    <row r="1213" spans="1:11" s="23" customFormat="1" x14ac:dyDescent="0.25">
      <c r="A1213" t="str">
        <f t="shared" si="18"/>
        <v>NN</v>
      </c>
      <c r="B1213" s="198"/>
      <c r="C1213" s="23" t="s">
        <v>1742</v>
      </c>
      <c r="D1213" s="23" t="s">
        <v>1735</v>
      </c>
      <c r="E1213" s="113" t="s">
        <v>72</v>
      </c>
      <c r="F1213" s="113" t="s">
        <v>2094</v>
      </c>
      <c r="G1213" s="114" t="s">
        <v>2095</v>
      </c>
      <c r="H1213" s="113" t="s">
        <v>2096</v>
      </c>
      <c r="I1213" s="113" t="s">
        <v>2098</v>
      </c>
      <c r="J1213" s="198"/>
      <c r="K1213"/>
    </row>
    <row r="1214" spans="1:11" s="23" customFormat="1" x14ac:dyDescent="0.25">
      <c r="A1214" t="str">
        <f t="shared" si="18"/>
        <v>NN</v>
      </c>
      <c r="B1214" s="198"/>
      <c r="C1214" s="23" t="s">
        <v>1743</v>
      </c>
      <c r="D1214" s="23" t="s">
        <v>1744</v>
      </c>
      <c r="E1214" s="113" t="s">
        <v>72</v>
      </c>
      <c r="F1214" s="113" t="s">
        <v>2094</v>
      </c>
      <c r="G1214" s="114" t="s">
        <v>2095</v>
      </c>
      <c r="H1214" s="113" t="s">
        <v>2096</v>
      </c>
      <c r="I1214" s="113" t="s">
        <v>2098</v>
      </c>
      <c r="J1214" s="198"/>
      <c r="K1214"/>
    </row>
    <row r="1215" spans="1:11" s="23" customFormat="1" x14ac:dyDescent="0.25">
      <c r="A1215" t="str">
        <f t="shared" si="18"/>
        <v>N5</v>
      </c>
      <c r="B1215" s="198"/>
      <c r="C1215" s="23" t="s">
        <v>1745</v>
      </c>
      <c r="D1215" s="23" t="s">
        <v>1746</v>
      </c>
      <c r="E1215" s="113" t="s">
        <v>72</v>
      </c>
      <c r="F1215" s="113" t="s">
        <v>2094</v>
      </c>
      <c r="G1215" s="114" t="s">
        <v>2095</v>
      </c>
      <c r="H1215" s="113" t="s">
        <v>2096</v>
      </c>
      <c r="I1215" s="113" t="s">
        <v>2097</v>
      </c>
      <c r="J1215" s="198"/>
      <c r="K1215"/>
    </row>
    <row r="1216" spans="1:11" s="23" customFormat="1" x14ac:dyDescent="0.25">
      <c r="A1216" t="str">
        <f t="shared" si="18"/>
        <v>S5</v>
      </c>
      <c r="B1216" s="198"/>
      <c r="C1216" s="23" t="s">
        <v>1747</v>
      </c>
      <c r="D1216" s="23" t="s">
        <v>1748</v>
      </c>
      <c r="E1216" s="113" t="s">
        <v>72</v>
      </c>
      <c r="F1216" s="113" t="s">
        <v>2094</v>
      </c>
      <c r="G1216" s="114" t="s">
        <v>2095</v>
      </c>
      <c r="H1216" s="113" t="s">
        <v>2096</v>
      </c>
      <c r="I1216" s="113" t="s">
        <v>2097</v>
      </c>
      <c r="J1216" s="198"/>
      <c r="K1216"/>
    </row>
    <row r="1217" spans="1:11" s="23" customFormat="1" x14ac:dyDescent="0.25">
      <c r="A1217" t="str">
        <f t="shared" si="18"/>
        <v>N5</v>
      </c>
      <c r="B1217" s="198"/>
      <c r="C1217" s="23" t="s">
        <v>1749</v>
      </c>
      <c r="D1217" s="23" t="s">
        <v>1750</v>
      </c>
      <c r="E1217" s="113" t="s">
        <v>72</v>
      </c>
      <c r="F1217" s="113" t="s">
        <v>2094</v>
      </c>
      <c r="G1217" s="114" t="s">
        <v>2095</v>
      </c>
      <c r="H1217" s="113" t="s">
        <v>2096</v>
      </c>
      <c r="I1217" s="113" t="s">
        <v>2097</v>
      </c>
      <c r="J1217" s="198"/>
      <c r="K1217"/>
    </row>
    <row r="1218" spans="1:11" s="23" customFormat="1" x14ac:dyDescent="0.25">
      <c r="A1218" t="str">
        <f t="shared" si="18"/>
        <v>S5</v>
      </c>
      <c r="B1218" s="198"/>
      <c r="C1218" s="23" t="s">
        <v>1751</v>
      </c>
      <c r="D1218" s="23" t="s">
        <v>1752</v>
      </c>
      <c r="E1218" s="113" t="s">
        <v>72</v>
      </c>
      <c r="F1218" s="113" t="s">
        <v>2094</v>
      </c>
      <c r="G1218" s="114" t="s">
        <v>2103</v>
      </c>
      <c r="H1218" s="113" t="s">
        <v>2104</v>
      </c>
      <c r="I1218" s="113" t="s">
        <v>2108</v>
      </c>
      <c r="J1218" s="198"/>
      <c r="K1218"/>
    </row>
    <row r="1219" spans="1:11" s="23" customFormat="1" x14ac:dyDescent="0.25">
      <c r="A1219" t="str">
        <f t="shared" si="18"/>
        <v>9S</v>
      </c>
      <c r="B1219" s="198"/>
      <c r="C1219" s="23" t="s">
        <v>1753</v>
      </c>
      <c r="D1219" s="23" t="s">
        <v>1754</v>
      </c>
      <c r="E1219" s="113" t="s">
        <v>72</v>
      </c>
      <c r="F1219" s="113" t="s">
        <v>2094</v>
      </c>
      <c r="G1219" s="114" t="s">
        <v>2109</v>
      </c>
      <c r="H1219" s="113" t="s">
        <v>2110</v>
      </c>
      <c r="I1219" s="113" t="s">
        <v>2111</v>
      </c>
      <c r="J1219" s="198"/>
      <c r="K1219"/>
    </row>
    <row r="1220" spans="1:11" s="23" customFormat="1" x14ac:dyDescent="0.25">
      <c r="A1220" t="str">
        <f t="shared" si="18"/>
        <v>9S</v>
      </c>
      <c r="B1220" s="198"/>
      <c r="C1220" s="23" t="s">
        <v>1755</v>
      </c>
      <c r="D1220" s="23" t="s">
        <v>1756</v>
      </c>
      <c r="E1220" s="113" t="s">
        <v>72</v>
      </c>
      <c r="F1220" s="113" t="s">
        <v>2094</v>
      </c>
      <c r="G1220" s="114" t="s">
        <v>2109</v>
      </c>
      <c r="H1220" s="113" t="s">
        <v>2110</v>
      </c>
      <c r="I1220" s="113" t="s">
        <v>2111</v>
      </c>
      <c r="J1220" s="198"/>
      <c r="K1220"/>
    </row>
    <row r="1221" spans="1:11" s="23" customFormat="1" x14ac:dyDescent="0.25">
      <c r="A1221" t="str">
        <f t="shared" ref="A1221:A1284" si="19">MID(C1221,12,2)</f>
        <v>NN</v>
      </c>
      <c r="B1221" s="198"/>
      <c r="C1221" s="23" t="s">
        <v>1757</v>
      </c>
      <c r="D1221" s="23" t="s">
        <v>1758</v>
      </c>
      <c r="E1221" s="113" t="s">
        <v>72</v>
      </c>
      <c r="F1221" s="113" t="s">
        <v>2094</v>
      </c>
      <c r="G1221" s="114" t="s">
        <v>2095</v>
      </c>
      <c r="H1221" s="113" t="s">
        <v>2096</v>
      </c>
      <c r="I1221" s="113" t="s">
        <v>2100</v>
      </c>
      <c r="J1221" s="198"/>
      <c r="K1221"/>
    </row>
    <row r="1222" spans="1:11" s="23" customFormat="1" x14ac:dyDescent="0.25">
      <c r="A1222" t="str">
        <f t="shared" si="19"/>
        <v>NN</v>
      </c>
      <c r="B1222" s="198"/>
      <c r="C1222" s="23" t="s">
        <v>1759</v>
      </c>
      <c r="D1222" s="23" t="s">
        <v>1689</v>
      </c>
      <c r="E1222" s="113" t="s">
        <v>72</v>
      </c>
      <c r="F1222" s="113" t="s">
        <v>2094</v>
      </c>
      <c r="G1222" s="114" t="s">
        <v>2095</v>
      </c>
      <c r="H1222" s="113" t="s">
        <v>2096</v>
      </c>
      <c r="I1222" s="113" t="s">
        <v>2100</v>
      </c>
      <c r="J1222" s="198"/>
      <c r="K1222"/>
    </row>
    <row r="1223" spans="1:11" s="23" customFormat="1" x14ac:dyDescent="0.25">
      <c r="A1223" t="str">
        <f t="shared" si="19"/>
        <v>NN</v>
      </c>
      <c r="B1223" s="198"/>
      <c r="C1223" s="23" t="s">
        <v>1760</v>
      </c>
      <c r="D1223" s="23" t="s">
        <v>1691</v>
      </c>
      <c r="E1223" s="113" t="s">
        <v>72</v>
      </c>
      <c r="F1223" s="113" t="s">
        <v>2094</v>
      </c>
      <c r="G1223" s="114" t="s">
        <v>2114</v>
      </c>
      <c r="H1223" s="113" t="s">
        <v>2115</v>
      </c>
      <c r="I1223" s="113" t="s">
        <v>2116</v>
      </c>
      <c r="J1223" s="198"/>
      <c r="K1223"/>
    </row>
    <row r="1224" spans="1:11" s="23" customFormat="1" x14ac:dyDescent="0.25">
      <c r="A1224" t="str">
        <f t="shared" si="19"/>
        <v>N5</v>
      </c>
      <c r="B1224" s="198"/>
      <c r="C1224" s="23" t="s">
        <v>1761</v>
      </c>
      <c r="D1224" s="23" t="s">
        <v>1762</v>
      </c>
      <c r="E1224" s="113" t="s">
        <v>72</v>
      </c>
      <c r="F1224" s="113" t="s">
        <v>2094</v>
      </c>
      <c r="G1224" s="114" t="s">
        <v>2095</v>
      </c>
      <c r="H1224" s="113" t="s">
        <v>2096</v>
      </c>
      <c r="I1224" s="113" t="s">
        <v>2097</v>
      </c>
      <c r="J1224" s="198"/>
      <c r="K1224"/>
    </row>
    <row r="1225" spans="1:11" s="23" customFormat="1" x14ac:dyDescent="0.25">
      <c r="A1225" t="str">
        <f t="shared" si="19"/>
        <v>N5</v>
      </c>
      <c r="B1225" s="198"/>
      <c r="C1225" s="23" t="s">
        <v>1765</v>
      </c>
      <c r="D1225" s="23" t="s">
        <v>1766</v>
      </c>
      <c r="E1225" s="113" t="s">
        <v>72</v>
      </c>
      <c r="F1225" s="113" t="s">
        <v>2094</v>
      </c>
      <c r="G1225" s="114" t="s">
        <v>2095</v>
      </c>
      <c r="H1225" s="113" t="s">
        <v>2096</v>
      </c>
      <c r="I1225" s="113" t="s">
        <v>2097</v>
      </c>
      <c r="J1225" s="198"/>
      <c r="K1225"/>
    </row>
    <row r="1226" spans="1:11" s="23" customFormat="1" x14ac:dyDescent="0.25">
      <c r="A1226" t="str">
        <f t="shared" si="19"/>
        <v>S5</v>
      </c>
      <c r="B1226" s="198"/>
      <c r="C1226" s="23" t="s">
        <v>1767</v>
      </c>
      <c r="D1226" s="23" t="s">
        <v>1768</v>
      </c>
      <c r="E1226" s="113" t="s">
        <v>72</v>
      </c>
      <c r="F1226" s="113" t="s">
        <v>2094</v>
      </c>
      <c r="G1226" s="114" t="s">
        <v>2095</v>
      </c>
      <c r="H1226" s="113" t="s">
        <v>2096</v>
      </c>
      <c r="I1226" s="113" t="s">
        <v>2097</v>
      </c>
      <c r="J1226" s="198"/>
      <c r="K1226"/>
    </row>
    <row r="1227" spans="1:11" s="23" customFormat="1" x14ac:dyDescent="0.25">
      <c r="A1227" t="str">
        <f t="shared" si="19"/>
        <v>S5</v>
      </c>
      <c r="B1227" s="198"/>
      <c r="C1227" s="23" t="s">
        <v>1769</v>
      </c>
      <c r="D1227" s="23" t="s">
        <v>1770</v>
      </c>
      <c r="E1227" s="113" t="s">
        <v>72</v>
      </c>
      <c r="F1227" s="113" t="s">
        <v>2094</v>
      </c>
      <c r="G1227" s="114" t="s">
        <v>2103</v>
      </c>
      <c r="H1227" s="113" t="s">
        <v>2104</v>
      </c>
      <c r="I1227" s="113" t="s">
        <v>2108</v>
      </c>
      <c r="J1227" s="198"/>
      <c r="K1227"/>
    </row>
    <row r="1228" spans="1:11" s="23" customFormat="1" x14ac:dyDescent="0.25">
      <c r="A1228" t="str">
        <f t="shared" si="19"/>
        <v>N5</v>
      </c>
      <c r="B1228" s="198"/>
      <c r="C1228" s="23" t="s">
        <v>1777</v>
      </c>
      <c r="D1228" s="23" t="s">
        <v>1778</v>
      </c>
      <c r="E1228" s="113" t="s">
        <v>72</v>
      </c>
      <c r="F1228" s="113" t="s">
        <v>2094</v>
      </c>
      <c r="G1228" s="114" t="s">
        <v>2095</v>
      </c>
      <c r="H1228" s="113" t="s">
        <v>2096</v>
      </c>
      <c r="I1228" s="113" t="s">
        <v>2098</v>
      </c>
      <c r="J1228" s="198"/>
      <c r="K1228"/>
    </row>
    <row r="1229" spans="1:11" s="23" customFormat="1" x14ac:dyDescent="0.25">
      <c r="A1229" t="str">
        <f t="shared" si="19"/>
        <v>N5</v>
      </c>
      <c r="B1229" s="198"/>
      <c r="C1229" s="23" t="s">
        <v>1779</v>
      </c>
      <c r="D1229" s="23" t="s">
        <v>1780</v>
      </c>
      <c r="E1229" s="113" t="s">
        <v>72</v>
      </c>
      <c r="F1229" s="113" t="s">
        <v>2094</v>
      </c>
      <c r="G1229" s="114" t="s">
        <v>2095</v>
      </c>
      <c r="H1229" s="113" t="s">
        <v>2096</v>
      </c>
      <c r="I1229" s="113" t="s">
        <v>2098</v>
      </c>
      <c r="J1229" s="198"/>
      <c r="K1229"/>
    </row>
    <row r="1230" spans="1:11" s="23" customFormat="1" x14ac:dyDescent="0.25">
      <c r="A1230" t="str">
        <f t="shared" si="19"/>
        <v>9S</v>
      </c>
      <c r="B1230" s="198"/>
      <c r="C1230" s="23" t="s">
        <v>1783</v>
      </c>
      <c r="D1230" s="23" t="s">
        <v>1784</v>
      </c>
      <c r="E1230" s="113" t="s">
        <v>72</v>
      </c>
      <c r="F1230" s="113" t="s">
        <v>2094</v>
      </c>
      <c r="G1230" s="114" t="s">
        <v>2109</v>
      </c>
      <c r="H1230" s="113" t="s">
        <v>2110</v>
      </c>
      <c r="I1230" s="113" t="s">
        <v>2111</v>
      </c>
      <c r="J1230" s="198"/>
      <c r="K1230"/>
    </row>
    <row r="1231" spans="1:11" s="23" customFormat="1" x14ac:dyDescent="0.25">
      <c r="A1231" t="str">
        <f t="shared" si="19"/>
        <v>NV</v>
      </c>
      <c r="B1231" s="198"/>
      <c r="C1231" s="23" t="s">
        <v>1785</v>
      </c>
      <c r="D1231" s="23" t="s">
        <v>1786</v>
      </c>
      <c r="E1231" s="113" t="s">
        <v>72</v>
      </c>
      <c r="F1231" s="113" t="s">
        <v>2094</v>
      </c>
      <c r="G1231" s="114" t="s">
        <v>2114</v>
      </c>
      <c r="H1231" s="113" t="s">
        <v>2115</v>
      </c>
      <c r="I1231" s="113" t="s">
        <v>2119</v>
      </c>
      <c r="J1231" s="198"/>
      <c r="K1231"/>
    </row>
    <row r="1232" spans="1:11" s="23" customFormat="1" x14ac:dyDescent="0.25">
      <c r="A1232" t="str">
        <f t="shared" si="19"/>
        <v>S5</v>
      </c>
      <c r="B1232" s="198"/>
      <c r="C1232" s="23" t="s">
        <v>1788</v>
      </c>
      <c r="D1232" s="23" t="s">
        <v>1789</v>
      </c>
      <c r="E1232" s="113" t="s">
        <v>72</v>
      </c>
      <c r="F1232" s="113" t="s">
        <v>2094</v>
      </c>
      <c r="G1232" s="114" t="s">
        <v>2095</v>
      </c>
      <c r="H1232" s="113" t="s">
        <v>2096</v>
      </c>
      <c r="I1232" s="113" t="s">
        <v>2097</v>
      </c>
      <c r="J1232" s="198"/>
      <c r="K1232"/>
    </row>
    <row r="1233" spans="1:11" s="23" customFormat="1" x14ac:dyDescent="0.25">
      <c r="A1233" t="str">
        <f t="shared" si="19"/>
        <v>N5</v>
      </c>
      <c r="B1233" s="198"/>
      <c r="C1233" s="23" t="s">
        <v>1790</v>
      </c>
      <c r="D1233" s="23" t="s">
        <v>1791</v>
      </c>
      <c r="E1233" s="113" t="s">
        <v>72</v>
      </c>
      <c r="F1233" s="113" t="s">
        <v>2094</v>
      </c>
      <c r="G1233" s="114" t="s">
        <v>2095</v>
      </c>
      <c r="H1233" s="113" t="s">
        <v>2096</v>
      </c>
      <c r="I1233" s="113" t="s">
        <v>2097</v>
      </c>
      <c r="J1233" s="198"/>
      <c r="K1233"/>
    </row>
    <row r="1234" spans="1:11" s="23" customFormat="1" x14ac:dyDescent="0.25">
      <c r="A1234" t="str">
        <f t="shared" si="19"/>
        <v>N5</v>
      </c>
      <c r="B1234" s="198"/>
      <c r="C1234" s="23" t="s">
        <v>1792</v>
      </c>
      <c r="D1234" s="23" t="s">
        <v>1793</v>
      </c>
      <c r="E1234" s="113" t="s">
        <v>72</v>
      </c>
      <c r="F1234" s="113" t="s">
        <v>2094</v>
      </c>
      <c r="G1234" s="114" t="s">
        <v>2095</v>
      </c>
      <c r="H1234" s="113" t="s">
        <v>2096</v>
      </c>
      <c r="I1234" s="113" t="s">
        <v>2097</v>
      </c>
      <c r="J1234" s="198"/>
      <c r="K1234"/>
    </row>
    <row r="1235" spans="1:11" s="23" customFormat="1" x14ac:dyDescent="0.25">
      <c r="A1235" t="str">
        <f t="shared" si="19"/>
        <v>L5</v>
      </c>
      <c r="B1235" s="198"/>
      <c r="C1235" s="23" t="s">
        <v>1794</v>
      </c>
      <c r="D1235" s="23" t="s">
        <v>1795</v>
      </c>
      <c r="E1235" s="113" t="s">
        <v>72</v>
      </c>
      <c r="F1235" s="113" t="s">
        <v>2094</v>
      </c>
      <c r="G1235" s="114" t="s">
        <v>2095</v>
      </c>
      <c r="H1235" s="113" t="s">
        <v>2096</v>
      </c>
      <c r="I1235" s="113" t="s">
        <v>2099</v>
      </c>
      <c r="J1235" s="198"/>
      <c r="K1235"/>
    </row>
    <row r="1236" spans="1:11" s="23" customFormat="1" x14ac:dyDescent="0.25">
      <c r="A1236" t="str">
        <f t="shared" si="19"/>
        <v>S5</v>
      </c>
      <c r="B1236" s="198"/>
      <c r="C1236" s="23" t="s">
        <v>1800</v>
      </c>
      <c r="D1236" s="23" t="s">
        <v>1801</v>
      </c>
      <c r="E1236" s="113" t="s">
        <v>72</v>
      </c>
      <c r="F1236" s="113" t="s">
        <v>2094</v>
      </c>
      <c r="G1236" s="114" t="s">
        <v>2095</v>
      </c>
      <c r="H1236" s="113" t="s">
        <v>2096</v>
      </c>
      <c r="I1236" s="113" t="s">
        <v>2097</v>
      </c>
      <c r="J1236" s="198"/>
      <c r="K1236"/>
    </row>
    <row r="1237" spans="1:11" s="23" customFormat="1" x14ac:dyDescent="0.25">
      <c r="A1237" t="str">
        <f t="shared" si="19"/>
        <v>N5</v>
      </c>
      <c r="B1237" s="198"/>
      <c r="C1237" s="23" t="s">
        <v>1804</v>
      </c>
      <c r="D1237" s="23" t="s">
        <v>1805</v>
      </c>
      <c r="E1237" s="113" t="s">
        <v>72</v>
      </c>
      <c r="F1237" s="113" t="s">
        <v>2094</v>
      </c>
      <c r="G1237" s="114" t="s">
        <v>2095</v>
      </c>
      <c r="H1237" s="113" t="s">
        <v>2096</v>
      </c>
      <c r="I1237" s="113" t="s">
        <v>2097</v>
      </c>
      <c r="J1237" s="198"/>
      <c r="K1237"/>
    </row>
    <row r="1238" spans="1:11" s="23" customFormat="1" x14ac:dyDescent="0.25">
      <c r="A1238" t="str">
        <f t="shared" si="19"/>
        <v>N5</v>
      </c>
      <c r="B1238" s="198"/>
      <c r="C1238" s="23" t="s">
        <v>1808</v>
      </c>
      <c r="D1238" s="23" t="s">
        <v>1809</v>
      </c>
      <c r="E1238" s="113" t="s">
        <v>72</v>
      </c>
      <c r="F1238" s="113" t="s">
        <v>2094</v>
      </c>
      <c r="G1238" s="114" t="s">
        <v>2095</v>
      </c>
      <c r="H1238" s="113" t="s">
        <v>2096</v>
      </c>
      <c r="I1238" s="113" t="s">
        <v>2097</v>
      </c>
      <c r="J1238" s="198"/>
      <c r="K1238"/>
    </row>
    <row r="1239" spans="1:11" s="23" customFormat="1" x14ac:dyDescent="0.25">
      <c r="A1239" t="str">
        <f t="shared" si="19"/>
        <v>N5</v>
      </c>
      <c r="B1239" s="198"/>
      <c r="C1239" s="23" t="s">
        <v>1812</v>
      </c>
      <c r="D1239" s="23" t="s">
        <v>1813</v>
      </c>
      <c r="E1239" s="113" t="s">
        <v>72</v>
      </c>
      <c r="F1239" s="113" t="s">
        <v>2094</v>
      </c>
      <c r="G1239" s="114" t="s">
        <v>2095</v>
      </c>
      <c r="H1239" s="113" t="s">
        <v>2096</v>
      </c>
      <c r="I1239" s="113" t="s">
        <v>2097</v>
      </c>
      <c r="J1239" s="198"/>
      <c r="K1239"/>
    </row>
    <row r="1240" spans="1:11" s="23" customFormat="1" x14ac:dyDescent="0.25">
      <c r="A1240" t="str">
        <f t="shared" si="19"/>
        <v>L5</v>
      </c>
      <c r="B1240" s="198"/>
      <c r="C1240" s="23" t="s">
        <v>1814</v>
      </c>
      <c r="D1240" s="23" t="s">
        <v>1815</v>
      </c>
      <c r="E1240" s="113" t="s">
        <v>72</v>
      </c>
      <c r="F1240" s="113" t="s">
        <v>2094</v>
      </c>
      <c r="G1240" s="114" t="s">
        <v>2095</v>
      </c>
      <c r="H1240" s="113" t="s">
        <v>2096</v>
      </c>
      <c r="I1240" s="113" t="s">
        <v>2099</v>
      </c>
      <c r="J1240" s="198"/>
      <c r="K1240"/>
    </row>
    <row r="1241" spans="1:11" s="23" customFormat="1" x14ac:dyDescent="0.25">
      <c r="A1241" t="str">
        <f t="shared" si="19"/>
        <v>L4</v>
      </c>
      <c r="B1241" s="198"/>
      <c r="C1241" s="23" t="s">
        <v>1816</v>
      </c>
      <c r="D1241" s="23" t="s">
        <v>1817</v>
      </c>
      <c r="E1241" s="113" t="s">
        <v>72</v>
      </c>
      <c r="F1241" s="113" t="s">
        <v>2094</v>
      </c>
      <c r="G1241" s="114" t="s">
        <v>2103</v>
      </c>
      <c r="H1241" s="113" t="s">
        <v>2104</v>
      </c>
      <c r="I1241" s="113" t="s">
        <v>2108</v>
      </c>
      <c r="J1241" s="198"/>
      <c r="K1241"/>
    </row>
    <row r="1242" spans="1:11" s="23" customFormat="1" x14ac:dyDescent="0.25">
      <c r="A1242" t="str">
        <f t="shared" si="19"/>
        <v>N5</v>
      </c>
      <c r="B1242" s="198"/>
      <c r="C1242" s="23" t="s">
        <v>1818</v>
      </c>
      <c r="D1242" s="23" t="s">
        <v>1782</v>
      </c>
      <c r="E1242" s="113" t="s">
        <v>72</v>
      </c>
      <c r="F1242" s="113" t="s">
        <v>2094</v>
      </c>
      <c r="G1242" s="114" t="s">
        <v>2103</v>
      </c>
      <c r="H1242" s="113" t="s">
        <v>2104</v>
      </c>
      <c r="I1242" s="113" t="s">
        <v>2108</v>
      </c>
      <c r="J1242" s="198"/>
      <c r="K1242"/>
    </row>
    <row r="1243" spans="1:11" s="23" customFormat="1" x14ac:dyDescent="0.25">
      <c r="A1243" t="str">
        <f t="shared" si="19"/>
        <v>L4</v>
      </c>
      <c r="B1243" s="198"/>
      <c r="C1243" s="23" t="s">
        <v>1821</v>
      </c>
      <c r="D1243" s="23" t="s">
        <v>1822</v>
      </c>
      <c r="E1243" s="113" t="s">
        <v>72</v>
      </c>
      <c r="F1243" s="113" t="s">
        <v>2094</v>
      </c>
      <c r="G1243" s="114" t="s">
        <v>2103</v>
      </c>
      <c r="H1243" s="113" t="s">
        <v>2104</v>
      </c>
      <c r="I1243" s="113" t="s">
        <v>2108</v>
      </c>
      <c r="J1243" s="198"/>
      <c r="K1243"/>
    </row>
    <row r="1244" spans="1:11" s="23" customFormat="1" x14ac:dyDescent="0.25">
      <c r="A1244" t="str">
        <f t="shared" si="19"/>
        <v>NV</v>
      </c>
      <c r="B1244" s="198"/>
      <c r="C1244" s="23" t="s">
        <v>1823</v>
      </c>
      <c r="D1244" s="23" t="s">
        <v>1824</v>
      </c>
      <c r="E1244" s="113" t="s">
        <v>72</v>
      </c>
      <c r="F1244" s="113" t="s">
        <v>2094</v>
      </c>
      <c r="G1244" s="114" t="s">
        <v>2114</v>
      </c>
      <c r="H1244" s="113" t="s">
        <v>2115</v>
      </c>
      <c r="I1244" s="113" t="s">
        <v>2118</v>
      </c>
      <c r="J1244" s="198"/>
      <c r="K1244"/>
    </row>
    <row r="1245" spans="1:11" s="23" customFormat="1" x14ac:dyDescent="0.25">
      <c r="A1245" t="str">
        <f t="shared" si="19"/>
        <v>N5</v>
      </c>
      <c r="B1245" s="198"/>
      <c r="C1245" s="23" t="s">
        <v>1830</v>
      </c>
      <c r="D1245" s="23" t="s">
        <v>1831</v>
      </c>
      <c r="E1245" s="113" t="s">
        <v>72</v>
      </c>
      <c r="F1245" s="113" t="s">
        <v>2094</v>
      </c>
      <c r="G1245" s="114" t="s">
        <v>2095</v>
      </c>
      <c r="H1245" s="113" t="s">
        <v>2096</v>
      </c>
      <c r="I1245" s="113" t="s">
        <v>2097</v>
      </c>
      <c r="J1245" s="198"/>
      <c r="K1245"/>
    </row>
    <row r="1246" spans="1:11" s="23" customFormat="1" x14ac:dyDescent="0.25">
      <c r="A1246" t="str">
        <f t="shared" si="19"/>
        <v>S5</v>
      </c>
      <c r="B1246" s="198"/>
      <c r="C1246" s="23" t="s">
        <v>1832</v>
      </c>
      <c r="D1246" s="23" t="s">
        <v>1833</v>
      </c>
      <c r="E1246" s="113" t="s">
        <v>72</v>
      </c>
      <c r="F1246" s="113" t="s">
        <v>2094</v>
      </c>
      <c r="G1246" s="114" t="s">
        <v>2095</v>
      </c>
      <c r="H1246" s="113" t="s">
        <v>2096</v>
      </c>
      <c r="I1246" s="113" t="s">
        <v>2097</v>
      </c>
      <c r="J1246" s="198"/>
      <c r="K1246"/>
    </row>
    <row r="1247" spans="1:11" s="23" customFormat="1" x14ac:dyDescent="0.25">
      <c r="A1247" t="str">
        <f t="shared" si="19"/>
        <v>N5</v>
      </c>
      <c r="B1247" s="198"/>
      <c r="C1247" s="23" t="s">
        <v>1834</v>
      </c>
      <c r="D1247" s="23" t="s">
        <v>1835</v>
      </c>
      <c r="E1247" s="113" t="s">
        <v>72</v>
      </c>
      <c r="F1247" s="113" t="s">
        <v>2094</v>
      </c>
      <c r="G1247" s="114" t="s">
        <v>2095</v>
      </c>
      <c r="H1247" s="113" t="s">
        <v>2096</v>
      </c>
      <c r="I1247" s="113" t="s">
        <v>2097</v>
      </c>
      <c r="J1247" s="198"/>
      <c r="K1247"/>
    </row>
    <row r="1248" spans="1:11" s="23" customFormat="1" x14ac:dyDescent="0.25">
      <c r="A1248" t="str">
        <f t="shared" si="19"/>
        <v>N5</v>
      </c>
      <c r="B1248" s="198"/>
      <c r="C1248" s="23" t="s">
        <v>1836</v>
      </c>
      <c r="D1248" s="23" t="s">
        <v>1837</v>
      </c>
      <c r="E1248" s="113" t="s">
        <v>72</v>
      </c>
      <c r="F1248" s="113" t="s">
        <v>2094</v>
      </c>
      <c r="G1248" s="114" t="s">
        <v>2103</v>
      </c>
      <c r="H1248" s="113" t="s">
        <v>2104</v>
      </c>
      <c r="I1248" s="113" t="s">
        <v>2108</v>
      </c>
      <c r="J1248" s="198"/>
      <c r="K1248"/>
    </row>
    <row r="1249" spans="1:11" s="23" customFormat="1" x14ac:dyDescent="0.25">
      <c r="A1249" t="str">
        <f t="shared" si="19"/>
        <v>UT</v>
      </c>
      <c r="B1249" s="198"/>
      <c r="C1249" s="23" t="s">
        <v>1840</v>
      </c>
      <c r="D1249" s="23" t="s">
        <v>1841</v>
      </c>
      <c r="E1249" s="113" t="s">
        <v>72</v>
      </c>
      <c r="F1249" s="113" t="s">
        <v>2094</v>
      </c>
      <c r="G1249" s="114" t="s">
        <v>2095</v>
      </c>
      <c r="H1249" s="113" t="s">
        <v>2096</v>
      </c>
      <c r="I1249" s="113" t="s">
        <v>2097</v>
      </c>
      <c r="J1249" s="198"/>
      <c r="K1249"/>
    </row>
    <row r="1250" spans="1:11" s="23" customFormat="1" x14ac:dyDescent="0.25">
      <c r="A1250" t="str">
        <f t="shared" si="19"/>
        <v>UT</v>
      </c>
      <c r="B1250" s="198"/>
      <c r="C1250" s="23" t="s">
        <v>1842</v>
      </c>
      <c r="D1250" s="23" t="s">
        <v>1843</v>
      </c>
      <c r="E1250" s="113" t="s">
        <v>72</v>
      </c>
      <c r="F1250" s="113" t="s">
        <v>2094</v>
      </c>
      <c r="G1250" s="114" t="s">
        <v>2103</v>
      </c>
      <c r="H1250" s="113" t="s">
        <v>2104</v>
      </c>
      <c r="I1250" s="113" t="s">
        <v>2108</v>
      </c>
      <c r="J1250" s="198"/>
      <c r="K1250"/>
    </row>
    <row r="1251" spans="1:11" s="23" customFormat="1" x14ac:dyDescent="0.25">
      <c r="A1251" t="str">
        <f t="shared" si="19"/>
        <v>UT</v>
      </c>
      <c r="B1251" s="198"/>
      <c r="C1251" s="23" t="s">
        <v>1844</v>
      </c>
      <c r="D1251" s="23" t="s">
        <v>1845</v>
      </c>
      <c r="E1251" s="113" t="s">
        <v>72</v>
      </c>
      <c r="F1251" s="113" t="s">
        <v>2094</v>
      </c>
      <c r="G1251" s="114" t="s">
        <v>2095</v>
      </c>
      <c r="H1251" s="113" t="s">
        <v>2096</v>
      </c>
      <c r="I1251" s="113" t="s">
        <v>2097</v>
      </c>
      <c r="J1251" s="198"/>
      <c r="K1251"/>
    </row>
    <row r="1252" spans="1:11" s="23" customFormat="1" x14ac:dyDescent="0.25">
      <c r="A1252" t="str">
        <f t="shared" si="19"/>
        <v>UT</v>
      </c>
      <c r="B1252" s="198"/>
      <c r="C1252" s="23" t="s">
        <v>1846</v>
      </c>
      <c r="D1252" s="23" t="s">
        <v>1847</v>
      </c>
      <c r="E1252" s="113" t="s">
        <v>72</v>
      </c>
      <c r="F1252" s="113" t="s">
        <v>2094</v>
      </c>
      <c r="G1252" s="114" t="s">
        <v>2103</v>
      </c>
      <c r="H1252" s="113" t="s">
        <v>2104</v>
      </c>
      <c r="I1252" s="113" t="s">
        <v>2108</v>
      </c>
      <c r="J1252" s="198"/>
      <c r="K1252"/>
    </row>
    <row r="1253" spans="1:11" s="23" customFormat="1" x14ac:dyDescent="0.25">
      <c r="A1253" t="str">
        <f t="shared" si="19"/>
        <v>NU</v>
      </c>
      <c r="B1253" s="198"/>
      <c r="C1253" s="23" t="s">
        <v>1852</v>
      </c>
      <c r="D1253" s="23" t="s">
        <v>1853</v>
      </c>
      <c r="E1253" s="113" t="s">
        <v>72</v>
      </c>
      <c r="F1253" s="113" t="s">
        <v>2094</v>
      </c>
      <c r="G1253" s="114" t="s">
        <v>2114</v>
      </c>
      <c r="H1253" s="113" t="s">
        <v>2115</v>
      </c>
      <c r="I1253" s="113" t="s">
        <v>2119</v>
      </c>
      <c r="J1253" s="198"/>
      <c r="K1253"/>
    </row>
    <row r="1254" spans="1:11" s="23" customFormat="1" x14ac:dyDescent="0.25">
      <c r="A1254" t="str">
        <f t="shared" si="19"/>
        <v>NU</v>
      </c>
      <c r="B1254" s="198"/>
      <c r="C1254" s="23" t="s">
        <v>1854</v>
      </c>
      <c r="D1254" s="23" t="s">
        <v>1855</v>
      </c>
      <c r="E1254" s="113" t="s">
        <v>72</v>
      </c>
      <c r="F1254" s="113" t="s">
        <v>2094</v>
      </c>
      <c r="G1254" s="114" t="s">
        <v>2114</v>
      </c>
      <c r="H1254" s="113" t="s">
        <v>2115</v>
      </c>
      <c r="I1254" s="113" t="s">
        <v>2119</v>
      </c>
      <c r="J1254" s="198"/>
      <c r="K1254"/>
    </row>
    <row r="1255" spans="1:11" s="23" customFormat="1" x14ac:dyDescent="0.25">
      <c r="A1255" t="str">
        <f t="shared" si="19"/>
        <v>L5</v>
      </c>
      <c r="B1255" s="198"/>
      <c r="C1255" s="23" t="s">
        <v>1856</v>
      </c>
      <c r="D1255" s="23" t="s">
        <v>1857</v>
      </c>
      <c r="E1255" s="113" t="s">
        <v>72</v>
      </c>
      <c r="F1255" s="113" t="s">
        <v>2094</v>
      </c>
      <c r="G1255" s="114" t="s">
        <v>2103</v>
      </c>
      <c r="H1255" s="113" t="s">
        <v>2104</v>
      </c>
      <c r="I1255" s="113" t="s">
        <v>2108</v>
      </c>
      <c r="J1255" s="198"/>
      <c r="K1255"/>
    </row>
    <row r="1256" spans="1:11" s="23" customFormat="1" x14ac:dyDescent="0.25">
      <c r="A1256" t="str">
        <f t="shared" si="19"/>
        <v>L5</v>
      </c>
      <c r="B1256" s="198"/>
      <c r="C1256" s="23" t="s">
        <v>1858</v>
      </c>
      <c r="D1256" s="23" t="s">
        <v>1859</v>
      </c>
      <c r="E1256" s="113" t="s">
        <v>72</v>
      </c>
      <c r="F1256" s="113" t="s">
        <v>2094</v>
      </c>
      <c r="G1256" s="114" t="s">
        <v>2103</v>
      </c>
      <c r="H1256" s="113" t="s">
        <v>2104</v>
      </c>
      <c r="I1256" s="113" t="s">
        <v>2108</v>
      </c>
      <c r="J1256" s="198"/>
      <c r="K1256"/>
    </row>
    <row r="1257" spans="1:11" s="23" customFormat="1" x14ac:dyDescent="0.25">
      <c r="A1257" t="str">
        <f t="shared" si="19"/>
        <v>L5</v>
      </c>
      <c r="B1257" s="198"/>
      <c r="C1257" s="23" t="s">
        <v>1860</v>
      </c>
      <c r="D1257" s="23" t="s">
        <v>1861</v>
      </c>
      <c r="E1257" s="113" t="s">
        <v>72</v>
      </c>
      <c r="F1257" s="113" t="s">
        <v>2094</v>
      </c>
      <c r="G1257" s="114" t="s">
        <v>2095</v>
      </c>
      <c r="H1257" s="113" t="s">
        <v>2096</v>
      </c>
      <c r="I1257" s="113" t="s">
        <v>2097</v>
      </c>
      <c r="J1257" s="198"/>
      <c r="K1257"/>
    </row>
    <row r="1258" spans="1:11" s="23" customFormat="1" x14ac:dyDescent="0.25">
      <c r="A1258" t="str">
        <f t="shared" si="19"/>
        <v>L5</v>
      </c>
      <c r="B1258" s="198"/>
      <c r="C1258" s="23" t="s">
        <v>1862</v>
      </c>
      <c r="D1258" s="23" t="s">
        <v>1863</v>
      </c>
      <c r="E1258" s="113" t="s">
        <v>72</v>
      </c>
      <c r="F1258" s="113" t="s">
        <v>2094</v>
      </c>
      <c r="G1258" s="114" t="s">
        <v>2095</v>
      </c>
      <c r="H1258" s="113" t="s">
        <v>2096</v>
      </c>
      <c r="I1258" s="113" t="s">
        <v>2097</v>
      </c>
      <c r="J1258" s="198"/>
      <c r="K1258"/>
    </row>
    <row r="1259" spans="1:11" s="23" customFormat="1" x14ac:dyDescent="0.25">
      <c r="A1259" t="str">
        <f t="shared" si="19"/>
        <v>L5</v>
      </c>
      <c r="B1259" s="198"/>
      <c r="C1259" s="23" t="s">
        <v>1864</v>
      </c>
      <c r="D1259" s="23" t="s">
        <v>1865</v>
      </c>
      <c r="E1259" s="113" t="s">
        <v>72</v>
      </c>
      <c r="F1259" s="113" t="s">
        <v>2094</v>
      </c>
      <c r="G1259" s="114" t="s">
        <v>2095</v>
      </c>
      <c r="H1259" s="113" t="s">
        <v>2096</v>
      </c>
      <c r="I1259" s="113" t="s">
        <v>2097</v>
      </c>
      <c r="J1259" s="198"/>
      <c r="K1259"/>
    </row>
    <row r="1260" spans="1:11" s="23" customFormat="1" x14ac:dyDescent="0.25">
      <c r="A1260" t="str">
        <f t="shared" si="19"/>
        <v>L5</v>
      </c>
      <c r="B1260" s="198"/>
      <c r="C1260" s="23" t="s">
        <v>1866</v>
      </c>
      <c r="D1260" s="23" t="s">
        <v>1867</v>
      </c>
      <c r="E1260" s="113" t="s">
        <v>72</v>
      </c>
      <c r="F1260" s="113" t="s">
        <v>2094</v>
      </c>
      <c r="G1260" s="114" t="s">
        <v>2103</v>
      </c>
      <c r="H1260" s="113" t="s">
        <v>2104</v>
      </c>
      <c r="I1260" s="113" t="s">
        <v>2108</v>
      </c>
      <c r="J1260" s="198"/>
      <c r="K1260"/>
    </row>
    <row r="1261" spans="1:11" s="23" customFormat="1" x14ac:dyDescent="0.25">
      <c r="A1261" t="str">
        <f t="shared" si="19"/>
        <v>N5</v>
      </c>
      <c r="B1261" s="198"/>
      <c r="C1261" s="23" t="s">
        <v>1868</v>
      </c>
      <c r="D1261" s="23" t="s">
        <v>1869</v>
      </c>
      <c r="E1261" s="113" t="s">
        <v>72</v>
      </c>
      <c r="F1261" s="113" t="s">
        <v>2094</v>
      </c>
      <c r="G1261" s="114" t="s">
        <v>2095</v>
      </c>
      <c r="H1261" s="113" t="s">
        <v>2096</v>
      </c>
      <c r="I1261" s="113" t="s">
        <v>2097</v>
      </c>
      <c r="J1261" s="198"/>
      <c r="K1261"/>
    </row>
    <row r="1262" spans="1:11" s="23" customFormat="1" x14ac:dyDescent="0.25">
      <c r="A1262" t="str">
        <f t="shared" si="19"/>
        <v>N5</v>
      </c>
      <c r="B1262" s="198"/>
      <c r="C1262" s="23" t="s">
        <v>1871</v>
      </c>
      <c r="D1262" s="23" t="s">
        <v>1872</v>
      </c>
      <c r="E1262" s="113" t="s">
        <v>72</v>
      </c>
      <c r="F1262" s="113" t="s">
        <v>2094</v>
      </c>
      <c r="G1262" s="114" t="s">
        <v>2103</v>
      </c>
      <c r="H1262" s="113" t="s">
        <v>2104</v>
      </c>
      <c r="I1262" s="113" t="s">
        <v>2108</v>
      </c>
      <c r="J1262" s="198"/>
      <c r="K1262"/>
    </row>
    <row r="1263" spans="1:11" s="23" customFormat="1" x14ac:dyDescent="0.25">
      <c r="A1263" t="str">
        <f t="shared" si="19"/>
        <v>NN</v>
      </c>
      <c r="B1263" s="198"/>
      <c r="C1263" s="23" t="s">
        <v>1879</v>
      </c>
      <c r="D1263" s="23" t="s">
        <v>1880</v>
      </c>
      <c r="E1263" s="113" t="s">
        <v>72</v>
      </c>
      <c r="F1263" s="113" t="s">
        <v>2094</v>
      </c>
      <c r="G1263" s="114" t="s">
        <v>2114</v>
      </c>
      <c r="H1263" s="113" t="s">
        <v>2115</v>
      </c>
      <c r="I1263" s="113" t="s">
        <v>2118</v>
      </c>
      <c r="J1263" s="198"/>
      <c r="K1263"/>
    </row>
    <row r="1264" spans="1:11" s="23" customFormat="1" x14ac:dyDescent="0.25">
      <c r="A1264" t="str">
        <f t="shared" si="19"/>
        <v>N5</v>
      </c>
      <c r="B1264" s="198"/>
      <c r="C1264" s="23" t="s">
        <v>1881</v>
      </c>
      <c r="D1264" s="23" t="s">
        <v>1882</v>
      </c>
      <c r="E1264" s="113" t="s">
        <v>72</v>
      </c>
      <c r="F1264" s="113" t="s">
        <v>2094</v>
      </c>
      <c r="G1264" s="114" t="s">
        <v>2095</v>
      </c>
      <c r="H1264" s="113" t="s">
        <v>2096</v>
      </c>
      <c r="I1264" s="113" t="s">
        <v>2097</v>
      </c>
      <c r="J1264" s="198"/>
      <c r="K1264"/>
    </row>
    <row r="1265" spans="1:11" s="23" customFormat="1" x14ac:dyDescent="0.25">
      <c r="A1265" t="str">
        <f t="shared" si="19"/>
        <v>N5</v>
      </c>
      <c r="B1265" s="198"/>
      <c r="C1265" s="23" t="s">
        <v>1885</v>
      </c>
      <c r="D1265" s="23" t="s">
        <v>1886</v>
      </c>
      <c r="E1265" s="113" t="s">
        <v>72</v>
      </c>
      <c r="F1265" s="113" t="s">
        <v>2094</v>
      </c>
      <c r="G1265" s="114" t="s">
        <v>2103</v>
      </c>
      <c r="H1265" s="113" t="s">
        <v>2104</v>
      </c>
      <c r="I1265" s="113" t="s">
        <v>2108</v>
      </c>
      <c r="J1265" s="198"/>
      <c r="K1265"/>
    </row>
    <row r="1266" spans="1:11" s="23" customFormat="1" x14ac:dyDescent="0.25">
      <c r="A1266" t="str">
        <f t="shared" si="19"/>
        <v>N5</v>
      </c>
      <c r="B1266" s="198"/>
      <c r="C1266" s="23" t="s">
        <v>1891</v>
      </c>
      <c r="D1266" s="23" t="s">
        <v>1892</v>
      </c>
      <c r="E1266" s="113" t="s">
        <v>72</v>
      </c>
      <c r="F1266" s="113" t="s">
        <v>2094</v>
      </c>
      <c r="G1266" s="114" t="s">
        <v>2095</v>
      </c>
      <c r="H1266" s="113" t="s">
        <v>2096</v>
      </c>
      <c r="I1266" s="113" t="s">
        <v>2097</v>
      </c>
      <c r="J1266" s="198"/>
      <c r="K1266"/>
    </row>
    <row r="1267" spans="1:11" s="23" customFormat="1" x14ac:dyDescent="0.25">
      <c r="A1267" t="str">
        <f t="shared" si="19"/>
        <v>N5</v>
      </c>
      <c r="B1267" s="198"/>
      <c r="C1267" s="23" t="s">
        <v>1899</v>
      </c>
      <c r="D1267" s="23" t="s">
        <v>1900</v>
      </c>
      <c r="E1267" s="113" t="s">
        <v>72</v>
      </c>
      <c r="F1267" s="113" t="s">
        <v>2094</v>
      </c>
      <c r="G1267" s="114" t="s">
        <v>2095</v>
      </c>
      <c r="H1267" s="113" t="s">
        <v>2096</v>
      </c>
      <c r="I1267" s="113" t="s">
        <v>2097</v>
      </c>
      <c r="J1267" s="198"/>
      <c r="K1267"/>
    </row>
    <row r="1268" spans="1:11" s="23" customFormat="1" x14ac:dyDescent="0.25">
      <c r="A1268" t="str">
        <f t="shared" si="19"/>
        <v>N5</v>
      </c>
      <c r="B1268" s="198"/>
      <c r="C1268" s="23" t="s">
        <v>1905</v>
      </c>
      <c r="D1268" s="23" t="s">
        <v>1906</v>
      </c>
      <c r="E1268" s="113" t="s">
        <v>72</v>
      </c>
      <c r="F1268" s="113" t="s">
        <v>2094</v>
      </c>
      <c r="G1268" s="114" t="s">
        <v>2095</v>
      </c>
      <c r="H1268" s="113" t="s">
        <v>2096</v>
      </c>
      <c r="I1268" s="113" t="s">
        <v>2097</v>
      </c>
      <c r="J1268" s="198"/>
      <c r="K1268"/>
    </row>
    <row r="1269" spans="1:11" s="23" customFormat="1" x14ac:dyDescent="0.25">
      <c r="A1269" t="str">
        <f t="shared" si="19"/>
        <v>N5</v>
      </c>
      <c r="B1269" s="198"/>
      <c r="C1269" s="23" t="s">
        <v>1907</v>
      </c>
      <c r="D1269" s="23" t="s">
        <v>1908</v>
      </c>
      <c r="E1269" s="113" t="s">
        <v>72</v>
      </c>
      <c r="F1269" s="113" t="s">
        <v>2094</v>
      </c>
      <c r="G1269" s="114" t="s">
        <v>2103</v>
      </c>
      <c r="H1269" s="113" t="s">
        <v>2104</v>
      </c>
      <c r="I1269" s="113" t="s">
        <v>2108</v>
      </c>
      <c r="J1269" s="198"/>
      <c r="K1269"/>
    </row>
    <row r="1270" spans="1:11" s="23" customFormat="1" x14ac:dyDescent="0.25">
      <c r="A1270" t="str">
        <f t="shared" si="19"/>
        <v>N5</v>
      </c>
      <c r="B1270" s="198"/>
      <c r="C1270" s="23" t="s">
        <v>1911</v>
      </c>
      <c r="D1270" s="23" t="s">
        <v>1912</v>
      </c>
      <c r="E1270" s="113" t="s">
        <v>72</v>
      </c>
      <c r="F1270" s="113" t="s">
        <v>2094</v>
      </c>
      <c r="G1270" s="114" t="s">
        <v>2095</v>
      </c>
      <c r="H1270" s="113" t="s">
        <v>2096</v>
      </c>
      <c r="I1270" s="113" t="s">
        <v>2097</v>
      </c>
      <c r="J1270" s="198"/>
      <c r="K1270"/>
    </row>
    <row r="1271" spans="1:11" s="23" customFormat="1" x14ac:dyDescent="0.25">
      <c r="A1271" t="str">
        <f t="shared" si="19"/>
        <v>N5</v>
      </c>
      <c r="B1271" s="198"/>
      <c r="C1271" s="23" t="s">
        <v>1915</v>
      </c>
      <c r="D1271" s="23" t="s">
        <v>1916</v>
      </c>
      <c r="E1271" s="113" t="s">
        <v>72</v>
      </c>
      <c r="F1271" s="113" t="s">
        <v>2094</v>
      </c>
      <c r="G1271" s="114" t="s">
        <v>2095</v>
      </c>
      <c r="H1271" s="113" t="s">
        <v>2096</v>
      </c>
      <c r="I1271" s="113" t="s">
        <v>2097</v>
      </c>
      <c r="J1271" s="198"/>
      <c r="K1271"/>
    </row>
    <row r="1272" spans="1:11" s="23" customFormat="1" x14ac:dyDescent="0.25">
      <c r="A1272" t="str">
        <f t="shared" si="19"/>
        <v>L4</v>
      </c>
      <c r="B1272" s="198"/>
      <c r="C1272" s="23" t="s">
        <v>1917</v>
      </c>
      <c r="D1272" s="23" t="s">
        <v>1918</v>
      </c>
      <c r="E1272" s="113" t="s">
        <v>72</v>
      </c>
      <c r="F1272" s="113" t="s">
        <v>2094</v>
      </c>
      <c r="G1272" s="114" t="s">
        <v>2095</v>
      </c>
      <c r="H1272" s="113" t="s">
        <v>2096</v>
      </c>
      <c r="I1272" s="113" t="s">
        <v>2097</v>
      </c>
      <c r="J1272" s="198"/>
      <c r="K1272"/>
    </row>
    <row r="1273" spans="1:11" s="23" customFormat="1" x14ac:dyDescent="0.25">
      <c r="A1273" t="str">
        <f t="shared" si="19"/>
        <v>N5</v>
      </c>
      <c r="B1273" s="198"/>
      <c r="C1273" s="23" t="s">
        <v>1921</v>
      </c>
      <c r="D1273" s="23" t="s">
        <v>1922</v>
      </c>
      <c r="E1273" s="113" t="s">
        <v>72</v>
      </c>
      <c r="F1273" s="113" t="s">
        <v>2094</v>
      </c>
      <c r="G1273" s="114" t="s">
        <v>2095</v>
      </c>
      <c r="H1273" s="113" t="s">
        <v>2096</v>
      </c>
      <c r="I1273" s="113" t="s">
        <v>2099</v>
      </c>
      <c r="J1273" s="198"/>
      <c r="K1273"/>
    </row>
    <row r="1274" spans="1:11" s="23" customFormat="1" x14ac:dyDescent="0.25">
      <c r="A1274" t="str">
        <f t="shared" si="19"/>
        <v>N5</v>
      </c>
      <c r="B1274" s="198"/>
      <c r="C1274" s="23" t="s">
        <v>1923</v>
      </c>
      <c r="D1274" s="23" t="s">
        <v>1924</v>
      </c>
      <c r="E1274" s="113" t="s">
        <v>72</v>
      </c>
      <c r="F1274" s="113" t="s">
        <v>2094</v>
      </c>
      <c r="G1274" s="114" t="s">
        <v>2095</v>
      </c>
      <c r="H1274" s="113" t="s">
        <v>2096</v>
      </c>
      <c r="I1274" s="113" t="s">
        <v>2099</v>
      </c>
      <c r="J1274" s="198"/>
      <c r="K1274"/>
    </row>
    <row r="1275" spans="1:11" s="23" customFormat="1" x14ac:dyDescent="0.25">
      <c r="A1275" t="str">
        <f t="shared" si="19"/>
        <v>N5</v>
      </c>
      <c r="B1275" s="198"/>
      <c r="C1275" s="23" t="s">
        <v>1925</v>
      </c>
      <c r="D1275" s="23" t="s">
        <v>1926</v>
      </c>
      <c r="E1275" s="113" t="s">
        <v>72</v>
      </c>
      <c r="F1275" s="113" t="s">
        <v>2094</v>
      </c>
      <c r="G1275" s="114" t="s">
        <v>2103</v>
      </c>
      <c r="H1275" s="113" t="s">
        <v>2104</v>
      </c>
      <c r="I1275" s="113" t="s">
        <v>2108</v>
      </c>
      <c r="J1275" s="198"/>
      <c r="K1275"/>
    </row>
    <row r="1276" spans="1:11" s="23" customFormat="1" x14ac:dyDescent="0.25">
      <c r="A1276" t="str">
        <f t="shared" si="19"/>
        <v>L5</v>
      </c>
      <c r="B1276" s="198"/>
      <c r="C1276" s="23" t="s">
        <v>1929</v>
      </c>
      <c r="D1276" s="23" t="s">
        <v>1930</v>
      </c>
      <c r="E1276" s="113" t="s">
        <v>72</v>
      </c>
      <c r="F1276" s="113" t="s">
        <v>2094</v>
      </c>
      <c r="G1276" s="114" t="s">
        <v>2103</v>
      </c>
      <c r="H1276" s="113" t="s">
        <v>2104</v>
      </c>
      <c r="I1276" s="113" t="s">
        <v>2108</v>
      </c>
      <c r="J1276" s="198"/>
      <c r="K1276"/>
    </row>
    <row r="1277" spans="1:11" s="23" customFormat="1" x14ac:dyDescent="0.25">
      <c r="A1277" t="str">
        <f t="shared" si="19"/>
        <v>L5</v>
      </c>
      <c r="B1277" s="198"/>
      <c r="C1277" s="23" t="s">
        <v>1931</v>
      </c>
      <c r="D1277" s="23" t="s">
        <v>1932</v>
      </c>
      <c r="E1277" s="113" t="s">
        <v>72</v>
      </c>
      <c r="F1277" s="113" t="s">
        <v>2094</v>
      </c>
      <c r="G1277" s="114" t="s">
        <v>2095</v>
      </c>
      <c r="H1277" s="113" t="s">
        <v>2096</v>
      </c>
      <c r="I1277" s="113" t="s">
        <v>2098</v>
      </c>
      <c r="J1277" s="198"/>
      <c r="K1277"/>
    </row>
    <row r="1278" spans="1:11" s="23" customFormat="1" x14ac:dyDescent="0.25">
      <c r="A1278" t="str">
        <f t="shared" si="19"/>
        <v>L5</v>
      </c>
      <c r="B1278" s="198"/>
      <c r="C1278" s="23" t="s">
        <v>1933</v>
      </c>
      <c r="D1278" s="23" t="s">
        <v>1934</v>
      </c>
      <c r="E1278" s="113" t="s">
        <v>72</v>
      </c>
      <c r="F1278" s="113" t="s">
        <v>2094</v>
      </c>
      <c r="G1278" s="114" t="s">
        <v>2103</v>
      </c>
      <c r="H1278" s="113" t="s">
        <v>2104</v>
      </c>
      <c r="I1278" s="113" t="s">
        <v>2108</v>
      </c>
      <c r="J1278" s="198"/>
      <c r="K1278"/>
    </row>
    <row r="1279" spans="1:11" s="23" customFormat="1" x14ac:dyDescent="0.25">
      <c r="A1279" t="str">
        <f t="shared" si="19"/>
        <v>N5</v>
      </c>
      <c r="B1279" s="198"/>
      <c r="C1279" s="23" t="s">
        <v>1935</v>
      </c>
      <c r="D1279" s="23" t="s">
        <v>1936</v>
      </c>
      <c r="E1279" s="113" t="s">
        <v>72</v>
      </c>
      <c r="F1279" s="113" t="s">
        <v>2094</v>
      </c>
      <c r="G1279" s="114" t="s">
        <v>2095</v>
      </c>
      <c r="H1279" s="113" t="s">
        <v>2096</v>
      </c>
      <c r="I1279" s="113" t="s">
        <v>2099</v>
      </c>
      <c r="J1279" s="198"/>
      <c r="K1279"/>
    </row>
    <row r="1280" spans="1:11" s="23" customFormat="1" x14ac:dyDescent="0.25">
      <c r="A1280" t="str">
        <f t="shared" si="19"/>
        <v>L4</v>
      </c>
      <c r="B1280" s="198"/>
      <c r="C1280" s="23" t="s">
        <v>1939</v>
      </c>
      <c r="D1280" s="23" t="s">
        <v>1940</v>
      </c>
      <c r="E1280" s="113" t="s">
        <v>72</v>
      </c>
      <c r="F1280" s="113" t="s">
        <v>2094</v>
      </c>
      <c r="G1280" s="114" t="s">
        <v>2095</v>
      </c>
      <c r="H1280" s="113" t="s">
        <v>2096</v>
      </c>
      <c r="I1280" s="113" t="s">
        <v>2097</v>
      </c>
      <c r="J1280" s="198"/>
      <c r="K1280"/>
    </row>
    <row r="1281" spans="1:11" s="23" customFormat="1" x14ac:dyDescent="0.25">
      <c r="A1281" t="str">
        <f t="shared" si="19"/>
        <v>N5</v>
      </c>
      <c r="B1281" s="198"/>
      <c r="C1281" s="23" t="s">
        <v>1941</v>
      </c>
      <c r="D1281" s="23" t="s">
        <v>1940</v>
      </c>
      <c r="E1281" s="113" t="s">
        <v>72</v>
      </c>
      <c r="F1281" s="113" t="s">
        <v>2094</v>
      </c>
      <c r="G1281" s="114" t="s">
        <v>2095</v>
      </c>
      <c r="H1281" s="113" t="s">
        <v>2096</v>
      </c>
      <c r="I1281" s="113" t="s">
        <v>2097</v>
      </c>
      <c r="J1281" s="198"/>
      <c r="K1281"/>
    </row>
    <row r="1282" spans="1:11" s="23" customFormat="1" x14ac:dyDescent="0.25">
      <c r="A1282" t="str">
        <f t="shared" si="19"/>
        <v>N5</v>
      </c>
      <c r="B1282" s="198"/>
      <c r="C1282" s="23" t="s">
        <v>1942</v>
      </c>
      <c r="D1282" s="23" t="s">
        <v>1943</v>
      </c>
      <c r="E1282" s="113" t="s">
        <v>72</v>
      </c>
      <c r="F1282" s="113" t="s">
        <v>2094</v>
      </c>
      <c r="G1282" s="114" t="s">
        <v>2095</v>
      </c>
      <c r="H1282" s="113" t="s">
        <v>2096</v>
      </c>
      <c r="I1282" s="113" t="s">
        <v>2097</v>
      </c>
      <c r="J1282" s="198"/>
      <c r="K1282"/>
    </row>
    <row r="1283" spans="1:11" s="23" customFormat="1" x14ac:dyDescent="0.25">
      <c r="A1283" t="str">
        <f t="shared" si="19"/>
        <v>9S</v>
      </c>
      <c r="B1283" s="198"/>
      <c r="C1283" s="23" t="s">
        <v>1948</v>
      </c>
      <c r="D1283" s="23" t="s">
        <v>1949</v>
      </c>
      <c r="E1283" s="113" t="s">
        <v>72</v>
      </c>
      <c r="F1283" s="113" t="s">
        <v>2094</v>
      </c>
      <c r="G1283" s="114" t="s">
        <v>2109</v>
      </c>
      <c r="H1283" s="113" t="s">
        <v>2110</v>
      </c>
      <c r="I1283" s="113" t="s">
        <v>2111</v>
      </c>
      <c r="J1283" s="198"/>
      <c r="K1283"/>
    </row>
    <row r="1284" spans="1:11" s="23" customFormat="1" x14ac:dyDescent="0.25">
      <c r="A1284" t="str">
        <f t="shared" si="19"/>
        <v>N5</v>
      </c>
      <c r="B1284" s="198"/>
      <c r="C1284" s="23" t="s">
        <v>1950</v>
      </c>
      <c r="D1284" s="23" t="s">
        <v>1951</v>
      </c>
      <c r="E1284" s="113" t="s">
        <v>72</v>
      </c>
      <c r="F1284" s="113" t="s">
        <v>2094</v>
      </c>
      <c r="G1284" s="114" t="s">
        <v>2095</v>
      </c>
      <c r="H1284" s="113" t="s">
        <v>2096</v>
      </c>
      <c r="I1284" s="113" t="s">
        <v>2097</v>
      </c>
      <c r="J1284" s="198"/>
      <c r="K1284"/>
    </row>
    <row r="1285" spans="1:11" s="23" customFormat="1" x14ac:dyDescent="0.25">
      <c r="A1285" t="str">
        <f t="shared" ref="A1285:A1348" si="20">MID(C1285,12,2)</f>
        <v>N5</v>
      </c>
      <c r="B1285" s="198"/>
      <c r="C1285" s="23" t="s">
        <v>1952</v>
      </c>
      <c r="D1285" s="23" t="s">
        <v>1953</v>
      </c>
      <c r="E1285" s="113" t="s">
        <v>72</v>
      </c>
      <c r="F1285" s="113" t="s">
        <v>2094</v>
      </c>
      <c r="G1285" s="114" t="s">
        <v>2095</v>
      </c>
      <c r="H1285" s="113" t="s">
        <v>2096</v>
      </c>
      <c r="I1285" s="113" t="s">
        <v>2097</v>
      </c>
      <c r="J1285" s="198"/>
      <c r="K1285"/>
    </row>
    <row r="1286" spans="1:11" s="23" customFormat="1" x14ac:dyDescent="0.25">
      <c r="A1286" t="str">
        <f t="shared" si="20"/>
        <v>N5</v>
      </c>
      <c r="B1286" s="198"/>
      <c r="C1286" s="23" t="s">
        <v>1954</v>
      </c>
      <c r="D1286" s="23" t="s">
        <v>1955</v>
      </c>
      <c r="E1286" s="113" t="s">
        <v>72</v>
      </c>
      <c r="F1286" s="113" t="s">
        <v>2094</v>
      </c>
      <c r="G1286" s="114" t="s">
        <v>2095</v>
      </c>
      <c r="H1286" s="113" t="s">
        <v>2096</v>
      </c>
      <c r="I1286" s="113" t="s">
        <v>2099</v>
      </c>
      <c r="J1286" s="198"/>
      <c r="K1286"/>
    </row>
    <row r="1287" spans="1:11" s="23" customFormat="1" x14ac:dyDescent="0.25">
      <c r="A1287" t="str">
        <f t="shared" si="20"/>
        <v>N5</v>
      </c>
      <c r="B1287" s="198"/>
      <c r="C1287" s="23" t="s">
        <v>1962</v>
      </c>
      <c r="D1287" s="23" t="s">
        <v>1963</v>
      </c>
      <c r="E1287" s="113" t="s">
        <v>72</v>
      </c>
      <c r="F1287" s="113" t="s">
        <v>2094</v>
      </c>
      <c r="G1287" s="114" t="s">
        <v>2095</v>
      </c>
      <c r="H1287" s="113" t="s">
        <v>2096</v>
      </c>
      <c r="I1287" s="113" t="s">
        <v>2097</v>
      </c>
      <c r="J1287" s="198"/>
      <c r="K1287"/>
    </row>
    <row r="1288" spans="1:11" s="23" customFormat="1" x14ac:dyDescent="0.25">
      <c r="A1288" t="str">
        <f t="shared" si="20"/>
        <v>L4</v>
      </c>
      <c r="B1288" s="198"/>
      <c r="C1288" s="23" t="s">
        <v>1964</v>
      </c>
      <c r="D1288" s="23" t="s">
        <v>1965</v>
      </c>
      <c r="E1288" s="113" t="s">
        <v>72</v>
      </c>
      <c r="F1288" s="113" t="s">
        <v>2094</v>
      </c>
      <c r="G1288" s="114" t="s">
        <v>2095</v>
      </c>
      <c r="H1288" s="113" t="s">
        <v>2096</v>
      </c>
      <c r="I1288" s="113" t="s">
        <v>2097</v>
      </c>
      <c r="J1288" s="198"/>
      <c r="K1288"/>
    </row>
    <row r="1289" spans="1:11" s="23" customFormat="1" x14ac:dyDescent="0.25">
      <c r="A1289" t="str">
        <f t="shared" si="20"/>
        <v>N5</v>
      </c>
      <c r="B1289" s="198"/>
      <c r="C1289" s="23" t="s">
        <v>1972</v>
      </c>
      <c r="D1289" s="23" t="s">
        <v>1973</v>
      </c>
      <c r="E1289" s="113" t="s">
        <v>72</v>
      </c>
      <c r="F1289" s="113" t="s">
        <v>2094</v>
      </c>
      <c r="G1289" s="114" t="s">
        <v>2095</v>
      </c>
      <c r="H1289" s="113" t="s">
        <v>2096</v>
      </c>
      <c r="I1289" s="113" t="s">
        <v>2097</v>
      </c>
      <c r="J1289" s="198"/>
      <c r="K1289"/>
    </row>
    <row r="1290" spans="1:11" s="23" customFormat="1" x14ac:dyDescent="0.25">
      <c r="A1290" t="str">
        <f t="shared" si="20"/>
        <v>N5</v>
      </c>
      <c r="B1290" s="198"/>
      <c r="C1290" s="23" t="s">
        <v>1975</v>
      </c>
      <c r="D1290" s="23" t="s">
        <v>1976</v>
      </c>
      <c r="E1290" s="113" t="s">
        <v>72</v>
      </c>
      <c r="F1290" s="113" t="s">
        <v>2094</v>
      </c>
      <c r="G1290" s="114" t="s">
        <v>2103</v>
      </c>
      <c r="H1290" s="113" t="s">
        <v>2104</v>
      </c>
      <c r="I1290" s="113" t="s">
        <v>2108</v>
      </c>
      <c r="J1290" s="198"/>
      <c r="K1290"/>
    </row>
    <row r="1291" spans="1:11" s="23" customFormat="1" x14ac:dyDescent="0.25">
      <c r="A1291" t="str">
        <f t="shared" si="20"/>
        <v>9S</v>
      </c>
      <c r="B1291" s="198"/>
      <c r="C1291" s="23" t="s">
        <v>1977</v>
      </c>
      <c r="D1291" s="23" t="s">
        <v>1978</v>
      </c>
      <c r="E1291" s="113" t="s">
        <v>72</v>
      </c>
      <c r="F1291" s="113" t="s">
        <v>2094</v>
      </c>
      <c r="G1291" s="114" t="s">
        <v>2109</v>
      </c>
      <c r="H1291" s="113" t="s">
        <v>2110</v>
      </c>
      <c r="I1291" s="113" t="s">
        <v>2111</v>
      </c>
      <c r="J1291" s="198"/>
      <c r="K1291"/>
    </row>
    <row r="1292" spans="1:11" s="23" customFormat="1" x14ac:dyDescent="0.25">
      <c r="A1292" t="str">
        <f t="shared" si="20"/>
        <v>N5</v>
      </c>
      <c r="B1292" s="198"/>
      <c r="C1292" s="23" t="s">
        <v>1979</v>
      </c>
      <c r="D1292" s="23" t="s">
        <v>1980</v>
      </c>
      <c r="E1292" s="113" t="s">
        <v>72</v>
      </c>
      <c r="F1292" s="113" t="s">
        <v>2094</v>
      </c>
      <c r="G1292" s="114" t="s">
        <v>2095</v>
      </c>
      <c r="H1292" s="113" t="s">
        <v>2096</v>
      </c>
      <c r="I1292" s="113" t="s">
        <v>2097</v>
      </c>
      <c r="J1292" s="198"/>
      <c r="K1292"/>
    </row>
    <row r="1293" spans="1:11" s="23" customFormat="1" x14ac:dyDescent="0.25">
      <c r="A1293" t="str">
        <f t="shared" si="20"/>
        <v>L5</v>
      </c>
      <c r="B1293" s="198"/>
      <c r="C1293" s="23" t="s">
        <v>1981</v>
      </c>
      <c r="D1293" s="23" t="s">
        <v>1982</v>
      </c>
      <c r="E1293" s="113" t="s">
        <v>72</v>
      </c>
      <c r="F1293" s="113" t="s">
        <v>2094</v>
      </c>
      <c r="G1293" s="114" t="s">
        <v>2095</v>
      </c>
      <c r="H1293" s="113" t="s">
        <v>2096</v>
      </c>
      <c r="I1293" s="113" t="s">
        <v>2097</v>
      </c>
      <c r="J1293" s="198"/>
      <c r="K1293"/>
    </row>
    <row r="1294" spans="1:11" s="23" customFormat="1" x14ac:dyDescent="0.25">
      <c r="A1294" t="str">
        <f t="shared" si="20"/>
        <v>N5</v>
      </c>
      <c r="B1294" s="198"/>
      <c r="C1294" s="23" t="s">
        <v>1080</v>
      </c>
      <c r="D1294" s="23" t="s">
        <v>1081</v>
      </c>
      <c r="E1294" s="113" t="s">
        <v>72</v>
      </c>
      <c r="F1294" s="113" t="s">
        <v>2094</v>
      </c>
      <c r="G1294" s="114" t="s">
        <v>2103</v>
      </c>
      <c r="H1294" s="113" t="s">
        <v>2104</v>
      </c>
      <c r="I1294" s="113" t="s">
        <v>2107</v>
      </c>
      <c r="J1294" s="198"/>
      <c r="K1294"/>
    </row>
    <row r="1295" spans="1:11" s="23" customFormat="1" x14ac:dyDescent="0.25">
      <c r="A1295" t="str">
        <f t="shared" si="20"/>
        <v>N5</v>
      </c>
      <c r="B1295" s="198"/>
      <c r="C1295" s="23" t="s">
        <v>1082</v>
      </c>
      <c r="D1295" s="23" t="s">
        <v>1083</v>
      </c>
      <c r="E1295" s="113" t="s">
        <v>72</v>
      </c>
      <c r="F1295" s="113" t="s">
        <v>2094</v>
      </c>
      <c r="G1295" s="114" t="s">
        <v>2103</v>
      </c>
      <c r="H1295" s="113" t="s">
        <v>2104</v>
      </c>
      <c r="I1295" s="113" t="s">
        <v>2107</v>
      </c>
      <c r="J1295" s="198"/>
      <c r="K1295"/>
    </row>
    <row r="1296" spans="1:11" s="23" customFormat="1" x14ac:dyDescent="0.25">
      <c r="A1296" t="str">
        <f t="shared" si="20"/>
        <v>NN</v>
      </c>
      <c r="B1296" s="198"/>
      <c r="C1296" s="23" t="s">
        <v>551</v>
      </c>
      <c r="D1296" s="23" t="s">
        <v>552</v>
      </c>
      <c r="E1296" s="23" t="s">
        <v>72</v>
      </c>
      <c r="F1296" s="23" t="s">
        <v>41</v>
      </c>
      <c r="G1296" s="23" t="s">
        <v>2152</v>
      </c>
      <c r="H1296" s="113" t="s">
        <v>2153</v>
      </c>
      <c r="I1296" s="113" t="s">
        <v>2100</v>
      </c>
      <c r="J1296" s="198"/>
      <c r="K1296"/>
    </row>
    <row r="1297" spans="1:11" s="23" customFormat="1" x14ac:dyDescent="0.25">
      <c r="A1297" t="str">
        <f t="shared" si="20"/>
        <v>NN</v>
      </c>
      <c r="B1297" s="198"/>
      <c r="C1297" s="23" t="s">
        <v>551</v>
      </c>
      <c r="D1297" s="23" t="s">
        <v>552</v>
      </c>
      <c r="E1297" s="23" t="s">
        <v>72</v>
      </c>
      <c r="F1297" s="23" t="s">
        <v>79</v>
      </c>
      <c r="G1297" s="23" t="s">
        <v>2095</v>
      </c>
      <c r="H1297" s="113" t="s">
        <v>2096</v>
      </c>
      <c r="I1297" s="113" t="s">
        <v>2100</v>
      </c>
      <c r="J1297" s="198"/>
      <c r="K1297"/>
    </row>
    <row r="1298" spans="1:11" s="23" customFormat="1" x14ac:dyDescent="0.25">
      <c r="A1298" t="str">
        <f t="shared" si="20"/>
        <v>NT</v>
      </c>
      <c r="B1298" s="198"/>
      <c r="C1298" s="23" t="s">
        <v>558</v>
      </c>
      <c r="D1298" s="23" t="s">
        <v>559</v>
      </c>
      <c r="E1298" s="23" t="s">
        <v>72</v>
      </c>
      <c r="F1298" s="23" t="s">
        <v>41</v>
      </c>
      <c r="G1298" s="23" t="s">
        <v>2178</v>
      </c>
      <c r="H1298" s="113" t="s">
        <v>2179</v>
      </c>
      <c r="I1298" s="113" t="s">
        <v>2097</v>
      </c>
      <c r="J1298" s="198"/>
      <c r="K1298"/>
    </row>
    <row r="1299" spans="1:11" s="23" customFormat="1" x14ac:dyDescent="0.25">
      <c r="A1299" t="str">
        <f t="shared" si="20"/>
        <v>NT</v>
      </c>
      <c r="B1299" s="198"/>
      <c r="C1299" s="23" t="s">
        <v>558</v>
      </c>
      <c r="D1299" s="23" t="s">
        <v>559</v>
      </c>
      <c r="E1299" s="23" t="s">
        <v>72</v>
      </c>
      <c r="F1299" s="23" t="s">
        <v>79</v>
      </c>
      <c r="G1299" s="23" t="s">
        <v>2095</v>
      </c>
      <c r="H1299" s="113" t="s">
        <v>2096</v>
      </c>
      <c r="I1299" s="113" t="s">
        <v>2097</v>
      </c>
      <c r="J1299" s="198"/>
      <c r="K1299"/>
    </row>
    <row r="1300" spans="1:11" s="23" customFormat="1" x14ac:dyDescent="0.25">
      <c r="A1300" t="str">
        <f t="shared" si="20"/>
        <v>NT</v>
      </c>
      <c r="B1300" s="198"/>
      <c r="C1300" s="23" t="s">
        <v>560</v>
      </c>
      <c r="D1300" s="23" t="s">
        <v>561</v>
      </c>
      <c r="E1300" s="23" t="s">
        <v>72</v>
      </c>
      <c r="F1300" s="23" t="s">
        <v>41</v>
      </c>
      <c r="G1300" s="23" t="s">
        <v>2178</v>
      </c>
      <c r="H1300" s="113" t="s">
        <v>2179</v>
      </c>
      <c r="I1300" s="113" t="s">
        <v>2097</v>
      </c>
      <c r="J1300" s="198"/>
      <c r="K1300"/>
    </row>
    <row r="1301" spans="1:11" s="23" customFormat="1" x14ac:dyDescent="0.25">
      <c r="A1301" t="str">
        <f t="shared" si="20"/>
        <v>NT</v>
      </c>
      <c r="B1301" s="198"/>
      <c r="C1301" s="23" t="s">
        <v>560</v>
      </c>
      <c r="D1301" s="23" t="s">
        <v>561</v>
      </c>
      <c r="E1301" s="23" t="s">
        <v>72</v>
      </c>
      <c r="F1301" s="23" t="s">
        <v>79</v>
      </c>
      <c r="G1301" s="23" t="s">
        <v>2095</v>
      </c>
      <c r="H1301" s="113" t="s">
        <v>2096</v>
      </c>
      <c r="I1301" s="113" t="s">
        <v>2097</v>
      </c>
      <c r="J1301" s="198"/>
      <c r="K1301"/>
    </row>
    <row r="1302" spans="1:11" s="23" customFormat="1" x14ac:dyDescent="0.25">
      <c r="A1302" t="str">
        <f t="shared" si="20"/>
        <v>NT</v>
      </c>
      <c r="B1302" s="198"/>
      <c r="C1302" s="23" t="s">
        <v>562</v>
      </c>
      <c r="D1302" s="23" t="s">
        <v>563</v>
      </c>
      <c r="E1302" s="23" t="s">
        <v>72</v>
      </c>
      <c r="F1302" s="23" t="s">
        <v>41</v>
      </c>
      <c r="G1302" s="23" t="s">
        <v>2178</v>
      </c>
      <c r="H1302" s="113" t="s">
        <v>2179</v>
      </c>
      <c r="I1302" s="113" t="s">
        <v>2097</v>
      </c>
      <c r="J1302" s="198"/>
      <c r="K1302"/>
    </row>
    <row r="1303" spans="1:11" s="23" customFormat="1" x14ac:dyDescent="0.25">
      <c r="A1303" t="str">
        <f t="shared" si="20"/>
        <v>NT</v>
      </c>
      <c r="B1303" s="198"/>
      <c r="C1303" s="23" t="s">
        <v>562</v>
      </c>
      <c r="D1303" s="23" t="s">
        <v>563</v>
      </c>
      <c r="E1303" s="23" t="s">
        <v>72</v>
      </c>
      <c r="F1303" s="23" t="s">
        <v>79</v>
      </c>
      <c r="G1303" s="23" t="s">
        <v>2095</v>
      </c>
      <c r="H1303" s="113" t="s">
        <v>2096</v>
      </c>
      <c r="I1303" s="113" t="s">
        <v>2097</v>
      </c>
      <c r="J1303" s="198"/>
      <c r="K1303"/>
    </row>
    <row r="1304" spans="1:11" s="23" customFormat="1" x14ac:dyDescent="0.25">
      <c r="A1304" t="str">
        <f t="shared" si="20"/>
        <v>NT</v>
      </c>
      <c r="B1304" s="198"/>
      <c r="C1304" s="23" t="s">
        <v>568</v>
      </c>
      <c r="D1304" s="23" t="s">
        <v>569</v>
      </c>
      <c r="E1304" s="23" t="s">
        <v>72</v>
      </c>
      <c r="F1304" s="23" t="s">
        <v>41</v>
      </c>
      <c r="G1304" s="23" t="s">
        <v>2176</v>
      </c>
      <c r="H1304" s="113" t="s">
        <v>2177</v>
      </c>
      <c r="I1304" s="113" t="s">
        <v>2098</v>
      </c>
      <c r="J1304" s="198"/>
      <c r="K1304"/>
    </row>
    <row r="1305" spans="1:11" s="23" customFormat="1" x14ac:dyDescent="0.25">
      <c r="A1305" t="str">
        <f t="shared" si="20"/>
        <v>NT</v>
      </c>
      <c r="B1305" s="198"/>
      <c r="C1305" s="23" t="s">
        <v>568</v>
      </c>
      <c r="D1305" s="23" t="s">
        <v>569</v>
      </c>
      <c r="E1305" s="23" t="s">
        <v>72</v>
      </c>
      <c r="F1305" s="23" t="s">
        <v>79</v>
      </c>
      <c r="G1305" s="23" t="s">
        <v>2095</v>
      </c>
      <c r="H1305" s="113" t="s">
        <v>2096</v>
      </c>
      <c r="I1305" s="113" t="s">
        <v>2098</v>
      </c>
      <c r="J1305" s="198"/>
      <c r="K1305"/>
    </row>
    <row r="1306" spans="1:11" s="23" customFormat="1" x14ac:dyDescent="0.25">
      <c r="A1306" t="str">
        <f t="shared" si="20"/>
        <v>UT</v>
      </c>
      <c r="B1306" s="198"/>
      <c r="C1306" s="23" t="s">
        <v>570</v>
      </c>
      <c r="D1306" s="23" t="s">
        <v>571</v>
      </c>
      <c r="E1306" s="23" t="s">
        <v>72</v>
      </c>
      <c r="F1306" s="23" t="s">
        <v>41</v>
      </c>
      <c r="G1306" s="23" t="s">
        <v>2178</v>
      </c>
      <c r="H1306" s="113" t="s">
        <v>2179</v>
      </c>
      <c r="I1306" s="113" t="s">
        <v>2097</v>
      </c>
      <c r="J1306" s="198"/>
      <c r="K1306"/>
    </row>
    <row r="1307" spans="1:11" s="23" customFormat="1" x14ac:dyDescent="0.25">
      <c r="A1307" t="str">
        <f t="shared" si="20"/>
        <v>UT</v>
      </c>
      <c r="B1307" s="198"/>
      <c r="C1307" s="23" t="s">
        <v>570</v>
      </c>
      <c r="D1307" s="23" t="s">
        <v>571</v>
      </c>
      <c r="E1307" s="23" t="s">
        <v>72</v>
      </c>
      <c r="F1307" s="23" t="s">
        <v>79</v>
      </c>
      <c r="G1307" s="23" t="s">
        <v>2095</v>
      </c>
      <c r="H1307" s="113" t="s">
        <v>2096</v>
      </c>
      <c r="I1307" s="113" t="s">
        <v>2097</v>
      </c>
      <c r="J1307" s="198"/>
      <c r="K1307"/>
    </row>
    <row r="1308" spans="1:11" s="23" customFormat="1" x14ac:dyDescent="0.25">
      <c r="A1308" t="str">
        <f t="shared" si="20"/>
        <v>UT</v>
      </c>
      <c r="B1308" s="198"/>
      <c r="C1308" s="23" t="s">
        <v>572</v>
      </c>
      <c r="D1308" s="23" t="s">
        <v>573</v>
      </c>
      <c r="E1308" s="23" t="s">
        <v>72</v>
      </c>
      <c r="F1308" s="23" t="s">
        <v>41</v>
      </c>
      <c r="G1308" s="23" t="s">
        <v>2172</v>
      </c>
      <c r="H1308" s="113" t="s">
        <v>2173</v>
      </c>
      <c r="I1308" s="113" t="s">
        <v>2099</v>
      </c>
      <c r="J1308" s="198"/>
      <c r="K1308"/>
    </row>
    <row r="1309" spans="1:11" s="23" customFormat="1" x14ac:dyDescent="0.25">
      <c r="A1309" t="str">
        <f t="shared" si="20"/>
        <v>UT</v>
      </c>
      <c r="B1309" s="198"/>
      <c r="C1309" s="23" t="s">
        <v>572</v>
      </c>
      <c r="D1309" s="23" t="s">
        <v>573</v>
      </c>
      <c r="E1309" s="23" t="s">
        <v>72</v>
      </c>
      <c r="F1309" s="23" t="s">
        <v>79</v>
      </c>
      <c r="G1309" s="23" t="s">
        <v>2095</v>
      </c>
      <c r="H1309" s="113" t="s">
        <v>2096</v>
      </c>
      <c r="I1309" s="113" t="s">
        <v>2099</v>
      </c>
      <c r="J1309" s="198"/>
      <c r="K1309"/>
    </row>
    <row r="1310" spans="1:11" s="23" customFormat="1" x14ac:dyDescent="0.25">
      <c r="A1310" t="str">
        <f t="shared" si="20"/>
        <v>UT</v>
      </c>
      <c r="B1310" s="198"/>
      <c r="C1310" s="23" t="s">
        <v>578</v>
      </c>
      <c r="D1310" s="23" t="s">
        <v>579</v>
      </c>
      <c r="E1310" s="23" t="s">
        <v>72</v>
      </c>
      <c r="F1310" s="23" t="s">
        <v>41</v>
      </c>
      <c r="G1310" s="23" t="s">
        <v>2172</v>
      </c>
      <c r="H1310" s="113" t="s">
        <v>2173</v>
      </c>
      <c r="I1310" s="113" t="s">
        <v>2099</v>
      </c>
      <c r="J1310" s="198"/>
      <c r="K1310"/>
    </row>
    <row r="1311" spans="1:11" s="23" customFormat="1" x14ac:dyDescent="0.25">
      <c r="A1311" t="str">
        <f t="shared" si="20"/>
        <v>UT</v>
      </c>
      <c r="B1311" s="198"/>
      <c r="C1311" s="23" t="s">
        <v>578</v>
      </c>
      <c r="D1311" s="23" t="s">
        <v>579</v>
      </c>
      <c r="E1311" s="23" t="s">
        <v>72</v>
      </c>
      <c r="F1311" s="23" t="s">
        <v>79</v>
      </c>
      <c r="G1311" s="23" t="s">
        <v>2095</v>
      </c>
      <c r="H1311" s="113" t="s">
        <v>2096</v>
      </c>
      <c r="I1311" s="113" t="s">
        <v>2099</v>
      </c>
      <c r="J1311" s="198"/>
      <c r="K1311"/>
    </row>
    <row r="1312" spans="1:11" s="23" customFormat="1" x14ac:dyDescent="0.25">
      <c r="A1312" t="str">
        <f t="shared" si="20"/>
        <v>NT</v>
      </c>
      <c r="B1312" s="198"/>
      <c r="C1312" s="23" t="s">
        <v>580</v>
      </c>
      <c r="D1312" s="23" t="s">
        <v>581</v>
      </c>
      <c r="E1312" s="23" t="s">
        <v>72</v>
      </c>
      <c r="F1312" s="23" t="s">
        <v>41</v>
      </c>
      <c r="G1312" s="23" t="s">
        <v>2176</v>
      </c>
      <c r="H1312" s="113" t="s">
        <v>2177</v>
      </c>
      <c r="I1312" s="113" t="s">
        <v>2098</v>
      </c>
      <c r="J1312" s="198"/>
      <c r="K1312"/>
    </row>
    <row r="1313" spans="1:11" s="23" customFormat="1" x14ac:dyDescent="0.25">
      <c r="A1313" t="str">
        <f t="shared" si="20"/>
        <v>NT</v>
      </c>
      <c r="B1313" s="198"/>
      <c r="C1313" s="23" t="s">
        <v>580</v>
      </c>
      <c r="D1313" s="23" t="s">
        <v>581</v>
      </c>
      <c r="E1313" s="23" t="s">
        <v>72</v>
      </c>
      <c r="F1313" s="23" t="s">
        <v>79</v>
      </c>
      <c r="G1313" s="23" t="s">
        <v>2095</v>
      </c>
      <c r="H1313" s="113" t="s">
        <v>2096</v>
      </c>
      <c r="I1313" s="113" t="s">
        <v>2098</v>
      </c>
      <c r="J1313" s="198"/>
      <c r="K1313"/>
    </row>
    <row r="1314" spans="1:11" s="23" customFormat="1" x14ac:dyDescent="0.25">
      <c r="A1314" t="str">
        <f t="shared" si="20"/>
        <v>UT</v>
      </c>
      <c r="B1314" s="198"/>
      <c r="C1314" s="23" t="s">
        <v>582</v>
      </c>
      <c r="D1314" s="23" t="s">
        <v>583</v>
      </c>
      <c r="E1314" s="23" t="s">
        <v>72</v>
      </c>
      <c r="F1314" s="23" t="s">
        <v>41</v>
      </c>
      <c r="G1314" s="23" t="s">
        <v>2178</v>
      </c>
      <c r="H1314" s="113" t="s">
        <v>2179</v>
      </c>
      <c r="I1314" s="113" t="s">
        <v>2097</v>
      </c>
      <c r="J1314" s="198"/>
      <c r="K1314"/>
    </row>
    <row r="1315" spans="1:11" s="23" customFormat="1" x14ac:dyDescent="0.25">
      <c r="A1315" t="str">
        <f t="shared" si="20"/>
        <v>UT</v>
      </c>
      <c r="B1315" s="198"/>
      <c r="C1315" s="23" t="s">
        <v>582</v>
      </c>
      <c r="D1315" s="23" t="s">
        <v>583</v>
      </c>
      <c r="E1315" s="23" t="s">
        <v>72</v>
      </c>
      <c r="F1315" s="23" t="s">
        <v>79</v>
      </c>
      <c r="G1315" s="23" t="s">
        <v>2095</v>
      </c>
      <c r="H1315" s="113" t="s">
        <v>2096</v>
      </c>
      <c r="I1315" s="113" t="s">
        <v>2097</v>
      </c>
      <c r="J1315" s="198"/>
      <c r="K1315"/>
    </row>
    <row r="1316" spans="1:11" s="23" customFormat="1" x14ac:dyDescent="0.25">
      <c r="A1316" t="str">
        <f t="shared" si="20"/>
        <v>U2</v>
      </c>
      <c r="B1316" s="198"/>
      <c r="C1316" s="23" t="s">
        <v>607</v>
      </c>
      <c r="D1316" s="23" t="s">
        <v>608</v>
      </c>
      <c r="E1316" s="23" t="s">
        <v>72</v>
      </c>
      <c r="F1316" s="23" t="s">
        <v>41</v>
      </c>
      <c r="G1316" s="23" t="s">
        <v>2178</v>
      </c>
      <c r="H1316" s="113" t="s">
        <v>2179</v>
      </c>
      <c r="I1316" s="113" t="s">
        <v>2097</v>
      </c>
      <c r="J1316" s="198"/>
      <c r="K1316"/>
    </row>
    <row r="1317" spans="1:11" s="23" customFormat="1" x14ac:dyDescent="0.25">
      <c r="A1317" t="str">
        <f t="shared" si="20"/>
        <v>U2</v>
      </c>
      <c r="B1317" s="198"/>
      <c r="C1317" s="23" t="s">
        <v>607</v>
      </c>
      <c r="D1317" s="23" t="s">
        <v>608</v>
      </c>
      <c r="E1317" s="23" t="s">
        <v>72</v>
      </c>
      <c r="F1317" s="23" t="s">
        <v>79</v>
      </c>
      <c r="G1317" s="23" t="s">
        <v>2095</v>
      </c>
      <c r="H1317" s="113" t="s">
        <v>2096</v>
      </c>
      <c r="I1317" s="113" t="s">
        <v>2097</v>
      </c>
      <c r="J1317" s="198"/>
      <c r="K1317"/>
    </row>
    <row r="1318" spans="1:11" s="23" customFormat="1" x14ac:dyDescent="0.25">
      <c r="A1318" t="str">
        <f t="shared" si="20"/>
        <v>U2</v>
      </c>
      <c r="B1318" s="198"/>
      <c r="C1318" s="23" t="s">
        <v>609</v>
      </c>
      <c r="D1318" s="23" t="s">
        <v>610</v>
      </c>
      <c r="E1318" s="23" t="s">
        <v>72</v>
      </c>
      <c r="F1318" s="23" t="s">
        <v>41</v>
      </c>
      <c r="G1318" s="23" t="s">
        <v>2178</v>
      </c>
      <c r="H1318" s="113" t="s">
        <v>2179</v>
      </c>
      <c r="I1318" s="113" t="s">
        <v>2097</v>
      </c>
      <c r="J1318" s="198"/>
      <c r="K1318"/>
    </row>
    <row r="1319" spans="1:11" s="23" customFormat="1" x14ac:dyDescent="0.25">
      <c r="A1319" t="str">
        <f t="shared" si="20"/>
        <v>U2</v>
      </c>
      <c r="B1319" s="198"/>
      <c r="C1319" s="23" t="s">
        <v>609</v>
      </c>
      <c r="D1319" s="23" t="s">
        <v>610</v>
      </c>
      <c r="E1319" s="23" t="s">
        <v>72</v>
      </c>
      <c r="F1319" s="23" t="s">
        <v>79</v>
      </c>
      <c r="G1319" s="23" t="s">
        <v>2095</v>
      </c>
      <c r="H1319" s="113" t="s">
        <v>2096</v>
      </c>
      <c r="I1319" s="113" t="s">
        <v>2097</v>
      </c>
      <c r="J1319" s="198"/>
      <c r="K1319"/>
    </row>
    <row r="1320" spans="1:11" s="23" customFormat="1" x14ac:dyDescent="0.25">
      <c r="A1320" t="str">
        <f t="shared" si="20"/>
        <v>N5</v>
      </c>
      <c r="B1320" s="198"/>
      <c r="C1320" s="23" t="s">
        <v>631</v>
      </c>
      <c r="D1320" s="23" t="s">
        <v>632</v>
      </c>
      <c r="E1320" s="23" t="s">
        <v>72</v>
      </c>
      <c r="F1320" s="23" t="s">
        <v>41</v>
      </c>
      <c r="G1320" s="23" t="s">
        <v>2174</v>
      </c>
      <c r="H1320" s="113" t="s">
        <v>2175</v>
      </c>
      <c r="I1320" s="113" t="s">
        <v>2189</v>
      </c>
      <c r="J1320" s="198"/>
      <c r="K1320"/>
    </row>
    <row r="1321" spans="1:11" s="23" customFormat="1" x14ac:dyDescent="0.25">
      <c r="A1321" t="str">
        <f t="shared" si="20"/>
        <v>N5</v>
      </c>
      <c r="B1321" s="198"/>
      <c r="C1321" s="23" t="s">
        <v>631</v>
      </c>
      <c r="D1321" s="23" t="s">
        <v>632</v>
      </c>
      <c r="E1321" s="23" t="s">
        <v>72</v>
      </c>
      <c r="F1321" s="23" t="s">
        <v>79</v>
      </c>
      <c r="G1321" s="23" t="s">
        <v>2103</v>
      </c>
      <c r="H1321" s="113" t="s">
        <v>2104</v>
      </c>
      <c r="I1321" s="113" t="s">
        <v>2189</v>
      </c>
      <c r="J1321" s="198"/>
      <c r="K1321"/>
    </row>
    <row r="1322" spans="1:11" s="23" customFormat="1" x14ac:dyDescent="0.25">
      <c r="A1322" t="str">
        <f t="shared" si="20"/>
        <v>9S</v>
      </c>
      <c r="B1322" s="198"/>
      <c r="C1322" s="23" t="s">
        <v>665</v>
      </c>
      <c r="D1322" s="23" t="s">
        <v>666</v>
      </c>
      <c r="E1322" s="23" t="s">
        <v>72</v>
      </c>
      <c r="F1322" s="23" t="s">
        <v>41</v>
      </c>
      <c r="G1322" s="23" t="s">
        <v>303</v>
      </c>
      <c r="H1322" s="113" t="s">
        <v>2171</v>
      </c>
      <c r="I1322" s="113" t="s">
        <v>2199</v>
      </c>
      <c r="J1322" s="198"/>
      <c r="K1322"/>
    </row>
    <row r="1323" spans="1:11" s="23" customFormat="1" x14ac:dyDescent="0.25">
      <c r="A1323" t="str">
        <f t="shared" si="20"/>
        <v>9S</v>
      </c>
      <c r="B1323" s="198"/>
      <c r="C1323" s="23" t="s">
        <v>665</v>
      </c>
      <c r="D1323" s="23" t="s">
        <v>666</v>
      </c>
      <c r="E1323" s="23" t="s">
        <v>72</v>
      </c>
      <c r="F1323" s="23" t="s">
        <v>79</v>
      </c>
      <c r="G1323" s="23" t="s">
        <v>2109</v>
      </c>
      <c r="H1323" s="113" t="s">
        <v>2110</v>
      </c>
      <c r="I1323" s="113" t="s">
        <v>2199</v>
      </c>
      <c r="J1323" s="198"/>
      <c r="K1323"/>
    </row>
    <row r="1324" spans="1:11" s="23" customFormat="1" x14ac:dyDescent="0.25">
      <c r="A1324" t="str">
        <f t="shared" si="20"/>
        <v>SS</v>
      </c>
      <c r="B1324" s="198"/>
      <c r="C1324" s="23" t="s">
        <v>680</v>
      </c>
      <c r="D1324" s="23" t="s">
        <v>681</v>
      </c>
      <c r="E1324" s="23" t="s">
        <v>72</v>
      </c>
      <c r="F1324" s="23" t="s">
        <v>41</v>
      </c>
      <c r="G1324" s="23" t="s">
        <v>2176</v>
      </c>
      <c r="H1324" s="113" t="s">
        <v>2177</v>
      </c>
      <c r="I1324" s="113" t="s">
        <v>2098</v>
      </c>
      <c r="J1324" s="198"/>
      <c r="K1324"/>
    </row>
    <row r="1325" spans="1:11" s="23" customFormat="1" x14ac:dyDescent="0.25">
      <c r="A1325" t="str">
        <f t="shared" si="20"/>
        <v>SS</v>
      </c>
      <c r="B1325" s="198"/>
      <c r="C1325" s="23" t="s">
        <v>680</v>
      </c>
      <c r="D1325" s="23" t="s">
        <v>681</v>
      </c>
      <c r="E1325" s="23" t="s">
        <v>72</v>
      </c>
      <c r="F1325" s="23" t="s">
        <v>79</v>
      </c>
      <c r="G1325" s="23" t="s">
        <v>2095</v>
      </c>
      <c r="H1325" s="113" t="s">
        <v>2096</v>
      </c>
      <c r="I1325" s="113" t="s">
        <v>2098</v>
      </c>
      <c r="J1325" s="198"/>
      <c r="K1325"/>
    </row>
    <row r="1326" spans="1:11" s="23" customFormat="1" x14ac:dyDescent="0.25">
      <c r="A1326" t="str">
        <f t="shared" si="20"/>
        <v>S5</v>
      </c>
      <c r="B1326" s="198"/>
      <c r="C1326" s="23" t="s">
        <v>688</v>
      </c>
      <c r="D1326" s="23" t="s">
        <v>689</v>
      </c>
      <c r="E1326" s="23" t="s">
        <v>72</v>
      </c>
      <c r="F1326" s="23" t="s">
        <v>41</v>
      </c>
      <c r="G1326" s="23" t="s">
        <v>2174</v>
      </c>
      <c r="H1326" s="113" t="s">
        <v>2175</v>
      </c>
      <c r="I1326" s="113" t="s">
        <v>2189</v>
      </c>
      <c r="J1326" s="198"/>
      <c r="K1326"/>
    </row>
    <row r="1327" spans="1:11" s="23" customFormat="1" x14ac:dyDescent="0.25">
      <c r="A1327" t="str">
        <f t="shared" si="20"/>
        <v>S5</v>
      </c>
      <c r="B1327" s="198"/>
      <c r="C1327" s="23" t="s">
        <v>688</v>
      </c>
      <c r="D1327" s="23" t="s">
        <v>689</v>
      </c>
      <c r="E1327" s="23" t="s">
        <v>72</v>
      </c>
      <c r="F1327" s="23" t="s">
        <v>79</v>
      </c>
      <c r="G1327" s="23" t="s">
        <v>2103</v>
      </c>
      <c r="H1327" s="113" t="s">
        <v>2104</v>
      </c>
      <c r="I1327" s="113" t="s">
        <v>2189</v>
      </c>
      <c r="J1327" s="198"/>
      <c r="K1327"/>
    </row>
    <row r="1328" spans="1:11" s="23" customFormat="1" x14ac:dyDescent="0.25">
      <c r="A1328" t="str">
        <f t="shared" si="20"/>
        <v>N5</v>
      </c>
      <c r="B1328" s="198"/>
      <c r="C1328" s="23" t="s">
        <v>709</v>
      </c>
      <c r="D1328" s="23" t="s">
        <v>710</v>
      </c>
      <c r="E1328" s="23" t="s">
        <v>72</v>
      </c>
      <c r="F1328" s="23" t="s">
        <v>41</v>
      </c>
      <c r="G1328" s="23" t="s">
        <v>2178</v>
      </c>
      <c r="H1328" s="113" t="s">
        <v>2179</v>
      </c>
      <c r="I1328" s="113" t="s">
        <v>2097</v>
      </c>
      <c r="J1328" s="198"/>
      <c r="K1328"/>
    </row>
    <row r="1329" spans="1:11" s="23" customFormat="1" x14ac:dyDescent="0.25">
      <c r="A1329" t="str">
        <f t="shared" si="20"/>
        <v>N5</v>
      </c>
      <c r="B1329" s="198"/>
      <c r="C1329" s="23" t="s">
        <v>709</v>
      </c>
      <c r="D1329" s="23" t="s">
        <v>710</v>
      </c>
      <c r="E1329" s="23" t="s">
        <v>72</v>
      </c>
      <c r="F1329" s="23" t="s">
        <v>79</v>
      </c>
      <c r="G1329" s="23" t="s">
        <v>2095</v>
      </c>
      <c r="H1329" s="113" t="s">
        <v>2096</v>
      </c>
      <c r="I1329" s="113" t="s">
        <v>2097</v>
      </c>
      <c r="J1329" s="198"/>
      <c r="K1329"/>
    </row>
    <row r="1330" spans="1:11" s="23" customFormat="1" x14ac:dyDescent="0.25">
      <c r="A1330" t="str">
        <f t="shared" si="20"/>
        <v>NN</v>
      </c>
      <c r="B1330" s="198"/>
      <c r="C1330" s="23" t="s">
        <v>717</v>
      </c>
      <c r="D1330" s="23" t="s">
        <v>718</v>
      </c>
      <c r="E1330" s="23" t="s">
        <v>72</v>
      </c>
      <c r="F1330" s="23" t="s">
        <v>41</v>
      </c>
      <c r="G1330" s="23" t="s">
        <v>2176</v>
      </c>
      <c r="H1330" s="113" t="s">
        <v>2177</v>
      </c>
      <c r="I1330" s="113" t="s">
        <v>2098</v>
      </c>
      <c r="J1330" s="198"/>
      <c r="K1330"/>
    </row>
    <row r="1331" spans="1:11" s="23" customFormat="1" x14ac:dyDescent="0.25">
      <c r="A1331" t="str">
        <f t="shared" si="20"/>
        <v>NN</v>
      </c>
      <c r="B1331" s="198"/>
      <c r="C1331" s="23" t="s">
        <v>717</v>
      </c>
      <c r="D1331" s="23" t="s">
        <v>718</v>
      </c>
      <c r="E1331" s="23" t="s">
        <v>72</v>
      </c>
      <c r="F1331" s="23" t="s">
        <v>79</v>
      </c>
      <c r="G1331" s="23" t="s">
        <v>2095</v>
      </c>
      <c r="H1331" s="113" t="s">
        <v>2096</v>
      </c>
      <c r="I1331" s="113" t="s">
        <v>2098</v>
      </c>
      <c r="J1331" s="198"/>
      <c r="K1331"/>
    </row>
    <row r="1332" spans="1:11" s="23" customFormat="1" x14ac:dyDescent="0.25">
      <c r="A1332" t="str">
        <f t="shared" si="20"/>
        <v>N5</v>
      </c>
      <c r="B1332" s="198"/>
      <c r="C1332" s="23" t="s">
        <v>719</v>
      </c>
      <c r="D1332" s="23" t="s">
        <v>720</v>
      </c>
      <c r="E1332" s="23" t="s">
        <v>72</v>
      </c>
      <c r="F1332" s="23" t="s">
        <v>41</v>
      </c>
      <c r="G1332" s="23" t="s">
        <v>2176</v>
      </c>
      <c r="H1332" s="113" t="s">
        <v>2177</v>
      </c>
      <c r="I1332" s="113" t="s">
        <v>2098</v>
      </c>
      <c r="J1332" s="198"/>
      <c r="K1332"/>
    </row>
    <row r="1333" spans="1:11" s="23" customFormat="1" x14ac:dyDescent="0.25">
      <c r="A1333" t="str">
        <f t="shared" si="20"/>
        <v>N5</v>
      </c>
      <c r="B1333" s="198"/>
      <c r="C1333" s="23" t="s">
        <v>719</v>
      </c>
      <c r="D1333" s="23" t="s">
        <v>720</v>
      </c>
      <c r="E1333" s="23" t="s">
        <v>72</v>
      </c>
      <c r="F1333" s="23" t="s">
        <v>79</v>
      </c>
      <c r="G1333" s="23" t="s">
        <v>2095</v>
      </c>
      <c r="H1333" s="113" t="s">
        <v>2096</v>
      </c>
      <c r="I1333" s="113" t="s">
        <v>2098</v>
      </c>
      <c r="J1333" s="198"/>
      <c r="K1333"/>
    </row>
    <row r="1334" spans="1:11" s="23" customFormat="1" x14ac:dyDescent="0.25">
      <c r="A1334" t="str">
        <f t="shared" si="20"/>
        <v>N5</v>
      </c>
      <c r="B1334" s="198"/>
      <c r="C1334" s="23" t="s">
        <v>744</v>
      </c>
      <c r="D1334" s="23" t="s">
        <v>745</v>
      </c>
      <c r="E1334" s="23" t="s">
        <v>72</v>
      </c>
      <c r="F1334" s="23" t="s">
        <v>41</v>
      </c>
      <c r="G1334" s="23" t="s">
        <v>2178</v>
      </c>
      <c r="H1334" s="113" t="s">
        <v>2179</v>
      </c>
      <c r="I1334" s="113" t="s">
        <v>2097</v>
      </c>
      <c r="J1334" s="198"/>
      <c r="K1334"/>
    </row>
    <row r="1335" spans="1:11" s="23" customFormat="1" x14ac:dyDescent="0.25">
      <c r="A1335" t="str">
        <f t="shared" si="20"/>
        <v>N5</v>
      </c>
      <c r="B1335" s="198"/>
      <c r="C1335" s="23" t="s">
        <v>744</v>
      </c>
      <c r="D1335" s="23" t="s">
        <v>745</v>
      </c>
      <c r="E1335" s="23" t="s">
        <v>72</v>
      </c>
      <c r="F1335" s="23" t="s">
        <v>79</v>
      </c>
      <c r="G1335" s="23" t="s">
        <v>2095</v>
      </c>
      <c r="H1335" s="113" t="s">
        <v>2096</v>
      </c>
      <c r="I1335" s="113" t="s">
        <v>2097</v>
      </c>
      <c r="J1335" s="198"/>
      <c r="K1335"/>
    </row>
    <row r="1336" spans="1:11" s="23" customFormat="1" x14ac:dyDescent="0.25">
      <c r="A1336" t="str">
        <f t="shared" si="20"/>
        <v>N5</v>
      </c>
      <c r="B1336" s="198"/>
      <c r="C1336" s="23" t="s">
        <v>748</v>
      </c>
      <c r="D1336" s="23" t="s">
        <v>749</v>
      </c>
      <c r="E1336" s="23" t="s">
        <v>72</v>
      </c>
      <c r="F1336" s="23" t="s">
        <v>41</v>
      </c>
      <c r="G1336" s="23" t="s">
        <v>2178</v>
      </c>
      <c r="H1336" s="113" t="s">
        <v>2179</v>
      </c>
      <c r="I1336" s="113" t="s">
        <v>2097</v>
      </c>
      <c r="J1336" s="198"/>
      <c r="K1336"/>
    </row>
    <row r="1337" spans="1:11" s="23" customFormat="1" x14ac:dyDescent="0.25">
      <c r="A1337" t="str">
        <f t="shared" si="20"/>
        <v>N5</v>
      </c>
      <c r="B1337" s="198"/>
      <c r="C1337" s="23" t="s">
        <v>748</v>
      </c>
      <c r="D1337" s="23" t="s">
        <v>749</v>
      </c>
      <c r="E1337" s="23" t="s">
        <v>72</v>
      </c>
      <c r="F1337" s="23" t="s">
        <v>79</v>
      </c>
      <c r="G1337" s="23" t="s">
        <v>2095</v>
      </c>
      <c r="H1337" s="113" t="s">
        <v>2096</v>
      </c>
      <c r="I1337" s="113" t="s">
        <v>2097</v>
      </c>
      <c r="J1337" s="198"/>
      <c r="K1337"/>
    </row>
    <row r="1338" spans="1:11" s="23" customFormat="1" x14ac:dyDescent="0.25">
      <c r="A1338" t="str">
        <f t="shared" si="20"/>
        <v>N5</v>
      </c>
      <c r="B1338" s="198"/>
      <c r="C1338" s="23" t="s">
        <v>750</v>
      </c>
      <c r="D1338" s="23" t="s">
        <v>531</v>
      </c>
      <c r="E1338" s="23" t="s">
        <v>72</v>
      </c>
      <c r="F1338" s="23" t="s">
        <v>41</v>
      </c>
      <c r="G1338" s="23" t="s">
        <v>2178</v>
      </c>
      <c r="H1338" s="113" t="s">
        <v>2179</v>
      </c>
      <c r="I1338" s="113" t="s">
        <v>2097</v>
      </c>
      <c r="J1338" s="198"/>
      <c r="K1338"/>
    </row>
    <row r="1339" spans="1:11" s="23" customFormat="1" x14ac:dyDescent="0.25">
      <c r="A1339" t="str">
        <f t="shared" si="20"/>
        <v>N5</v>
      </c>
      <c r="B1339" s="198"/>
      <c r="C1339" s="23" t="s">
        <v>750</v>
      </c>
      <c r="D1339" s="23" t="s">
        <v>531</v>
      </c>
      <c r="E1339" s="23" t="s">
        <v>72</v>
      </c>
      <c r="F1339" s="23" t="s">
        <v>79</v>
      </c>
      <c r="G1339" s="23" t="s">
        <v>2095</v>
      </c>
      <c r="H1339" s="113" t="s">
        <v>2096</v>
      </c>
      <c r="I1339" s="113" t="s">
        <v>2097</v>
      </c>
      <c r="J1339" s="198"/>
      <c r="K1339"/>
    </row>
    <row r="1340" spans="1:11" s="23" customFormat="1" x14ac:dyDescent="0.25">
      <c r="A1340" t="str">
        <f t="shared" si="20"/>
        <v>N5</v>
      </c>
      <c r="B1340" s="198"/>
      <c r="C1340" s="23" t="s">
        <v>767</v>
      </c>
      <c r="D1340" s="23" t="s">
        <v>535</v>
      </c>
      <c r="E1340" s="23" t="s">
        <v>72</v>
      </c>
      <c r="F1340" s="23" t="s">
        <v>41</v>
      </c>
      <c r="G1340" s="23" t="s">
        <v>2172</v>
      </c>
      <c r="H1340" s="113" t="s">
        <v>2173</v>
      </c>
      <c r="I1340" s="113" t="s">
        <v>2099</v>
      </c>
      <c r="J1340" s="198"/>
      <c r="K1340"/>
    </row>
    <row r="1341" spans="1:11" s="23" customFormat="1" x14ac:dyDescent="0.25">
      <c r="A1341" t="str">
        <f t="shared" si="20"/>
        <v>N5</v>
      </c>
      <c r="B1341" s="198"/>
      <c r="C1341" s="23" t="s">
        <v>767</v>
      </c>
      <c r="D1341" s="23" t="s">
        <v>535</v>
      </c>
      <c r="E1341" s="23" t="s">
        <v>72</v>
      </c>
      <c r="F1341" s="23" t="s">
        <v>79</v>
      </c>
      <c r="G1341" s="23" t="s">
        <v>2095</v>
      </c>
      <c r="H1341" s="113" t="s">
        <v>2096</v>
      </c>
      <c r="I1341" s="113" t="s">
        <v>2099</v>
      </c>
      <c r="J1341" s="198"/>
      <c r="K1341"/>
    </row>
    <row r="1342" spans="1:11" s="23" customFormat="1" x14ac:dyDescent="0.25">
      <c r="A1342" t="str">
        <f t="shared" si="20"/>
        <v>N5</v>
      </c>
      <c r="B1342" s="198"/>
      <c r="C1342" s="23" t="s">
        <v>777</v>
      </c>
      <c r="D1342" s="23" t="s">
        <v>776</v>
      </c>
      <c r="E1342" s="23" t="s">
        <v>72</v>
      </c>
      <c r="F1342" s="23" t="s">
        <v>41</v>
      </c>
      <c r="G1342" s="23" t="s">
        <v>2174</v>
      </c>
      <c r="H1342" s="113" t="s">
        <v>2175</v>
      </c>
      <c r="I1342" s="113" t="s">
        <v>2189</v>
      </c>
      <c r="J1342" s="198"/>
      <c r="K1342"/>
    </row>
    <row r="1343" spans="1:11" s="23" customFormat="1" x14ac:dyDescent="0.25">
      <c r="A1343" t="str">
        <f t="shared" si="20"/>
        <v>N5</v>
      </c>
      <c r="B1343" s="198"/>
      <c r="C1343" s="23" t="s">
        <v>777</v>
      </c>
      <c r="D1343" s="23" t="s">
        <v>776</v>
      </c>
      <c r="E1343" s="23" t="s">
        <v>72</v>
      </c>
      <c r="F1343" s="23" t="s">
        <v>79</v>
      </c>
      <c r="G1343" s="23" t="s">
        <v>2103</v>
      </c>
      <c r="H1343" s="113" t="s">
        <v>2104</v>
      </c>
      <c r="I1343" s="113" t="s">
        <v>2189</v>
      </c>
      <c r="J1343" s="198"/>
      <c r="K1343"/>
    </row>
    <row r="1344" spans="1:11" s="23" customFormat="1" x14ac:dyDescent="0.25">
      <c r="A1344" t="str">
        <f t="shared" si="20"/>
        <v>9S</v>
      </c>
      <c r="B1344" s="198"/>
      <c r="C1344" s="23" t="s">
        <v>799</v>
      </c>
      <c r="D1344" s="23" t="s">
        <v>800</v>
      </c>
      <c r="E1344" s="23" t="s">
        <v>72</v>
      </c>
      <c r="F1344" s="23" t="s">
        <v>41</v>
      </c>
      <c r="G1344" s="23" t="s">
        <v>303</v>
      </c>
      <c r="H1344" s="113" t="s">
        <v>2171</v>
      </c>
      <c r="I1344" s="113" t="s">
        <v>2199</v>
      </c>
      <c r="J1344" s="198"/>
      <c r="K1344"/>
    </row>
    <row r="1345" spans="1:11" s="23" customFormat="1" x14ac:dyDescent="0.25">
      <c r="A1345" t="str">
        <f t="shared" si="20"/>
        <v>9S</v>
      </c>
      <c r="B1345" s="198"/>
      <c r="C1345" s="23" t="s">
        <v>799</v>
      </c>
      <c r="D1345" s="23" t="s">
        <v>800</v>
      </c>
      <c r="E1345" s="23" t="s">
        <v>72</v>
      </c>
      <c r="F1345" s="23" t="s">
        <v>79</v>
      </c>
      <c r="G1345" s="23" t="s">
        <v>2109</v>
      </c>
      <c r="H1345" s="113" t="s">
        <v>2110</v>
      </c>
      <c r="I1345" s="113" t="s">
        <v>2199</v>
      </c>
      <c r="J1345" s="198"/>
      <c r="K1345"/>
    </row>
    <row r="1346" spans="1:11" s="23" customFormat="1" x14ac:dyDescent="0.25">
      <c r="A1346" t="str">
        <f t="shared" si="20"/>
        <v>9S</v>
      </c>
      <c r="B1346" s="198"/>
      <c r="C1346" s="23" t="s">
        <v>801</v>
      </c>
      <c r="D1346" s="23" t="s">
        <v>802</v>
      </c>
      <c r="E1346" s="23" t="s">
        <v>72</v>
      </c>
      <c r="F1346" s="23" t="s">
        <v>41</v>
      </c>
      <c r="G1346" s="23" t="s">
        <v>303</v>
      </c>
      <c r="H1346" s="113" t="s">
        <v>2171</v>
      </c>
      <c r="I1346" s="113" t="s">
        <v>2199</v>
      </c>
      <c r="J1346" s="198"/>
      <c r="K1346"/>
    </row>
    <row r="1347" spans="1:11" s="23" customFormat="1" x14ac:dyDescent="0.25">
      <c r="A1347" t="str">
        <f t="shared" si="20"/>
        <v>9S</v>
      </c>
      <c r="B1347" s="198"/>
      <c r="C1347" s="23" t="s">
        <v>801</v>
      </c>
      <c r="D1347" s="23" t="s">
        <v>802</v>
      </c>
      <c r="E1347" s="23" t="s">
        <v>72</v>
      </c>
      <c r="F1347" s="23" t="s">
        <v>79</v>
      </c>
      <c r="G1347" s="23" t="s">
        <v>2109</v>
      </c>
      <c r="H1347" s="113" t="s">
        <v>2110</v>
      </c>
      <c r="I1347" s="113" t="s">
        <v>2199</v>
      </c>
      <c r="J1347" s="198"/>
      <c r="K1347"/>
    </row>
    <row r="1348" spans="1:11" s="23" customFormat="1" x14ac:dyDescent="0.25">
      <c r="A1348" t="str">
        <f t="shared" si="20"/>
        <v>NV</v>
      </c>
      <c r="B1348" s="198"/>
      <c r="C1348" s="23" t="s">
        <v>807</v>
      </c>
      <c r="D1348" s="23" t="s">
        <v>808</v>
      </c>
      <c r="E1348" s="23" t="s">
        <v>72</v>
      </c>
      <c r="F1348" s="23" t="s">
        <v>41</v>
      </c>
      <c r="G1348" s="23" t="s">
        <v>304</v>
      </c>
      <c r="H1348" s="113" t="s">
        <v>2164</v>
      </c>
      <c r="I1348" s="113" t="s">
        <v>2120</v>
      </c>
      <c r="J1348" s="198"/>
      <c r="K1348"/>
    </row>
    <row r="1349" spans="1:11" s="23" customFormat="1" x14ac:dyDescent="0.25">
      <c r="A1349" t="str">
        <f t="shared" ref="A1349:A1412" si="21">MID(C1349,12,2)</f>
        <v>NV</v>
      </c>
      <c r="B1349" s="198"/>
      <c r="C1349" s="23" t="s">
        <v>807</v>
      </c>
      <c r="D1349" s="23" t="s">
        <v>808</v>
      </c>
      <c r="E1349" s="23" t="s">
        <v>72</v>
      </c>
      <c r="F1349" s="23" t="s">
        <v>79</v>
      </c>
      <c r="G1349" s="23" t="s">
        <v>2114</v>
      </c>
      <c r="H1349" s="113" t="s">
        <v>2115</v>
      </c>
      <c r="I1349" s="113" t="s">
        <v>2120</v>
      </c>
      <c r="J1349" s="198"/>
      <c r="K1349"/>
    </row>
    <row r="1350" spans="1:11" s="23" customFormat="1" x14ac:dyDescent="0.25">
      <c r="A1350" t="str">
        <f t="shared" si="21"/>
        <v>N5</v>
      </c>
      <c r="B1350" s="198"/>
      <c r="C1350" s="23" t="s">
        <v>813</v>
      </c>
      <c r="D1350" s="23" t="s">
        <v>814</v>
      </c>
      <c r="E1350" s="23" t="s">
        <v>72</v>
      </c>
      <c r="F1350" s="23" t="s">
        <v>41</v>
      </c>
      <c r="G1350" s="23" t="s">
        <v>2172</v>
      </c>
      <c r="H1350" s="113" t="s">
        <v>2173</v>
      </c>
      <c r="I1350" s="113" t="s">
        <v>2099</v>
      </c>
      <c r="J1350" s="198"/>
      <c r="K1350"/>
    </row>
    <row r="1351" spans="1:11" s="23" customFormat="1" x14ac:dyDescent="0.25">
      <c r="A1351" t="str">
        <f t="shared" si="21"/>
        <v>N5</v>
      </c>
      <c r="B1351" s="198"/>
      <c r="C1351" s="23" t="s">
        <v>813</v>
      </c>
      <c r="D1351" s="23" t="s">
        <v>814</v>
      </c>
      <c r="E1351" s="23" t="s">
        <v>72</v>
      </c>
      <c r="F1351" s="23" t="s">
        <v>79</v>
      </c>
      <c r="G1351" s="23" t="s">
        <v>2095</v>
      </c>
      <c r="H1351" s="113" t="s">
        <v>2096</v>
      </c>
      <c r="I1351" s="113" t="s">
        <v>2099</v>
      </c>
      <c r="J1351" s="198"/>
      <c r="K1351"/>
    </row>
    <row r="1352" spans="1:11" s="23" customFormat="1" x14ac:dyDescent="0.25">
      <c r="A1352" t="str">
        <f t="shared" si="21"/>
        <v>9S</v>
      </c>
      <c r="B1352" s="198"/>
      <c r="C1352" s="23" t="s">
        <v>818</v>
      </c>
      <c r="D1352" s="23" t="s">
        <v>819</v>
      </c>
      <c r="E1352" s="23" t="s">
        <v>72</v>
      </c>
      <c r="F1352" s="23" t="s">
        <v>41</v>
      </c>
      <c r="G1352" s="23" t="s">
        <v>303</v>
      </c>
      <c r="H1352" s="113" t="s">
        <v>2171</v>
      </c>
      <c r="I1352" s="113" t="s">
        <v>2199</v>
      </c>
      <c r="J1352" s="198"/>
      <c r="K1352"/>
    </row>
    <row r="1353" spans="1:11" s="23" customFormat="1" x14ac:dyDescent="0.25">
      <c r="A1353" t="str">
        <f t="shared" si="21"/>
        <v>9S</v>
      </c>
      <c r="B1353" s="198"/>
      <c r="C1353" s="23" t="s">
        <v>818</v>
      </c>
      <c r="D1353" s="23" t="s">
        <v>819</v>
      </c>
      <c r="E1353" s="23" t="s">
        <v>72</v>
      </c>
      <c r="F1353" s="23" t="s">
        <v>79</v>
      </c>
      <c r="G1353" s="23" t="s">
        <v>2109</v>
      </c>
      <c r="H1353" s="113" t="s">
        <v>2110</v>
      </c>
      <c r="I1353" s="113" t="s">
        <v>2199</v>
      </c>
      <c r="J1353" s="198"/>
      <c r="K1353"/>
    </row>
    <row r="1354" spans="1:11" s="23" customFormat="1" x14ac:dyDescent="0.25">
      <c r="A1354" t="str">
        <f t="shared" si="21"/>
        <v>N5</v>
      </c>
      <c r="B1354" s="198"/>
      <c r="C1354" s="23" t="s">
        <v>836</v>
      </c>
      <c r="D1354" s="23" t="s">
        <v>837</v>
      </c>
      <c r="E1354" s="23" t="s">
        <v>72</v>
      </c>
      <c r="F1354" s="23" t="s">
        <v>41</v>
      </c>
      <c r="G1354" s="23" t="s">
        <v>2176</v>
      </c>
      <c r="H1354" s="113" t="s">
        <v>2177</v>
      </c>
      <c r="I1354" s="113" t="s">
        <v>2098</v>
      </c>
      <c r="J1354" s="198"/>
      <c r="K1354"/>
    </row>
    <row r="1355" spans="1:11" s="23" customFormat="1" x14ac:dyDescent="0.25">
      <c r="A1355" t="str">
        <f t="shared" si="21"/>
        <v>N5</v>
      </c>
      <c r="B1355" s="198"/>
      <c r="C1355" s="23" t="s">
        <v>836</v>
      </c>
      <c r="D1355" s="23" t="s">
        <v>837</v>
      </c>
      <c r="E1355" s="23" t="s">
        <v>72</v>
      </c>
      <c r="F1355" s="23" t="s">
        <v>79</v>
      </c>
      <c r="G1355" s="23" t="s">
        <v>2095</v>
      </c>
      <c r="H1355" s="113" t="s">
        <v>2096</v>
      </c>
      <c r="I1355" s="113" t="s">
        <v>2098</v>
      </c>
      <c r="J1355" s="198"/>
      <c r="K1355"/>
    </row>
    <row r="1356" spans="1:11" s="23" customFormat="1" x14ac:dyDescent="0.25">
      <c r="A1356" t="str">
        <f t="shared" si="21"/>
        <v>N5</v>
      </c>
      <c r="B1356" s="198"/>
      <c r="C1356" s="23" t="s">
        <v>838</v>
      </c>
      <c r="D1356" s="23" t="s">
        <v>839</v>
      </c>
      <c r="E1356" s="23" t="s">
        <v>72</v>
      </c>
      <c r="F1356" s="23" t="s">
        <v>41</v>
      </c>
      <c r="G1356" s="23" t="s">
        <v>2178</v>
      </c>
      <c r="H1356" s="113" t="s">
        <v>2179</v>
      </c>
      <c r="I1356" s="113" t="s">
        <v>2097</v>
      </c>
      <c r="J1356" s="198"/>
      <c r="K1356"/>
    </row>
    <row r="1357" spans="1:11" s="23" customFormat="1" x14ac:dyDescent="0.25">
      <c r="A1357" t="str">
        <f t="shared" si="21"/>
        <v>N5</v>
      </c>
      <c r="B1357" s="198"/>
      <c r="C1357" s="23" t="s">
        <v>838</v>
      </c>
      <c r="D1357" s="23" t="s">
        <v>839</v>
      </c>
      <c r="E1357" s="23" t="s">
        <v>72</v>
      </c>
      <c r="F1357" s="23" t="s">
        <v>79</v>
      </c>
      <c r="G1357" s="23" t="s">
        <v>2095</v>
      </c>
      <c r="H1357" s="113" t="s">
        <v>2096</v>
      </c>
      <c r="I1357" s="113" t="s">
        <v>2097</v>
      </c>
      <c r="J1357" s="198"/>
      <c r="K1357"/>
    </row>
    <row r="1358" spans="1:11" s="23" customFormat="1" x14ac:dyDescent="0.25">
      <c r="A1358" t="str">
        <f t="shared" si="21"/>
        <v>N5</v>
      </c>
      <c r="B1358" s="198"/>
      <c r="C1358" s="23" t="s">
        <v>840</v>
      </c>
      <c r="D1358" s="23" t="s">
        <v>841</v>
      </c>
      <c r="E1358" s="23" t="s">
        <v>72</v>
      </c>
      <c r="F1358" s="23" t="s">
        <v>41</v>
      </c>
      <c r="G1358" s="23" t="s">
        <v>2172</v>
      </c>
      <c r="H1358" s="113" t="s">
        <v>2173</v>
      </c>
      <c r="I1358" s="113" t="s">
        <v>2099</v>
      </c>
      <c r="J1358" s="198"/>
      <c r="K1358"/>
    </row>
    <row r="1359" spans="1:11" s="23" customFormat="1" x14ac:dyDescent="0.25">
      <c r="A1359" t="str">
        <f t="shared" si="21"/>
        <v>N5</v>
      </c>
      <c r="B1359" s="198"/>
      <c r="C1359" s="23" t="s">
        <v>840</v>
      </c>
      <c r="D1359" s="23" t="s">
        <v>841</v>
      </c>
      <c r="E1359" s="23" t="s">
        <v>72</v>
      </c>
      <c r="F1359" s="23" t="s">
        <v>79</v>
      </c>
      <c r="G1359" s="23" t="s">
        <v>2095</v>
      </c>
      <c r="H1359" s="113" t="s">
        <v>2096</v>
      </c>
      <c r="I1359" s="113" t="s">
        <v>2099</v>
      </c>
      <c r="J1359" s="198"/>
      <c r="K1359"/>
    </row>
    <row r="1360" spans="1:11" s="23" customFormat="1" x14ac:dyDescent="0.25">
      <c r="A1360" t="str">
        <f t="shared" si="21"/>
        <v>N5</v>
      </c>
      <c r="B1360" s="198"/>
      <c r="C1360" s="23" t="s">
        <v>846</v>
      </c>
      <c r="D1360" s="23" t="s">
        <v>847</v>
      </c>
      <c r="E1360" s="23" t="s">
        <v>72</v>
      </c>
      <c r="F1360" s="23" t="s">
        <v>41</v>
      </c>
      <c r="G1360" s="23" t="s">
        <v>2176</v>
      </c>
      <c r="H1360" s="113" t="s">
        <v>2177</v>
      </c>
      <c r="I1360" s="113" t="s">
        <v>2098</v>
      </c>
      <c r="J1360" s="198"/>
      <c r="K1360"/>
    </row>
    <row r="1361" spans="1:11" s="23" customFormat="1" x14ac:dyDescent="0.25">
      <c r="A1361" t="str">
        <f t="shared" si="21"/>
        <v>N5</v>
      </c>
      <c r="B1361" s="198"/>
      <c r="C1361" s="23" t="s">
        <v>846</v>
      </c>
      <c r="D1361" s="23" t="s">
        <v>847</v>
      </c>
      <c r="E1361" s="23" t="s">
        <v>72</v>
      </c>
      <c r="F1361" s="23" t="s">
        <v>79</v>
      </c>
      <c r="G1361" s="23" t="s">
        <v>2095</v>
      </c>
      <c r="H1361" s="113" t="s">
        <v>2096</v>
      </c>
      <c r="I1361" s="113" t="s">
        <v>2098</v>
      </c>
      <c r="J1361" s="198"/>
      <c r="K1361"/>
    </row>
    <row r="1362" spans="1:11" s="23" customFormat="1" x14ac:dyDescent="0.25">
      <c r="A1362" t="str">
        <f t="shared" si="21"/>
        <v>N5</v>
      </c>
      <c r="B1362" s="198"/>
      <c r="C1362" s="23" t="s">
        <v>854</v>
      </c>
      <c r="D1362" s="23" t="s">
        <v>855</v>
      </c>
      <c r="E1362" s="23" t="s">
        <v>72</v>
      </c>
      <c r="F1362" s="23" t="s">
        <v>41</v>
      </c>
      <c r="G1362" s="23" t="s">
        <v>2178</v>
      </c>
      <c r="H1362" s="113" t="s">
        <v>2179</v>
      </c>
      <c r="I1362" s="113" t="s">
        <v>2097</v>
      </c>
      <c r="J1362" s="198"/>
      <c r="K1362"/>
    </row>
    <row r="1363" spans="1:11" s="23" customFormat="1" x14ac:dyDescent="0.25">
      <c r="A1363" t="str">
        <f t="shared" si="21"/>
        <v>N5</v>
      </c>
      <c r="B1363" s="198"/>
      <c r="C1363" s="23" t="s">
        <v>854</v>
      </c>
      <c r="D1363" s="23" t="s">
        <v>855</v>
      </c>
      <c r="E1363" s="23" t="s">
        <v>72</v>
      </c>
      <c r="F1363" s="23" t="s">
        <v>79</v>
      </c>
      <c r="G1363" s="23" t="s">
        <v>2095</v>
      </c>
      <c r="H1363" s="113" t="s">
        <v>2096</v>
      </c>
      <c r="I1363" s="113" t="s">
        <v>2097</v>
      </c>
      <c r="J1363" s="198"/>
      <c r="K1363"/>
    </row>
    <row r="1364" spans="1:11" s="23" customFormat="1" x14ac:dyDescent="0.25">
      <c r="A1364" t="str">
        <f t="shared" si="21"/>
        <v>N5</v>
      </c>
      <c r="B1364" s="198"/>
      <c r="C1364" s="23" t="s">
        <v>856</v>
      </c>
      <c r="D1364" s="23" t="s">
        <v>857</v>
      </c>
      <c r="E1364" s="23" t="s">
        <v>72</v>
      </c>
      <c r="F1364" s="23" t="s">
        <v>41</v>
      </c>
      <c r="G1364" s="23" t="s">
        <v>2178</v>
      </c>
      <c r="H1364" s="113" t="s">
        <v>2179</v>
      </c>
      <c r="I1364" s="113" t="s">
        <v>2097</v>
      </c>
      <c r="J1364" s="198"/>
      <c r="K1364"/>
    </row>
    <row r="1365" spans="1:11" s="23" customFormat="1" x14ac:dyDescent="0.25">
      <c r="A1365" t="str">
        <f t="shared" si="21"/>
        <v>N5</v>
      </c>
      <c r="B1365" s="198"/>
      <c r="C1365" s="23" t="s">
        <v>856</v>
      </c>
      <c r="D1365" s="23" t="s">
        <v>857</v>
      </c>
      <c r="E1365" s="23" t="s">
        <v>72</v>
      </c>
      <c r="F1365" s="23" t="s">
        <v>79</v>
      </c>
      <c r="G1365" s="23" t="s">
        <v>2095</v>
      </c>
      <c r="H1365" s="113" t="s">
        <v>2096</v>
      </c>
      <c r="I1365" s="113" t="s">
        <v>2097</v>
      </c>
      <c r="J1365" s="198"/>
      <c r="K1365"/>
    </row>
    <row r="1366" spans="1:11" s="23" customFormat="1" x14ac:dyDescent="0.25">
      <c r="A1366" t="str">
        <f t="shared" si="21"/>
        <v>N5</v>
      </c>
      <c r="B1366" s="198"/>
      <c r="C1366" s="23" t="s">
        <v>862</v>
      </c>
      <c r="D1366" s="23" t="s">
        <v>863</v>
      </c>
      <c r="E1366" s="23" t="s">
        <v>72</v>
      </c>
      <c r="F1366" s="23" t="s">
        <v>41</v>
      </c>
      <c r="G1366" s="23" t="s">
        <v>2176</v>
      </c>
      <c r="H1366" s="113" t="s">
        <v>2177</v>
      </c>
      <c r="I1366" s="113" t="s">
        <v>2098</v>
      </c>
      <c r="J1366" s="198"/>
      <c r="K1366"/>
    </row>
    <row r="1367" spans="1:11" s="23" customFormat="1" x14ac:dyDescent="0.25">
      <c r="A1367" t="str">
        <f t="shared" si="21"/>
        <v>N5</v>
      </c>
      <c r="B1367" s="198"/>
      <c r="C1367" s="23" t="s">
        <v>862</v>
      </c>
      <c r="D1367" s="23" t="s">
        <v>863</v>
      </c>
      <c r="E1367" s="23" t="s">
        <v>72</v>
      </c>
      <c r="F1367" s="23" t="s">
        <v>79</v>
      </c>
      <c r="G1367" s="23" t="s">
        <v>2095</v>
      </c>
      <c r="H1367" s="113" t="s">
        <v>2096</v>
      </c>
      <c r="I1367" s="113" t="s">
        <v>2098</v>
      </c>
      <c r="J1367" s="198"/>
      <c r="K1367"/>
    </row>
    <row r="1368" spans="1:11" s="23" customFormat="1" x14ac:dyDescent="0.25">
      <c r="A1368" t="str">
        <f t="shared" si="21"/>
        <v>N5</v>
      </c>
      <c r="B1368" s="198"/>
      <c r="C1368" s="23" t="s">
        <v>870</v>
      </c>
      <c r="D1368" s="23" t="s">
        <v>871</v>
      </c>
      <c r="E1368" s="23" t="s">
        <v>72</v>
      </c>
      <c r="F1368" s="23" t="s">
        <v>41</v>
      </c>
      <c r="G1368" s="23" t="s">
        <v>2157</v>
      </c>
      <c r="H1368" s="113" t="s">
        <v>2158</v>
      </c>
      <c r="I1368" s="113" t="s">
        <v>2105</v>
      </c>
      <c r="J1368" s="198"/>
      <c r="K1368"/>
    </row>
    <row r="1369" spans="1:11" s="23" customFormat="1" x14ac:dyDescent="0.25">
      <c r="A1369" t="str">
        <f t="shared" si="21"/>
        <v>N5</v>
      </c>
      <c r="B1369" s="198"/>
      <c r="C1369" s="23" t="s">
        <v>870</v>
      </c>
      <c r="D1369" s="23" t="s">
        <v>871</v>
      </c>
      <c r="E1369" s="23" t="s">
        <v>72</v>
      </c>
      <c r="F1369" s="23" t="s">
        <v>79</v>
      </c>
      <c r="G1369" s="23" t="s">
        <v>2103</v>
      </c>
      <c r="H1369" s="113" t="s">
        <v>2104</v>
      </c>
      <c r="I1369" s="113" t="s">
        <v>2105</v>
      </c>
      <c r="J1369" s="198"/>
      <c r="K1369"/>
    </row>
    <row r="1370" spans="1:11" s="23" customFormat="1" x14ac:dyDescent="0.25">
      <c r="A1370" t="str">
        <f t="shared" si="21"/>
        <v>N5</v>
      </c>
      <c r="B1370" s="198"/>
      <c r="C1370" s="23" t="s">
        <v>874</v>
      </c>
      <c r="D1370" s="23" t="s">
        <v>563</v>
      </c>
      <c r="E1370" s="23" t="s">
        <v>72</v>
      </c>
      <c r="F1370" s="23" t="s">
        <v>41</v>
      </c>
      <c r="G1370" s="23" t="s">
        <v>2178</v>
      </c>
      <c r="H1370" s="113" t="s">
        <v>2179</v>
      </c>
      <c r="I1370" s="113" t="s">
        <v>2097</v>
      </c>
      <c r="J1370" s="198"/>
      <c r="K1370"/>
    </row>
    <row r="1371" spans="1:11" s="23" customFormat="1" x14ac:dyDescent="0.25">
      <c r="A1371" t="str">
        <f t="shared" si="21"/>
        <v>N5</v>
      </c>
      <c r="B1371" s="198"/>
      <c r="C1371" s="23" t="s">
        <v>874</v>
      </c>
      <c r="D1371" s="23" t="s">
        <v>563</v>
      </c>
      <c r="E1371" s="23" t="s">
        <v>72</v>
      </c>
      <c r="F1371" s="23" t="s">
        <v>79</v>
      </c>
      <c r="G1371" s="23" t="s">
        <v>2095</v>
      </c>
      <c r="H1371" s="113" t="s">
        <v>2096</v>
      </c>
      <c r="I1371" s="113" t="s">
        <v>2097</v>
      </c>
      <c r="J1371" s="198"/>
      <c r="K1371"/>
    </row>
    <row r="1372" spans="1:11" s="23" customFormat="1" x14ac:dyDescent="0.25">
      <c r="A1372" t="str">
        <f t="shared" si="21"/>
        <v>9S</v>
      </c>
      <c r="B1372" s="198"/>
      <c r="C1372" s="23" t="s">
        <v>884</v>
      </c>
      <c r="D1372" s="23" t="s">
        <v>885</v>
      </c>
      <c r="E1372" s="23" t="s">
        <v>72</v>
      </c>
      <c r="F1372" s="23" t="s">
        <v>41</v>
      </c>
      <c r="G1372" s="23" t="s">
        <v>303</v>
      </c>
      <c r="H1372" s="113" t="s">
        <v>2171</v>
      </c>
      <c r="I1372" s="113" t="s">
        <v>2199</v>
      </c>
      <c r="J1372" s="198"/>
      <c r="K1372"/>
    </row>
    <row r="1373" spans="1:11" s="23" customFormat="1" x14ac:dyDescent="0.25">
      <c r="A1373" t="str">
        <f t="shared" si="21"/>
        <v>9S</v>
      </c>
      <c r="B1373" s="198"/>
      <c r="C1373" s="23" t="s">
        <v>884</v>
      </c>
      <c r="D1373" s="23" t="s">
        <v>885</v>
      </c>
      <c r="E1373" s="23" t="s">
        <v>72</v>
      </c>
      <c r="F1373" s="23" t="s">
        <v>79</v>
      </c>
      <c r="G1373" s="23" t="s">
        <v>2109</v>
      </c>
      <c r="H1373" s="113" t="s">
        <v>2110</v>
      </c>
      <c r="I1373" s="113" t="s">
        <v>2199</v>
      </c>
      <c r="J1373" s="198"/>
      <c r="K1373"/>
    </row>
    <row r="1374" spans="1:11" s="23" customFormat="1" x14ac:dyDescent="0.25">
      <c r="A1374" t="str">
        <f t="shared" si="21"/>
        <v>9S</v>
      </c>
      <c r="B1374" s="198"/>
      <c r="C1374" s="23" t="s">
        <v>889</v>
      </c>
      <c r="D1374" s="23" t="s">
        <v>887</v>
      </c>
      <c r="E1374" s="23" t="s">
        <v>72</v>
      </c>
      <c r="F1374" s="23" t="s">
        <v>41</v>
      </c>
      <c r="G1374" s="23" t="s">
        <v>303</v>
      </c>
      <c r="H1374" s="113" t="s">
        <v>2171</v>
      </c>
      <c r="I1374" s="113" t="s">
        <v>2199</v>
      </c>
      <c r="J1374" s="198"/>
      <c r="K1374"/>
    </row>
    <row r="1375" spans="1:11" s="23" customFormat="1" x14ac:dyDescent="0.25">
      <c r="A1375" t="str">
        <f t="shared" si="21"/>
        <v>9S</v>
      </c>
      <c r="B1375" s="198"/>
      <c r="C1375" s="23" t="s">
        <v>889</v>
      </c>
      <c r="D1375" s="23" t="s">
        <v>887</v>
      </c>
      <c r="E1375" s="23" t="s">
        <v>72</v>
      </c>
      <c r="F1375" s="23" t="s">
        <v>79</v>
      </c>
      <c r="G1375" s="23" t="s">
        <v>2109</v>
      </c>
      <c r="H1375" s="113" t="s">
        <v>2110</v>
      </c>
      <c r="I1375" s="113" t="s">
        <v>2199</v>
      </c>
      <c r="J1375" s="198"/>
      <c r="K1375"/>
    </row>
    <row r="1376" spans="1:11" s="23" customFormat="1" x14ac:dyDescent="0.25">
      <c r="A1376" t="str">
        <f t="shared" si="21"/>
        <v>N5</v>
      </c>
      <c r="B1376" s="198"/>
      <c r="C1376" s="23" t="s">
        <v>902</v>
      </c>
      <c r="D1376" s="23" t="s">
        <v>903</v>
      </c>
      <c r="E1376" s="23" t="s">
        <v>72</v>
      </c>
      <c r="F1376" s="23" t="s">
        <v>41</v>
      </c>
      <c r="G1376" s="23" t="s">
        <v>2176</v>
      </c>
      <c r="H1376" s="113" t="s">
        <v>2177</v>
      </c>
      <c r="I1376" s="113" t="s">
        <v>2098</v>
      </c>
      <c r="J1376" s="198"/>
      <c r="K1376"/>
    </row>
    <row r="1377" spans="1:11" s="23" customFormat="1" x14ac:dyDescent="0.25">
      <c r="A1377" t="str">
        <f t="shared" si="21"/>
        <v>N5</v>
      </c>
      <c r="B1377" s="198"/>
      <c r="C1377" s="23" t="s">
        <v>902</v>
      </c>
      <c r="D1377" s="23" t="s">
        <v>903</v>
      </c>
      <c r="E1377" s="23" t="s">
        <v>72</v>
      </c>
      <c r="F1377" s="23" t="s">
        <v>79</v>
      </c>
      <c r="G1377" s="23" t="s">
        <v>2095</v>
      </c>
      <c r="H1377" s="113" t="s">
        <v>2096</v>
      </c>
      <c r="I1377" s="113" t="s">
        <v>2098</v>
      </c>
      <c r="J1377" s="198"/>
      <c r="K1377"/>
    </row>
    <row r="1378" spans="1:11" s="23" customFormat="1" x14ac:dyDescent="0.25">
      <c r="A1378" t="str">
        <f t="shared" si="21"/>
        <v>N5</v>
      </c>
      <c r="B1378" s="198"/>
      <c r="C1378" s="23" t="s">
        <v>927</v>
      </c>
      <c r="D1378" s="23" t="s">
        <v>928</v>
      </c>
      <c r="E1378" s="23" t="s">
        <v>72</v>
      </c>
      <c r="F1378" s="23" t="s">
        <v>41</v>
      </c>
      <c r="G1378" s="23" t="s">
        <v>2172</v>
      </c>
      <c r="H1378" s="113" t="s">
        <v>2173</v>
      </c>
      <c r="I1378" s="113" t="s">
        <v>2099</v>
      </c>
      <c r="J1378" s="198"/>
      <c r="K1378"/>
    </row>
    <row r="1379" spans="1:11" s="23" customFormat="1" x14ac:dyDescent="0.25">
      <c r="A1379" t="str">
        <f t="shared" si="21"/>
        <v>N5</v>
      </c>
      <c r="B1379" s="198"/>
      <c r="C1379" s="23" t="s">
        <v>927</v>
      </c>
      <c r="D1379" s="23" t="s">
        <v>928</v>
      </c>
      <c r="E1379" s="23" t="s">
        <v>72</v>
      </c>
      <c r="F1379" s="23" t="s">
        <v>79</v>
      </c>
      <c r="G1379" s="23" t="s">
        <v>2095</v>
      </c>
      <c r="H1379" s="113" t="s">
        <v>2096</v>
      </c>
      <c r="I1379" s="113" t="s">
        <v>2099</v>
      </c>
      <c r="J1379" s="198"/>
      <c r="K1379"/>
    </row>
    <row r="1380" spans="1:11" s="23" customFormat="1" x14ac:dyDescent="0.25">
      <c r="A1380" t="str">
        <f t="shared" si="21"/>
        <v>NA</v>
      </c>
      <c r="B1380" s="198"/>
      <c r="C1380" s="23" t="s">
        <v>929</v>
      </c>
      <c r="D1380" s="23" t="s">
        <v>930</v>
      </c>
      <c r="E1380" s="23" t="s">
        <v>72</v>
      </c>
      <c r="F1380" s="23" t="s">
        <v>41</v>
      </c>
      <c r="G1380" s="23" t="s">
        <v>2172</v>
      </c>
      <c r="H1380" s="113" t="s">
        <v>2173</v>
      </c>
      <c r="I1380" s="113" t="s">
        <v>2099</v>
      </c>
      <c r="J1380" s="198"/>
      <c r="K1380"/>
    </row>
    <row r="1381" spans="1:11" s="23" customFormat="1" x14ac:dyDescent="0.25">
      <c r="A1381" t="str">
        <f t="shared" si="21"/>
        <v>NA</v>
      </c>
      <c r="B1381" s="198"/>
      <c r="C1381" s="23" t="s">
        <v>929</v>
      </c>
      <c r="D1381" s="23" t="s">
        <v>930</v>
      </c>
      <c r="E1381" s="23" t="s">
        <v>72</v>
      </c>
      <c r="F1381" s="23" t="s">
        <v>79</v>
      </c>
      <c r="G1381" s="23" t="s">
        <v>2095</v>
      </c>
      <c r="H1381" s="113" t="s">
        <v>2096</v>
      </c>
      <c r="I1381" s="113" t="s">
        <v>2099</v>
      </c>
      <c r="J1381" s="198"/>
      <c r="K1381"/>
    </row>
    <row r="1382" spans="1:11" s="23" customFormat="1" x14ac:dyDescent="0.25">
      <c r="A1382" t="str">
        <f t="shared" si="21"/>
        <v>N5</v>
      </c>
      <c r="B1382" s="198"/>
      <c r="C1382" s="23" t="s">
        <v>963</v>
      </c>
      <c r="D1382" s="23" t="s">
        <v>880</v>
      </c>
      <c r="E1382" s="23" t="s">
        <v>72</v>
      </c>
      <c r="F1382" s="23" t="s">
        <v>41</v>
      </c>
      <c r="G1382" s="23" t="s">
        <v>2174</v>
      </c>
      <c r="H1382" s="113" t="s">
        <v>2175</v>
      </c>
      <c r="I1382" s="113" t="s">
        <v>2189</v>
      </c>
      <c r="J1382" s="198"/>
      <c r="K1382"/>
    </row>
    <row r="1383" spans="1:11" s="23" customFormat="1" x14ac:dyDescent="0.25">
      <c r="A1383" t="str">
        <f t="shared" si="21"/>
        <v>N5</v>
      </c>
      <c r="B1383" s="198"/>
      <c r="C1383" s="23" t="s">
        <v>963</v>
      </c>
      <c r="D1383" s="23" t="s">
        <v>880</v>
      </c>
      <c r="E1383" s="23" t="s">
        <v>72</v>
      </c>
      <c r="F1383" s="23" t="s">
        <v>79</v>
      </c>
      <c r="G1383" s="23" t="s">
        <v>2103</v>
      </c>
      <c r="H1383" s="113" t="s">
        <v>2104</v>
      </c>
      <c r="I1383" s="113" t="s">
        <v>2189</v>
      </c>
      <c r="J1383" s="198"/>
      <c r="K1383"/>
    </row>
    <row r="1384" spans="1:11" s="23" customFormat="1" x14ac:dyDescent="0.25">
      <c r="A1384" t="str">
        <f t="shared" si="21"/>
        <v>N5</v>
      </c>
      <c r="B1384" s="198"/>
      <c r="C1384" s="23" t="s">
        <v>970</v>
      </c>
      <c r="D1384" s="23" t="s">
        <v>971</v>
      </c>
      <c r="E1384" s="23" t="s">
        <v>72</v>
      </c>
      <c r="F1384" s="23" t="s">
        <v>41</v>
      </c>
      <c r="G1384" s="23" t="s">
        <v>2176</v>
      </c>
      <c r="H1384" s="113" t="s">
        <v>2177</v>
      </c>
      <c r="I1384" s="113" t="s">
        <v>2098</v>
      </c>
      <c r="J1384" s="198"/>
      <c r="K1384"/>
    </row>
    <row r="1385" spans="1:11" s="23" customFormat="1" x14ac:dyDescent="0.25">
      <c r="A1385" t="str">
        <f t="shared" si="21"/>
        <v>N5</v>
      </c>
      <c r="B1385" s="198"/>
      <c r="C1385" s="23" t="s">
        <v>970</v>
      </c>
      <c r="D1385" s="23" t="s">
        <v>971</v>
      </c>
      <c r="E1385" s="23" t="s">
        <v>72</v>
      </c>
      <c r="F1385" s="23" t="s">
        <v>79</v>
      </c>
      <c r="G1385" s="23" t="s">
        <v>2095</v>
      </c>
      <c r="H1385" s="113" t="s">
        <v>2096</v>
      </c>
      <c r="I1385" s="113" t="s">
        <v>2098</v>
      </c>
      <c r="J1385" s="198"/>
      <c r="K1385"/>
    </row>
    <row r="1386" spans="1:11" s="23" customFormat="1" x14ac:dyDescent="0.25">
      <c r="A1386" t="str">
        <f t="shared" si="21"/>
        <v>NT</v>
      </c>
      <c r="B1386" s="198"/>
      <c r="C1386" s="23" t="s">
        <v>973</v>
      </c>
      <c r="D1386" s="23" t="s">
        <v>974</v>
      </c>
      <c r="E1386" s="23" t="s">
        <v>72</v>
      </c>
      <c r="F1386" s="23" t="s">
        <v>41</v>
      </c>
      <c r="G1386" s="23" t="s">
        <v>2176</v>
      </c>
      <c r="H1386" s="113" t="s">
        <v>2177</v>
      </c>
      <c r="I1386" s="113" t="s">
        <v>2098</v>
      </c>
      <c r="J1386" s="198"/>
      <c r="K1386"/>
    </row>
    <row r="1387" spans="1:11" s="23" customFormat="1" x14ac:dyDescent="0.25">
      <c r="A1387" t="str">
        <f t="shared" si="21"/>
        <v>NT</v>
      </c>
      <c r="B1387" s="198"/>
      <c r="C1387" s="23" t="s">
        <v>973</v>
      </c>
      <c r="D1387" s="23" t="s">
        <v>974</v>
      </c>
      <c r="E1387" s="23" t="s">
        <v>72</v>
      </c>
      <c r="F1387" s="23" t="s">
        <v>79</v>
      </c>
      <c r="G1387" s="23" t="s">
        <v>2095</v>
      </c>
      <c r="H1387" s="113" t="s">
        <v>2096</v>
      </c>
      <c r="I1387" s="113" t="s">
        <v>2098</v>
      </c>
      <c r="J1387" s="198"/>
      <c r="K1387"/>
    </row>
    <row r="1388" spans="1:11" s="23" customFormat="1" x14ac:dyDescent="0.25">
      <c r="A1388" t="str">
        <f t="shared" si="21"/>
        <v>N5</v>
      </c>
      <c r="B1388" s="198"/>
      <c r="C1388" s="23" t="s">
        <v>975</v>
      </c>
      <c r="D1388" s="23" t="s">
        <v>976</v>
      </c>
      <c r="E1388" s="23" t="s">
        <v>72</v>
      </c>
      <c r="F1388" s="23" t="s">
        <v>41</v>
      </c>
      <c r="G1388" s="23" t="s">
        <v>2176</v>
      </c>
      <c r="H1388" s="113" t="s">
        <v>2177</v>
      </c>
      <c r="I1388" s="113" t="s">
        <v>2098</v>
      </c>
      <c r="J1388" s="198"/>
      <c r="K1388"/>
    </row>
    <row r="1389" spans="1:11" s="23" customFormat="1" x14ac:dyDescent="0.25">
      <c r="A1389" t="str">
        <f t="shared" si="21"/>
        <v>N5</v>
      </c>
      <c r="B1389" s="198"/>
      <c r="C1389" s="23" t="s">
        <v>975</v>
      </c>
      <c r="D1389" s="23" t="s">
        <v>976</v>
      </c>
      <c r="E1389" s="23" t="s">
        <v>72</v>
      </c>
      <c r="F1389" s="23" t="s">
        <v>79</v>
      </c>
      <c r="G1389" s="23" t="s">
        <v>2095</v>
      </c>
      <c r="H1389" s="113" t="s">
        <v>2096</v>
      </c>
      <c r="I1389" s="113" t="s">
        <v>2098</v>
      </c>
      <c r="J1389" s="198"/>
      <c r="K1389"/>
    </row>
    <row r="1390" spans="1:11" s="23" customFormat="1" x14ac:dyDescent="0.25">
      <c r="A1390" t="str">
        <f t="shared" si="21"/>
        <v>N5</v>
      </c>
      <c r="B1390" s="198"/>
      <c r="C1390" s="23" t="s">
        <v>991</v>
      </c>
      <c r="D1390" s="23" t="s">
        <v>990</v>
      </c>
      <c r="E1390" s="23" t="s">
        <v>72</v>
      </c>
      <c r="F1390" s="23" t="s">
        <v>41</v>
      </c>
      <c r="G1390" s="23" t="s">
        <v>2176</v>
      </c>
      <c r="H1390" s="113" t="s">
        <v>2177</v>
      </c>
      <c r="I1390" s="113" t="s">
        <v>2098</v>
      </c>
      <c r="J1390" s="198"/>
      <c r="K1390"/>
    </row>
    <row r="1391" spans="1:11" s="23" customFormat="1" x14ac:dyDescent="0.25">
      <c r="A1391" t="str">
        <f t="shared" si="21"/>
        <v>N5</v>
      </c>
      <c r="B1391" s="198"/>
      <c r="C1391" s="23" t="s">
        <v>991</v>
      </c>
      <c r="D1391" s="23" t="s">
        <v>990</v>
      </c>
      <c r="E1391" s="23" t="s">
        <v>72</v>
      </c>
      <c r="F1391" s="23" t="s">
        <v>79</v>
      </c>
      <c r="G1391" s="23" t="s">
        <v>2095</v>
      </c>
      <c r="H1391" s="113" t="s">
        <v>2096</v>
      </c>
      <c r="I1391" s="113" t="s">
        <v>2098</v>
      </c>
      <c r="J1391" s="198"/>
      <c r="K1391"/>
    </row>
    <row r="1392" spans="1:11" s="23" customFormat="1" x14ac:dyDescent="0.25">
      <c r="A1392" t="str">
        <f t="shared" si="21"/>
        <v>NV</v>
      </c>
      <c r="B1392" s="198"/>
      <c r="C1392" s="23" t="s">
        <v>995</v>
      </c>
      <c r="D1392" s="23" t="s">
        <v>996</v>
      </c>
      <c r="E1392" s="23" t="s">
        <v>72</v>
      </c>
      <c r="F1392" s="23" t="s">
        <v>41</v>
      </c>
      <c r="G1392" s="23" t="s">
        <v>2161</v>
      </c>
      <c r="H1392" s="113" t="s">
        <v>2162</v>
      </c>
      <c r="I1392" s="113" t="s">
        <v>2119</v>
      </c>
      <c r="J1392" s="198"/>
      <c r="K1392"/>
    </row>
    <row r="1393" spans="1:11" s="23" customFormat="1" x14ac:dyDescent="0.25">
      <c r="A1393" t="str">
        <f t="shared" si="21"/>
        <v>NV</v>
      </c>
      <c r="B1393" s="198"/>
      <c r="C1393" s="23" t="s">
        <v>995</v>
      </c>
      <c r="D1393" s="23" t="s">
        <v>996</v>
      </c>
      <c r="E1393" s="23" t="s">
        <v>72</v>
      </c>
      <c r="F1393" s="23" t="s">
        <v>79</v>
      </c>
      <c r="G1393" s="23" t="s">
        <v>2114</v>
      </c>
      <c r="H1393" s="113" t="s">
        <v>2115</v>
      </c>
      <c r="I1393" s="113" t="s">
        <v>2119</v>
      </c>
      <c r="J1393" s="198"/>
      <c r="K1393"/>
    </row>
    <row r="1394" spans="1:11" s="23" customFormat="1" x14ac:dyDescent="0.25">
      <c r="A1394" t="str">
        <f t="shared" si="21"/>
        <v>9S</v>
      </c>
      <c r="B1394" s="198"/>
      <c r="C1394" s="23" t="s">
        <v>1005</v>
      </c>
      <c r="D1394" s="23" t="s">
        <v>379</v>
      </c>
      <c r="E1394" s="23" t="s">
        <v>72</v>
      </c>
      <c r="F1394" s="23" t="s">
        <v>79</v>
      </c>
      <c r="G1394" s="23" t="s">
        <v>2109</v>
      </c>
      <c r="H1394" s="113" t="s">
        <v>2110</v>
      </c>
      <c r="I1394" s="113" t="s">
        <v>2113</v>
      </c>
      <c r="J1394" s="198"/>
      <c r="K1394"/>
    </row>
    <row r="1395" spans="1:11" s="23" customFormat="1" x14ac:dyDescent="0.25">
      <c r="A1395" t="str">
        <f t="shared" si="21"/>
        <v>9S</v>
      </c>
      <c r="B1395" s="198"/>
      <c r="C1395" s="23" t="s">
        <v>1008</v>
      </c>
      <c r="D1395" s="23" t="s">
        <v>1009</v>
      </c>
      <c r="E1395" s="23" t="s">
        <v>72</v>
      </c>
      <c r="F1395" s="23" t="s">
        <v>41</v>
      </c>
      <c r="G1395" s="23" t="s">
        <v>303</v>
      </c>
      <c r="H1395" s="113" t="s">
        <v>2171</v>
      </c>
      <c r="I1395" s="113" t="s">
        <v>2199</v>
      </c>
      <c r="J1395" s="198"/>
      <c r="K1395"/>
    </row>
    <row r="1396" spans="1:11" s="23" customFormat="1" x14ac:dyDescent="0.25">
      <c r="A1396" t="str">
        <f t="shared" si="21"/>
        <v>9S</v>
      </c>
      <c r="B1396" s="198"/>
      <c r="C1396" s="23" t="s">
        <v>1008</v>
      </c>
      <c r="D1396" s="23" t="s">
        <v>1009</v>
      </c>
      <c r="E1396" s="23" t="s">
        <v>72</v>
      </c>
      <c r="F1396" s="23" t="s">
        <v>79</v>
      </c>
      <c r="G1396" s="23" t="s">
        <v>2109</v>
      </c>
      <c r="H1396" s="113" t="s">
        <v>2110</v>
      </c>
      <c r="I1396" s="113" t="s">
        <v>2199</v>
      </c>
      <c r="J1396" s="198"/>
      <c r="K1396"/>
    </row>
    <row r="1397" spans="1:11" s="23" customFormat="1" x14ac:dyDescent="0.25">
      <c r="A1397" t="str">
        <f t="shared" si="21"/>
        <v>N5</v>
      </c>
      <c r="B1397" s="198"/>
      <c r="C1397" s="23" t="s">
        <v>1041</v>
      </c>
      <c r="D1397" s="23" t="s">
        <v>1042</v>
      </c>
      <c r="E1397" s="23" t="s">
        <v>72</v>
      </c>
      <c r="F1397" s="23" t="s">
        <v>41</v>
      </c>
      <c r="G1397" s="23" t="s">
        <v>2172</v>
      </c>
      <c r="H1397" s="113" t="s">
        <v>2173</v>
      </c>
      <c r="I1397" s="113" t="s">
        <v>2099</v>
      </c>
      <c r="J1397" s="198"/>
      <c r="K1397"/>
    </row>
    <row r="1398" spans="1:11" s="23" customFormat="1" x14ac:dyDescent="0.25">
      <c r="A1398" t="str">
        <f t="shared" si="21"/>
        <v>N5</v>
      </c>
      <c r="B1398" s="198"/>
      <c r="C1398" s="23" t="s">
        <v>1041</v>
      </c>
      <c r="D1398" s="23" t="s">
        <v>1042</v>
      </c>
      <c r="E1398" s="23" t="s">
        <v>72</v>
      </c>
      <c r="F1398" s="23" t="s">
        <v>79</v>
      </c>
      <c r="G1398" s="23" t="s">
        <v>2095</v>
      </c>
      <c r="H1398" s="113" t="s">
        <v>2096</v>
      </c>
      <c r="I1398" s="113" t="s">
        <v>2099</v>
      </c>
      <c r="J1398" s="198"/>
      <c r="K1398"/>
    </row>
    <row r="1399" spans="1:11" s="23" customFormat="1" x14ac:dyDescent="0.25">
      <c r="A1399" t="str">
        <f t="shared" si="21"/>
        <v>N5</v>
      </c>
      <c r="B1399" s="198"/>
      <c r="C1399" s="23" t="s">
        <v>1050</v>
      </c>
      <c r="D1399" s="23" t="s">
        <v>1049</v>
      </c>
      <c r="E1399" s="23" t="s">
        <v>72</v>
      </c>
      <c r="F1399" s="23" t="s">
        <v>41</v>
      </c>
      <c r="G1399" s="23" t="s">
        <v>2174</v>
      </c>
      <c r="H1399" s="113" t="s">
        <v>2175</v>
      </c>
      <c r="I1399" s="113" t="s">
        <v>2189</v>
      </c>
      <c r="J1399" s="198"/>
      <c r="K1399"/>
    </row>
    <row r="1400" spans="1:11" s="23" customFormat="1" x14ac:dyDescent="0.25">
      <c r="A1400" t="str">
        <f t="shared" si="21"/>
        <v>N5</v>
      </c>
      <c r="B1400" s="198"/>
      <c r="C1400" s="23" t="s">
        <v>1050</v>
      </c>
      <c r="D1400" s="23" t="s">
        <v>1049</v>
      </c>
      <c r="E1400" s="23" t="s">
        <v>72</v>
      </c>
      <c r="F1400" s="23" t="s">
        <v>79</v>
      </c>
      <c r="G1400" s="23" t="s">
        <v>2103</v>
      </c>
      <c r="H1400" s="113" t="s">
        <v>2104</v>
      </c>
      <c r="I1400" s="113" t="s">
        <v>2189</v>
      </c>
      <c r="J1400" s="198"/>
      <c r="K1400"/>
    </row>
    <row r="1401" spans="1:11" s="23" customFormat="1" x14ac:dyDescent="0.25">
      <c r="A1401" t="str">
        <f t="shared" si="21"/>
        <v>N5</v>
      </c>
      <c r="B1401" s="198"/>
      <c r="C1401" s="23" t="s">
        <v>1076</v>
      </c>
      <c r="D1401" s="23" t="s">
        <v>1077</v>
      </c>
      <c r="E1401" s="23" t="s">
        <v>72</v>
      </c>
      <c r="F1401" s="23" t="s">
        <v>41</v>
      </c>
      <c r="G1401" s="23" t="s">
        <v>2176</v>
      </c>
      <c r="H1401" s="113" t="s">
        <v>2177</v>
      </c>
      <c r="I1401" s="113" t="s">
        <v>2098</v>
      </c>
      <c r="J1401" s="198"/>
      <c r="K1401"/>
    </row>
    <row r="1402" spans="1:11" s="23" customFormat="1" x14ac:dyDescent="0.25">
      <c r="A1402" t="str">
        <f t="shared" si="21"/>
        <v>N5</v>
      </c>
      <c r="B1402" s="198"/>
      <c r="C1402" s="23" t="s">
        <v>1076</v>
      </c>
      <c r="D1402" s="23" t="s">
        <v>1077</v>
      </c>
      <c r="E1402" s="23" t="s">
        <v>72</v>
      </c>
      <c r="F1402" s="23" t="s">
        <v>79</v>
      </c>
      <c r="G1402" s="23" t="s">
        <v>2095</v>
      </c>
      <c r="H1402" s="113" t="s">
        <v>2096</v>
      </c>
      <c r="I1402" s="113" t="s">
        <v>2098</v>
      </c>
      <c r="J1402" s="198"/>
      <c r="K1402"/>
    </row>
    <row r="1403" spans="1:11" s="23" customFormat="1" x14ac:dyDescent="0.25">
      <c r="A1403" t="str">
        <f t="shared" si="21"/>
        <v>N5</v>
      </c>
      <c r="B1403" s="198"/>
      <c r="C1403" s="23" t="s">
        <v>1088</v>
      </c>
      <c r="D1403" s="23" t="s">
        <v>1089</v>
      </c>
      <c r="E1403" s="23" t="s">
        <v>72</v>
      </c>
      <c r="F1403" s="23" t="s">
        <v>41</v>
      </c>
      <c r="G1403" s="23" t="s">
        <v>2172</v>
      </c>
      <c r="H1403" s="113" t="s">
        <v>2173</v>
      </c>
      <c r="I1403" s="113" t="s">
        <v>2099</v>
      </c>
      <c r="J1403" s="198"/>
      <c r="K1403"/>
    </row>
    <row r="1404" spans="1:11" s="23" customFormat="1" x14ac:dyDescent="0.25">
      <c r="A1404" t="str">
        <f t="shared" si="21"/>
        <v>N5</v>
      </c>
      <c r="B1404" s="198"/>
      <c r="C1404" s="23" t="s">
        <v>1088</v>
      </c>
      <c r="D1404" s="23" t="s">
        <v>1089</v>
      </c>
      <c r="E1404" s="23" t="s">
        <v>72</v>
      </c>
      <c r="F1404" s="23" t="s">
        <v>79</v>
      </c>
      <c r="G1404" s="23" t="s">
        <v>2095</v>
      </c>
      <c r="H1404" s="113" t="s">
        <v>2096</v>
      </c>
      <c r="I1404" s="113" t="s">
        <v>2099</v>
      </c>
      <c r="J1404" s="198"/>
      <c r="K1404"/>
    </row>
    <row r="1405" spans="1:11" s="23" customFormat="1" x14ac:dyDescent="0.25">
      <c r="A1405" t="str">
        <f t="shared" si="21"/>
        <v>N5</v>
      </c>
      <c r="B1405" s="198"/>
      <c r="C1405" s="23" t="s">
        <v>1090</v>
      </c>
      <c r="D1405" s="23" t="s">
        <v>1091</v>
      </c>
      <c r="E1405" s="23" t="s">
        <v>72</v>
      </c>
      <c r="F1405" s="23" t="s">
        <v>41</v>
      </c>
      <c r="G1405" s="23" t="s">
        <v>2172</v>
      </c>
      <c r="H1405" s="113" t="s">
        <v>2173</v>
      </c>
      <c r="I1405" s="113" t="s">
        <v>2099</v>
      </c>
      <c r="J1405" s="198"/>
      <c r="K1405"/>
    </row>
    <row r="1406" spans="1:11" s="23" customFormat="1" x14ac:dyDescent="0.25">
      <c r="A1406" t="str">
        <f t="shared" si="21"/>
        <v>N5</v>
      </c>
      <c r="B1406" s="198"/>
      <c r="C1406" s="23" t="s">
        <v>1090</v>
      </c>
      <c r="D1406" s="23" t="s">
        <v>1091</v>
      </c>
      <c r="E1406" s="23" t="s">
        <v>72</v>
      </c>
      <c r="F1406" s="23" t="s">
        <v>79</v>
      </c>
      <c r="G1406" s="23" t="s">
        <v>2095</v>
      </c>
      <c r="H1406" s="113" t="s">
        <v>2096</v>
      </c>
      <c r="I1406" s="113" t="s">
        <v>2099</v>
      </c>
      <c r="J1406" s="198"/>
      <c r="K1406"/>
    </row>
    <row r="1407" spans="1:11" s="23" customFormat="1" x14ac:dyDescent="0.25">
      <c r="A1407" t="str">
        <f t="shared" si="21"/>
        <v>N5</v>
      </c>
      <c r="B1407" s="198"/>
      <c r="C1407" s="23" t="s">
        <v>1108</v>
      </c>
      <c r="D1407" s="23" t="s">
        <v>3879</v>
      </c>
      <c r="E1407" s="23" t="s">
        <v>72</v>
      </c>
      <c r="F1407" s="23" t="s">
        <v>41</v>
      </c>
      <c r="G1407" s="23" t="s">
        <v>2172</v>
      </c>
      <c r="H1407" s="113" t="s">
        <v>2173</v>
      </c>
      <c r="I1407" s="113" t="s">
        <v>2099</v>
      </c>
      <c r="J1407" s="198"/>
      <c r="K1407"/>
    </row>
    <row r="1408" spans="1:11" s="23" customFormat="1" x14ac:dyDescent="0.25">
      <c r="A1408" t="str">
        <f t="shared" si="21"/>
        <v>N5</v>
      </c>
      <c r="B1408" s="198"/>
      <c r="C1408" s="23" t="s">
        <v>1108</v>
      </c>
      <c r="D1408" s="23" t="s">
        <v>3879</v>
      </c>
      <c r="E1408" s="23" t="s">
        <v>72</v>
      </c>
      <c r="F1408" s="23" t="s">
        <v>79</v>
      </c>
      <c r="G1408" s="23" t="s">
        <v>2095</v>
      </c>
      <c r="H1408" s="113" t="s">
        <v>2096</v>
      </c>
      <c r="I1408" s="113" t="s">
        <v>2099</v>
      </c>
      <c r="J1408" s="198"/>
      <c r="K1408"/>
    </row>
    <row r="1409" spans="1:11" s="23" customFormat="1" x14ac:dyDescent="0.25">
      <c r="A1409" t="str">
        <f t="shared" si="21"/>
        <v>N5</v>
      </c>
      <c r="B1409" s="198"/>
      <c r="C1409" s="23" t="s">
        <v>1117</v>
      </c>
      <c r="D1409" s="23" t="s">
        <v>1118</v>
      </c>
      <c r="E1409" s="23" t="s">
        <v>72</v>
      </c>
      <c r="F1409" s="23" t="s">
        <v>41</v>
      </c>
      <c r="G1409" s="23" t="s">
        <v>2176</v>
      </c>
      <c r="H1409" s="113" t="s">
        <v>2177</v>
      </c>
      <c r="I1409" s="113" t="s">
        <v>2098</v>
      </c>
      <c r="J1409" s="198"/>
      <c r="K1409"/>
    </row>
    <row r="1410" spans="1:11" s="23" customFormat="1" x14ac:dyDescent="0.25">
      <c r="A1410" t="str">
        <f t="shared" si="21"/>
        <v>N5</v>
      </c>
      <c r="B1410" s="198"/>
      <c r="C1410" s="23" t="s">
        <v>1117</v>
      </c>
      <c r="D1410" s="23" t="s">
        <v>1118</v>
      </c>
      <c r="E1410" s="23" t="s">
        <v>72</v>
      </c>
      <c r="F1410" s="23" t="s">
        <v>79</v>
      </c>
      <c r="G1410" s="23" t="s">
        <v>2095</v>
      </c>
      <c r="H1410" s="113" t="s">
        <v>2096</v>
      </c>
      <c r="I1410" s="113" t="s">
        <v>2098</v>
      </c>
      <c r="J1410" s="198"/>
      <c r="K1410"/>
    </row>
    <row r="1411" spans="1:11" s="23" customFormat="1" x14ac:dyDescent="0.25">
      <c r="A1411" t="str">
        <f t="shared" si="21"/>
        <v>N5</v>
      </c>
      <c r="B1411" s="198"/>
      <c r="C1411" s="23" t="s">
        <v>1132</v>
      </c>
      <c r="D1411" s="23" t="s">
        <v>1133</v>
      </c>
      <c r="E1411" s="23" t="s">
        <v>72</v>
      </c>
      <c r="F1411" s="23" t="s">
        <v>41</v>
      </c>
      <c r="G1411" s="23" t="s">
        <v>2176</v>
      </c>
      <c r="H1411" s="113" t="s">
        <v>2177</v>
      </c>
      <c r="I1411" s="113" t="s">
        <v>2098</v>
      </c>
      <c r="J1411" s="198"/>
      <c r="K1411"/>
    </row>
    <row r="1412" spans="1:11" s="23" customFormat="1" x14ac:dyDescent="0.25">
      <c r="A1412" t="str">
        <f t="shared" si="21"/>
        <v>N5</v>
      </c>
      <c r="B1412" s="198"/>
      <c r="C1412" s="23" t="s">
        <v>1132</v>
      </c>
      <c r="D1412" s="23" t="s">
        <v>1133</v>
      </c>
      <c r="E1412" s="23" t="s">
        <v>72</v>
      </c>
      <c r="F1412" s="23" t="s">
        <v>79</v>
      </c>
      <c r="G1412" s="23" t="s">
        <v>2095</v>
      </c>
      <c r="H1412" s="113" t="s">
        <v>2096</v>
      </c>
      <c r="I1412" s="113" t="s">
        <v>2098</v>
      </c>
      <c r="J1412" s="198"/>
      <c r="K1412"/>
    </row>
    <row r="1413" spans="1:11" s="23" customFormat="1" x14ac:dyDescent="0.25">
      <c r="A1413" t="str">
        <f t="shared" ref="A1413:A1476" si="22">MID(C1413,12,2)</f>
        <v>NA</v>
      </c>
      <c r="B1413" s="198"/>
      <c r="C1413" s="23" t="s">
        <v>1138</v>
      </c>
      <c r="D1413" s="23" t="s">
        <v>1139</v>
      </c>
      <c r="E1413" s="23" t="s">
        <v>72</v>
      </c>
      <c r="F1413" s="23" t="s">
        <v>41</v>
      </c>
      <c r="G1413" s="23" t="s">
        <v>2178</v>
      </c>
      <c r="H1413" s="113" t="s">
        <v>2179</v>
      </c>
      <c r="I1413" s="113" t="s">
        <v>2097</v>
      </c>
      <c r="J1413" s="198"/>
      <c r="K1413"/>
    </row>
    <row r="1414" spans="1:11" s="23" customFormat="1" x14ac:dyDescent="0.25">
      <c r="A1414" t="str">
        <f t="shared" si="22"/>
        <v>NA</v>
      </c>
      <c r="B1414" s="198"/>
      <c r="C1414" s="23" t="s">
        <v>1138</v>
      </c>
      <c r="D1414" s="23" t="s">
        <v>1139</v>
      </c>
      <c r="E1414" s="23" t="s">
        <v>72</v>
      </c>
      <c r="F1414" s="23" t="s">
        <v>79</v>
      </c>
      <c r="G1414" s="23" t="s">
        <v>2095</v>
      </c>
      <c r="H1414" s="113" t="s">
        <v>2096</v>
      </c>
      <c r="I1414" s="113" t="s">
        <v>2097</v>
      </c>
      <c r="J1414" s="198"/>
      <c r="K1414"/>
    </row>
    <row r="1415" spans="1:11" s="23" customFormat="1" x14ac:dyDescent="0.25">
      <c r="A1415" t="str">
        <f t="shared" si="22"/>
        <v>N5</v>
      </c>
      <c r="B1415" s="198"/>
      <c r="C1415" s="23" t="s">
        <v>1142</v>
      </c>
      <c r="D1415" s="23" t="s">
        <v>1143</v>
      </c>
      <c r="E1415" s="23" t="s">
        <v>72</v>
      </c>
      <c r="F1415" s="23" t="s">
        <v>41</v>
      </c>
      <c r="G1415" s="23" t="s">
        <v>2178</v>
      </c>
      <c r="H1415" s="113" t="s">
        <v>2179</v>
      </c>
      <c r="I1415" s="113" t="s">
        <v>2097</v>
      </c>
      <c r="J1415" s="198"/>
      <c r="K1415"/>
    </row>
    <row r="1416" spans="1:11" s="23" customFormat="1" x14ac:dyDescent="0.25">
      <c r="A1416" t="str">
        <f t="shared" si="22"/>
        <v>N5</v>
      </c>
      <c r="B1416" s="198"/>
      <c r="C1416" s="23" t="s">
        <v>1142</v>
      </c>
      <c r="D1416" s="23" t="s">
        <v>1143</v>
      </c>
      <c r="E1416" s="23" t="s">
        <v>72</v>
      </c>
      <c r="F1416" s="23" t="s">
        <v>79</v>
      </c>
      <c r="G1416" s="23" t="s">
        <v>2095</v>
      </c>
      <c r="H1416" s="113" t="s">
        <v>2096</v>
      </c>
      <c r="I1416" s="113" t="s">
        <v>2097</v>
      </c>
      <c r="J1416" s="198"/>
      <c r="K1416"/>
    </row>
    <row r="1417" spans="1:11" s="23" customFormat="1" x14ac:dyDescent="0.25">
      <c r="A1417" t="str">
        <f t="shared" si="22"/>
        <v>9S</v>
      </c>
      <c r="B1417" s="198"/>
      <c r="C1417" s="23" t="s">
        <v>1150</v>
      </c>
      <c r="D1417" s="23" t="s">
        <v>1151</v>
      </c>
      <c r="E1417" s="23" t="s">
        <v>72</v>
      </c>
      <c r="F1417" s="23" t="s">
        <v>41</v>
      </c>
      <c r="G1417" s="23" t="s">
        <v>303</v>
      </c>
      <c r="H1417" s="113" t="s">
        <v>2171</v>
      </c>
      <c r="I1417" s="113" t="s">
        <v>2199</v>
      </c>
      <c r="J1417" s="198"/>
      <c r="K1417"/>
    </row>
    <row r="1418" spans="1:11" s="23" customFormat="1" x14ac:dyDescent="0.25">
      <c r="A1418" t="str">
        <f t="shared" si="22"/>
        <v>9S</v>
      </c>
      <c r="B1418" s="198"/>
      <c r="C1418" s="23" t="s">
        <v>1150</v>
      </c>
      <c r="D1418" s="23" t="s">
        <v>1151</v>
      </c>
      <c r="E1418" s="23" t="s">
        <v>72</v>
      </c>
      <c r="F1418" s="23" t="s">
        <v>79</v>
      </c>
      <c r="G1418" s="23" t="s">
        <v>2109</v>
      </c>
      <c r="H1418" s="113" t="s">
        <v>2110</v>
      </c>
      <c r="I1418" s="113" t="s">
        <v>2199</v>
      </c>
      <c r="J1418" s="198"/>
      <c r="K1418"/>
    </row>
    <row r="1419" spans="1:11" s="23" customFormat="1" x14ac:dyDescent="0.25">
      <c r="A1419" t="str">
        <f t="shared" si="22"/>
        <v>NN</v>
      </c>
      <c r="B1419" s="198"/>
      <c r="C1419" s="23" t="s">
        <v>1174</v>
      </c>
      <c r="D1419" s="23" t="s">
        <v>1175</v>
      </c>
      <c r="E1419" s="23" t="s">
        <v>72</v>
      </c>
      <c r="F1419" s="23" t="s">
        <v>41</v>
      </c>
      <c r="G1419" s="23" t="s">
        <v>2176</v>
      </c>
      <c r="H1419" s="113" t="s">
        <v>2177</v>
      </c>
      <c r="I1419" s="113" t="s">
        <v>2098</v>
      </c>
      <c r="J1419" s="198"/>
      <c r="K1419"/>
    </row>
    <row r="1420" spans="1:11" s="23" customFormat="1" x14ac:dyDescent="0.25">
      <c r="A1420" t="str">
        <f t="shared" si="22"/>
        <v>NN</v>
      </c>
      <c r="B1420" s="198"/>
      <c r="C1420" s="23" t="s">
        <v>1174</v>
      </c>
      <c r="D1420" s="23" t="s">
        <v>1175</v>
      </c>
      <c r="E1420" s="23" t="s">
        <v>72</v>
      </c>
      <c r="F1420" s="23" t="s">
        <v>79</v>
      </c>
      <c r="G1420" s="23" t="s">
        <v>2095</v>
      </c>
      <c r="H1420" s="113" t="s">
        <v>2096</v>
      </c>
      <c r="I1420" s="113" t="s">
        <v>2098</v>
      </c>
      <c r="J1420" s="198"/>
      <c r="K1420"/>
    </row>
    <row r="1421" spans="1:11" s="23" customFormat="1" x14ac:dyDescent="0.25">
      <c r="A1421" t="str">
        <f t="shared" si="22"/>
        <v>N5</v>
      </c>
      <c r="B1421" s="198"/>
      <c r="C1421" s="23" t="s">
        <v>1176</v>
      </c>
      <c r="D1421" s="23" t="s">
        <v>1177</v>
      </c>
      <c r="E1421" s="23" t="s">
        <v>72</v>
      </c>
      <c r="F1421" s="23" t="s">
        <v>41</v>
      </c>
      <c r="G1421" s="23" t="s">
        <v>2176</v>
      </c>
      <c r="H1421" s="113" t="s">
        <v>2177</v>
      </c>
      <c r="I1421" s="113" t="s">
        <v>2098</v>
      </c>
      <c r="J1421" s="198"/>
      <c r="K1421"/>
    </row>
    <row r="1422" spans="1:11" s="23" customFormat="1" x14ac:dyDescent="0.25">
      <c r="A1422" t="str">
        <f t="shared" si="22"/>
        <v>N5</v>
      </c>
      <c r="B1422" s="198"/>
      <c r="C1422" s="23" t="s">
        <v>1176</v>
      </c>
      <c r="D1422" s="23" t="s">
        <v>1177</v>
      </c>
      <c r="E1422" s="23" t="s">
        <v>72</v>
      </c>
      <c r="F1422" s="23" t="s">
        <v>79</v>
      </c>
      <c r="G1422" s="23" t="s">
        <v>2095</v>
      </c>
      <c r="H1422" s="113" t="s">
        <v>2096</v>
      </c>
      <c r="I1422" s="113" t="s">
        <v>2098</v>
      </c>
      <c r="J1422" s="198"/>
      <c r="K1422"/>
    </row>
    <row r="1423" spans="1:11" s="23" customFormat="1" x14ac:dyDescent="0.25">
      <c r="A1423" t="str">
        <f t="shared" si="22"/>
        <v>N5</v>
      </c>
      <c r="B1423" s="198"/>
      <c r="C1423" s="23" t="s">
        <v>1188</v>
      </c>
      <c r="D1423" s="23" t="s">
        <v>1189</v>
      </c>
      <c r="E1423" s="23" t="s">
        <v>72</v>
      </c>
      <c r="F1423" s="23" t="s">
        <v>41</v>
      </c>
      <c r="G1423" s="23" t="s">
        <v>2172</v>
      </c>
      <c r="H1423" s="113" t="s">
        <v>2173</v>
      </c>
      <c r="I1423" s="113" t="s">
        <v>2099</v>
      </c>
      <c r="J1423" s="198"/>
      <c r="K1423"/>
    </row>
    <row r="1424" spans="1:11" s="23" customFormat="1" x14ac:dyDescent="0.25">
      <c r="A1424" t="str">
        <f t="shared" si="22"/>
        <v>N5</v>
      </c>
      <c r="B1424" s="198"/>
      <c r="C1424" s="23" t="s">
        <v>1188</v>
      </c>
      <c r="D1424" s="23" t="s">
        <v>1189</v>
      </c>
      <c r="E1424" s="23" t="s">
        <v>72</v>
      </c>
      <c r="F1424" s="23" t="s">
        <v>79</v>
      </c>
      <c r="G1424" s="23" t="s">
        <v>2095</v>
      </c>
      <c r="H1424" s="113" t="s">
        <v>2096</v>
      </c>
      <c r="I1424" s="113" t="s">
        <v>2099</v>
      </c>
      <c r="J1424" s="198"/>
      <c r="K1424"/>
    </row>
    <row r="1425" spans="1:11" s="23" customFormat="1" x14ac:dyDescent="0.25">
      <c r="A1425" t="str">
        <f t="shared" si="22"/>
        <v>N5</v>
      </c>
      <c r="B1425" s="198"/>
      <c r="C1425" s="23" t="s">
        <v>1191</v>
      </c>
      <c r="D1425" s="23" t="s">
        <v>1192</v>
      </c>
      <c r="E1425" s="23" t="s">
        <v>72</v>
      </c>
      <c r="F1425" s="23" t="s">
        <v>41</v>
      </c>
      <c r="G1425" s="23" t="s">
        <v>2174</v>
      </c>
      <c r="H1425" s="113" t="s">
        <v>2175</v>
      </c>
      <c r="I1425" s="113" t="s">
        <v>2189</v>
      </c>
      <c r="J1425" s="198"/>
      <c r="K1425"/>
    </row>
    <row r="1426" spans="1:11" s="23" customFormat="1" x14ac:dyDescent="0.25">
      <c r="A1426" t="str">
        <f t="shared" si="22"/>
        <v>N5</v>
      </c>
      <c r="B1426" s="198"/>
      <c r="C1426" s="23" t="s">
        <v>1191</v>
      </c>
      <c r="D1426" s="23" t="s">
        <v>1192</v>
      </c>
      <c r="E1426" s="23" t="s">
        <v>72</v>
      </c>
      <c r="F1426" s="23" t="s">
        <v>79</v>
      </c>
      <c r="G1426" s="23" t="s">
        <v>2103</v>
      </c>
      <c r="H1426" s="113" t="s">
        <v>2104</v>
      </c>
      <c r="I1426" s="113" t="s">
        <v>2189</v>
      </c>
      <c r="J1426" s="198"/>
      <c r="K1426"/>
    </row>
    <row r="1427" spans="1:11" s="23" customFormat="1" x14ac:dyDescent="0.25">
      <c r="A1427" t="str">
        <f t="shared" si="22"/>
        <v>9S</v>
      </c>
      <c r="B1427" s="198"/>
      <c r="C1427" s="23" t="s">
        <v>1195</v>
      </c>
      <c r="D1427" s="23" t="s">
        <v>1196</v>
      </c>
      <c r="E1427" s="23" t="s">
        <v>72</v>
      </c>
      <c r="F1427" s="23" t="s">
        <v>41</v>
      </c>
      <c r="G1427" s="23" t="s">
        <v>303</v>
      </c>
      <c r="H1427" s="113" t="s">
        <v>2171</v>
      </c>
      <c r="I1427" s="113" t="s">
        <v>2199</v>
      </c>
      <c r="J1427" s="198"/>
      <c r="K1427"/>
    </row>
    <row r="1428" spans="1:11" s="23" customFormat="1" x14ac:dyDescent="0.25">
      <c r="A1428" t="str">
        <f t="shared" si="22"/>
        <v>9S</v>
      </c>
      <c r="B1428" s="198"/>
      <c r="C1428" s="23" t="s">
        <v>1195</v>
      </c>
      <c r="D1428" s="23" t="s">
        <v>1196</v>
      </c>
      <c r="E1428" s="23" t="s">
        <v>72</v>
      </c>
      <c r="F1428" s="23" t="s">
        <v>79</v>
      </c>
      <c r="G1428" s="23" t="s">
        <v>2109</v>
      </c>
      <c r="H1428" s="113" t="s">
        <v>2110</v>
      </c>
      <c r="I1428" s="113" t="s">
        <v>2199</v>
      </c>
      <c r="J1428" s="198"/>
      <c r="K1428"/>
    </row>
    <row r="1429" spans="1:11" s="23" customFormat="1" x14ac:dyDescent="0.25">
      <c r="A1429" t="str">
        <f t="shared" si="22"/>
        <v>9S</v>
      </c>
      <c r="B1429" s="198"/>
      <c r="C1429" s="23" t="s">
        <v>1226</v>
      </c>
      <c r="D1429" s="23" t="s">
        <v>1227</v>
      </c>
      <c r="E1429" s="23" t="s">
        <v>72</v>
      </c>
      <c r="F1429" s="23" t="s">
        <v>41</v>
      </c>
      <c r="G1429" s="23" t="s">
        <v>303</v>
      </c>
      <c r="H1429" s="113" t="s">
        <v>2171</v>
      </c>
      <c r="I1429" s="113" t="s">
        <v>2199</v>
      </c>
      <c r="J1429" s="198"/>
      <c r="K1429"/>
    </row>
    <row r="1430" spans="1:11" s="23" customFormat="1" x14ac:dyDescent="0.25">
      <c r="A1430" t="str">
        <f t="shared" si="22"/>
        <v>9S</v>
      </c>
      <c r="B1430" s="198"/>
      <c r="C1430" s="23" t="s">
        <v>1226</v>
      </c>
      <c r="D1430" s="23" t="s">
        <v>1227</v>
      </c>
      <c r="E1430" s="23" t="s">
        <v>72</v>
      </c>
      <c r="F1430" s="23" t="s">
        <v>79</v>
      </c>
      <c r="G1430" s="23" t="s">
        <v>2109</v>
      </c>
      <c r="H1430" s="113" t="s">
        <v>2110</v>
      </c>
      <c r="I1430" s="113" t="s">
        <v>2199</v>
      </c>
      <c r="J1430" s="198"/>
      <c r="K1430"/>
    </row>
    <row r="1431" spans="1:11" s="23" customFormat="1" x14ac:dyDescent="0.25">
      <c r="A1431" t="str">
        <f t="shared" si="22"/>
        <v>U5</v>
      </c>
      <c r="B1431" s="198"/>
      <c r="C1431" s="23" t="s">
        <v>1230</v>
      </c>
      <c r="D1431" s="23" t="s">
        <v>1231</v>
      </c>
      <c r="E1431" s="23" t="s">
        <v>72</v>
      </c>
      <c r="F1431" s="23" t="s">
        <v>41</v>
      </c>
      <c r="G1431" s="23" t="s">
        <v>2178</v>
      </c>
      <c r="H1431" s="113" t="s">
        <v>2179</v>
      </c>
      <c r="I1431" s="113" t="s">
        <v>2097</v>
      </c>
      <c r="J1431" s="198"/>
      <c r="K1431"/>
    </row>
    <row r="1432" spans="1:11" s="23" customFormat="1" x14ac:dyDescent="0.25">
      <c r="A1432" t="str">
        <f t="shared" si="22"/>
        <v>U5</v>
      </c>
      <c r="B1432" s="198"/>
      <c r="C1432" s="23" t="s">
        <v>1230</v>
      </c>
      <c r="D1432" s="23" t="s">
        <v>1231</v>
      </c>
      <c r="E1432" s="23" t="s">
        <v>72</v>
      </c>
      <c r="F1432" s="23" t="s">
        <v>79</v>
      </c>
      <c r="G1432" s="23" t="s">
        <v>2095</v>
      </c>
      <c r="H1432" s="113" t="s">
        <v>2096</v>
      </c>
      <c r="I1432" s="113" t="s">
        <v>2097</v>
      </c>
      <c r="J1432" s="198"/>
      <c r="K1432"/>
    </row>
    <row r="1433" spans="1:11" s="23" customFormat="1" x14ac:dyDescent="0.25">
      <c r="A1433" t="str">
        <f t="shared" si="22"/>
        <v>U5</v>
      </c>
      <c r="B1433" s="198"/>
      <c r="C1433" s="23" t="s">
        <v>1232</v>
      </c>
      <c r="D1433" s="23" t="s">
        <v>1233</v>
      </c>
      <c r="E1433" s="23" t="s">
        <v>72</v>
      </c>
      <c r="F1433" s="23" t="s">
        <v>41</v>
      </c>
      <c r="G1433" s="23" t="s">
        <v>2174</v>
      </c>
      <c r="H1433" s="113" t="s">
        <v>2175</v>
      </c>
      <c r="I1433" s="113" t="s">
        <v>2189</v>
      </c>
      <c r="J1433" s="198"/>
      <c r="K1433"/>
    </row>
    <row r="1434" spans="1:11" s="23" customFormat="1" x14ac:dyDescent="0.25">
      <c r="A1434" t="str">
        <f t="shared" si="22"/>
        <v>U5</v>
      </c>
      <c r="B1434" s="198"/>
      <c r="C1434" s="23" t="s">
        <v>1232</v>
      </c>
      <c r="D1434" s="23" t="s">
        <v>1233</v>
      </c>
      <c r="E1434" s="23" t="s">
        <v>72</v>
      </c>
      <c r="F1434" s="23" t="s">
        <v>79</v>
      </c>
      <c r="G1434" s="23" t="s">
        <v>2103</v>
      </c>
      <c r="H1434" s="113" t="s">
        <v>2104</v>
      </c>
      <c r="I1434" s="113" t="s">
        <v>2189</v>
      </c>
      <c r="J1434" s="198"/>
      <c r="K1434"/>
    </row>
    <row r="1435" spans="1:11" s="23" customFormat="1" x14ac:dyDescent="0.25">
      <c r="A1435" t="str">
        <f t="shared" si="22"/>
        <v>N2</v>
      </c>
      <c r="B1435" s="198"/>
      <c r="C1435" s="23" t="s">
        <v>1268</v>
      </c>
      <c r="D1435" s="23" t="s">
        <v>571</v>
      </c>
      <c r="E1435" s="23" t="s">
        <v>72</v>
      </c>
      <c r="F1435" s="23" t="s">
        <v>41</v>
      </c>
      <c r="G1435" s="23" t="s">
        <v>2178</v>
      </c>
      <c r="H1435" s="113" t="s">
        <v>2179</v>
      </c>
      <c r="I1435" s="113" t="s">
        <v>2097</v>
      </c>
      <c r="J1435" s="198"/>
      <c r="K1435"/>
    </row>
    <row r="1436" spans="1:11" s="23" customFormat="1" x14ac:dyDescent="0.25">
      <c r="A1436" t="str">
        <f t="shared" si="22"/>
        <v>N2</v>
      </c>
      <c r="B1436" s="198"/>
      <c r="C1436" s="23" t="s">
        <v>1268</v>
      </c>
      <c r="D1436" s="23" t="s">
        <v>571</v>
      </c>
      <c r="E1436" s="23" t="s">
        <v>72</v>
      </c>
      <c r="F1436" s="23" t="s">
        <v>79</v>
      </c>
      <c r="G1436" s="23" t="s">
        <v>2095</v>
      </c>
      <c r="H1436" s="113" t="s">
        <v>2096</v>
      </c>
      <c r="I1436" s="113" t="s">
        <v>2097</v>
      </c>
      <c r="J1436" s="198"/>
      <c r="K1436"/>
    </row>
    <row r="1437" spans="1:11" s="23" customFormat="1" x14ac:dyDescent="0.25">
      <c r="A1437" t="str">
        <f t="shared" si="22"/>
        <v>N2</v>
      </c>
      <c r="B1437" s="198"/>
      <c r="C1437" s="23" t="s">
        <v>1277</v>
      </c>
      <c r="D1437" s="23" t="s">
        <v>1278</v>
      </c>
      <c r="E1437" s="23" t="s">
        <v>72</v>
      </c>
      <c r="F1437" s="23" t="s">
        <v>41</v>
      </c>
      <c r="G1437" s="23" t="s">
        <v>2176</v>
      </c>
      <c r="H1437" s="113" t="s">
        <v>2177</v>
      </c>
      <c r="I1437" s="113" t="s">
        <v>2098</v>
      </c>
      <c r="J1437" s="198"/>
      <c r="K1437"/>
    </row>
    <row r="1438" spans="1:11" s="23" customFormat="1" x14ac:dyDescent="0.25">
      <c r="A1438" t="str">
        <f t="shared" si="22"/>
        <v>N2</v>
      </c>
      <c r="B1438" s="198"/>
      <c r="C1438" s="23" t="s">
        <v>1277</v>
      </c>
      <c r="D1438" s="23" t="s">
        <v>1278</v>
      </c>
      <c r="E1438" s="23" t="s">
        <v>72</v>
      </c>
      <c r="F1438" s="23" t="s">
        <v>79</v>
      </c>
      <c r="G1438" s="23" t="s">
        <v>2095</v>
      </c>
      <c r="H1438" s="113" t="s">
        <v>2096</v>
      </c>
      <c r="I1438" s="113" t="s">
        <v>2098</v>
      </c>
      <c r="J1438" s="198"/>
      <c r="K1438"/>
    </row>
    <row r="1439" spans="1:11" s="23" customFormat="1" x14ac:dyDescent="0.25">
      <c r="A1439" t="str">
        <f t="shared" si="22"/>
        <v>N5</v>
      </c>
      <c r="B1439" s="198"/>
      <c r="C1439" s="23" t="s">
        <v>1281</v>
      </c>
      <c r="D1439" s="23" t="s">
        <v>1282</v>
      </c>
      <c r="E1439" s="23" t="s">
        <v>72</v>
      </c>
      <c r="F1439" s="23" t="s">
        <v>41</v>
      </c>
      <c r="G1439" s="23" t="s">
        <v>2176</v>
      </c>
      <c r="H1439" s="113" t="s">
        <v>2177</v>
      </c>
      <c r="I1439" s="113" t="s">
        <v>2098</v>
      </c>
      <c r="J1439" s="198"/>
      <c r="K1439"/>
    </row>
    <row r="1440" spans="1:11" s="23" customFormat="1" x14ac:dyDescent="0.25">
      <c r="A1440" t="str">
        <f t="shared" si="22"/>
        <v>N5</v>
      </c>
      <c r="B1440" s="198"/>
      <c r="C1440" s="23" t="s">
        <v>1281</v>
      </c>
      <c r="D1440" s="23" t="s">
        <v>1282</v>
      </c>
      <c r="E1440" s="23" t="s">
        <v>72</v>
      </c>
      <c r="F1440" s="23" t="s">
        <v>79</v>
      </c>
      <c r="G1440" s="23" t="s">
        <v>2095</v>
      </c>
      <c r="H1440" s="113" t="s">
        <v>2096</v>
      </c>
      <c r="I1440" s="113" t="s">
        <v>2098</v>
      </c>
      <c r="J1440" s="198"/>
      <c r="K1440"/>
    </row>
    <row r="1441" spans="1:11" s="23" customFormat="1" x14ac:dyDescent="0.25">
      <c r="A1441" t="str">
        <f t="shared" si="22"/>
        <v>U5</v>
      </c>
      <c r="B1441" s="198"/>
      <c r="C1441" s="23" t="s">
        <v>1287</v>
      </c>
      <c r="D1441" s="23" t="s">
        <v>1288</v>
      </c>
      <c r="E1441" s="23" t="s">
        <v>72</v>
      </c>
      <c r="F1441" s="23" t="s">
        <v>41</v>
      </c>
      <c r="G1441" s="23" t="s">
        <v>2176</v>
      </c>
      <c r="H1441" s="113" t="s">
        <v>2177</v>
      </c>
      <c r="I1441" s="113" t="s">
        <v>2098</v>
      </c>
      <c r="J1441" s="198"/>
      <c r="K1441"/>
    </row>
    <row r="1442" spans="1:11" s="23" customFormat="1" x14ac:dyDescent="0.25">
      <c r="A1442" t="str">
        <f t="shared" si="22"/>
        <v>U5</v>
      </c>
      <c r="B1442" s="198"/>
      <c r="C1442" s="23" t="s">
        <v>1287</v>
      </c>
      <c r="D1442" s="23" t="s">
        <v>1288</v>
      </c>
      <c r="E1442" s="23" t="s">
        <v>72</v>
      </c>
      <c r="F1442" s="23" t="s">
        <v>79</v>
      </c>
      <c r="G1442" s="23" t="s">
        <v>2095</v>
      </c>
      <c r="H1442" s="113" t="s">
        <v>2096</v>
      </c>
      <c r="I1442" s="113" t="s">
        <v>2098</v>
      </c>
      <c r="J1442" s="198"/>
      <c r="K1442"/>
    </row>
    <row r="1443" spans="1:11" s="23" customFormat="1" x14ac:dyDescent="0.25">
      <c r="A1443" t="str">
        <f t="shared" si="22"/>
        <v>NV</v>
      </c>
      <c r="B1443" s="198"/>
      <c r="C1443" s="23" t="s">
        <v>1293</v>
      </c>
      <c r="D1443" s="23" t="s">
        <v>1294</v>
      </c>
      <c r="E1443" s="23" t="s">
        <v>72</v>
      </c>
      <c r="F1443" s="23" t="s">
        <v>41</v>
      </c>
      <c r="G1443" s="23" t="s">
        <v>2161</v>
      </c>
      <c r="H1443" s="113" t="s">
        <v>2162</v>
      </c>
      <c r="I1443" s="113" t="s">
        <v>2119</v>
      </c>
      <c r="J1443" s="198"/>
      <c r="K1443"/>
    </row>
    <row r="1444" spans="1:11" s="23" customFormat="1" x14ac:dyDescent="0.25">
      <c r="A1444" t="str">
        <f t="shared" si="22"/>
        <v>NV</v>
      </c>
      <c r="B1444" s="198"/>
      <c r="C1444" s="23" t="s">
        <v>1293</v>
      </c>
      <c r="D1444" s="23" t="s">
        <v>1294</v>
      </c>
      <c r="E1444" s="23" t="s">
        <v>72</v>
      </c>
      <c r="F1444" s="23" t="s">
        <v>79</v>
      </c>
      <c r="G1444" s="23" t="s">
        <v>2114</v>
      </c>
      <c r="H1444" s="113" t="s">
        <v>2115</v>
      </c>
      <c r="I1444" s="113" t="s">
        <v>2119</v>
      </c>
      <c r="J1444" s="198"/>
      <c r="K1444"/>
    </row>
    <row r="1445" spans="1:11" s="23" customFormat="1" x14ac:dyDescent="0.25">
      <c r="A1445" t="str">
        <f t="shared" si="22"/>
        <v>N5</v>
      </c>
      <c r="B1445" s="198"/>
      <c r="C1445" s="23" t="s">
        <v>1295</v>
      </c>
      <c r="D1445" s="23" t="s">
        <v>1296</v>
      </c>
      <c r="E1445" s="23" t="s">
        <v>72</v>
      </c>
      <c r="F1445" s="23" t="s">
        <v>41</v>
      </c>
      <c r="G1445" s="23" t="s">
        <v>2165</v>
      </c>
      <c r="H1445" s="113" t="s">
        <v>2166</v>
      </c>
      <c r="I1445" s="113" t="s">
        <v>2106</v>
      </c>
      <c r="J1445" s="198"/>
      <c r="K1445"/>
    </row>
    <row r="1446" spans="1:11" s="23" customFormat="1" x14ac:dyDescent="0.25">
      <c r="A1446" t="str">
        <f t="shared" si="22"/>
        <v>N5</v>
      </c>
      <c r="B1446" s="198"/>
      <c r="C1446" s="23" t="s">
        <v>1295</v>
      </c>
      <c r="D1446" s="23" t="s">
        <v>1296</v>
      </c>
      <c r="E1446" s="23" t="s">
        <v>72</v>
      </c>
      <c r="F1446" s="23" t="s">
        <v>79</v>
      </c>
      <c r="G1446" s="23" t="s">
        <v>2103</v>
      </c>
      <c r="H1446" s="113" t="s">
        <v>2104</v>
      </c>
      <c r="I1446" s="113" t="s">
        <v>2106</v>
      </c>
      <c r="J1446" s="198"/>
      <c r="K1446"/>
    </row>
    <row r="1447" spans="1:11" s="23" customFormat="1" x14ac:dyDescent="0.25">
      <c r="A1447" t="str">
        <f t="shared" si="22"/>
        <v>N5</v>
      </c>
      <c r="B1447" s="198"/>
      <c r="C1447" s="23" t="s">
        <v>1297</v>
      </c>
      <c r="D1447" s="23" t="s">
        <v>1298</v>
      </c>
      <c r="E1447" s="23" t="s">
        <v>72</v>
      </c>
      <c r="F1447" s="23" t="s">
        <v>41</v>
      </c>
      <c r="G1447" s="23" t="s">
        <v>2157</v>
      </c>
      <c r="H1447" s="113" t="s">
        <v>2158</v>
      </c>
      <c r="I1447" s="113" t="s">
        <v>2105</v>
      </c>
      <c r="J1447" s="198"/>
      <c r="K1447"/>
    </row>
    <row r="1448" spans="1:11" s="23" customFormat="1" x14ac:dyDescent="0.25">
      <c r="A1448" t="str">
        <f t="shared" si="22"/>
        <v>N5</v>
      </c>
      <c r="B1448" s="198"/>
      <c r="C1448" s="23" t="s">
        <v>1297</v>
      </c>
      <c r="D1448" s="23" t="s">
        <v>1298</v>
      </c>
      <c r="E1448" s="23" t="s">
        <v>72</v>
      </c>
      <c r="F1448" s="23" t="s">
        <v>79</v>
      </c>
      <c r="G1448" s="23" t="s">
        <v>2103</v>
      </c>
      <c r="H1448" s="113" t="s">
        <v>2104</v>
      </c>
      <c r="I1448" s="113" t="s">
        <v>2105</v>
      </c>
      <c r="J1448" s="198"/>
      <c r="K1448"/>
    </row>
    <row r="1449" spans="1:11" s="23" customFormat="1" x14ac:dyDescent="0.25">
      <c r="A1449" t="str">
        <f t="shared" si="22"/>
        <v>LA</v>
      </c>
      <c r="B1449" s="198"/>
      <c r="C1449" s="23" t="s">
        <v>1303</v>
      </c>
      <c r="D1449" s="23" t="s">
        <v>1304</v>
      </c>
      <c r="E1449" s="23" t="s">
        <v>72</v>
      </c>
      <c r="F1449" s="23" t="s">
        <v>41</v>
      </c>
      <c r="G1449" s="23" t="s">
        <v>2178</v>
      </c>
      <c r="H1449" s="113" t="s">
        <v>2179</v>
      </c>
      <c r="I1449" s="113" t="s">
        <v>2097</v>
      </c>
      <c r="J1449" s="198"/>
      <c r="K1449"/>
    </row>
    <row r="1450" spans="1:11" s="23" customFormat="1" x14ac:dyDescent="0.25">
      <c r="A1450" t="str">
        <f t="shared" si="22"/>
        <v>LA</v>
      </c>
      <c r="B1450" s="198"/>
      <c r="C1450" s="23" t="s">
        <v>1303</v>
      </c>
      <c r="D1450" s="23" t="s">
        <v>1304</v>
      </c>
      <c r="E1450" s="23" t="s">
        <v>72</v>
      </c>
      <c r="F1450" s="23" t="s">
        <v>79</v>
      </c>
      <c r="G1450" s="23" t="s">
        <v>2095</v>
      </c>
      <c r="H1450" s="113" t="s">
        <v>2096</v>
      </c>
      <c r="I1450" s="113" t="s">
        <v>2097</v>
      </c>
      <c r="J1450" s="198"/>
      <c r="K1450"/>
    </row>
    <row r="1451" spans="1:11" s="23" customFormat="1" x14ac:dyDescent="0.25">
      <c r="A1451" t="str">
        <f t="shared" si="22"/>
        <v>LA</v>
      </c>
      <c r="B1451" s="198"/>
      <c r="C1451" s="23" t="s">
        <v>1305</v>
      </c>
      <c r="D1451" s="23" t="s">
        <v>1304</v>
      </c>
      <c r="E1451" s="23" t="s">
        <v>72</v>
      </c>
      <c r="F1451" s="23" t="s">
        <v>41</v>
      </c>
      <c r="G1451" s="23" t="s">
        <v>2178</v>
      </c>
      <c r="H1451" s="113" t="s">
        <v>2179</v>
      </c>
      <c r="I1451" s="113" t="s">
        <v>2097</v>
      </c>
      <c r="J1451" s="198"/>
      <c r="K1451"/>
    </row>
    <row r="1452" spans="1:11" s="23" customFormat="1" x14ac:dyDescent="0.25">
      <c r="A1452" t="str">
        <f t="shared" si="22"/>
        <v>LA</v>
      </c>
      <c r="B1452" s="198"/>
      <c r="C1452" s="23" t="s">
        <v>1305</v>
      </c>
      <c r="D1452" s="23" t="s">
        <v>1304</v>
      </c>
      <c r="E1452" s="23" t="s">
        <v>72</v>
      </c>
      <c r="F1452" s="23" t="s">
        <v>79</v>
      </c>
      <c r="G1452" s="23" t="s">
        <v>2095</v>
      </c>
      <c r="H1452" s="113" t="s">
        <v>2096</v>
      </c>
      <c r="I1452" s="113" t="s">
        <v>2097</v>
      </c>
      <c r="J1452" s="198"/>
      <c r="K1452"/>
    </row>
    <row r="1453" spans="1:11" s="23" customFormat="1" x14ac:dyDescent="0.25">
      <c r="A1453" t="str">
        <f t="shared" si="22"/>
        <v>N5</v>
      </c>
      <c r="B1453" s="198"/>
      <c r="C1453" s="23" t="s">
        <v>1306</v>
      </c>
      <c r="D1453" s="23" t="s">
        <v>1237</v>
      </c>
      <c r="E1453" s="23" t="s">
        <v>72</v>
      </c>
      <c r="F1453" s="23" t="s">
        <v>41</v>
      </c>
      <c r="G1453" s="23" t="s">
        <v>2178</v>
      </c>
      <c r="H1453" s="113" t="s">
        <v>2179</v>
      </c>
      <c r="I1453" s="113" t="s">
        <v>2097</v>
      </c>
      <c r="J1453" s="198"/>
      <c r="K1453"/>
    </row>
    <row r="1454" spans="1:11" s="23" customFormat="1" x14ac:dyDescent="0.25">
      <c r="A1454" t="str">
        <f t="shared" si="22"/>
        <v>N5</v>
      </c>
      <c r="B1454" s="198"/>
      <c r="C1454" s="23" t="s">
        <v>1306</v>
      </c>
      <c r="D1454" s="23" t="s">
        <v>1237</v>
      </c>
      <c r="E1454" s="23" t="s">
        <v>72</v>
      </c>
      <c r="F1454" s="23" t="s">
        <v>79</v>
      </c>
      <c r="G1454" s="23" t="s">
        <v>2095</v>
      </c>
      <c r="H1454" s="113" t="s">
        <v>2096</v>
      </c>
      <c r="I1454" s="113" t="s">
        <v>2097</v>
      </c>
      <c r="J1454" s="198"/>
      <c r="K1454"/>
    </row>
    <row r="1455" spans="1:11" s="23" customFormat="1" x14ac:dyDescent="0.25">
      <c r="A1455" t="str">
        <f t="shared" si="22"/>
        <v>U5</v>
      </c>
      <c r="B1455" s="198"/>
      <c r="C1455" s="23" t="s">
        <v>1307</v>
      </c>
      <c r="D1455" s="23" t="s">
        <v>1237</v>
      </c>
      <c r="E1455" s="23" t="s">
        <v>72</v>
      </c>
      <c r="F1455" s="23" t="s">
        <v>41</v>
      </c>
      <c r="G1455" s="23" t="s">
        <v>2178</v>
      </c>
      <c r="H1455" s="113" t="s">
        <v>2179</v>
      </c>
      <c r="I1455" s="113" t="s">
        <v>2097</v>
      </c>
      <c r="J1455" s="198"/>
      <c r="K1455"/>
    </row>
    <row r="1456" spans="1:11" s="23" customFormat="1" x14ac:dyDescent="0.25">
      <c r="A1456" t="str">
        <f t="shared" si="22"/>
        <v>U5</v>
      </c>
      <c r="B1456" s="198"/>
      <c r="C1456" s="23" t="s">
        <v>1307</v>
      </c>
      <c r="D1456" s="23" t="s">
        <v>1237</v>
      </c>
      <c r="E1456" s="23" t="s">
        <v>72</v>
      </c>
      <c r="F1456" s="23" t="s">
        <v>79</v>
      </c>
      <c r="G1456" s="23" t="s">
        <v>2095</v>
      </c>
      <c r="H1456" s="113" t="s">
        <v>2096</v>
      </c>
      <c r="I1456" s="113" t="s">
        <v>2097</v>
      </c>
      <c r="J1456" s="198"/>
      <c r="K1456"/>
    </row>
    <row r="1457" spans="1:11" s="23" customFormat="1" x14ac:dyDescent="0.25">
      <c r="A1457" t="str">
        <f t="shared" si="22"/>
        <v>U5</v>
      </c>
      <c r="B1457" s="198"/>
      <c r="C1457" s="23" t="s">
        <v>1308</v>
      </c>
      <c r="D1457" s="23" t="s">
        <v>1237</v>
      </c>
      <c r="E1457" s="23" t="s">
        <v>72</v>
      </c>
      <c r="F1457" s="23" t="s">
        <v>41</v>
      </c>
      <c r="G1457" s="23" t="s">
        <v>2178</v>
      </c>
      <c r="H1457" s="113" t="s">
        <v>2179</v>
      </c>
      <c r="I1457" s="113" t="s">
        <v>2097</v>
      </c>
      <c r="J1457" s="198"/>
      <c r="K1457"/>
    </row>
    <row r="1458" spans="1:11" s="23" customFormat="1" x14ac:dyDescent="0.25">
      <c r="A1458" t="str">
        <f t="shared" si="22"/>
        <v>U5</v>
      </c>
      <c r="B1458" s="198"/>
      <c r="C1458" s="23" t="s">
        <v>1308</v>
      </c>
      <c r="D1458" s="23" t="s">
        <v>1237</v>
      </c>
      <c r="E1458" s="23" t="s">
        <v>72</v>
      </c>
      <c r="F1458" s="23" t="s">
        <v>79</v>
      </c>
      <c r="G1458" s="23" t="s">
        <v>2095</v>
      </c>
      <c r="H1458" s="113" t="s">
        <v>2096</v>
      </c>
      <c r="I1458" s="113" t="s">
        <v>2097</v>
      </c>
      <c r="J1458" s="198"/>
      <c r="K1458"/>
    </row>
    <row r="1459" spans="1:11" s="23" customFormat="1" x14ac:dyDescent="0.25">
      <c r="A1459" t="str">
        <f t="shared" si="22"/>
        <v>L4</v>
      </c>
      <c r="B1459" s="198"/>
      <c r="C1459" s="23" t="s">
        <v>1313</v>
      </c>
      <c r="D1459" s="23" t="s">
        <v>1314</v>
      </c>
      <c r="E1459" s="23" t="s">
        <v>72</v>
      </c>
      <c r="F1459" s="23" t="s">
        <v>41</v>
      </c>
      <c r="G1459" s="23" t="s">
        <v>2172</v>
      </c>
      <c r="H1459" s="113" t="s">
        <v>2173</v>
      </c>
      <c r="I1459" s="113" t="s">
        <v>2099</v>
      </c>
      <c r="J1459" s="198"/>
      <c r="K1459"/>
    </row>
    <row r="1460" spans="1:11" s="23" customFormat="1" x14ac:dyDescent="0.25">
      <c r="A1460" t="str">
        <f t="shared" si="22"/>
        <v>L4</v>
      </c>
      <c r="B1460" s="198"/>
      <c r="C1460" s="23" t="s">
        <v>1313</v>
      </c>
      <c r="D1460" s="23" t="s">
        <v>1314</v>
      </c>
      <c r="E1460" s="23" t="s">
        <v>72</v>
      </c>
      <c r="F1460" s="23" t="s">
        <v>79</v>
      </c>
      <c r="G1460" s="23" t="s">
        <v>2095</v>
      </c>
      <c r="H1460" s="113" t="s">
        <v>2096</v>
      </c>
      <c r="I1460" s="113" t="s">
        <v>2099</v>
      </c>
      <c r="J1460" s="198"/>
      <c r="K1460"/>
    </row>
    <row r="1461" spans="1:11" s="23" customFormat="1" x14ac:dyDescent="0.25">
      <c r="A1461" t="str">
        <f t="shared" si="22"/>
        <v>U5</v>
      </c>
      <c r="B1461" s="198"/>
      <c r="C1461" s="23" t="s">
        <v>1316</v>
      </c>
      <c r="D1461" s="23" t="s">
        <v>1317</v>
      </c>
      <c r="E1461" s="23" t="s">
        <v>72</v>
      </c>
      <c r="F1461" s="23" t="s">
        <v>41</v>
      </c>
      <c r="G1461" s="23" t="s">
        <v>2174</v>
      </c>
      <c r="H1461" s="113" t="s">
        <v>2175</v>
      </c>
      <c r="I1461" s="113" t="s">
        <v>2189</v>
      </c>
      <c r="J1461" s="198"/>
      <c r="K1461"/>
    </row>
    <row r="1462" spans="1:11" s="23" customFormat="1" x14ac:dyDescent="0.25">
      <c r="A1462" t="str">
        <f t="shared" si="22"/>
        <v>U5</v>
      </c>
      <c r="B1462" s="198"/>
      <c r="C1462" s="23" t="s">
        <v>1316</v>
      </c>
      <c r="D1462" s="23" t="s">
        <v>1317</v>
      </c>
      <c r="E1462" s="23" t="s">
        <v>72</v>
      </c>
      <c r="F1462" s="23" t="s">
        <v>79</v>
      </c>
      <c r="G1462" s="23" t="s">
        <v>2103</v>
      </c>
      <c r="H1462" s="113" t="s">
        <v>2104</v>
      </c>
      <c r="I1462" s="113" t="s">
        <v>2189</v>
      </c>
      <c r="J1462" s="198"/>
      <c r="K1462"/>
    </row>
    <row r="1463" spans="1:11" s="23" customFormat="1" x14ac:dyDescent="0.25">
      <c r="A1463" t="str">
        <f t="shared" si="22"/>
        <v>N5</v>
      </c>
      <c r="B1463" s="198"/>
      <c r="C1463" s="23" t="s">
        <v>1318</v>
      </c>
      <c r="D1463" s="23" t="s">
        <v>1319</v>
      </c>
      <c r="E1463" s="23" t="s">
        <v>72</v>
      </c>
      <c r="F1463" s="23" t="s">
        <v>41</v>
      </c>
      <c r="G1463" s="23" t="s">
        <v>2174</v>
      </c>
      <c r="H1463" s="113" t="s">
        <v>2175</v>
      </c>
      <c r="I1463" s="113" t="s">
        <v>2189</v>
      </c>
      <c r="J1463" s="198"/>
      <c r="K1463"/>
    </row>
    <row r="1464" spans="1:11" s="23" customFormat="1" x14ac:dyDescent="0.25">
      <c r="A1464" t="str">
        <f t="shared" si="22"/>
        <v>N5</v>
      </c>
      <c r="B1464" s="198"/>
      <c r="C1464" s="23" t="s">
        <v>1318</v>
      </c>
      <c r="D1464" s="23" t="s">
        <v>1319</v>
      </c>
      <c r="E1464" s="23" t="s">
        <v>72</v>
      </c>
      <c r="F1464" s="23" t="s">
        <v>79</v>
      </c>
      <c r="G1464" s="23" t="s">
        <v>2103</v>
      </c>
      <c r="H1464" s="113" t="s">
        <v>2104</v>
      </c>
      <c r="I1464" s="113" t="s">
        <v>2189</v>
      </c>
      <c r="J1464" s="198"/>
      <c r="K1464"/>
    </row>
    <row r="1465" spans="1:11" s="23" customFormat="1" x14ac:dyDescent="0.25">
      <c r="A1465" t="str">
        <f t="shared" si="22"/>
        <v>LA</v>
      </c>
      <c r="B1465" s="198"/>
      <c r="C1465" s="23" t="s">
        <v>1323</v>
      </c>
      <c r="D1465" s="23" t="s">
        <v>1324</v>
      </c>
      <c r="E1465" s="23" t="s">
        <v>72</v>
      </c>
      <c r="F1465" s="23" t="s">
        <v>41</v>
      </c>
      <c r="G1465" s="23" t="s">
        <v>2174</v>
      </c>
      <c r="H1465" s="113" t="s">
        <v>2175</v>
      </c>
      <c r="I1465" s="113" t="s">
        <v>2189</v>
      </c>
      <c r="J1465" s="198"/>
      <c r="K1465"/>
    </row>
    <row r="1466" spans="1:11" s="23" customFormat="1" x14ac:dyDescent="0.25">
      <c r="A1466" t="str">
        <f t="shared" si="22"/>
        <v>LA</v>
      </c>
      <c r="B1466" s="198"/>
      <c r="C1466" s="23" t="s">
        <v>1323</v>
      </c>
      <c r="D1466" s="23" t="s">
        <v>1324</v>
      </c>
      <c r="E1466" s="23" t="s">
        <v>72</v>
      </c>
      <c r="F1466" s="23" t="s">
        <v>79</v>
      </c>
      <c r="G1466" s="23" t="s">
        <v>2103</v>
      </c>
      <c r="H1466" s="113" t="s">
        <v>2104</v>
      </c>
      <c r="I1466" s="113" t="s">
        <v>2189</v>
      </c>
      <c r="J1466" s="198"/>
      <c r="K1466"/>
    </row>
    <row r="1467" spans="1:11" s="23" customFormat="1" x14ac:dyDescent="0.25">
      <c r="A1467" t="str">
        <f t="shared" si="22"/>
        <v>LA</v>
      </c>
      <c r="B1467" s="198"/>
      <c r="C1467" s="23" t="s">
        <v>1325</v>
      </c>
      <c r="D1467" s="23" t="s">
        <v>1324</v>
      </c>
      <c r="E1467" s="23" t="s">
        <v>72</v>
      </c>
      <c r="F1467" s="23" t="s">
        <v>41</v>
      </c>
      <c r="G1467" s="23" t="s">
        <v>2174</v>
      </c>
      <c r="H1467" s="113" t="s">
        <v>2175</v>
      </c>
      <c r="I1467" s="113" t="s">
        <v>2189</v>
      </c>
      <c r="J1467" s="198"/>
      <c r="K1467"/>
    </row>
    <row r="1468" spans="1:11" s="23" customFormat="1" x14ac:dyDescent="0.25">
      <c r="A1468" t="str">
        <f t="shared" si="22"/>
        <v>LA</v>
      </c>
      <c r="B1468" s="198"/>
      <c r="C1468" s="23" t="s">
        <v>1325</v>
      </c>
      <c r="D1468" s="23" t="s">
        <v>1324</v>
      </c>
      <c r="E1468" s="23" t="s">
        <v>72</v>
      </c>
      <c r="F1468" s="23" t="s">
        <v>79</v>
      </c>
      <c r="G1468" s="23" t="s">
        <v>2103</v>
      </c>
      <c r="H1468" s="113" t="s">
        <v>2104</v>
      </c>
      <c r="I1468" s="113" t="s">
        <v>2189</v>
      </c>
      <c r="J1468" s="198"/>
      <c r="K1468"/>
    </row>
    <row r="1469" spans="1:11" s="23" customFormat="1" x14ac:dyDescent="0.25">
      <c r="A1469" t="str">
        <f t="shared" si="22"/>
        <v>N5</v>
      </c>
      <c r="B1469" s="198"/>
      <c r="C1469" s="23" t="s">
        <v>1326</v>
      </c>
      <c r="D1469" s="23" t="s">
        <v>1290</v>
      </c>
      <c r="E1469" s="23" t="s">
        <v>72</v>
      </c>
      <c r="F1469" s="23" t="s">
        <v>41</v>
      </c>
      <c r="G1469" s="23" t="s">
        <v>2176</v>
      </c>
      <c r="H1469" s="113" t="s">
        <v>2177</v>
      </c>
      <c r="I1469" s="113" t="s">
        <v>2098</v>
      </c>
      <c r="J1469" s="198"/>
      <c r="K1469"/>
    </row>
    <row r="1470" spans="1:11" s="23" customFormat="1" x14ac:dyDescent="0.25">
      <c r="A1470" t="str">
        <f t="shared" si="22"/>
        <v>N5</v>
      </c>
      <c r="B1470" s="198"/>
      <c r="C1470" s="23" t="s">
        <v>1326</v>
      </c>
      <c r="D1470" s="23" t="s">
        <v>1290</v>
      </c>
      <c r="E1470" s="23" t="s">
        <v>72</v>
      </c>
      <c r="F1470" s="23" t="s">
        <v>79</v>
      </c>
      <c r="G1470" s="23" t="s">
        <v>2095</v>
      </c>
      <c r="H1470" s="113" t="s">
        <v>2096</v>
      </c>
      <c r="I1470" s="113" t="s">
        <v>2098</v>
      </c>
      <c r="J1470" s="198"/>
      <c r="K1470"/>
    </row>
    <row r="1471" spans="1:11" s="23" customFormat="1" x14ac:dyDescent="0.25">
      <c r="A1471" t="str">
        <f t="shared" si="22"/>
        <v>L3</v>
      </c>
      <c r="B1471" s="198"/>
      <c r="C1471" s="23" t="s">
        <v>1335</v>
      </c>
      <c r="D1471" s="23" t="s">
        <v>1304</v>
      </c>
      <c r="E1471" s="23" t="s">
        <v>72</v>
      </c>
      <c r="F1471" s="23" t="s">
        <v>41</v>
      </c>
      <c r="G1471" s="23" t="s">
        <v>2178</v>
      </c>
      <c r="H1471" s="113" t="s">
        <v>2179</v>
      </c>
      <c r="I1471" s="113" t="s">
        <v>2097</v>
      </c>
      <c r="J1471" s="198"/>
      <c r="K1471"/>
    </row>
    <row r="1472" spans="1:11" s="23" customFormat="1" x14ac:dyDescent="0.25">
      <c r="A1472" t="str">
        <f t="shared" si="22"/>
        <v>L3</v>
      </c>
      <c r="B1472" s="198"/>
      <c r="C1472" s="23" t="s">
        <v>1335</v>
      </c>
      <c r="D1472" s="23" t="s">
        <v>1304</v>
      </c>
      <c r="E1472" s="23" t="s">
        <v>72</v>
      </c>
      <c r="F1472" s="23" t="s">
        <v>79</v>
      </c>
      <c r="G1472" s="23" t="s">
        <v>2095</v>
      </c>
      <c r="H1472" s="113" t="s">
        <v>2096</v>
      </c>
      <c r="I1472" s="113" t="s">
        <v>2097</v>
      </c>
      <c r="J1472" s="198"/>
      <c r="K1472"/>
    </row>
    <row r="1473" spans="1:11" s="23" customFormat="1" x14ac:dyDescent="0.25">
      <c r="A1473" t="str">
        <f t="shared" si="22"/>
        <v>NA</v>
      </c>
      <c r="B1473" s="198"/>
      <c r="C1473" s="23" t="s">
        <v>1340</v>
      </c>
      <c r="D1473" s="23" t="s">
        <v>1304</v>
      </c>
      <c r="E1473" s="23" t="s">
        <v>72</v>
      </c>
      <c r="F1473" s="23" t="s">
        <v>41</v>
      </c>
      <c r="G1473" s="23" t="s">
        <v>2178</v>
      </c>
      <c r="H1473" s="113" t="s">
        <v>2179</v>
      </c>
      <c r="I1473" s="113" t="s">
        <v>2097</v>
      </c>
      <c r="J1473" s="198"/>
      <c r="K1473"/>
    </row>
    <row r="1474" spans="1:11" s="23" customFormat="1" x14ac:dyDescent="0.25">
      <c r="A1474" t="str">
        <f t="shared" si="22"/>
        <v>NA</v>
      </c>
      <c r="B1474" s="198"/>
      <c r="C1474" s="23" t="s">
        <v>1340</v>
      </c>
      <c r="D1474" s="23" t="s">
        <v>1304</v>
      </c>
      <c r="E1474" s="23" t="s">
        <v>72</v>
      </c>
      <c r="F1474" s="23" t="s">
        <v>79</v>
      </c>
      <c r="G1474" s="23" t="s">
        <v>2095</v>
      </c>
      <c r="H1474" s="113" t="s">
        <v>2096</v>
      </c>
      <c r="I1474" s="113" t="s">
        <v>2097</v>
      </c>
      <c r="J1474" s="198"/>
      <c r="K1474"/>
    </row>
    <row r="1475" spans="1:11" s="23" customFormat="1" x14ac:dyDescent="0.25">
      <c r="A1475" t="str">
        <f t="shared" si="22"/>
        <v>U5</v>
      </c>
      <c r="B1475" s="198"/>
      <c r="C1475" s="23" t="s">
        <v>1345</v>
      </c>
      <c r="D1475" s="23" t="s">
        <v>1346</v>
      </c>
      <c r="E1475" s="23" t="s">
        <v>72</v>
      </c>
      <c r="F1475" s="23" t="s">
        <v>41</v>
      </c>
      <c r="G1475" s="23" t="s">
        <v>2178</v>
      </c>
      <c r="H1475" s="113" t="s">
        <v>2179</v>
      </c>
      <c r="I1475" s="113" t="s">
        <v>2097</v>
      </c>
      <c r="J1475" s="198"/>
      <c r="K1475"/>
    </row>
    <row r="1476" spans="1:11" s="23" customFormat="1" x14ac:dyDescent="0.25">
      <c r="A1476" t="str">
        <f t="shared" si="22"/>
        <v>U5</v>
      </c>
      <c r="B1476" s="198"/>
      <c r="C1476" s="23" t="s">
        <v>1345</v>
      </c>
      <c r="D1476" s="23" t="s">
        <v>1346</v>
      </c>
      <c r="E1476" s="23" t="s">
        <v>72</v>
      </c>
      <c r="F1476" s="23" t="s">
        <v>79</v>
      </c>
      <c r="G1476" s="23" t="s">
        <v>2095</v>
      </c>
      <c r="H1476" s="113" t="s">
        <v>2096</v>
      </c>
      <c r="I1476" s="113" t="s">
        <v>2097</v>
      </c>
      <c r="J1476" s="198"/>
      <c r="K1476"/>
    </row>
    <row r="1477" spans="1:11" s="23" customFormat="1" x14ac:dyDescent="0.25">
      <c r="A1477" t="str">
        <f t="shared" ref="A1477:A1540" si="23">MID(C1477,12,2)</f>
        <v>U5</v>
      </c>
      <c r="B1477" s="198"/>
      <c r="C1477" s="23" t="s">
        <v>1347</v>
      </c>
      <c r="D1477" s="23" t="s">
        <v>1346</v>
      </c>
      <c r="E1477" s="23" t="s">
        <v>72</v>
      </c>
      <c r="F1477" s="23" t="s">
        <v>41</v>
      </c>
      <c r="G1477" s="23" t="s">
        <v>2178</v>
      </c>
      <c r="H1477" s="113" t="s">
        <v>2179</v>
      </c>
      <c r="I1477" s="113" t="s">
        <v>2097</v>
      </c>
      <c r="J1477" s="198"/>
      <c r="K1477"/>
    </row>
    <row r="1478" spans="1:11" s="23" customFormat="1" x14ac:dyDescent="0.25">
      <c r="A1478" t="str">
        <f t="shared" si="23"/>
        <v>U5</v>
      </c>
      <c r="B1478" s="198"/>
      <c r="C1478" s="23" t="s">
        <v>1347</v>
      </c>
      <c r="D1478" s="23" t="s">
        <v>1346</v>
      </c>
      <c r="E1478" s="23" t="s">
        <v>72</v>
      </c>
      <c r="F1478" s="23" t="s">
        <v>79</v>
      </c>
      <c r="G1478" s="23" t="s">
        <v>2095</v>
      </c>
      <c r="H1478" s="113" t="s">
        <v>2096</v>
      </c>
      <c r="I1478" s="113" t="s">
        <v>2097</v>
      </c>
      <c r="J1478" s="198"/>
      <c r="K1478"/>
    </row>
    <row r="1479" spans="1:11" s="23" customFormat="1" x14ac:dyDescent="0.25">
      <c r="A1479" t="str">
        <f t="shared" si="23"/>
        <v>L3</v>
      </c>
      <c r="B1479" s="198"/>
      <c r="C1479" s="23" t="s">
        <v>1360</v>
      </c>
      <c r="D1479" s="23" t="s">
        <v>1324</v>
      </c>
      <c r="E1479" s="23" t="s">
        <v>72</v>
      </c>
      <c r="F1479" s="23" t="s">
        <v>41</v>
      </c>
      <c r="G1479" s="23" t="s">
        <v>2174</v>
      </c>
      <c r="H1479" s="113" t="s">
        <v>2175</v>
      </c>
      <c r="I1479" s="113" t="s">
        <v>2189</v>
      </c>
      <c r="J1479" s="198"/>
      <c r="K1479"/>
    </row>
    <row r="1480" spans="1:11" s="23" customFormat="1" x14ac:dyDescent="0.25">
      <c r="A1480" t="str">
        <f t="shared" si="23"/>
        <v>L3</v>
      </c>
      <c r="B1480" s="198"/>
      <c r="C1480" s="23" t="s">
        <v>1360</v>
      </c>
      <c r="D1480" s="23" t="s">
        <v>1324</v>
      </c>
      <c r="E1480" s="23" t="s">
        <v>72</v>
      </c>
      <c r="F1480" s="23" t="s">
        <v>79</v>
      </c>
      <c r="G1480" s="23" t="s">
        <v>2103</v>
      </c>
      <c r="H1480" s="113" t="s">
        <v>2104</v>
      </c>
      <c r="I1480" s="113" t="s">
        <v>2189</v>
      </c>
      <c r="J1480" s="198"/>
      <c r="K1480"/>
    </row>
    <row r="1481" spans="1:11" s="23" customFormat="1" x14ac:dyDescent="0.25">
      <c r="A1481" t="str">
        <f t="shared" si="23"/>
        <v>NA</v>
      </c>
      <c r="B1481" s="198"/>
      <c r="C1481" s="23" t="s">
        <v>1363</v>
      </c>
      <c r="D1481" s="23" t="s">
        <v>1364</v>
      </c>
      <c r="E1481" s="23" t="s">
        <v>72</v>
      </c>
      <c r="F1481" s="23" t="s">
        <v>41</v>
      </c>
      <c r="G1481" s="23" t="s">
        <v>2174</v>
      </c>
      <c r="H1481" s="113" t="s">
        <v>2175</v>
      </c>
      <c r="I1481" s="113" t="s">
        <v>2189</v>
      </c>
      <c r="J1481" s="198"/>
      <c r="K1481"/>
    </row>
    <row r="1482" spans="1:11" s="23" customFormat="1" x14ac:dyDescent="0.25">
      <c r="A1482" t="str">
        <f t="shared" si="23"/>
        <v>NA</v>
      </c>
      <c r="B1482" s="198"/>
      <c r="C1482" s="23" t="s">
        <v>1363</v>
      </c>
      <c r="D1482" s="23" t="s">
        <v>1364</v>
      </c>
      <c r="E1482" s="23" t="s">
        <v>72</v>
      </c>
      <c r="F1482" s="23" t="s">
        <v>79</v>
      </c>
      <c r="G1482" s="23" t="s">
        <v>2103</v>
      </c>
      <c r="H1482" s="113" t="s">
        <v>2104</v>
      </c>
      <c r="I1482" s="113" t="s">
        <v>2189</v>
      </c>
      <c r="J1482" s="198"/>
      <c r="K1482"/>
    </row>
    <row r="1483" spans="1:11" s="23" customFormat="1" x14ac:dyDescent="0.25">
      <c r="A1483" t="str">
        <f t="shared" si="23"/>
        <v>N5</v>
      </c>
      <c r="B1483" s="198"/>
      <c r="C1483" s="23" t="s">
        <v>1368</v>
      </c>
      <c r="D1483" s="23" t="s">
        <v>1369</v>
      </c>
      <c r="E1483" s="23" t="s">
        <v>72</v>
      </c>
      <c r="F1483" s="23" t="s">
        <v>41</v>
      </c>
      <c r="G1483" s="23" t="s">
        <v>2176</v>
      </c>
      <c r="H1483" s="113" t="s">
        <v>2177</v>
      </c>
      <c r="I1483" s="113" t="s">
        <v>2098</v>
      </c>
      <c r="J1483" s="198"/>
      <c r="K1483"/>
    </row>
    <row r="1484" spans="1:11" s="23" customFormat="1" x14ac:dyDescent="0.25">
      <c r="A1484" t="str">
        <f t="shared" si="23"/>
        <v>N5</v>
      </c>
      <c r="B1484" s="198"/>
      <c r="C1484" s="23" t="s">
        <v>1368</v>
      </c>
      <c r="D1484" s="23" t="s">
        <v>1369</v>
      </c>
      <c r="E1484" s="23" t="s">
        <v>72</v>
      </c>
      <c r="F1484" s="23" t="s">
        <v>79</v>
      </c>
      <c r="G1484" s="23" t="s">
        <v>2095</v>
      </c>
      <c r="H1484" s="113" t="s">
        <v>2096</v>
      </c>
      <c r="I1484" s="113" t="s">
        <v>2098</v>
      </c>
      <c r="J1484" s="198"/>
      <c r="K1484"/>
    </row>
    <row r="1485" spans="1:11" s="23" customFormat="1" x14ac:dyDescent="0.25">
      <c r="A1485" t="str">
        <f t="shared" si="23"/>
        <v>U5</v>
      </c>
      <c r="B1485" s="198"/>
      <c r="C1485" s="23" t="s">
        <v>1390</v>
      </c>
      <c r="D1485" s="23" t="s">
        <v>1237</v>
      </c>
      <c r="E1485" s="23" t="s">
        <v>72</v>
      </c>
      <c r="F1485" s="23" t="s">
        <v>41</v>
      </c>
      <c r="G1485" s="23" t="s">
        <v>2178</v>
      </c>
      <c r="H1485" s="113" t="s">
        <v>2179</v>
      </c>
      <c r="I1485" s="113" t="s">
        <v>2097</v>
      </c>
      <c r="J1485" s="198"/>
      <c r="K1485"/>
    </row>
    <row r="1486" spans="1:11" s="23" customFormat="1" x14ac:dyDescent="0.25">
      <c r="A1486" t="str">
        <f t="shared" si="23"/>
        <v>U5</v>
      </c>
      <c r="B1486" s="198"/>
      <c r="C1486" s="23" t="s">
        <v>1390</v>
      </c>
      <c r="D1486" s="23" t="s">
        <v>1237</v>
      </c>
      <c r="E1486" s="23" t="s">
        <v>72</v>
      </c>
      <c r="F1486" s="23" t="s">
        <v>79</v>
      </c>
      <c r="G1486" s="23" t="s">
        <v>2095</v>
      </c>
      <c r="H1486" s="113" t="s">
        <v>2096</v>
      </c>
      <c r="I1486" s="113" t="s">
        <v>2097</v>
      </c>
      <c r="J1486" s="198"/>
      <c r="K1486"/>
    </row>
    <row r="1487" spans="1:11" s="23" customFormat="1" x14ac:dyDescent="0.25">
      <c r="A1487" t="str">
        <f t="shared" si="23"/>
        <v>U5</v>
      </c>
      <c r="B1487" s="198"/>
      <c r="C1487" s="23" t="s">
        <v>1398</v>
      </c>
      <c r="D1487" s="23" t="s">
        <v>1354</v>
      </c>
      <c r="E1487" s="23" t="s">
        <v>72</v>
      </c>
      <c r="F1487" s="23" t="s">
        <v>41</v>
      </c>
      <c r="G1487" s="23" t="s">
        <v>2174</v>
      </c>
      <c r="H1487" s="113" t="s">
        <v>2175</v>
      </c>
      <c r="I1487" s="113" t="s">
        <v>2189</v>
      </c>
      <c r="J1487" s="198"/>
      <c r="K1487"/>
    </row>
    <row r="1488" spans="1:11" s="23" customFormat="1" x14ac:dyDescent="0.25">
      <c r="A1488" t="str">
        <f t="shared" si="23"/>
        <v>U5</v>
      </c>
      <c r="B1488" s="198"/>
      <c r="C1488" s="23" t="s">
        <v>1398</v>
      </c>
      <c r="D1488" s="23" t="s">
        <v>1354</v>
      </c>
      <c r="E1488" s="23" t="s">
        <v>72</v>
      </c>
      <c r="F1488" s="23" t="s">
        <v>79</v>
      </c>
      <c r="G1488" s="23" t="s">
        <v>2103</v>
      </c>
      <c r="H1488" s="113" t="s">
        <v>2104</v>
      </c>
      <c r="I1488" s="113" t="s">
        <v>2189</v>
      </c>
      <c r="J1488" s="198"/>
      <c r="K1488"/>
    </row>
    <row r="1489" spans="1:11" s="23" customFormat="1" x14ac:dyDescent="0.25">
      <c r="A1489" t="str">
        <f t="shared" si="23"/>
        <v>U5</v>
      </c>
      <c r="B1489" s="198"/>
      <c r="C1489" s="23" t="s">
        <v>1399</v>
      </c>
      <c r="D1489" s="23" t="s">
        <v>1354</v>
      </c>
      <c r="E1489" s="23" t="s">
        <v>72</v>
      </c>
      <c r="F1489" s="23" t="s">
        <v>41</v>
      </c>
      <c r="G1489" s="23" t="s">
        <v>2174</v>
      </c>
      <c r="H1489" s="113" t="s">
        <v>2175</v>
      </c>
      <c r="I1489" s="113" t="s">
        <v>2189</v>
      </c>
      <c r="J1489" s="198"/>
      <c r="K1489"/>
    </row>
    <row r="1490" spans="1:11" s="23" customFormat="1" x14ac:dyDescent="0.25">
      <c r="A1490" t="str">
        <f t="shared" si="23"/>
        <v>U5</v>
      </c>
      <c r="B1490" s="198"/>
      <c r="C1490" s="23" t="s">
        <v>1399</v>
      </c>
      <c r="D1490" s="23" t="s">
        <v>1354</v>
      </c>
      <c r="E1490" s="23" t="s">
        <v>72</v>
      </c>
      <c r="F1490" s="23" t="s">
        <v>79</v>
      </c>
      <c r="G1490" s="23" t="s">
        <v>2103</v>
      </c>
      <c r="H1490" s="113" t="s">
        <v>2104</v>
      </c>
      <c r="I1490" s="113" t="s">
        <v>2189</v>
      </c>
      <c r="J1490" s="198"/>
      <c r="K1490"/>
    </row>
    <row r="1491" spans="1:11" s="23" customFormat="1" x14ac:dyDescent="0.25">
      <c r="A1491" t="str">
        <f t="shared" si="23"/>
        <v>N5</v>
      </c>
      <c r="B1491" s="198"/>
      <c r="C1491" s="23" t="s">
        <v>1403</v>
      </c>
      <c r="D1491" s="23" t="s">
        <v>1404</v>
      </c>
      <c r="E1491" s="23" t="s">
        <v>72</v>
      </c>
      <c r="F1491" s="23" t="s">
        <v>41</v>
      </c>
      <c r="G1491" s="23" t="s">
        <v>2174</v>
      </c>
      <c r="H1491" s="113" t="s">
        <v>2175</v>
      </c>
      <c r="I1491" s="113" t="s">
        <v>2189</v>
      </c>
      <c r="J1491" s="198"/>
      <c r="K1491"/>
    </row>
    <row r="1492" spans="1:11" s="23" customFormat="1" x14ac:dyDescent="0.25">
      <c r="A1492" t="str">
        <f t="shared" si="23"/>
        <v>N5</v>
      </c>
      <c r="B1492" s="198"/>
      <c r="C1492" s="23" t="s">
        <v>1403</v>
      </c>
      <c r="D1492" s="23" t="s">
        <v>1404</v>
      </c>
      <c r="E1492" s="23" t="s">
        <v>72</v>
      </c>
      <c r="F1492" s="23" t="s">
        <v>79</v>
      </c>
      <c r="G1492" s="23" t="s">
        <v>2103</v>
      </c>
      <c r="H1492" s="113" t="s">
        <v>2104</v>
      </c>
      <c r="I1492" s="113" t="s">
        <v>2189</v>
      </c>
      <c r="J1492" s="198"/>
      <c r="K1492"/>
    </row>
    <row r="1493" spans="1:11" s="23" customFormat="1" x14ac:dyDescent="0.25">
      <c r="A1493" t="str">
        <f t="shared" si="23"/>
        <v>N5</v>
      </c>
      <c r="B1493" s="198"/>
      <c r="C1493" s="23" t="s">
        <v>1407</v>
      </c>
      <c r="D1493" s="23" t="s">
        <v>1408</v>
      </c>
      <c r="E1493" s="23" t="s">
        <v>72</v>
      </c>
      <c r="F1493" s="23" t="s">
        <v>41</v>
      </c>
      <c r="G1493" s="23" t="s">
        <v>2176</v>
      </c>
      <c r="H1493" s="113" t="s">
        <v>2177</v>
      </c>
      <c r="I1493" s="113" t="s">
        <v>2098</v>
      </c>
      <c r="J1493" s="198"/>
      <c r="K1493"/>
    </row>
    <row r="1494" spans="1:11" s="23" customFormat="1" x14ac:dyDescent="0.25">
      <c r="A1494" t="str">
        <f t="shared" si="23"/>
        <v>N5</v>
      </c>
      <c r="B1494" s="198"/>
      <c r="C1494" s="23" t="s">
        <v>1407</v>
      </c>
      <c r="D1494" s="23" t="s">
        <v>1408</v>
      </c>
      <c r="E1494" s="23" t="s">
        <v>72</v>
      </c>
      <c r="F1494" s="23" t="s">
        <v>79</v>
      </c>
      <c r="G1494" s="23" t="s">
        <v>2095</v>
      </c>
      <c r="H1494" s="113" t="s">
        <v>2096</v>
      </c>
      <c r="I1494" s="113" t="s">
        <v>2098</v>
      </c>
      <c r="J1494" s="198"/>
      <c r="K1494"/>
    </row>
    <row r="1495" spans="1:11" s="23" customFormat="1" x14ac:dyDescent="0.25">
      <c r="A1495" t="str">
        <f t="shared" si="23"/>
        <v>N5</v>
      </c>
      <c r="B1495" s="198"/>
      <c r="C1495" s="23" t="s">
        <v>1425</v>
      </c>
      <c r="D1495" s="23" t="s">
        <v>1426</v>
      </c>
      <c r="E1495" s="23" t="s">
        <v>72</v>
      </c>
      <c r="F1495" s="23" t="s">
        <v>41</v>
      </c>
      <c r="G1495" s="23" t="s">
        <v>2176</v>
      </c>
      <c r="H1495" s="113" t="s">
        <v>2177</v>
      </c>
      <c r="I1495" s="113" t="s">
        <v>2098</v>
      </c>
      <c r="J1495" s="198"/>
      <c r="K1495"/>
    </row>
    <row r="1496" spans="1:11" s="23" customFormat="1" x14ac:dyDescent="0.25">
      <c r="A1496" t="str">
        <f t="shared" si="23"/>
        <v>N5</v>
      </c>
      <c r="B1496" s="198"/>
      <c r="C1496" s="23" t="s">
        <v>1425</v>
      </c>
      <c r="D1496" s="23" t="s">
        <v>1426</v>
      </c>
      <c r="E1496" s="23" t="s">
        <v>72</v>
      </c>
      <c r="F1496" s="23" t="s">
        <v>79</v>
      </c>
      <c r="G1496" s="23" t="s">
        <v>2095</v>
      </c>
      <c r="H1496" s="113" t="s">
        <v>2096</v>
      </c>
      <c r="I1496" s="113" t="s">
        <v>2098</v>
      </c>
      <c r="J1496" s="198"/>
      <c r="K1496"/>
    </row>
    <row r="1497" spans="1:11" s="23" customFormat="1" x14ac:dyDescent="0.25">
      <c r="A1497" t="str">
        <f t="shared" si="23"/>
        <v>N5</v>
      </c>
      <c r="B1497" s="198"/>
      <c r="C1497" s="23" t="s">
        <v>1435</v>
      </c>
      <c r="D1497" s="23" t="s">
        <v>1436</v>
      </c>
      <c r="E1497" s="23" t="s">
        <v>72</v>
      </c>
      <c r="F1497" s="23" t="s">
        <v>41</v>
      </c>
      <c r="G1497" s="23" t="s">
        <v>2178</v>
      </c>
      <c r="H1497" s="113" t="s">
        <v>2179</v>
      </c>
      <c r="I1497" s="113" t="s">
        <v>2097</v>
      </c>
      <c r="J1497" s="198"/>
      <c r="K1497"/>
    </row>
    <row r="1498" spans="1:11" s="23" customFormat="1" x14ac:dyDescent="0.25">
      <c r="A1498" t="str">
        <f t="shared" si="23"/>
        <v>N5</v>
      </c>
      <c r="B1498" s="198"/>
      <c r="C1498" s="23" t="s">
        <v>1435</v>
      </c>
      <c r="D1498" s="23" t="s">
        <v>1436</v>
      </c>
      <c r="E1498" s="23" t="s">
        <v>72</v>
      </c>
      <c r="F1498" s="23" t="s">
        <v>79</v>
      </c>
      <c r="G1498" s="23" t="s">
        <v>2095</v>
      </c>
      <c r="H1498" s="113" t="s">
        <v>2096</v>
      </c>
      <c r="I1498" s="113" t="s">
        <v>2097</v>
      </c>
      <c r="J1498" s="198"/>
      <c r="K1498"/>
    </row>
    <row r="1499" spans="1:11" s="23" customFormat="1" x14ac:dyDescent="0.25">
      <c r="A1499" t="str">
        <f t="shared" si="23"/>
        <v>N5</v>
      </c>
      <c r="B1499" s="198"/>
      <c r="C1499" s="23" t="s">
        <v>1439</v>
      </c>
      <c r="D1499" s="23" t="s">
        <v>1440</v>
      </c>
      <c r="E1499" s="23" t="s">
        <v>72</v>
      </c>
      <c r="F1499" s="23" t="s">
        <v>41</v>
      </c>
      <c r="G1499" s="23" t="s">
        <v>2178</v>
      </c>
      <c r="H1499" s="113" t="s">
        <v>2179</v>
      </c>
      <c r="I1499" s="113" t="s">
        <v>2097</v>
      </c>
      <c r="J1499" s="198"/>
      <c r="K1499"/>
    </row>
    <row r="1500" spans="1:11" s="23" customFormat="1" x14ac:dyDescent="0.25">
      <c r="A1500" t="str">
        <f t="shared" si="23"/>
        <v>N5</v>
      </c>
      <c r="B1500" s="198"/>
      <c r="C1500" s="23" t="s">
        <v>1439</v>
      </c>
      <c r="D1500" s="23" t="s">
        <v>1440</v>
      </c>
      <c r="E1500" s="23" t="s">
        <v>72</v>
      </c>
      <c r="F1500" s="23" t="s">
        <v>79</v>
      </c>
      <c r="G1500" s="23" t="s">
        <v>2095</v>
      </c>
      <c r="H1500" s="113" t="s">
        <v>2096</v>
      </c>
      <c r="I1500" s="113" t="s">
        <v>2097</v>
      </c>
      <c r="J1500" s="198"/>
      <c r="K1500"/>
    </row>
    <row r="1501" spans="1:11" s="23" customFormat="1" x14ac:dyDescent="0.25">
      <c r="A1501" t="str">
        <f t="shared" si="23"/>
        <v>NA</v>
      </c>
      <c r="B1501" s="198"/>
      <c r="C1501" s="23" t="s">
        <v>1441</v>
      </c>
      <c r="D1501" s="23" t="s">
        <v>1442</v>
      </c>
      <c r="E1501" s="23" t="s">
        <v>72</v>
      </c>
      <c r="F1501" s="23" t="s">
        <v>41</v>
      </c>
      <c r="G1501" s="23" t="s">
        <v>2178</v>
      </c>
      <c r="H1501" s="113" t="s">
        <v>2179</v>
      </c>
      <c r="I1501" s="113" t="s">
        <v>2097</v>
      </c>
      <c r="J1501" s="198"/>
      <c r="K1501"/>
    </row>
    <row r="1502" spans="1:11" s="23" customFormat="1" x14ac:dyDescent="0.25">
      <c r="A1502" t="str">
        <f t="shared" si="23"/>
        <v>NA</v>
      </c>
      <c r="B1502" s="198"/>
      <c r="C1502" s="23" t="s">
        <v>1441</v>
      </c>
      <c r="D1502" s="23" t="s">
        <v>1442</v>
      </c>
      <c r="E1502" s="23" t="s">
        <v>72</v>
      </c>
      <c r="F1502" s="23" t="s">
        <v>79</v>
      </c>
      <c r="G1502" s="23" t="s">
        <v>2095</v>
      </c>
      <c r="H1502" s="113" t="s">
        <v>2096</v>
      </c>
      <c r="I1502" s="113" t="s">
        <v>2097</v>
      </c>
      <c r="J1502" s="198"/>
      <c r="K1502"/>
    </row>
    <row r="1503" spans="1:11" s="23" customFormat="1" x14ac:dyDescent="0.25">
      <c r="A1503" t="str">
        <f t="shared" si="23"/>
        <v>NA</v>
      </c>
      <c r="B1503" s="198"/>
      <c r="C1503" s="23" t="s">
        <v>1449</v>
      </c>
      <c r="D1503" s="23" t="s">
        <v>1450</v>
      </c>
      <c r="E1503" s="23" t="s">
        <v>72</v>
      </c>
      <c r="F1503" s="23" t="s">
        <v>41</v>
      </c>
      <c r="G1503" s="23" t="s">
        <v>2174</v>
      </c>
      <c r="H1503" s="113" t="s">
        <v>2175</v>
      </c>
      <c r="I1503" s="113" t="s">
        <v>2189</v>
      </c>
      <c r="J1503" s="198"/>
      <c r="K1503"/>
    </row>
    <row r="1504" spans="1:11" s="23" customFormat="1" x14ac:dyDescent="0.25">
      <c r="A1504" t="str">
        <f t="shared" si="23"/>
        <v>NA</v>
      </c>
      <c r="B1504" s="198"/>
      <c r="C1504" s="23" t="s">
        <v>1449</v>
      </c>
      <c r="D1504" s="23" t="s">
        <v>1450</v>
      </c>
      <c r="E1504" s="23" t="s">
        <v>72</v>
      </c>
      <c r="F1504" s="23" t="s">
        <v>79</v>
      </c>
      <c r="G1504" s="23" t="s">
        <v>2103</v>
      </c>
      <c r="H1504" s="113" t="s">
        <v>2104</v>
      </c>
      <c r="I1504" s="113" t="s">
        <v>2189</v>
      </c>
      <c r="J1504" s="198"/>
      <c r="K1504"/>
    </row>
    <row r="1505" spans="1:11" s="23" customFormat="1" x14ac:dyDescent="0.25">
      <c r="A1505" t="str">
        <f t="shared" si="23"/>
        <v>N5</v>
      </c>
      <c r="B1505" s="198"/>
      <c r="C1505" s="23" t="s">
        <v>1462</v>
      </c>
      <c r="D1505" s="23" t="s">
        <v>1463</v>
      </c>
      <c r="E1505" s="23" t="s">
        <v>72</v>
      </c>
      <c r="F1505" s="23" t="s">
        <v>41</v>
      </c>
      <c r="G1505" s="23" t="s">
        <v>2178</v>
      </c>
      <c r="H1505" s="113" t="s">
        <v>2179</v>
      </c>
      <c r="I1505" s="113" t="s">
        <v>2097</v>
      </c>
      <c r="J1505" s="198"/>
      <c r="K1505"/>
    </row>
    <row r="1506" spans="1:11" s="23" customFormat="1" x14ac:dyDescent="0.25">
      <c r="A1506" t="str">
        <f t="shared" si="23"/>
        <v>N5</v>
      </c>
      <c r="B1506" s="198"/>
      <c r="C1506" s="23" t="s">
        <v>1462</v>
      </c>
      <c r="D1506" s="23" t="s">
        <v>1463</v>
      </c>
      <c r="E1506" s="23" t="s">
        <v>72</v>
      </c>
      <c r="F1506" s="23" t="s">
        <v>79</v>
      </c>
      <c r="G1506" s="23" t="s">
        <v>2095</v>
      </c>
      <c r="H1506" s="113" t="s">
        <v>2096</v>
      </c>
      <c r="I1506" s="113" t="s">
        <v>2097</v>
      </c>
      <c r="J1506" s="198"/>
      <c r="K1506"/>
    </row>
    <row r="1507" spans="1:11" s="23" customFormat="1" x14ac:dyDescent="0.25">
      <c r="A1507" t="str">
        <f t="shared" si="23"/>
        <v>U5</v>
      </c>
      <c r="B1507" s="198"/>
      <c r="C1507" s="23" t="s">
        <v>1467</v>
      </c>
      <c r="D1507" s="23" t="s">
        <v>1421</v>
      </c>
      <c r="E1507" s="23" t="s">
        <v>72</v>
      </c>
      <c r="F1507" s="23" t="s">
        <v>41</v>
      </c>
      <c r="G1507" s="23" t="s">
        <v>2178</v>
      </c>
      <c r="H1507" s="113" t="s">
        <v>2179</v>
      </c>
      <c r="I1507" s="113" t="s">
        <v>2097</v>
      </c>
      <c r="J1507" s="198"/>
      <c r="K1507"/>
    </row>
    <row r="1508" spans="1:11" s="23" customFormat="1" x14ac:dyDescent="0.25">
      <c r="A1508" t="str">
        <f t="shared" si="23"/>
        <v>U5</v>
      </c>
      <c r="B1508" s="198"/>
      <c r="C1508" s="23" t="s">
        <v>1467</v>
      </c>
      <c r="D1508" s="23" t="s">
        <v>1421</v>
      </c>
      <c r="E1508" s="23" t="s">
        <v>72</v>
      </c>
      <c r="F1508" s="23" t="s">
        <v>79</v>
      </c>
      <c r="G1508" s="23" t="s">
        <v>2095</v>
      </c>
      <c r="H1508" s="113" t="s">
        <v>2096</v>
      </c>
      <c r="I1508" s="113" t="s">
        <v>2097</v>
      </c>
      <c r="J1508" s="198"/>
      <c r="K1508"/>
    </row>
    <row r="1509" spans="1:11" s="23" customFormat="1" x14ac:dyDescent="0.25">
      <c r="A1509" t="str">
        <f t="shared" si="23"/>
        <v>U5</v>
      </c>
      <c r="B1509" s="198"/>
      <c r="C1509" s="23" t="s">
        <v>1468</v>
      </c>
      <c r="D1509" s="23" t="s">
        <v>1421</v>
      </c>
      <c r="E1509" s="23" t="s">
        <v>72</v>
      </c>
      <c r="F1509" s="23" t="s">
        <v>41</v>
      </c>
      <c r="G1509" s="23" t="s">
        <v>2178</v>
      </c>
      <c r="H1509" s="113" t="s">
        <v>2179</v>
      </c>
      <c r="I1509" s="113" t="s">
        <v>2097</v>
      </c>
      <c r="J1509" s="198"/>
      <c r="K1509"/>
    </row>
    <row r="1510" spans="1:11" s="23" customFormat="1" x14ac:dyDescent="0.25">
      <c r="A1510" t="str">
        <f t="shared" si="23"/>
        <v>U5</v>
      </c>
      <c r="B1510" s="198"/>
      <c r="C1510" s="23" t="s">
        <v>1468</v>
      </c>
      <c r="D1510" s="23" t="s">
        <v>1421</v>
      </c>
      <c r="E1510" s="23" t="s">
        <v>72</v>
      </c>
      <c r="F1510" s="23" t="s">
        <v>79</v>
      </c>
      <c r="G1510" s="23" t="s">
        <v>2095</v>
      </c>
      <c r="H1510" s="113" t="s">
        <v>2096</v>
      </c>
      <c r="I1510" s="113" t="s">
        <v>2097</v>
      </c>
      <c r="J1510" s="198"/>
      <c r="K1510"/>
    </row>
    <row r="1511" spans="1:11" s="23" customFormat="1" x14ac:dyDescent="0.25">
      <c r="A1511" t="str">
        <f t="shared" si="23"/>
        <v>NN</v>
      </c>
      <c r="B1511" s="198"/>
      <c r="C1511" s="23" t="s">
        <v>1477</v>
      </c>
      <c r="D1511" s="23" t="s">
        <v>1421</v>
      </c>
      <c r="E1511" s="23" t="s">
        <v>72</v>
      </c>
      <c r="F1511" s="23" t="s">
        <v>41</v>
      </c>
      <c r="G1511" s="23" t="s">
        <v>2178</v>
      </c>
      <c r="H1511" s="113" t="s">
        <v>2179</v>
      </c>
      <c r="I1511" s="113" t="s">
        <v>2097</v>
      </c>
      <c r="J1511" s="198"/>
      <c r="K1511"/>
    </row>
    <row r="1512" spans="1:11" s="23" customFormat="1" x14ac:dyDescent="0.25">
      <c r="A1512" t="str">
        <f t="shared" si="23"/>
        <v>NN</v>
      </c>
      <c r="B1512" s="198"/>
      <c r="C1512" s="23" t="s">
        <v>1477</v>
      </c>
      <c r="D1512" s="23" t="s">
        <v>1421</v>
      </c>
      <c r="E1512" s="23" t="s">
        <v>72</v>
      </c>
      <c r="F1512" s="23" t="s">
        <v>79</v>
      </c>
      <c r="G1512" s="23" t="s">
        <v>2095</v>
      </c>
      <c r="H1512" s="113" t="s">
        <v>2096</v>
      </c>
      <c r="I1512" s="113" t="s">
        <v>2097</v>
      </c>
      <c r="J1512" s="198"/>
      <c r="K1512"/>
    </row>
    <row r="1513" spans="1:11" s="23" customFormat="1" x14ac:dyDescent="0.25">
      <c r="A1513" t="str">
        <f t="shared" si="23"/>
        <v>9S</v>
      </c>
      <c r="B1513" s="198"/>
      <c r="C1513" s="23" t="s">
        <v>1479</v>
      </c>
      <c r="D1513" s="23" t="s">
        <v>1480</v>
      </c>
      <c r="E1513" s="23" t="s">
        <v>72</v>
      </c>
      <c r="F1513" s="23" t="s">
        <v>41</v>
      </c>
      <c r="G1513" s="23" t="s">
        <v>303</v>
      </c>
      <c r="H1513" s="113" t="s">
        <v>2171</v>
      </c>
      <c r="I1513" s="113" t="s">
        <v>2199</v>
      </c>
      <c r="J1513" s="198"/>
      <c r="K1513"/>
    </row>
    <row r="1514" spans="1:11" s="23" customFormat="1" x14ac:dyDescent="0.25">
      <c r="A1514" t="str">
        <f t="shared" si="23"/>
        <v>9S</v>
      </c>
      <c r="B1514" s="198"/>
      <c r="C1514" s="23" t="s">
        <v>1479</v>
      </c>
      <c r="D1514" s="23" t="s">
        <v>1480</v>
      </c>
      <c r="E1514" s="23" t="s">
        <v>72</v>
      </c>
      <c r="F1514" s="23" t="s">
        <v>79</v>
      </c>
      <c r="G1514" s="23" t="s">
        <v>2109</v>
      </c>
      <c r="H1514" s="113" t="s">
        <v>2110</v>
      </c>
      <c r="I1514" s="113" t="s">
        <v>2199</v>
      </c>
      <c r="J1514" s="198"/>
      <c r="K1514"/>
    </row>
    <row r="1515" spans="1:11" s="23" customFormat="1" x14ac:dyDescent="0.25">
      <c r="A1515" t="str">
        <f t="shared" si="23"/>
        <v>N5</v>
      </c>
      <c r="B1515" s="198"/>
      <c r="C1515" s="23" t="s">
        <v>1483</v>
      </c>
      <c r="D1515" s="23" t="s">
        <v>1484</v>
      </c>
      <c r="E1515" s="23" t="s">
        <v>72</v>
      </c>
      <c r="F1515" s="23" t="s">
        <v>41</v>
      </c>
      <c r="G1515" s="23" t="s">
        <v>2178</v>
      </c>
      <c r="H1515" s="113" t="s">
        <v>2179</v>
      </c>
      <c r="I1515" s="113" t="s">
        <v>2097</v>
      </c>
      <c r="J1515" s="198"/>
      <c r="K1515"/>
    </row>
    <row r="1516" spans="1:11" s="23" customFormat="1" x14ac:dyDescent="0.25">
      <c r="A1516" t="str">
        <f t="shared" si="23"/>
        <v>N5</v>
      </c>
      <c r="B1516" s="198"/>
      <c r="C1516" s="23" t="s">
        <v>1483</v>
      </c>
      <c r="D1516" s="23" t="s">
        <v>1484</v>
      </c>
      <c r="E1516" s="23" t="s">
        <v>72</v>
      </c>
      <c r="F1516" s="23" t="s">
        <v>79</v>
      </c>
      <c r="G1516" s="23" t="s">
        <v>2095</v>
      </c>
      <c r="H1516" s="113" t="s">
        <v>2096</v>
      </c>
      <c r="I1516" s="113" t="s">
        <v>2097</v>
      </c>
      <c r="J1516" s="198"/>
      <c r="K1516"/>
    </row>
    <row r="1517" spans="1:11" s="23" customFormat="1" x14ac:dyDescent="0.25">
      <c r="A1517" t="str">
        <f t="shared" si="23"/>
        <v>9S</v>
      </c>
      <c r="B1517" s="198"/>
      <c r="C1517" s="23" t="s">
        <v>1489</v>
      </c>
      <c r="D1517" s="23" t="s">
        <v>1490</v>
      </c>
      <c r="E1517" s="23" t="s">
        <v>72</v>
      </c>
      <c r="F1517" s="23" t="s">
        <v>41</v>
      </c>
      <c r="G1517" s="23" t="s">
        <v>303</v>
      </c>
      <c r="H1517" s="113" t="s">
        <v>2171</v>
      </c>
      <c r="I1517" s="113" t="s">
        <v>2199</v>
      </c>
      <c r="J1517" s="198"/>
      <c r="K1517"/>
    </row>
    <row r="1518" spans="1:11" s="23" customFormat="1" x14ac:dyDescent="0.25">
      <c r="A1518" t="str">
        <f t="shared" si="23"/>
        <v>9S</v>
      </c>
      <c r="B1518" s="198"/>
      <c r="C1518" s="23" t="s">
        <v>1489</v>
      </c>
      <c r="D1518" s="23" t="s">
        <v>1490</v>
      </c>
      <c r="E1518" s="23" t="s">
        <v>72</v>
      </c>
      <c r="F1518" s="23" t="s">
        <v>79</v>
      </c>
      <c r="G1518" s="23" t="s">
        <v>2109</v>
      </c>
      <c r="H1518" s="113" t="s">
        <v>2110</v>
      </c>
      <c r="I1518" s="113" t="s">
        <v>2199</v>
      </c>
      <c r="J1518" s="198"/>
      <c r="K1518"/>
    </row>
    <row r="1519" spans="1:11" s="23" customFormat="1" x14ac:dyDescent="0.25">
      <c r="A1519" t="str">
        <f t="shared" si="23"/>
        <v>NN</v>
      </c>
      <c r="B1519" s="198"/>
      <c r="C1519" s="23" t="s">
        <v>1491</v>
      </c>
      <c r="D1519" s="23" t="s">
        <v>1492</v>
      </c>
      <c r="E1519" s="23" t="s">
        <v>72</v>
      </c>
      <c r="F1519" s="23" t="s">
        <v>41</v>
      </c>
      <c r="G1519" s="23" t="s">
        <v>2159</v>
      </c>
      <c r="H1519" s="113" t="s">
        <v>2160</v>
      </c>
      <c r="I1519" s="113" t="s">
        <v>2101</v>
      </c>
      <c r="J1519" s="198"/>
      <c r="K1519"/>
    </row>
    <row r="1520" spans="1:11" s="23" customFormat="1" x14ac:dyDescent="0.25">
      <c r="A1520" t="str">
        <f t="shared" si="23"/>
        <v>NN</v>
      </c>
      <c r="B1520" s="198"/>
      <c r="C1520" s="23" t="s">
        <v>1491</v>
      </c>
      <c r="D1520" s="23" t="s">
        <v>1492</v>
      </c>
      <c r="E1520" s="23" t="s">
        <v>72</v>
      </c>
      <c r="F1520" s="23" t="s">
        <v>79</v>
      </c>
      <c r="G1520" s="23" t="s">
        <v>2095</v>
      </c>
      <c r="H1520" s="113" t="s">
        <v>2096</v>
      </c>
      <c r="I1520" s="113" t="s">
        <v>2101</v>
      </c>
      <c r="J1520" s="198"/>
      <c r="K1520"/>
    </row>
    <row r="1521" spans="1:11" s="23" customFormat="1" x14ac:dyDescent="0.25">
      <c r="A1521" t="str">
        <f t="shared" si="23"/>
        <v>N5</v>
      </c>
      <c r="B1521" s="198"/>
      <c r="C1521" s="23" t="s">
        <v>1493</v>
      </c>
      <c r="D1521" s="23" t="s">
        <v>1494</v>
      </c>
      <c r="E1521" s="23" t="s">
        <v>72</v>
      </c>
      <c r="F1521" s="23" t="s">
        <v>41</v>
      </c>
      <c r="G1521" s="23" t="s">
        <v>2176</v>
      </c>
      <c r="H1521" s="113" t="s">
        <v>2177</v>
      </c>
      <c r="I1521" s="113" t="s">
        <v>2098</v>
      </c>
      <c r="J1521" s="198"/>
      <c r="K1521"/>
    </row>
    <row r="1522" spans="1:11" s="23" customFormat="1" x14ac:dyDescent="0.25">
      <c r="A1522" t="str">
        <f t="shared" si="23"/>
        <v>N5</v>
      </c>
      <c r="B1522" s="198"/>
      <c r="C1522" s="23" t="s">
        <v>1493</v>
      </c>
      <c r="D1522" s="23" t="s">
        <v>1494</v>
      </c>
      <c r="E1522" s="23" t="s">
        <v>72</v>
      </c>
      <c r="F1522" s="23" t="s">
        <v>79</v>
      </c>
      <c r="G1522" s="23" t="s">
        <v>2095</v>
      </c>
      <c r="H1522" s="113" t="s">
        <v>2096</v>
      </c>
      <c r="I1522" s="113" t="s">
        <v>2098</v>
      </c>
      <c r="J1522" s="198"/>
      <c r="K1522"/>
    </row>
    <row r="1523" spans="1:11" s="23" customFormat="1" x14ac:dyDescent="0.25">
      <c r="A1523" t="str">
        <f t="shared" si="23"/>
        <v>N2</v>
      </c>
      <c r="B1523" s="198"/>
      <c r="C1523" s="23" t="s">
        <v>1506</v>
      </c>
      <c r="D1523" s="23" t="s">
        <v>1507</v>
      </c>
      <c r="E1523" s="23" t="s">
        <v>72</v>
      </c>
      <c r="F1523" s="23" t="s">
        <v>41</v>
      </c>
      <c r="G1523" s="23" t="s">
        <v>2152</v>
      </c>
      <c r="H1523" s="113" t="s">
        <v>2153</v>
      </c>
      <c r="I1523" s="113" t="s">
        <v>2100</v>
      </c>
      <c r="J1523" s="198"/>
      <c r="K1523"/>
    </row>
    <row r="1524" spans="1:11" s="23" customFormat="1" x14ac:dyDescent="0.25">
      <c r="A1524" t="str">
        <f t="shared" si="23"/>
        <v>N2</v>
      </c>
      <c r="B1524" s="198"/>
      <c r="C1524" s="23" t="s">
        <v>1506</v>
      </c>
      <c r="D1524" s="23" t="s">
        <v>1507</v>
      </c>
      <c r="E1524" s="23" t="s">
        <v>72</v>
      </c>
      <c r="F1524" s="23" t="s">
        <v>79</v>
      </c>
      <c r="G1524" s="23" t="s">
        <v>2095</v>
      </c>
      <c r="H1524" s="113" t="s">
        <v>2096</v>
      </c>
      <c r="I1524" s="113" t="s">
        <v>2100</v>
      </c>
      <c r="J1524" s="198"/>
      <c r="K1524"/>
    </row>
    <row r="1525" spans="1:11" s="23" customFormat="1" x14ac:dyDescent="0.25">
      <c r="A1525" t="str">
        <f t="shared" si="23"/>
        <v>NN</v>
      </c>
      <c r="B1525" s="198"/>
      <c r="C1525" s="23" t="s">
        <v>1508</v>
      </c>
      <c r="D1525" s="23" t="s">
        <v>1509</v>
      </c>
      <c r="E1525" s="23" t="s">
        <v>72</v>
      </c>
      <c r="F1525" s="23" t="s">
        <v>41</v>
      </c>
      <c r="G1525" s="23" t="s">
        <v>2152</v>
      </c>
      <c r="H1525" s="113" t="s">
        <v>2153</v>
      </c>
      <c r="I1525" s="113" t="s">
        <v>2100</v>
      </c>
      <c r="J1525" s="198"/>
      <c r="K1525"/>
    </row>
    <row r="1526" spans="1:11" s="23" customFormat="1" x14ac:dyDescent="0.25">
      <c r="A1526" t="str">
        <f t="shared" si="23"/>
        <v>NN</v>
      </c>
      <c r="B1526" s="198"/>
      <c r="C1526" s="23" t="s">
        <v>1508</v>
      </c>
      <c r="D1526" s="23" t="s">
        <v>1509</v>
      </c>
      <c r="E1526" s="23" t="s">
        <v>72</v>
      </c>
      <c r="F1526" s="23" t="s">
        <v>79</v>
      </c>
      <c r="G1526" s="23" t="s">
        <v>2095</v>
      </c>
      <c r="H1526" s="113" t="s">
        <v>2096</v>
      </c>
      <c r="I1526" s="113" t="s">
        <v>2100</v>
      </c>
      <c r="J1526" s="198"/>
      <c r="K1526"/>
    </row>
    <row r="1527" spans="1:11" s="23" customFormat="1" x14ac:dyDescent="0.25">
      <c r="A1527" t="str">
        <f t="shared" si="23"/>
        <v>N5</v>
      </c>
      <c r="B1527" s="198"/>
      <c r="C1527" s="23" t="s">
        <v>1516</v>
      </c>
      <c r="D1527" s="23" t="s">
        <v>1517</v>
      </c>
      <c r="E1527" s="23" t="s">
        <v>72</v>
      </c>
      <c r="F1527" s="23" t="s">
        <v>41</v>
      </c>
      <c r="G1527" s="23" t="s">
        <v>2172</v>
      </c>
      <c r="H1527" s="113" t="s">
        <v>2173</v>
      </c>
      <c r="I1527" s="113" t="s">
        <v>2099</v>
      </c>
      <c r="J1527" s="198"/>
      <c r="K1527"/>
    </row>
    <row r="1528" spans="1:11" s="23" customFormat="1" x14ac:dyDescent="0.25">
      <c r="A1528" t="str">
        <f t="shared" si="23"/>
        <v>N5</v>
      </c>
      <c r="B1528" s="198"/>
      <c r="C1528" s="23" t="s">
        <v>1516</v>
      </c>
      <c r="D1528" s="23" t="s">
        <v>1517</v>
      </c>
      <c r="E1528" s="23" t="s">
        <v>72</v>
      </c>
      <c r="F1528" s="23" t="s">
        <v>79</v>
      </c>
      <c r="G1528" s="23" t="s">
        <v>2095</v>
      </c>
      <c r="H1528" s="113" t="s">
        <v>2096</v>
      </c>
      <c r="I1528" s="113" t="s">
        <v>2099</v>
      </c>
      <c r="J1528" s="198"/>
      <c r="K1528"/>
    </row>
    <row r="1529" spans="1:11" s="23" customFormat="1" x14ac:dyDescent="0.25">
      <c r="A1529" t="str">
        <f t="shared" si="23"/>
        <v>NN</v>
      </c>
      <c r="B1529" s="198"/>
      <c r="C1529" s="23" t="s">
        <v>1527</v>
      </c>
      <c r="D1529" s="23" t="s">
        <v>1528</v>
      </c>
      <c r="E1529" s="23" t="s">
        <v>72</v>
      </c>
      <c r="F1529" s="23" t="s">
        <v>41</v>
      </c>
      <c r="G1529" s="23" t="s">
        <v>2167</v>
      </c>
      <c r="H1529" s="113" t="s">
        <v>2168</v>
      </c>
      <c r="I1529" s="113" t="s">
        <v>2102</v>
      </c>
      <c r="J1529" s="198"/>
      <c r="K1529"/>
    </row>
    <row r="1530" spans="1:11" s="23" customFormat="1" x14ac:dyDescent="0.25">
      <c r="A1530" t="str">
        <f t="shared" si="23"/>
        <v>NN</v>
      </c>
      <c r="B1530" s="198"/>
      <c r="C1530" s="23" t="s">
        <v>1527</v>
      </c>
      <c r="D1530" s="23" t="s">
        <v>1528</v>
      </c>
      <c r="E1530" s="23" t="s">
        <v>72</v>
      </c>
      <c r="F1530" s="23" t="s">
        <v>79</v>
      </c>
      <c r="G1530" s="23" t="s">
        <v>2095</v>
      </c>
      <c r="H1530" s="113" t="s">
        <v>2096</v>
      </c>
      <c r="I1530" s="113" t="s">
        <v>2102</v>
      </c>
      <c r="J1530" s="198"/>
      <c r="K1530"/>
    </row>
    <row r="1531" spans="1:11" s="23" customFormat="1" x14ac:dyDescent="0.25">
      <c r="A1531" t="str">
        <f t="shared" si="23"/>
        <v>NN</v>
      </c>
      <c r="B1531" s="198"/>
      <c r="C1531" s="23" t="s">
        <v>1540</v>
      </c>
      <c r="D1531" s="23" t="s">
        <v>1541</v>
      </c>
      <c r="E1531" s="23" t="s">
        <v>72</v>
      </c>
      <c r="F1531" s="23" t="s">
        <v>41</v>
      </c>
      <c r="G1531" s="23" t="s">
        <v>2172</v>
      </c>
      <c r="H1531" s="113" t="s">
        <v>2173</v>
      </c>
      <c r="I1531" s="113" t="s">
        <v>2099</v>
      </c>
      <c r="J1531" s="198"/>
      <c r="K1531"/>
    </row>
    <row r="1532" spans="1:11" s="23" customFormat="1" x14ac:dyDescent="0.25">
      <c r="A1532" t="str">
        <f t="shared" si="23"/>
        <v>NN</v>
      </c>
      <c r="B1532" s="198"/>
      <c r="C1532" s="23" t="s">
        <v>1540</v>
      </c>
      <c r="D1532" s="23" t="s">
        <v>1541</v>
      </c>
      <c r="E1532" s="23" t="s">
        <v>72</v>
      </c>
      <c r="F1532" s="23" t="s">
        <v>79</v>
      </c>
      <c r="G1532" s="23" t="s">
        <v>2095</v>
      </c>
      <c r="H1532" s="113" t="s">
        <v>2096</v>
      </c>
      <c r="I1532" s="113" t="s">
        <v>2099</v>
      </c>
      <c r="J1532" s="198"/>
      <c r="K1532"/>
    </row>
    <row r="1533" spans="1:11" s="23" customFormat="1" x14ac:dyDescent="0.25">
      <c r="A1533" t="str">
        <f t="shared" si="23"/>
        <v>N5</v>
      </c>
      <c r="B1533" s="198"/>
      <c r="C1533" s="23" t="s">
        <v>1550</v>
      </c>
      <c r="D1533" s="23" t="s">
        <v>1551</v>
      </c>
      <c r="E1533" s="23" t="s">
        <v>72</v>
      </c>
      <c r="F1533" s="23" t="s">
        <v>41</v>
      </c>
      <c r="G1533" s="23" t="s">
        <v>2174</v>
      </c>
      <c r="H1533" s="113" t="s">
        <v>2175</v>
      </c>
      <c r="I1533" s="113" t="s">
        <v>2189</v>
      </c>
      <c r="J1533" s="198"/>
      <c r="K1533"/>
    </row>
    <row r="1534" spans="1:11" s="23" customFormat="1" x14ac:dyDescent="0.25">
      <c r="A1534" t="str">
        <f t="shared" si="23"/>
        <v>N5</v>
      </c>
      <c r="B1534" s="198"/>
      <c r="C1534" s="23" t="s">
        <v>1550</v>
      </c>
      <c r="D1534" s="23" t="s">
        <v>1551</v>
      </c>
      <c r="E1534" s="23" t="s">
        <v>72</v>
      </c>
      <c r="F1534" s="23" t="s">
        <v>79</v>
      </c>
      <c r="G1534" s="23" t="s">
        <v>2103</v>
      </c>
      <c r="H1534" s="113" t="s">
        <v>2104</v>
      </c>
      <c r="I1534" s="113" t="s">
        <v>2189</v>
      </c>
      <c r="J1534" s="198"/>
      <c r="K1534"/>
    </row>
    <row r="1535" spans="1:11" s="23" customFormat="1" x14ac:dyDescent="0.25">
      <c r="A1535" t="str">
        <f t="shared" si="23"/>
        <v>N5</v>
      </c>
      <c r="B1535" s="198"/>
      <c r="C1535" s="23" t="s">
        <v>1554</v>
      </c>
      <c r="D1535" s="23" t="s">
        <v>1555</v>
      </c>
      <c r="E1535" s="23" t="s">
        <v>72</v>
      </c>
      <c r="F1535" s="23" t="s">
        <v>41</v>
      </c>
      <c r="G1535" s="23" t="s">
        <v>2176</v>
      </c>
      <c r="H1535" s="113" t="s">
        <v>2177</v>
      </c>
      <c r="I1535" s="113" t="s">
        <v>2098</v>
      </c>
      <c r="J1535" s="198"/>
      <c r="K1535"/>
    </row>
    <row r="1536" spans="1:11" s="23" customFormat="1" x14ac:dyDescent="0.25">
      <c r="A1536" t="str">
        <f t="shared" si="23"/>
        <v>N5</v>
      </c>
      <c r="B1536" s="198"/>
      <c r="C1536" s="23" t="s">
        <v>1554</v>
      </c>
      <c r="D1536" s="23" t="s">
        <v>1555</v>
      </c>
      <c r="E1536" s="23" t="s">
        <v>72</v>
      </c>
      <c r="F1536" s="23" t="s">
        <v>79</v>
      </c>
      <c r="G1536" s="23" t="s">
        <v>2095</v>
      </c>
      <c r="H1536" s="113" t="s">
        <v>2096</v>
      </c>
      <c r="I1536" s="113" t="s">
        <v>2098</v>
      </c>
      <c r="J1536" s="198"/>
      <c r="K1536"/>
    </row>
    <row r="1537" spans="1:11" s="23" customFormat="1" x14ac:dyDescent="0.25">
      <c r="A1537" t="str">
        <f t="shared" si="23"/>
        <v>N5</v>
      </c>
      <c r="B1537" s="198"/>
      <c r="C1537" s="23" t="s">
        <v>1558</v>
      </c>
      <c r="D1537" s="23" t="s">
        <v>1559</v>
      </c>
      <c r="E1537" s="23" t="s">
        <v>72</v>
      </c>
      <c r="F1537" s="23" t="s">
        <v>41</v>
      </c>
      <c r="G1537" s="23" t="s">
        <v>2178</v>
      </c>
      <c r="H1537" s="113" t="s">
        <v>2179</v>
      </c>
      <c r="I1537" s="113" t="s">
        <v>2097</v>
      </c>
      <c r="J1537" s="198"/>
      <c r="K1537"/>
    </row>
    <row r="1538" spans="1:11" s="23" customFormat="1" x14ac:dyDescent="0.25">
      <c r="A1538" t="str">
        <f t="shared" si="23"/>
        <v>N5</v>
      </c>
      <c r="B1538" s="198"/>
      <c r="C1538" s="23" t="s">
        <v>1558</v>
      </c>
      <c r="D1538" s="23" t="s">
        <v>1559</v>
      </c>
      <c r="E1538" s="23" t="s">
        <v>72</v>
      </c>
      <c r="F1538" s="23" t="s">
        <v>79</v>
      </c>
      <c r="G1538" s="23" t="s">
        <v>2095</v>
      </c>
      <c r="H1538" s="113" t="s">
        <v>2096</v>
      </c>
      <c r="I1538" s="113" t="s">
        <v>2097</v>
      </c>
      <c r="J1538" s="198"/>
      <c r="K1538"/>
    </row>
    <row r="1539" spans="1:11" s="23" customFormat="1" x14ac:dyDescent="0.25">
      <c r="A1539" t="str">
        <f t="shared" si="23"/>
        <v>NT</v>
      </c>
      <c r="B1539" s="198"/>
      <c r="C1539" s="23" t="s">
        <v>1562</v>
      </c>
      <c r="D1539" s="23" t="s">
        <v>1563</v>
      </c>
      <c r="E1539" s="23" t="s">
        <v>72</v>
      </c>
      <c r="F1539" s="23" t="s">
        <v>41</v>
      </c>
      <c r="G1539" s="23" t="s">
        <v>2178</v>
      </c>
      <c r="H1539" s="113" t="s">
        <v>2179</v>
      </c>
      <c r="I1539" s="113" t="s">
        <v>2097</v>
      </c>
      <c r="J1539" s="198"/>
      <c r="K1539"/>
    </row>
    <row r="1540" spans="1:11" s="23" customFormat="1" x14ac:dyDescent="0.25">
      <c r="A1540" t="str">
        <f t="shared" si="23"/>
        <v>NT</v>
      </c>
      <c r="B1540" s="198"/>
      <c r="C1540" s="23" t="s">
        <v>1562</v>
      </c>
      <c r="D1540" s="23" t="s">
        <v>1563</v>
      </c>
      <c r="E1540" s="23" t="s">
        <v>72</v>
      </c>
      <c r="F1540" s="23" t="s">
        <v>79</v>
      </c>
      <c r="G1540" s="23" t="s">
        <v>2095</v>
      </c>
      <c r="H1540" s="113" t="s">
        <v>2096</v>
      </c>
      <c r="I1540" s="113" t="s">
        <v>2097</v>
      </c>
      <c r="J1540" s="198"/>
      <c r="K1540"/>
    </row>
    <row r="1541" spans="1:11" s="23" customFormat="1" x14ac:dyDescent="0.25">
      <c r="A1541" t="str">
        <f t="shared" ref="A1541:A1604" si="24">MID(C1541,12,2)</f>
        <v>NT</v>
      </c>
      <c r="B1541" s="198"/>
      <c r="C1541" s="23" t="s">
        <v>1566</v>
      </c>
      <c r="D1541" s="23" t="s">
        <v>1567</v>
      </c>
      <c r="E1541" s="23" t="s">
        <v>72</v>
      </c>
      <c r="F1541" s="23" t="s">
        <v>41</v>
      </c>
      <c r="G1541" s="23" t="s">
        <v>2172</v>
      </c>
      <c r="H1541" s="113" t="s">
        <v>2173</v>
      </c>
      <c r="I1541" s="113" t="s">
        <v>2099</v>
      </c>
      <c r="J1541" s="198"/>
      <c r="K1541"/>
    </row>
    <row r="1542" spans="1:11" s="23" customFormat="1" x14ac:dyDescent="0.25">
      <c r="A1542" t="str">
        <f t="shared" si="24"/>
        <v>NT</v>
      </c>
      <c r="B1542" s="198"/>
      <c r="C1542" s="23" t="s">
        <v>1566</v>
      </c>
      <c r="D1542" s="23" t="s">
        <v>1567</v>
      </c>
      <c r="E1542" s="23" t="s">
        <v>72</v>
      </c>
      <c r="F1542" s="23" t="s">
        <v>79</v>
      </c>
      <c r="G1542" s="23" t="s">
        <v>2095</v>
      </c>
      <c r="H1542" s="113" t="s">
        <v>2096</v>
      </c>
      <c r="I1542" s="113" t="s">
        <v>2099</v>
      </c>
      <c r="J1542" s="198"/>
      <c r="K1542"/>
    </row>
    <row r="1543" spans="1:11" s="23" customFormat="1" x14ac:dyDescent="0.25">
      <c r="A1543" t="str">
        <f t="shared" si="24"/>
        <v>NN</v>
      </c>
      <c r="B1543" s="198"/>
      <c r="C1543" s="23" t="s">
        <v>1568</v>
      </c>
      <c r="D1543" s="23" t="s">
        <v>1569</v>
      </c>
      <c r="E1543" s="23" t="s">
        <v>72</v>
      </c>
      <c r="F1543" s="23" t="s">
        <v>41</v>
      </c>
      <c r="G1543" s="23" t="s">
        <v>2159</v>
      </c>
      <c r="H1543" s="113" t="s">
        <v>2160</v>
      </c>
      <c r="I1543" s="113" t="s">
        <v>2101</v>
      </c>
      <c r="J1543" s="198"/>
      <c r="K1543"/>
    </row>
    <row r="1544" spans="1:11" s="23" customFormat="1" x14ac:dyDescent="0.25">
      <c r="A1544" t="str">
        <f t="shared" si="24"/>
        <v>NN</v>
      </c>
      <c r="B1544" s="198"/>
      <c r="C1544" s="23" t="s">
        <v>1568</v>
      </c>
      <c r="D1544" s="23" t="s">
        <v>1569</v>
      </c>
      <c r="E1544" s="23" t="s">
        <v>72</v>
      </c>
      <c r="F1544" s="23" t="s">
        <v>79</v>
      </c>
      <c r="G1544" s="23" t="s">
        <v>2095</v>
      </c>
      <c r="H1544" s="113" t="s">
        <v>2096</v>
      </c>
      <c r="I1544" s="113" t="s">
        <v>2101</v>
      </c>
      <c r="J1544" s="198"/>
      <c r="K1544"/>
    </row>
    <row r="1545" spans="1:11" s="23" customFormat="1" x14ac:dyDescent="0.25">
      <c r="A1545" t="str">
        <f t="shared" si="24"/>
        <v>N5</v>
      </c>
      <c r="B1545" s="198"/>
      <c r="C1545" s="23" t="s">
        <v>1574</v>
      </c>
      <c r="D1545" s="23" t="s">
        <v>1575</v>
      </c>
      <c r="E1545" s="23" t="s">
        <v>72</v>
      </c>
      <c r="F1545" s="23" t="s">
        <v>41</v>
      </c>
      <c r="G1545" s="23" t="s">
        <v>2176</v>
      </c>
      <c r="H1545" s="113" t="s">
        <v>2177</v>
      </c>
      <c r="I1545" s="113" t="s">
        <v>2098</v>
      </c>
      <c r="J1545" s="198"/>
      <c r="K1545"/>
    </row>
    <row r="1546" spans="1:11" s="23" customFormat="1" x14ac:dyDescent="0.25">
      <c r="A1546" t="str">
        <f t="shared" si="24"/>
        <v>N5</v>
      </c>
      <c r="B1546" s="198"/>
      <c r="C1546" s="23" t="s">
        <v>1574</v>
      </c>
      <c r="D1546" s="23" t="s">
        <v>1575</v>
      </c>
      <c r="E1546" s="23" t="s">
        <v>72</v>
      </c>
      <c r="F1546" s="23" t="s">
        <v>79</v>
      </c>
      <c r="G1546" s="23" t="s">
        <v>2095</v>
      </c>
      <c r="H1546" s="113" t="s">
        <v>2096</v>
      </c>
      <c r="I1546" s="113" t="s">
        <v>2098</v>
      </c>
      <c r="J1546" s="198"/>
      <c r="K1546"/>
    </row>
    <row r="1547" spans="1:11" s="23" customFormat="1" x14ac:dyDescent="0.25">
      <c r="A1547" t="str">
        <f t="shared" si="24"/>
        <v>NV</v>
      </c>
      <c r="B1547" s="198"/>
      <c r="C1547" s="23" t="s">
        <v>1580</v>
      </c>
      <c r="D1547" s="23" t="s">
        <v>1581</v>
      </c>
      <c r="E1547" s="23" t="s">
        <v>72</v>
      </c>
      <c r="F1547" s="23" t="s">
        <v>41</v>
      </c>
      <c r="G1547" s="23" t="s">
        <v>2161</v>
      </c>
      <c r="H1547" s="113" t="s">
        <v>2162</v>
      </c>
      <c r="I1547" s="113" t="s">
        <v>2119</v>
      </c>
      <c r="J1547" s="198"/>
      <c r="K1547"/>
    </row>
    <row r="1548" spans="1:11" s="23" customFormat="1" x14ac:dyDescent="0.25">
      <c r="A1548" t="str">
        <f t="shared" si="24"/>
        <v>NV</v>
      </c>
      <c r="B1548" s="198"/>
      <c r="C1548" s="23" t="s">
        <v>1580</v>
      </c>
      <c r="D1548" s="23" t="s">
        <v>1581</v>
      </c>
      <c r="E1548" s="23" t="s">
        <v>72</v>
      </c>
      <c r="F1548" s="23" t="s">
        <v>79</v>
      </c>
      <c r="G1548" s="23" t="s">
        <v>2114</v>
      </c>
      <c r="H1548" s="113" t="s">
        <v>2115</v>
      </c>
      <c r="I1548" s="113" t="s">
        <v>2119</v>
      </c>
      <c r="J1548" s="198"/>
      <c r="K1548"/>
    </row>
    <row r="1549" spans="1:11" s="23" customFormat="1" x14ac:dyDescent="0.25">
      <c r="A1549" t="str">
        <f t="shared" si="24"/>
        <v>N2</v>
      </c>
      <c r="B1549" s="198"/>
      <c r="C1549" s="23" t="s">
        <v>1582</v>
      </c>
      <c r="D1549" s="23" t="s">
        <v>1583</v>
      </c>
      <c r="E1549" s="23" t="s">
        <v>72</v>
      </c>
      <c r="F1549" s="23" t="s">
        <v>41</v>
      </c>
      <c r="G1549" s="23" t="s">
        <v>2152</v>
      </c>
      <c r="H1549" s="113" t="s">
        <v>2153</v>
      </c>
      <c r="I1549" s="113" t="s">
        <v>2100</v>
      </c>
      <c r="J1549" s="198"/>
      <c r="K1549"/>
    </row>
    <row r="1550" spans="1:11" s="23" customFormat="1" x14ac:dyDescent="0.25">
      <c r="A1550" t="str">
        <f t="shared" si="24"/>
        <v>N2</v>
      </c>
      <c r="B1550" s="198"/>
      <c r="C1550" s="23" t="s">
        <v>1582</v>
      </c>
      <c r="D1550" s="23" t="s">
        <v>1583</v>
      </c>
      <c r="E1550" s="23" t="s">
        <v>72</v>
      </c>
      <c r="F1550" s="23" t="s">
        <v>79</v>
      </c>
      <c r="G1550" s="23" t="s">
        <v>2095</v>
      </c>
      <c r="H1550" s="113" t="s">
        <v>2096</v>
      </c>
      <c r="I1550" s="113" t="s">
        <v>2100</v>
      </c>
      <c r="J1550" s="198"/>
      <c r="K1550"/>
    </row>
    <row r="1551" spans="1:11" s="23" customFormat="1" x14ac:dyDescent="0.25">
      <c r="A1551" t="str">
        <f t="shared" si="24"/>
        <v>NN</v>
      </c>
      <c r="B1551" s="198"/>
      <c r="C1551" s="23" t="s">
        <v>1584</v>
      </c>
      <c r="D1551" s="23" t="s">
        <v>1583</v>
      </c>
      <c r="E1551" s="23" t="s">
        <v>72</v>
      </c>
      <c r="F1551" s="23" t="s">
        <v>41</v>
      </c>
      <c r="G1551" s="23" t="s">
        <v>2152</v>
      </c>
      <c r="H1551" s="113" t="s">
        <v>2153</v>
      </c>
      <c r="I1551" s="113" t="s">
        <v>2100</v>
      </c>
      <c r="J1551" s="198"/>
      <c r="K1551"/>
    </row>
    <row r="1552" spans="1:11" s="23" customFormat="1" x14ac:dyDescent="0.25">
      <c r="A1552" t="str">
        <f t="shared" si="24"/>
        <v>NN</v>
      </c>
      <c r="B1552" s="198"/>
      <c r="C1552" s="23" t="s">
        <v>1584</v>
      </c>
      <c r="D1552" s="23" t="s">
        <v>1583</v>
      </c>
      <c r="E1552" s="23" t="s">
        <v>72</v>
      </c>
      <c r="F1552" s="23" t="s">
        <v>79</v>
      </c>
      <c r="G1552" s="23" t="s">
        <v>2095</v>
      </c>
      <c r="H1552" s="113" t="s">
        <v>2096</v>
      </c>
      <c r="I1552" s="113" t="s">
        <v>2100</v>
      </c>
      <c r="J1552" s="198"/>
      <c r="K1552"/>
    </row>
    <row r="1553" spans="1:11" s="23" customFormat="1" x14ac:dyDescent="0.25">
      <c r="A1553" t="str">
        <f t="shared" si="24"/>
        <v>N5</v>
      </c>
      <c r="B1553" s="198"/>
      <c r="C1553" s="23" t="s">
        <v>1585</v>
      </c>
      <c r="D1553" s="23" t="s">
        <v>1561</v>
      </c>
      <c r="E1553" s="23" t="s">
        <v>72</v>
      </c>
      <c r="F1553" s="23" t="s">
        <v>41</v>
      </c>
      <c r="G1553" s="23" t="s">
        <v>2178</v>
      </c>
      <c r="H1553" s="113" t="s">
        <v>2179</v>
      </c>
      <c r="I1553" s="113" t="s">
        <v>2097</v>
      </c>
      <c r="J1553" s="198"/>
      <c r="K1553"/>
    </row>
    <row r="1554" spans="1:11" s="23" customFormat="1" x14ac:dyDescent="0.25">
      <c r="A1554" t="str">
        <f t="shared" si="24"/>
        <v>N5</v>
      </c>
      <c r="B1554" s="198"/>
      <c r="C1554" s="23" t="s">
        <v>1585</v>
      </c>
      <c r="D1554" s="23" t="s">
        <v>1561</v>
      </c>
      <c r="E1554" s="23" t="s">
        <v>72</v>
      </c>
      <c r="F1554" s="23" t="s">
        <v>79</v>
      </c>
      <c r="G1554" s="23" t="s">
        <v>2095</v>
      </c>
      <c r="H1554" s="113" t="s">
        <v>2096</v>
      </c>
      <c r="I1554" s="113" t="s">
        <v>2097</v>
      </c>
      <c r="J1554" s="198"/>
      <c r="K1554"/>
    </row>
    <row r="1555" spans="1:11" s="23" customFormat="1" x14ac:dyDescent="0.25">
      <c r="A1555" t="str">
        <f t="shared" si="24"/>
        <v>NT</v>
      </c>
      <c r="B1555" s="198"/>
      <c r="C1555" s="23" t="s">
        <v>1597</v>
      </c>
      <c r="D1555" s="23" t="s">
        <v>1598</v>
      </c>
      <c r="E1555" s="23" t="s">
        <v>72</v>
      </c>
      <c r="F1555" s="23" t="s">
        <v>41</v>
      </c>
      <c r="G1555" s="23" t="s">
        <v>2172</v>
      </c>
      <c r="H1555" s="113" t="s">
        <v>2173</v>
      </c>
      <c r="I1555" s="113" t="s">
        <v>2099</v>
      </c>
      <c r="J1555" s="198"/>
      <c r="K1555"/>
    </row>
    <row r="1556" spans="1:11" s="23" customFormat="1" x14ac:dyDescent="0.25">
      <c r="A1556" t="str">
        <f t="shared" si="24"/>
        <v>NT</v>
      </c>
      <c r="B1556" s="198"/>
      <c r="C1556" s="23" t="s">
        <v>1597</v>
      </c>
      <c r="D1556" s="23" t="s">
        <v>1598</v>
      </c>
      <c r="E1556" s="23" t="s">
        <v>72</v>
      </c>
      <c r="F1556" s="23" t="s">
        <v>79</v>
      </c>
      <c r="G1556" s="23" t="s">
        <v>2095</v>
      </c>
      <c r="H1556" s="113" t="s">
        <v>2096</v>
      </c>
      <c r="I1556" s="113" t="s">
        <v>2099</v>
      </c>
      <c r="J1556" s="198"/>
      <c r="K1556"/>
    </row>
    <row r="1557" spans="1:11" s="23" customFormat="1" x14ac:dyDescent="0.25">
      <c r="A1557" t="str">
        <f t="shared" si="24"/>
        <v>N5</v>
      </c>
      <c r="B1557" s="198"/>
      <c r="C1557" s="23" t="s">
        <v>1599</v>
      </c>
      <c r="D1557" s="23" t="s">
        <v>1600</v>
      </c>
      <c r="E1557" s="23" t="s">
        <v>72</v>
      </c>
      <c r="F1557" s="23" t="s">
        <v>41</v>
      </c>
      <c r="G1557" s="23" t="s">
        <v>2172</v>
      </c>
      <c r="H1557" s="113" t="s">
        <v>2173</v>
      </c>
      <c r="I1557" s="113" t="s">
        <v>2099</v>
      </c>
      <c r="J1557" s="198"/>
      <c r="K1557"/>
    </row>
    <row r="1558" spans="1:11" s="23" customFormat="1" x14ac:dyDescent="0.25">
      <c r="A1558" t="str">
        <f t="shared" si="24"/>
        <v>N5</v>
      </c>
      <c r="B1558" s="198"/>
      <c r="C1558" s="23" t="s">
        <v>1599</v>
      </c>
      <c r="D1558" s="23" t="s">
        <v>1600</v>
      </c>
      <c r="E1558" s="23" t="s">
        <v>72</v>
      </c>
      <c r="F1558" s="23" t="s">
        <v>79</v>
      </c>
      <c r="G1558" s="23" t="s">
        <v>2095</v>
      </c>
      <c r="H1558" s="113" t="s">
        <v>2096</v>
      </c>
      <c r="I1558" s="113" t="s">
        <v>2099</v>
      </c>
      <c r="J1558" s="198"/>
      <c r="K1558"/>
    </row>
    <row r="1559" spans="1:11" s="23" customFormat="1" x14ac:dyDescent="0.25">
      <c r="A1559" t="str">
        <f t="shared" si="24"/>
        <v>NN</v>
      </c>
      <c r="B1559" s="198"/>
      <c r="C1559" s="23" t="s">
        <v>1605</v>
      </c>
      <c r="D1559" s="23" t="s">
        <v>1569</v>
      </c>
      <c r="E1559" s="23" t="s">
        <v>72</v>
      </c>
      <c r="F1559" s="23" t="s">
        <v>41</v>
      </c>
      <c r="G1559" s="23" t="s">
        <v>2159</v>
      </c>
      <c r="H1559" s="113" t="s">
        <v>2160</v>
      </c>
      <c r="I1559" s="113" t="s">
        <v>2101</v>
      </c>
      <c r="J1559" s="198"/>
      <c r="K1559"/>
    </row>
    <row r="1560" spans="1:11" s="23" customFormat="1" x14ac:dyDescent="0.25">
      <c r="A1560" t="str">
        <f t="shared" si="24"/>
        <v>NN</v>
      </c>
      <c r="B1560" s="198"/>
      <c r="C1560" s="23" t="s">
        <v>1605</v>
      </c>
      <c r="D1560" s="23" t="s">
        <v>1569</v>
      </c>
      <c r="E1560" s="23" t="s">
        <v>72</v>
      </c>
      <c r="F1560" s="23" t="s">
        <v>79</v>
      </c>
      <c r="G1560" s="23" t="s">
        <v>2095</v>
      </c>
      <c r="H1560" s="113" t="s">
        <v>2096</v>
      </c>
      <c r="I1560" s="113" t="s">
        <v>2101</v>
      </c>
      <c r="J1560" s="198"/>
      <c r="K1560"/>
    </row>
    <row r="1561" spans="1:11" s="23" customFormat="1" x14ac:dyDescent="0.25">
      <c r="A1561" t="str">
        <f t="shared" si="24"/>
        <v>NN</v>
      </c>
      <c r="B1561" s="198"/>
      <c r="C1561" s="23" t="s">
        <v>1609</v>
      </c>
      <c r="D1561" s="23" t="s">
        <v>1579</v>
      </c>
      <c r="E1561" s="23" t="s">
        <v>72</v>
      </c>
      <c r="F1561" s="23" t="s">
        <v>41</v>
      </c>
      <c r="G1561" s="23" t="s">
        <v>2167</v>
      </c>
      <c r="H1561" s="113" t="s">
        <v>2168</v>
      </c>
      <c r="I1561" s="113" t="s">
        <v>2102</v>
      </c>
      <c r="J1561" s="198"/>
      <c r="K1561"/>
    </row>
    <row r="1562" spans="1:11" s="23" customFormat="1" x14ac:dyDescent="0.25">
      <c r="A1562" t="str">
        <f t="shared" si="24"/>
        <v>NN</v>
      </c>
      <c r="B1562" s="198"/>
      <c r="C1562" s="23" t="s">
        <v>1609</v>
      </c>
      <c r="D1562" s="23" t="s">
        <v>1579</v>
      </c>
      <c r="E1562" s="23" t="s">
        <v>72</v>
      </c>
      <c r="F1562" s="23" t="s">
        <v>79</v>
      </c>
      <c r="G1562" s="23" t="s">
        <v>2095</v>
      </c>
      <c r="H1562" s="113" t="s">
        <v>2096</v>
      </c>
      <c r="I1562" s="113" t="s">
        <v>2102</v>
      </c>
      <c r="J1562" s="198"/>
      <c r="K1562"/>
    </row>
    <row r="1563" spans="1:11" s="23" customFormat="1" x14ac:dyDescent="0.25">
      <c r="A1563" t="str">
        <f t="shared" si="24"/>
        <v>N5</v>
      </c>
      <c r="B1563" s="198"/>
      <c r="C1563" s="23" t="s">
        <v>1622</v>
      </c>
      <c r="D1563" s="23" t="s">
        <v>1567</v>
      </c>
      <c r="E1563" s="23" t="s">
        <v>72</v>
      </c>
      <c r="F1563" s="23" t="s">
        <v>41</v>
      </c>
      <c r="G1563" s="23" t="s">
        <v>2172</v>
      </c>
      <c r="H1563" s="113" t="s">
        <v>2173</v>
      </c>
      <c r="I1563" s="113" t="s">
        <v>2099</v>
      </c>
      <c r="J1563" s="198"/>
      <c r="K1563"/>
    </row>
    <row r="1564" spans="1:11" s="23" customFormat="1" x14ac:dyDescent="0.25">
      <c r="A1564" t="str">
        <f t="shared" si="24"/>
        <v>N5</v>
      </c>
      <c r="B1564" s="198"/>
      <c r="C1564" s="23" t="s">
        <v>1622</v>
      </c>
      <c r="D1564" s="23" t="s">
        <v>1567</v>
      </c>
      <c r="E1564" s="23" t="s">
        <v>72</v>
      </c>
      <c r="F1564" s="23" t="s">
        <v>79</v>
      </c>
      <c r="G1564" s="23" t="s">
        <v>2095</v>
      </c>
      <c r="H1564" s="113" t="s">
        <v>2096</v>
      </c>
      <c r="I1564" s="113" t="s">
        <v>2099</v>
      </c>
      <c r="J1564" s="198"/>
      <c r="K1564"/>
    </row>
    <row r="1565" spans="1:11" s="23" customFormat="1" x14ac:dyDescent="0.25">
      <c r="A1565" t="str">
        <f t="shared" si="24"/>
        <v>N5</v>
      </c>
      <c r="B1565" s="198"/>
      <c r="C1565" s="23" t="s">
        <v>1623</v>
      </c>
      <c r="D1565" s="23" t="s">
        <v>1592</v>
      </c>
      <c r="E1565" s="23" t="s">
        <v>72</v>
      </c>
      <c r="F1565" s="23" t="s">
        <v>41</v>
      </c>
      <c r="G1565" s="23" t="s">
        <v>2172</v>
      </c>
      <c r="H1565" s="113" t="s">
        <v>2173</v>
      </c>
      <c r="I1565" s="113" t="s">
        <v>2099</v>
      </c>
      <c r="J1565" s="198"/>
      <c r="K1565"/>
    </row>
    <row r="1566" spans="1:11" s="23" customFormat="1" x14ac:dyDescent="0.25">
      <c r="A1566" t="str">
        <f t="shared" si="24"/>
        <v>N5</v>
      </c>
      <c r="B1566" s="198"/>
      <c r="C1566" s="23" t="s">
        <v>1623</v>
      </c>
      <c r="D1566" s="23" t="s">
        <v>1592</v>
      </c>
      <c r="E1566" s="23" t="s">
        <v>72</v>
      </c>
      <c r="F1566" s="23" t="s">
        <v>79</v>
      </c>
      <c r="G1566" s="23" t="s">
        <v>2095</v>
      </c>
      <c r="H1566" s="113" t="s">
        <v>2096</v>
      </c>
      <c r="I1566" s="113" t="s">
        <v>2099</v>
      </c>
      <c r="J1566" s="198"/>
      <c r="K1566"/>
    </row>
    <row r="1567" spans="1:11" s="23" customFormat="1" x14ac:dyDescent="0.25">
      <c r="A1567" t="str">
        <f t="shared" si="24"/>
        <v>NN</v>
      </c>
      <c r="B1567" s="198"/>
      <c r="C1567" s="23" t="s">
        <v>1624</v>
      </c>
      <c r="D1567" s="23" t="s">
        <v>1625</v>
      </c>
      <c r="E1567" s="23" t="s">
        <v>72</v>
      </c>
      <c r="F1567" s="23" t="s">
        <v>41</v>
      </c>
      <c r="G1567" s="23" t="s">
        <v>2172</v>
      </c>
      <c r="H1567" s="113" t="s">
        <v>2173</v>
      </c>
      <c r="I1567" s="113" t="s">
        <v>2099</v>
      </c>
      <c r="J1567" s="198"/>
      <c r="K1567"/>
    </row>
    <row r="1568" spans="1:11" s="23" customFormat="1" x14ac:dyDescent="0.25">
      <c r="A1568" t="str">
        <f t="shared" si="24"/>
        <v>NN</v>
      </c>
      <c r="B1568" s="198"/>
      <c r="C1568" s="23" t="s">
        <v>1624</v>
      </c>
      <c r="D1568" s="23" t="s">
        <v>1625</v>
      </c>
      <c r="E1568" s="23" t="s">
        <v>72</v>
      </c>
      <c r="F1568" s="23" t="s">
        <v>79</v>
      </c>
      <c r="G1568" s="23" t="s">
        <v>2095</v>
      </c>
      <c r="H1568" s="113" t="s">
        <v>2096</v>
      </c>
      <c r="I1568" s="113" t="s">
        <v>2099</v>
      </c>
      <c r="J1568" s="198"/>
      <c r="K1568"/>
    </row>
    <row r="1569" spans="1:11" s="23" customFormat="1" x14ac:dyDescent="0.25">
      <c r="A1569" t="str">
        <f t="shared" si="24"/>
        <v>N5</v>
      </c>
      <c r="B1569" s="198"/>
      <c r="C1569" s="23" t="s">
        <v>1630</v>
      </c>
      <c r="D1569" s="23" t="s">
        <v>1631</v>
      </c>
      <c r="E1569" s="23" t="s">
        <v>72</v>
      </c>
      <c r="F1569" s="23" t="s">
        <v>41</v>
      </c>
      <c r="G1569" s="23" t="s">
        <v>2174</v>
      </c>
      <c r="H1569" s="113" t="s">
        <v>2175</v>
      </c>
      <c r="I1569" s="113" t="s">
        <v>2189</v>
      </c>
      <c r="J1569" s="198"/>
      <c r="K1569"/>
    </row>
    <row r="1570" spans="1:11" s="23" customFormat="1" x14ac:dyDescent="0.25">
      <c r="A1570" t="str">
        <f t="shared" si="24"/>
        <v>N5</v>
      </c>
      <c r="B1570" s="198"/>
      <c r="C1570" s="23" t="s">
        <v>1630</v>
      </c>
      <c r="D1570" s="23" t="s">
        <v>1631</v>
      </c>
      <c r="E1570" s="23" t="s">
        <v>72</v>
      </c>
      <c r="F1570" s="23" t="s">
        <v>79</v>
      </c>
      <c r="G1570" s="23" t="s">
        <v>2103</v>
      </c>
      <c r="H1570" s="113" t="s">
        <v>2104</v>
      </c>
      <c r="I1570" s="113" t="s">
        <v>2189</v>
      </c>
      <c r="J1570" s="198"/>
      <c r="K1570"/>
    </row>
    <row r="1571" spans="1:11" s="23" customFormat="1" x14ac:dyDescent="0.25">
      <c r="A1571" t="str">
        <f t="shared" si="24"/>
        <v>N5</v>
      </c>
      <c r="B1571" s="198"/>
      <c r="C1571" s="23" t="s">
        <v>1634</v>
      </c>
      <c r="D1571" s="23" t="s">
        <v>1635</v>
      </c>
      <c r="E1571" s="23" t="s">
        <v>72</v>
      </c>
      <c r="F1571" s="23" t="s">
        <v>41</v>
      </c>
      <c r="G1571" s="23" t="s">
        <v>2172</v>
      </c>
      <c r="H1571" s="113" t="s">
        <v>2173</v>
      </c>
      <c r="I1571" s="113" t="s">
        <v>2099</v>
      </c>
      <c r="J1571" s="198"/>
      <c r="K1571"/>
    </row>
    <row r="1572" spans="1:11" s="23" customFormat="1" x14ac:dyDescent="0.25">
      <c r="A1572" t="str">
        <f t="shared" si="24"/>
        <v>N5</v>
      </c>
      <c r="B1572" s="198"/>
      <c r="C1572" s="23" t="s">
        <v>1634</v>
      </c>
      <c r="D1572" s="23" t="s">
        <v>1635</v>
      </c>
      <c r="E1572" s="23" t="s">
        <v>72</v>
      </c>
      <c r="F1572" s="23" t="s">
        <v>79</v>
      </c>
      <c r="G1572" s="23" t="s">
        <v>2095</v>
      </c>
      <c r="H1572" s="113" t="s">
        <v>2096</v>
      </c>
      <c r="I1572" s="113" t="s">
        <v>2099</v>
      </c>
      <c r="J1572" s="198"/>
      <c r="K1572"/>
    </row>
    <row r="1573" spans="1:11" s="23" customFormat="1" x14ac:dyDescent="0.25">
      <c r="A1573" t="str">
        <f t="shared" si="24"/>
        <v>NN</v>
      </c>
      <c r="B1573" s="198"/>
      <c r="C1573" s="23" t="s">
        <v>1637</v>
      </c>
      <c r="D1573" s="23" t="s">
        <v>1635</v>
      </c>
      <c r="E1573" s="23" t="s">
        <v>72</v>
      </c>
      <c r="F1573" s="23" t="s">
        <v>41</v>
      </c>
      <c r="G1573" s="23" t="s">
        <v>2172</v>
      </c>
      <c r="H1573" s="113" t="s">
        <v>2173</v>
      </c>
      <c r="I1573" s="113" t="s">
        <v>2099</v>
      </c>
      <c r="J1573" s="198"/>
      <c r="K1573"/>
    </row>
    <row r="1574" spans="1:11" s="23" customFormat="1" x14ac:dyDescent="0.25">
      <c r="A1574" t="str">
        <f t="shared" si="24"/>
        <v>NN</v>
      </c>
      <c r="B1574" s="198"/>
      <c r="C1574" s="23" t="s">
        <v>1637</v>
      </c>
      <c r="D1574" s="23" t="s">
        <v>1635</v>
      </c>
      <c r="E1574" s="23" t="s">
        <v>72</v>
      </c>
      <c r="F1574" s="23" t="s">
        <v>79</v>
      </c>
      <c r="G1574" s="23" t="s">
        <v>2095</v>
      </c>
      <c r="H1574" s="113" t="s">
        <v>2096</v>
      </c>
      <c r="I1574" s="113" t="s">
        <v>2099</v>
      </c>
      <c r="J1574" s="198"/>
      <c r="K1574"/>
    </row>
    <row r="1575" spans="1:11" s="23" customFormat="1" x14ac:dyDescent="0.25">
      <c r="A1575" t="str">
        <f t="shared" si="24"/>
        <v>N5</v>
      </c>
      <c r="B1575" s="198"/>
      <c r="C1575" s="23" t="s">
        <v>1638</v>
      </c>
      <c r="D1575" s="23" t="s">
        <v>1639</v>
      </c>
      <c r="E1575" s="23" t="s">
        <v>72</v>
      </c>
      <c r="F1575" s="23" t="s">
        <v>41</v>
      </c>
      <c r="G1575" s="23" t="s">
        <v>2174</v>
      </c>
      <c r="H1575" s="113" t="s">
        <v>2175</v>
      </c>
      <c r="I1575" s="113" t="s">
        <v>2189</v>
      </c>
      <c r="J1575" s="198"/>
      <c r="K1575"/>
    </row>
    <row r="1576" spans="1:11" s="23" customFormat="1" x14ac:dyDescent="0.25">
      <c r="A1576" t="str">
        <f t="shared" si="24"/>
        <v>N5</v>
      </c>
      <c r="B1576" s="198"/>
      <c r="C1576" s="23" t="s">
        <v>1638</v>
      </c>
      <c r="D1576" s="23" t="s">
        <v>1639</v>
      </c>
      <c r="E1576" s="23" t="s">
        <v>72</v>
      </c>
      <c r="F1576" s="23" t="s">
        <v>79</v>
      </c>
      <c r="G1576" s="23" t="s">
        <v>2103</v>
      </c>
      <c r="H1576" s="113" t="s">
        <v>2104</v>
      </c>
      <c r="I1576" s="113" t="s">
        <v>2189</v>
      </c>
      <c r="J1576" s="198"/>
      <c r="K1576"/>
    </row>
    <row r="1577" spans="1:11" s="23" customFormat="1" x14ac:dyDescent="0.25">
      <c r="A1577" t="str">
        <f t="shared" si="24"/>
        <v>NV</v>
      </c>
      <c r="B1577" s="198"/>
      <c r="C1577" s="23" t="s">
        <v>1652</v>
      </c>
      <c r="D1577" s="23" t="s">
        <v>1653</v>
      </c>
      <c r="E1577" s="23" t="s">
        <v>72</v>
      </c>
      <c r="F1577" s="23" t="s">
        <v>41</v>
      </c>
      <c r="G1577" s="23" t="s">
        <v>2161</v>
      </c>
      <c r="H1577" s="113" t="s">
        <v>2162</v>
      </c>
      <c r="I1577" s="113" t="s">
        <v>2119</v>
      </c>
      <c r="J1577" s="198"/>
      <c r="K1577"/>
    </row>
    <row r="1578" spans="1:11" s="23" customFormat="1" x14ac:dyDescent="0.25">
      <c r="A1578" t="str">
        <f t="shared" si="24"/>
        <v>NV</v>
      </c>
      <c r="B1578" s="198"/>
      <c r="C1578" s="23" t="s">
        <v>1652</v>
      </c>
      <c r="D1578" s="23" t="s">
        <v>1653</v>
      </c>
      <c r="E1578" s="23" t="s">
        <v>72</v>
      </c>
      <c r="F1578" s="23" t="s">
        <v>79</v>
      </c>
      <c r="G1578" s="23" t="s">
        <v>2114</v>
      </c>
      <c r="H1578" s="113" t="s">
        <v>2115</v>
      </c>
      <c r="I1578" s="113" t="s">
        <v>2119</v>
      </c>
      <c r="J1578" s="198"/>
      <c r="K1578"/>
    </row>
    <row r="1579" spans="1:11" s="23" customFormat="1" x14ac:dyDescent="0.25">
      <c r="A1579" t="str">
        <f t="shared" si="24"/>
        <v>NN</v>
      </c>
      <c r="B1579" s="198"/>
      <c r="C1579" s="23" t="s">
        <v>1660</v>
      </c>
      <c r="D1579" s="23" t="s">
        <v>1661</v>
      </c>
      <c r="E1579" s="23" t="s">
        <v>72</v>
      </c>
      <c r="F1579" s="23" t="s">
        <v>41</v>
      </c>
      <c r="G1579" s="23" t="s">
        <v>2167</v>
      </c>
      <c r="H1579" s="113" t="s">
        <v>2168</v>
      </c>
      <c r="I1579" s="113" t="s">
        <v>2102</v>
      </c>
      <c r="J1579" s="198"/>
      <c r="K1579"/>
    </row>
    <row r="1580" spans="1:11" s="23" customFormat="1" x14ac:dyDescent="0.25">
      <c r="A1580" t="str">
        <f t="shared" si="24"/>
        <v>NN</v>
      </c>
      <c r="B1580" s="198"/>
      <c r="C1580" s="23" t="s">
        <v>1660</v>
      </c>
      <c r="D1580" s="23" t="s">
        <v>1661</v>
      </c>
      <c r="E1580" s="23" t="s">
        <v>72</v>
      </c>
      <c r="F1580" s="23" t="s">
        <v>79</v>
      </c>
      <c r="G1580" s="23" t="s">
        <v>2095</v>
      </c>
      <c r="H1580" s="113" t="s">
        <v>2096</v>
      </c>
      <c r="I1580" s="113" t="s">
        <v>2102</v>
      </c>
      <c r="J1580" s="198"/>
      <c r="K1580"/>
    </row>
    <row r="1581" spans="1:11" s="23" customFormat="1" x14ac:dyDescent="0.25">
      <c r="A1581" t="str">
        <f t="shared" si="24"/>
        <v>NN</v>
      </c>
      <c r="B1581" s="198"/>
      <c r="C1581" s="23" t="s">
        <v>1666</v>
      </c>
      <c r="D1581" s="23" t="s">
        <v>1667</v>
      </c>
      <c r="E1581" s="23" t="s">
        <v>72</v>
      </c>
      <c r="F1581" s="23" t="s">
        <v>41</v>
      </c>
      <c r="G1581" s="23" t="s">
        <v>2176</v>
      </c>
      <c r="H1581" s="113" t="s">
        <v>2177</v>
      </c>
      <c r="I1581" s="113" t="s">
        <v>2098</v>
      </c>
      <c r="J1581" s="198"/>
      <c r="K1581"/>
    </row>
    <row r="1582" spans="1:11" s="23" customFormat="1" x14ac:dyDescent="0.25">
      <c r="A1582" t="str">
        <f t="shared" si="24"/>
        <v>NN</v>
      </c>
      <c r="B1582" s="198"/>
      <c r="C1582" s="23" t="s">
        <v>1666</v>
      </c>
      <c r="D1582" s="23" t="s">
        <v>1667</v>
      </c>
      <c r="E1582" s="23" t="s">
        <v>72</v>
      </c>
      <c r="F1582" s="23" t="s">
        <v>79</v>
      </c>
      <c r="G1582" s="23" t="s">
        <v>2095</v>
      </c>
      <c r="H1582" s="113" t="s">
        <v>2096</v>
      </c>
      <c r="I1582" s="113" t="s">
        <v>2098</v>
      </c>
      <c r="J1582" s="198"/>
      <c r="K1582"/>
    </row>
    <row r="1583" spans="1:11" s="23" customFormat="1" x14ac:dyDescent="0.25">
      <c r="A1583" t="str">
        <f t="shared" si="24"/>
        <v>N5</v>
      </c>
      <c r="B1583" s="198"/>
      <c r="C1583" s="23" t="s">
        <v>1668</v>
      </c>
      <c r="D1583" s="23" t="s">
        <v>1669</v>
      </c>
      <c r="E1583" s="23" t="s">
        <v>72</v>
      </c>
      <c r="F1583" s="23" t="s">
        <v>41</v>
      </c>
      <c r="G1583" s="23" t="s">
        <v>2176</v>
      </c>
      <c r="H1583" s="113" t="s">
        <v>2177</v>
      </c>
      <c r="I1583" s="113" t="s">
        <v>2098</v>
      </c>
      <c r="J1583" s="198"/>
      <c r="K1583"/>
    </row>
    <row r="1584" spans="1:11" s="23" customFormat="1" x14ac:dyDescent="0.25">
      <c r="A1584" t="str">
        <f t="shared" si="24"/>
        <v>N5</v>
      </c>
      <c r="B1584" s="198"/>
      <c r="C1584" s="23" t="s">
        <v>1668</v>
      </c>
      <c r="D1584" s="23" t="s">
        <v>1669</v>
      </c>
      <c r="E1584" s="23" t="s">
        <v>72</v>
      </c>
      <c r="F1584" s="23" t="s">
        <v>79</v>
      </c>
      <c r="G1584" s="23" t="s">
        <v>2095</v>
      </c>
      <c r="H1584" s="113" t="s">
        <v>2096</v>
      </c>
      <c r="I1584" s="113" t="s">
        <v>2098</v>
      </c>
      <c r="J1584" s="198"/>
      <c r="K1584"/>
    </row>
    <row r="1585" spans="1:11" s="23" customFormat="1" x14ac:dyDescent="0.25">
      <c r="A1585" t="str">
        <f t="shared" si="24"/>
        <v>N5</v>
      </c>
      <c r="B1585" s="198"/>
      <c r="C1585" s="23" t="s">
        <v>1670</v>
      </c>
      <c r="D1585" s="23" t="s">
        <v>1671</v>
      </c>
      <c r="E1585" s="23" t="s">
        <v>72</v>
      </c>
      <c r="F1585" s="23" t="s">
        <v>41</v>
      </c>
      <c r="G1585" s="23" t="s">
        <v>2176</v>
      </c>
      <c r="H1585" s="113" t="s">
        <v>2177</v>
      </c>
      <c r="I1585" s="113" t="s">
        <v>2098</v>
      </c>
      <c r="J1585" s="198"/>
      <c r="K1585"/>
    </row>
    <row r="1586" spans="1:11" s="23" customFormat="1" x14ac:dyDescent="0.25">
      <c r="A1586" t="str">
        <f t="shared" si="24"/>
        <v>N5</v>
      </c>
      <c r="B1586" s="198"/>
      <c r="C1586" s="23" t="s">
        <v>1670</v>
      </c>
      <c r="D1586" s="23" t="s">
        <v>1671</v>
      </c>
      <c r="E1586" s="23" t="s">
        <v>72</v>
      </c>
      <c r="F1586" s="23" t="s">
        <v>79</v>
      </c>
      <c r="G1586" s="23" t="s">
        <v>2095</v>
      </c>
      <c r="H1586" s="113" t="s">
        <v>2096</v>
      </c>
      <c r="I1586" s="113" t="s">
        <v>2098</v>
      </c>
      <c r="J1586" s="198"/>
      <c r="K1586"/>
    </row>
    <row r="1587" spans="1:11" s="23" customFormat="1" x14ac:dyDescent="0.25">
      <c r="A1587" t="str">
        <f t="shared" si="24"/>
        <v>N5</v>
      </c>
      <c r="B1587" s="198"/>
      <c r="C1587" s="23" t="s">
        <v>1672</v>
      </c>
      <c r="D1587" s="23" t="s">
        <v>1673</v>
      </c>
      <c r="E1587" s="23" t="s">
        <v>72</v>
      </c>
      <c r="F1587" s="23" t="s">
        <v>41</v>
      </c>
      <c r="G1587" s="23" t="s">
        <v>2176</v>
      </c>
      <c r="H1587" s="113" t="s">
        <v>2177</v>
      </c>
      <c r="I1587" s="113" t="s">
        <v>2098</v>
      </c>
      <c r="J1587" s="198"/>
      <c r="K1587"/>
    </row>
    <row r="1588" spans="1:11" s="23" customFormat="1" x14ac:dyDescent="0.25">
      <c r="A1588" t="str">
        <f t="shared" si="24"/>
        <v>N5</v>
      </c>
      <c r="B1588" s="198"/>
      <c r="C1588" s="23" t="s">
        <v>1672</v>
      </c>
      <c r="D1588" s="23" t="s">
        <v>1673</v>
      </c>
      <c r="E1588" s="23" t="s">
        <v>72</v>
      </c>
      <c r="F1588" s="23" t="s">
        <v>79</v>
      </c>
      <c r="G1588" s="23" t="s">
        <v>2095</v>
      </c>
      <c r="H1588" s="113" t="s">
        <v>2096</v>
      </c>
      <c r="I1588" s="113" t="s">
        <v>2098</v>
      </c>
      <c r="J1588" s="198"/>
      <c r="K1588"/>
    </row>
    <row r="1589" spans="1:11" s="23" customFormat="1" x14ac:dyDescent="0.25">
      <c r="A1589" t="str">
        <f t="shared" si="24"/>
        <v>9S</v>
      </c>
      <c r="B1589" s="198"/>
      <c r="C1589" s="23" t="s">
        <v>1700</v>
      </c>
      <c r="D1589" s="23" t="s">
        <v>1701</v>
      </c>
      <c r="E1589" s="23" t="s">
        <v>72</v>
      </c>
      <c r="F1589" s="23" t="s">
        <v>41</v>
      </c>
      <c r="G1589" s="23" t="s">
        <v>303</v>
      </c>
      <c r="H1589" s="113" t="s">
        <v>2171</v>
      </c>
      <c r="I1589" s="113" t="s">
        <v>2199</v>
      </c>
      <c r="J1589" s="198"/>
      <c r="K1589"/>
    </row>
    <row r="1590" spans="1:11" s="23" customFormat="1" x14ac:dyDescent="0.25">
      <c r="A1590" t="str">
        <f t="shared" si="24"/>
        <v>9S</v>
      </c>
      <c r="B1590" s="198"/>
      <c r="C1590" s="23" t="s">
        <v>1700</v>
      </c>
      <c r="D1590" s="23" t="s">
        <v>1701</v>
      </c>
      <c r="E1590" s="23" t="s">
        <v>72</v>
      </c>
      <c r="F1590" s="23" t="s">
        <v>79</v>
      </c>
      <c r="G1590" s="23" t="s">
        <v>2109</v>
      </c>
      <c r="H1590" s="113" t="s">
        <v>2110</v>
      </c>
      <c r="I1590" s="113" t="s">
        <v>2199</v>
      </c>
      <c r="J1590" s="198"/>
      <c r="K1590"/>
    </row>
    <row r="1591" spans="1:11" s="23" customFormat="1" x14ac:dyDescent="0.25">
      <c r="A1591" t="str">
        <f t="shared" si="24"/>
        <v>NN</v>
      </c>
      <c r="B1591" s="198"/>
      <c r="C1591" s="23" t="s">
        <v>1712</v>
      </c>
      <c r="D1591" s="23" t="s">
        <v>1713</v>
      </c>
      <c r="E1591" s="23" t="s">
        <v>72</v>
      </c>
      <c r="F1591" s="23" t="s">
        <v>41</v>
      </c>
      <c r="G1591" s="23" t="s">
        <v>2152</v>
      </c>
      <c r="H1591" s="113" t="s">
        <v>2153</v>
      </c>
      <c r="I1591" s="113" t="s">
        <v>2100</v>
      </c>
      <c r="J1591" s="198"/>
      <c r="K1591"/>
    </row>
    <row r="1592" spans="1:11" s="23" customFormat="1" x14ac:dyDescent="0.25">
      <c r="A1592" t="str">
        <f t="shared" si="24"/>
        <v>NN</v>
      </c>
      <c r="B1592" s="198"/>
      <c r="C1592" s="23" t="s">
        <v>1712</v>
      </c>
      <c r="D1592" s="23" t="s">
        <v>1713</v>
      </c>
      <c r="E1592" s="23" t="s">
        <v>72</v>
      </c>
      <c r="F1592" s="23" t="s">
        <v>79</v>
      </c>
      <c r="G1592" s="23" t="s">
        <v>2095</v>
      </c>
      <c r="H1592" s="113" t="s">
        <v>2096</v>
      </c>
      <c r="I1592" s="113" t="s">
        <v>2100</v>
      </c>
      <c r="J1592" s="198"/>
      <c r="K1592"/>
    </row>
    <row r="1593" spans="1:11" s="23" customFormat="1" x14ac:dyDescent="0.25">
      <c r="A1593" t="str">
        <f t="shared" si="24"/>
        <v>N5</v>
      </c>
      <c r="B1593" s="198"/>
      <c r="C1593" s="23" t="s">
        <v>1763</v>
      </c>
      <c r="D1593" s="23" t="s">
        <v>1764</v>
      </c>
      <c r="E1593" s="23" t="s">
        <v>72</v>
      </c>
      <c r="F1593" s="23" t="s">
        <v>41</v>
      </c>
      <c r="G1593" s="23" t="s">
        <v>2172</v>
      </c>
      <c r="H1593" s="113" t="s">
        <v>2173</v>
      </c>
      <c r="I1593" s="113" t="s">
        <v>2099</v>
      </c>
      <c r="J1593" s="198"/>
      <c r="K1593"/>
    </row>
    <row r="1594" spans="1:11" s="23" customFormat="1" x14ac:dyDescent="0.25">
      <c r="A1594" t="str">
        <f t="shared" si="24"/>
        <v>N5</v>
      </c>
      <c r="B1594" s="198"/>
      <c r="C1594" s="23" t="s">
        <v>1763</v>
      </c>
      <c r="D1594" s="23" t="s">
        <v>1764</v>
      </c>
      <c r="E1594" s="23" t="s">
        <v>72</v>
      </c>
      <c r="F1594" s="23" t="s">
        <v>79</v>
      </c>
      <c r="G1594" s="23" t="s">
        <v>2095</v>
      </c>
      <c r="H1594" s="113" t="s">
        <v>2096</v>
      </c>
      <c r="I1594" s="113" t="s">
        <v>2099</v>
      </c>
      <c r="J1594" s="198"/>
      <c r="K1594"/>
    </row>
    <row r="1595" spans="1:11" s="23" customFormat="1" x14ac:dyDescent="0.25">
      <c r="A1595" t="str">
        <f t="shared" si="24"/>
        <v>N5</v>
      </c>
      <c r="B1595" s="198"/>
      <c r="C1595" s="23" t="s">
        <v>1771</v>
      </c>
      <c r="D1595" s="23" t="s">
        <v>1772</v>
      </c>
      <c r="E1595" s="23" t="s">
        <v>72</v>
      </c>
      <c r="F1595" s="23" t="s">
        <v>41</v>
      </c>
      <c r="G1595" s="23" t="s">
        <v>2172</v>
      </c>
      <c r="H1595" s="113" t="s">
        <v>2173</v>
      </c>
      <c r="I1595" s="113" t="s">
        <v>2099</v>
      </c>
      <c r="J1595" s="198"/>
      <c r="K1595"/>
    </row>
    <row r="1596" spans="1:11" s="23" customFormat="1" x14ac:dyDescent="0.25">
      <c r="A1596" t="str">
        <f t="shared" si="24"/>
        <v>N5</v>
      </c>
      <c r="B1596" s="198"/>
      <c r="C1596" s="23" t="s">
        <v>1771</v>
      </c>
      <c r="D1596" s="23" t="s">
        <v>1772</v>
      </c>
      <c r="E1596" s="23" t="s">
        <v>72</v>
      </c>
      <c r="F1596" s="23" t="s">
        <v>79</v>
      </c>
      <c r="G1596" s="23" t="s">
        <v>2095</v>
      </c>
      <c r="H1596" s="113" t="s">
        <v>2096</v>
      </c>
      <c r="I1596" s="113" t="s">
        <v>2099</v>
      </c>
      <c r="J1596" s="198"/>
      <c r="K1596"/>
    </row>
    <row r="1597" spans="1:11" s="23" customFormat="1" x14ac:dyDescent="0.25">
      <c r="A1597" t="str">
        <f t="shared" si="24"/>
        <v>N5</v>
      </c>
      <c r="B1597" s="198"/>
      <c r="C1597" s="23" t="s">
        <v>1773</v>
      </c>
      <c r="D1597" s="23" t="s">
        <v>1774</v>
      </c>
      <c r="E1597" s="23" t="s">
        <v>72</v>
      </c>
      <c r="F1597" s="23" t="s">
        <v>41</v>
      </c>
      <c r="G1597" s="23" t="s">
        <v>2178</v>
      </c>
      <c r="H1597" s="113" t="s">
        <v>2179</v>
      </c>
      <c r="I1597" s="113" t="s">
        <v>2097</v>
      </c>
      <c r="J1597" s="198"/>
      <c r="K1597"/>
    </row>
    <row r="1598" spans="1:11" s="23" customFormat="1" x14ac:dyDescent="0.25">
      <c r="A1598" t="str">
        <f t="shared" si="24"/>
        <v>N5</v>
      </c>
      <c r="B1598" s="198"/>
      <c r="C1598" s="23" t="s">
        <v>1773</v>
      </c>
      <c r="D1598" s="23" t="s">
        <v>1774</v>
      </c>
      <c r="E1598" s="23" t="s">
        <v>72</v>
      </c>
      <c r="F1598" s="23" t="s">
        <v>79</v>
      </c>
      <c r="G1598" s="23" t="s">
        <v>2095</v>
      </c>
      <c r="H1598" s="113" t="s">
        <v>2096</v>
      </c>
      <c r="I1598" s="113" t="s">
        <v>2097</v>
      </c>
      <c r="J1598" s="198"/>
      <c r="K1598"/>
    </row>
    <row r="1599" spans="1:11" s="23" customFormat="1" x14ac:dyDescent="0.25">
      <c r="A1599" t="str">
        <f t="shared" si="24"/>
        <v>N5</v>
      </c>
      <c r="B1599" s="198"/>
      <c r="C1599" s="23" t="s">
        <v>1775</v>
      </c>
      <c r="D1599" s="23" t="s">
        <v>1776</v>
      </c>
      <c r="E1599" s="23" t="s">
        <v>72</v>
      </c>
      <c r="F1599" s="23" t="s">
        <v>41</v>
      </c>
      <c r="G1599" s="23" t="s">
        <v>2174</v>
      </c>
      <c r="H1599" s="113" t="s">
        <v>2175</v>
      </c>
      <c r="I1599" s="113" t="s">
        <v>2189</v>
      </c>
      <c r="J1599" s="198"/>
      <c r="K1599"/>
    </row>
    <row r="1600" spans="1:11" s="23" customFormat="1" x14ac:dyDescent="0.25">
      <c r="A1600" t="str">
        <f t="shared" si="24"/>
        <v>N5</v>
      </c>
      <c r="B1600" s="198"/>
      <c r="C1600" s="23" t="s">
        <v>1775</v>
      </c>
      <c r="D1600" s="23" t="s">
        <v>1776</v>
      </c>
      <c r="E1600" s="23" t="s">
        <v>72</v>
      </c>
      <c r="F1600" s="23" t="s">
        <v>79</v>
      </c>
      <c r="G1600" s="23" t="s">
        <v>2103</v>
      </c>
      <c r="H1600" s="113" t="s">
        <v>2104</v>
      </c>
      <c r="I1600" s="113" t="s">
        <v>2189</v>
      </c>
      <c r="J1600" s="198"/>
      <c r="K1600"/>
    </row>
    <row r="1601" spans="1:11" s="23" customFormat="1" x14ac:dyDescent="0.25">
      <c r="A1601" t="str">
        <f t="shared" si="24"/>
        <v>N5</v>
      </c>
      <c r="B1601" s="198"/>
      <c r="C1601" s="23" t="s">
        <v>1781</v>
      </c>
      <c r="D1601" s="23" t="s">
        <v>1782</v>
      </c>
      <c r="E1601" s="23" t="s">
        <v>72</v>
      </c>
      <c r="F1601" s="23" t="s">
        <v>41</v>
      </c>
      <c r="G1601" s="23" t="s">
        <v>2174</v>
      </c>
      <c r="H1601" s="113" t="s">
        <v>2175</v>
      </c>
      <c r="I1601" s="113" t="s">
        <v>2189</v>
      </c>
      <c r="J1601" s="198"/>
      <c r="K1601"/>
    </row>
    <row r="1602" spans="1:11" s="23" customFormat="1" x14ac:dyDescent="0.25">
      <c r="A1602" t="str">
        <f t="shared" si="24"/>
        <v>N5</v>
      </c>
      <c r="B1602" s="198"/>
      <c r="C1602" s="23" t="s">
        <v>1781</v>
      </c>
      <c r="D1602" s="23" t="s">
        <v>1782</v>
      </c>
      <c r="E1602" s="23" t="s">
        <v>72</v>
      </c>
      <c r="F1602" s="23" t="s">
        <v>79</v>
      </c>
      <c r="G1602" s="23" t="s">
        <v>2103</v>
      </c>
      <c r="H1602" s="113" t="s">
        <v>2104</v>
      </c>
      <c r="I1602" s="113" t="s">
        <v>2189</v>
      </c>
      <c r="J1602" s="198"/>
      <c r="K1602"/>
    </row>
    <row r="1603" spans="1:11" s="23" customFormat="1" x14ac:dyDescent="0.25">
      <c r="A1603" t="str">
        <f t="shared" si="24"/>
        <v>9S</v>
      </c>
      <c r="B1603" s="198"/>
      <c r="C1603" s="23" t="s">
        <v>1787</v>
      </c>
      <c r="D1603" s="23" t="s">
        <v>275</v>
      </c>
      <c r="E1603" s="23" t="s">
        <v>72</v>
      </c>
      <c r="F1603" s="23" t="s">
        <v>41</v>
      </c>
      <c r="G1603" s="23" t="s">
        <v>303</v>
      </c>
      <c r="H1603" s="113" t="s">
        <v>2171</v>
      </c>
      <c r="I1603" s="113" t="s">
        <v>2199</v>
      </c>
      <c r="J1603" s="198"/>
      <c r="K1603"/>
    </row>
    <row r="1604" spans="1:11" s="23" customFormat="1" x14ac:dyDescent="0.25">
      <c r="A1604" t="str">
        <f t="shared" si="24"/>
        <v>9S</v>
      </c>
      <c r="B1604" s="198"/>
      <c r="C1604" s="23" t="s">
        <v>1787</v>
      </c>
      <c r="D1604" s="23" t="s">
        <v>275</v>
      </c>
      <c r="E1604" s="23" t="s">
        <v>72</v>
      </c>
      <c r="F1604" s="23" t="s">
        <v>79</v>
      </c>
      <c r="G1604" s="23" t="s">
        <v>2109</v>
      </c>
      <c r="H1604" s="113" t="s">
        <v>2110</v>
      </c>
      <c r="I1604" s="113" t="s">
        <v>2199</v>
      </c>
      <c r="J1604" s="198"/>
      <c r="K1604"/>
    </row>
    <row r="1605" spans="1:11" s="23" customFormat="1" x14ac:dyDescent="0.25">
      <c r="A1605" t="str">
        <f t="shared" ref="A1605:A1668" si="25">MID(C1605,12,2)</f>
        <v>SA</v>
      </c>
      <c r="B1605" s="198"/>
      <c r="C1605" s="23" t="s">
        <v>1796</v>
      </c>
      <c r="D1605" s="23" t="s">
        <v>1797</v>
      </c>
      <c r="E1605" s="23" t="s">
        <v>72</v>
      </c>
      <c r="F1605" s="23" t="s">
        <v>41</v>
      </c>
      <c r="G1605" s="23" t="s">
        <v>2178</v>
      </c>
      <c r="H1605" s="113" t="s">
        <v>2179</v>
      </c>
      <c r="I1605" s="113" t="s">
        <v>2097</v>
      </c>
      <c r="J1605" s="198"/>
      <c r="K1605"/>
    </row>
    <row r="1606" spans="1:11" s="23" customFormat="1" x14ac:dyDescent="0.25">
      <c r="A1606" t="str">
        <f t="shared" si="25"/>
        <v>SA</v>
      </c>
      <c r="B1606" s="198"/>
      <c r="C1606" s="23" t="s">
        <v>1796</v>
      </c>
      <c r="D1606" s="23" t="s">
        <v>1797</v>
      </c>
      <c r="E1606" s="23" t="s">
        <v>72</v>
      </c>
      <c r="F1606" s="23" t="s">
        <v>79</v>
      </c>
      <c r="G1606" s="23" t="s">
        <v>2095</v>
      </c>
      <c r="H1606" s="113" t="s">
        <v>2096</v>
      </c>
      <c r="I1606" s="113" t="s">
        <v>2097</v>
      </c>
      <c r="J1606" s="198"/>
      <c r="K1606"/>
    </row>
    <row r="1607" spans="1:11" s="23" customFormat="1" x14ac:dyDescent="0.25">
      <c r="A1607" t="str">
        <f t="shared" si="25"/>
        <v>SA</v>
      </c>
      <c r="B1607" s="198"/>
      <c r="C1607" s="23" t="s">
        <v>1798</v>
      </c>
      <c r="D1607" s="23" t="s">
        <v>1799</v>
      </c>
      <c r="E1607" s="23" t="s">
        <v>72</v>
      </c>
      <c r="F1607" s="23" t="s">
        <v>41</v>
      </c>
      <c r="G1607" s="23" t="s">
        <v>2174</v>
      </c>
      <c r="H1607" s="113" t="s">
        <v>2175</v>
      </c>
      <c r="I1607" s="113" t="s">
        <v>2189</v>
      </c>
      <c r="J1607" s="198"/>
      <c r="K1607"/>
    </row>
    <row r="1608" spans="1:11" s="23" customFormat="1" x14ac:dyDescent="0.25">
      <c r="A1608" t="str">
        <f t="shared" si="25"/>
        <v>SA</v>
      </c>
      <c r="B1608" s="198"/>
      <c r="C1608" s="23" t="s">
        <v>1798</v>
      </c>
      <c r="D1608" s="23" t="s">
        <v>1799</v>
      </c>
      <c r="E1608" s="23" t="s">
        <v>72</v>
      </c>
      <c r="F1608" s="23" t="s">
        <v>79</v>
      </c>
      <c r="G1608" s="23" t="s">
        <v>2103</v>
      </c>
      <c r="H1608" s="113" t="s">
        <v>2104</v>
      </c>
      <c r="I1608" s="113" t="s">
        <v>2189</v>
      </c>
      <c r="J1608" s="198"/>
      <c r="K1608"/>
    </row>
    <row r="1609" spans="1:11" s="23" customFormat="1" x14ac:dyDescent="0.25">
      <c r="A1609" t="str">
        <f t="shared" si="25"/>
        <v>N5</v>
      </c>
      <c r="B1609" s="198"/>
      <c r="C1609" s="23" t="s">
        <v>1802</v>
      </c>
      <c r="D1609" s="23" t="s">
        <v>1803</v>
      </c>
      <c r="E1609" s="23" t="s">
        <v>72</v>
      </c>
      <c r="F1609" s="23" t="s">
        <v>41</v>
      </c>
      <c r="G1609" s="23" t="s">
        <v>2176</v>
      </c>
      <c r="H1609" s="113" t="s">
        <v>2177</v>
      </c>
      <c r="I1609" s="113" t="s">
        <v>2098</v>
      </c>
      <c r="J1609" s="198"/>
      <c r="K1609"/>
    </row>
    <row r="1610" spans="1:11" s="23" customFormat="1" x14ac:dyDescent="0.25">
      <c r="A1610" t="str">
        <f t="shared" si="25"/>
        <v>N5</v>
      </c>
      <c r="B1610" s="198"/>
      <c r="C1610" s="23" t="s">
        <v>1802</v>
      </c>
      <c r="D1610" s="23" t="s">
        <v>1803</v>
      </c>
      <c r="E1610" s="23" t="s">
        <v>72</v>
      </c>
      <c r="F1610" s="23" t="s">
        <v>79</v>
      </c>
      <c r="G1610" s="23" t="s">
        <v>2095</v>
      </c>
      <c r="H1610" s="113" t="s">
        <v>2096</v>
      </c>
      <c r="I1610" s="113" t="s">
        <v>2098</v>
      </c>
      <c r="J1610" s="198"/>
      <c r="K1610"/>
    </row>
    <row r="1611" spans="1:11" s="23" customFormat="1" x14ac:dyDescent="0.25">
      <c r="A1611" t="str">
        <f t="shared" si="25"/>
        <v>N5</v>
      </c>
      <c r="B1611" s="198"/>
      <c r="C1611" s="23" t="s">
        <v>1806</v>
      </c>
      <c r="D1611" s="23" t="s">
        <v>1807</v>
      </c>
      <c r="E1611" s="23" t="s">
        <v>72</v>
      </c>
      <c r="F1611" s="23" t="s">
        <v>41</v>
      </c>
      <c r="G1611" s="23" t="s">
        <v>2176</v>
      </c>
      <c r="H1611" s="113" t="s">
        <v>2177</v>
      </c>
      <c r="I1611" s="113" t="s">
        <v>2098</v>
      </c>
      <c r="J1611" s="198"/>
      <c r="K1611"/>
    </row>
    <row r="1612" spans="1:11" s="23" customFormat="1" x14ac:dyDescent="0.25">
      <c r="A1612" t="str">
        <f t="shared" si="25"/>
        <v>N5</v>
      </c>
      <c r="B1612" s="198"/>
      <c r="C1612" s="23" t="s">
        <v>1806</v>
      </c>
      <c r="D1612" s="23" t="s">
        <v>1807</v>
      </c>
      <c r="E1612" s="23" t="s">
        <v>72</v>
      </c>
      <c r="F1612" s="23" t="s">
        <v>79</v>
      </c>
      <c r="G1612" s="23" t="s">
        <v>2095</v>
      </c>
      <c r="H1612" s="113" t="s">
        <v>2096</v>
      </c>
      <c r="I1612" s="113" t="s">
        <v>2098</v>
      </c>
      <c r="J1612" s="198"/>
      <c r="K1612"/>
    </row>
    <row r="1613" spans="1:11" s="23" customFormat="1" x14ac:dyDescent="0.25">
      <c r="A1613" t="str">
        <f t="shared" si="25"/>
        <v>L3</v>
      </c>
      <c r="B1613" s="198"/>
      <c r="C1613" s="23" t="s">
        <v>1810</v>
      </c>
      <c r="D1613" s="23" t="s">
        <v>1811</v>
      </c>
      <c r="E1613" s="23" t="s">
        <v>72</v>
      </c>
      <c r="F1613" s="23" t="s">
        <v>41</v>
      </c>
      <c r="G1613" s="23" t="s">
        <v>2178</v>
      </c>
      <c r="H1613" s="113" t="s">
        <v>2179</v>
      </c>
      <c r="I1613" s="113" t="s">
        <v>2097</v>
      </c>
      <c r="J1613" s="198"/>
      <c r="K1613"/>
    </row>
    <row r="1614" spans="1:11" s="23" customFormat="1" x14ac:dyDescent="0.25">
      <c r="A1614" t="str">
        <f t="shared" si="25"/>
        <v>L3</v>
      </c>
      <c r="B1614" s="198"/>
      <c r="C1614" s="23" t="s">
        <v>1810</v>
      </c>
      <c r="D1614" s="23" t="s">
        <v>1811</v>
      </c>
      <c r="E1614" s="23" t="s">
        <v>72</v>
      </c>
      <c r="F1614" s="23" t="s">
        <v>79</v>
      </c>
      <c r="G1614" s="23" t="s">
        <v>2095</v>
      </c>
      <c r="H1614" s="113" t="s">
        <v>2096</v>
      </c>
      <c r="I1614" s="113" t="s">
        <v>2097</v>
      </c>
      <c r="J1614" s="198"/>
      <c r="K1614"/>
    </row>
    <row r="1615" spans="1:11" s="23" customFormat="1" x14ac:dyDescent="0.25">
      <c r="A1615" t="str">
        <f t="shared" si="25"/>
        <v>L3</v>
      </c>
      <c r="B1615" s="198"/>
      <c r="C1615" s="23" t="s">
        <v>1819</v>
      </c>
      <c r="D1615" s="23" t="s">
        <v>1820</v>
      </c>
      <c r="E1615" s="23" t="s">
        <v>72</v>
      </c>
      <c r="F1615" s="23" t="s">
        <v>41</v>
      </c>
      <c r="G1615" s="23" t="s">
        <v>2174</v>
      </c>
      <c r="H1615" s="113" t="s">
        <v>2175</v>
      </c>
      <c r="I1615" s="113" t="s">
        <v>2189</v>
      </c>
      <c r="J1615" s="198"/>
      <c r="K1615"/>
    </row>
    <row r="1616" spans="1:11" s="23" customFormat="1" x14ac:dyDescent="0.25">
      <c r="A1616" t="str">
        <f t="shared" si="25"/>
        <v>L3</v>
      </c>
      <c r="B1616" s="198"/>
      <c r="C1616" s="23" t="s">
        <v>1819</v>
      </c>
      <c r="D1616" s="23" t="s">
        <v>1820</v>
      </c>
      <c r="E1616" s="23" t="s">
        <v>72</v>
      </c>
      <c r="F1616" s="23" t="s">
        <v>79</v>
      </c>
      <c r="G1616" s="23" t="s">
        <v>2103</v>
      </c>
      <c r="H1616" s="113" t="s">
        <v>2104</v>
      </c>
      <c r="I1616" s="113" t="s">
        <v>2189</v>
      </c>
      <c r="J1616" s="198"/>
      <c r="K1616"/>
    </row>
    <row r="1617" spans="1:11" s="23" customFormat="1" x14ac:dyDescent="0.25">
      <c r="A1617" t="str">
        <f t="shared" si="25"/>
        <v>SA</v>
      </c>
      <c r="B1617" s="198"/>
      <c r="C1617" s="23" t="s">
        <v>1825</v>
      </c>
      <c r="D1617" s="23" t="s">
        <v>1826</v>
      </c>
      <c r="E1617" s="23" t="s">
        <v>72</v>
      </c>
      <c r="F1617" s="23" t="s">
        <v>41</v>
      </c>
      <c r="G1617" s="23" t="s">
        <v>2178</v>
      </c>
      <c r="H1617" s="113" t="s">
        <v>2179</v>
      </c>
      <c r="I1617" s="113" t="s">
        <v>2097</v>
      </c>
      <c r="J1617" s="198"/>
      <c r="K1617"/>
    </row>
    <row r="1618" spans="1:11" s="23" customFormat="1" x14ac:dyDescent="0.25">
      <c r="A1618" t="str">
        <f t="shared" si="25"/>
        <v>SA</v>
      </c>
      <c r="B1618" s="198"/>
      <c r="C1618" s="23" t="s">
        <v>1825</v>
      </c>
      <c r="D1618" s="23" t="s">
        <v>1826</v>
      </c>
      <c r="E1618" s="23" t="s">
        <v>72</v>
      </c>
      <c r="F1618" s="23" t="s">
        <v>79</v>
      </c>
      <c r="G1618" s="23" t="s">
        <v>2095</v>
      </c>
      <c r="H1618" s="113" t="s">
        <v>2096</v>
      </c>
      <c r="I1618" s="113" t="s">
        <v>2097</v>
      </c>
      <c r="J1618" s="198"/>
      <c r="K1618"/>
    </row>
    <row r="1619" spans="1:11" s="23" customFormat="1" x14ac:dyDescent="0.25">
      <c r="A1619" t="str">
        <f t="shared" si="25"/>
        <v>SA</v>
      </c>
      <c r="B1619" s="198"/>
      <c r="C1619" s="23" t="s">
        <v>1827</v>
      </c>
      <c r="D1619" s="23" t="s">
        <v>1817</v>
      </c>
      <c r="E1619" s="23" t="s">
        <v>72</v>
      </c>
      <c r="F1619" s="23" t="s">
        <v>41</v>
      </c>
      <c r="G1619" s="23" t="s">
        <v>2174</v>
      </c>
      <c r="H1619" s="113" t="s">
        <v>2175</v>
      </c>
      <c r="I1619" s="113" t="s">
        <v>2189</v>
      </c>
      <c r="J1619" s="198"/>
      <c r="K1619"/>
    </row>
    <row r="1620" spans="1:11" s="23" customFormat="1" x14ac:dyDescent="0.25">
      <c r="A1620" t="str">
        <f t="shared" si="25"/>
        <v>SA</v>
      </c>
      <c r="B1620" s="198"/>
      <c r="C1620" s="23" t="s">
        <v>1827</v>
      </c>
      <c r="D1620" s="23" t="s">
        <v>1817</v>
      </c>
      <c r="E1620" s="23" t="s">
        <v>72</v>
      </c>
      <c r="F1620" s="23" t="s">
        <v>79</v>
      </c>
      <c r="G1620" s="23" t="s">
        <v>2103</v>
      </c>
      <c r="H1620" s="113" t="s">
        <v>2104</v>
      </c>
      <c r="I1620" s="113" t="s">
        <v>2189</v>
      </c>
      <c r="J1620" s="198"/>
      <c r="K1620"/>
    </row>
    <row r="1621" spans="1:11" s="23" customFormat="1" x14ac:dyDescent="0.25">
      <c r="A1621" t="str">
        <f t="shared" si="25"/>
        <v>N5</v>
      </c>
      <c r="B1621" s="198"/>
      <c r="C1621" s="23" t="s">
        <v>1828</v>
      </c>
      <c r="D1621" s="23" t="s">
        <v>1829</v>
      </c>
      <c r="E1621" s="23" t="s">
        <v>72</v>
      </c>
      <c r="F1621" s="23" t="s">
        <v>41</v>
      </c>
      <c r="G1621" s="23" t="s">
        <v>2174</v>
      </c>
      <c r="H1621" s="113" t="s">
        <v>2175</v>
      </c>
      <c r="I1621" s="113" t="s">
        <v>2189</v>
      </c>
      <c r="J1621" s="198"/>
      <c r="K1621"/>
    </row>
    <row r="1622" spans="1:11" s="23" customFormat="1" x14ac:dyDescent="0.25">
      <c r="A1622" t="str">
        <f t="shared" si="25"/>
        <v>N5</v>
      </c>
      <c r="B1622" s="198"/>
      <c r="C1622" s="23" t="s">
        <v>1828</v>
      </c>
      <c r="D1622" s="23" t="s">
        <v>1829</v>
      </c>
      <c r="E1622" s="23" t="s">
        <v>72</v>
      </c>
      <c r="F1622" s="23" t="s">
        <v>79</v>
      </c>
      <c r="G1622" s="23" t="s">
        <v>2103</v>
      </c>
      <c r="H1622" s="113" t="s">
        <v>2104</v>
      </c>
      <c r="I1622" s="113" t="s">
        <v>2189</v>
      </c>
      <c r="J1622" s="198"/>
      <c r="K1622"/>
    </row>
    <row r="1623" spans="1:11" s="23" customFormat="1" x14ac:dyDescent="0.25">
      <c r="A1623" t="str">
        <f t="shared" si="25"/>
        <v>NV</v>
      </c>
      <c r="B1623" s="198"/>
      <c r="C1623" s="23" t="s">
        <v>1838</v>
      </c>
      <c r="D1623" s="23" t="s">
        <v>1839</v>
      </c>
      <c r="E1623" s="23" t="s">
        <v>72</v>
      </c>
      <c r="F1623" s="23" t="s">
        <v>41</v>
      </c>
      <c r="G1623" s="23" t="s">
        <v>2161</v>
      </c>
      <c r="H1623" s="113" t="s">
        <v>2162</v>
      </c>
      <c r="I1623" s="113" t="s">
        <v>2119</v>
      </c>
      <c r="J1623" s="198"/>
      <c r="K1623"/>
    </row>
    <row r="1624" spans="1:11" s="23" customFormat="1" x14ac:dyDescent="0.25">
      <c r="A1624" t="str">
        <f t="shared" si="25"/>
        <v>NV</v>
      </c>
      <c r="B1624" s="198"/>
      <c r="C1624" s="23" t="s">
        <v>1838</v>
      </c>
      <c r="D1624" s="23" t="s">
        <v>1839</v>
      </c>
      <c r="E1624" s="23" t="s">
        <v>72</v>
      </c>
      <c r="F1624" s="23" t="s">
        <v>79</v>
      </c>
      <c r="G1624" s="23" t="s">
        <v>2114</v>
      </c>
      <c r="H1624" s="113" t="s">
        <v>2115</v>
      </c>
      <c r="I1624" s="113" t="s">
        <v>2119</v>
      </c>
      <c r="J1624" s="198"/>
      <c r="K1624"/>
    </row>
    <row r="1625" spans="1:11" s="23" customFormat="1" x14ac:dyDescent="0.25">
      <c r="A1625" t="str">
        <f t="shared" si="25"/>
        <v>S5</v>
      </c>
      <c r="B1625" s="198"/>
      <c r="C1625" s="23" t="s">
        <v>1848</v>
      </c>
      <c r="D1625" s="23" t="s">
        <v>1849</v>
      </c>
      <c r="E1625" s="23" t="s">
        <v>72</v>
      </c>
      <c r="F1625" s="23" t="s">
        <v>41</v>
      </c>
      <c r="G1625" s="23" t="s">
        <v>2174</v>
      </c>
      <c r="H1625" s="113" t="s">
        <v>2175</v>
      </c>
      <c r="I1625" s="113" t="s">
        <v>2189</v>
      </c>
      <c r="J1625" s="198"/>
      <c r="K1625"/>
    </row>
    <row r="1626" spans="1:11" s="23" customFormat="1" x14ac:dyDescent="0.25">
      <c r="A1626" t="str">
        <f t="shared" si="25"/>
        <v>S5</v>
      </c>
      <c r="B1626" s="198"/>
      <c r="C1626" s="23" t="s">
        <v>1848</v>
      </c>
      <c r="D1626" s="23" t="s">
        <v>1849</v>
      </c>
      <c r="E1626" s="23" t="s">
        <v>72</v>
      </c>
      <c r="F1626" s="23" t="s">
        <v>79</v>
      </c>
      <c r="G1626" s="23" t="s">
        <v>2103</v>
      </c>
      <c r="H1626" s="113" t="s">
        <v>2104</v>
      </c>
      <c r="I1626" s="113" t="s">
        <v>2189</v>
      </c>
      <c r="J1626" s="198"/>
      <c r="K1626"/>
    </row>
    <row r="1627" spans="1:11" s="23" customFormat="1" x14ac:dyDescent="0.25">
      <c r="A1627" t="str">
        <f t="shared" si="25"/>
        <v>SP</v>
      </c>
      <c r="B1627" s="198"/>
      <c r="C1627" s="23" t="s">
        <v>1850</v>
      </c>
      <c r="D1627" s="23" t="s">
        <v>1851</v>
      </c>
      <c r="E1627" s="23" t="s">
        <v>72</v>
      </c>
      <c r="F1627" s="23" t="s">
        <v>41</v>
      </c>
      <c r="G1627" s="23" t="s">
        <v>2174</v>
      </c>
      <c r="H1627" s="113" t="s">
        <v>2175</v>
      </c>
      <c r="I1627" s="113" t="s">
        <v>2189</v>
      </c>
      <c r="J1627" s="198"/>
      <c r="K1627"/>
    </row>
    <row r="1628" spans="1:11" s="23" customFormat="1" x14ac:dyDescent="0.25">
      <c r="A1628" t="str">
        <f t="shared" si="25"/>
        <v>SP</v>
      </c>
      <c r="B1628" s="198"/>
      <c r="C1628" s="23" t="s">
        <v>1850</v>
      </c>
      <c r="D1628" s="23" t="s">
        <v>1851</v>
      </c>
      <c r="E1628" s="23" t="s">
        <v>72</v>
      </c>
      <c r="F1628" s="23" t="s">
        <v>79</v>
      </c>
      <c r="G1628" s="23" t="s">
        <v>2103</v>
      </c>
      <c r="H1628" s="113" t="s">
        <v>2104</v>
      </c>
      <c r="I1628" s="113" t="s">
        <v>2189</v>
      </c>
      <c r="J1628" s="198"/>
      <c r="K1628"/>
    </row>
    <row r="1629" spans="1:11" s="23" customFormat="1" x14ac:dyDescent="0.25">
      <c r="A1629" t="str">
        <f t="shared" si="25"/>
        <v>NA</v>
      </c>
      <c r="B1629" s="198"/>
      <c r="C1629" s="23" t="s">
        <v>1870</v>
      </c>
      <c r="D1629" s="23" t="s">
        <v>1869</v>
      </c>
      <c r="E1629" s="23" t="s">
        <v>72</v>
      </c>
      <c r="F1629" s="23" t="s">
        <v>41</v>
      </c>
      <c r="G1629" s="23" t="s">
        <v>2178</v>
      </c>
      <c r="H1629" s="113" t="s">
        <v>2179</v>
      </c>
      <c r="I1629" s="113" t="s">
        <v>2097</v>
      </c>
      <c r="J1629" s="198"/>
      <c r="K1629"/>
    </row>
    <row r="1630" spans="1:11" s="23" customFormat="1" x14ac:dyDescent="0.25">
      <c r="A1630" t="str">
        <f t="shared" si="25"/>
        <v>NA</v>
      </c>
      <c r="B1630" s="198"/>
      <c r="C1630" s="23" t="s">
        <v>1870</v>
      </c>
      <c r="D1630" s="23" t="s">
        <v>1869</v>
      </c>
      <c r="E1630" s="23" t="s">
        <v>72</v>
      </c>
      <c r="F1630" s="23" t="s">
        <v>79</v>
      </c>
      <c r="G1630" s="23" t="s">
        <v>2095</v>
      </c>
      <c r="H1630" s="113" t="s">
        <v>2096</v>
      </c>
      <c r="I1630" s="113" t="s">
        <v>2097</v>
      </c>
      <c r="J1630" s="198"/>
      <c r="K1630"/>
    </row>
    <row r="1631" spans="1:11" s="23" customFormat="1" x14ac:dyDescent="0.25">
      <c r="A1631" t="str">
        <f t="shared" si="25"/>
        <v>NA</v>
      </c>
      <c r="B1631" s="198"/>
      <c r="C1631" s="23" t="s">
        <v>1873</v>
      </c>
      <c r="D1631" s="23" t="s">
        <v>1874</v>
      </c>
      <c r="E1631" s="23" t="s">
        <v>72</v>
      </c>
      <c r="F1631" s="23" t="s">
        <v>41</v>
      </c>
      <c r="G1631" s="23" t="s">
        <v>2174</v>
      </c>
      <c r="H1631" s="113" t="s">
        <v>2175</v>
      </c>
      <c r="I1631" s="113" t="s">
        <v>2189</v>
      </c>
      <c r="J1631" s="198"/>
      <c r="K1631"/>
    </row>
    <row r="1632" spans="1:11" s="23" customFormat="1" x14ac:dyDescent="0.25">
      <c r="A1632" t="str">
        <f t="shared" si="25"/>
        <v>NA</v>
      </c>
      <c r="B1632" s="198"/>
      <c r="C1632" s="23" t="s">
        <v>1873</v>
      </c>
      <c r="D1632" s="23" t="s">
        <v>1874</v>
      </c>
      <c r="E1632" s="23" t="s">
        <v>72</v>
      </c>
      <c r="F1632" s="23" t="s">
        <v>79</v>
      </c>
      <c r="G1632" s="23" t="s">
        <v>2103</v>
      </c>
      <c r="H1632" s="113" t="s">
        <v>2104</v>
      </c>
      <c r="I1632" s="113" t="s">
        <v>2189</v>
      </c>
      <c r="J1632" s="198"/>
      <c r="K1632"/>
    </row>
    <row r="1633" spans="1:11" s="23" customFormat="1" x14ac:dyDescent="0.25">
      <c r="A1633" t="str">
        <f t="shared" si="25"/>
        <v>9S</v>
      </c>
      <c r="B1633" s="198"/>
      <c r="C1633" s="23" t="s">
        <v>1875</v>
      </c>
      <c r="D1633" s="23" t="s">
        <v>1876</v>
      </c>
      <c r="E1633" s="23" t="s">
        <v>72</v>
      </c>
      <c r="F1633" s="23" t="s">
        <v>41</v>
      </c>
      <c r="G1633" s="23" t="s">
        <v>303</v>
      </c>
      <c r="H1633" s="113" t="s">
        <v>2171</v>
      </c>
      <c r="I1633" s="113" t="s">
        <v>2199</v>
      </c>
      <c r="J1633" s="198"/>
      <c r="K1633"/>
    </row>
    <row r="1634" spans="1:11" s="23" customFormat="1" x14ac:dyDescent="0.25">
      <c r="A1634" t="str">
        <f t="shared" si="25"/>
        <v>9S</v>
      </c>
      <c r="B1634" s="198"/>
      <c r="C1634" s="23" t="s">
        <v>1875</v>
      </c>
      <c r="D1634" s="23" t="s">
        <v>1876</v>
      </c>
      <c r="E1634" s="23" t="s">
        <v>72</v>
      </c>
      <c r="F1634" s="23" t="s">
        <v>79</v>
      </c>
      <c r="G1634" s="23" t="s">
        <v>2109</v>
      </c>
      <c r="H1634" s="113" t="s">
        <v>2110</v>
      </c>
      <c r="I1634" s="113" t="s">
        <v>2199</v>
      </c>
      <c r="J1634" s="198"/>
      <c r="K1634"/>
    </row>
    <row r="1635" spans="1:11" s="23" customFormat="1" x14ac:dyDescent="0.25">
      <c r="A1635" t="str">
        <f t="shared" si="25"/>
        <v>9S</v>
      </c>
      <c r="B1635" s="198"/>
      <c r="C1635" s="23" t="s">
        <v>1877</v>
      </c>
      <c r="D1635" s="23" t="s">
        <v>1878</v>
      </c>
      <c r="E1635" s="23" t="s">
        <v>72</v>
      </c>
      <c r="F1635" s="23" t="s">
        <v>41</v>
      </c>
      <c r="G1635" s="23" t="s">
        <v>303</v>
      </c>
      <c r="H1635" s="113" t="s">
        <v>2171</v>
      </c>
      <c r="I1635" s="113" t="s">
        <v>2199</v>
      </c>
      <c r="J1635" s="198"/>
      <c r="K1635"/>
    </row>
    <row r="1636" spans="1:11" s="23" customFormat="1" x14ac:dyDescent="0.25">
      <c r="A1636" t="str">
        <f t="shared" si="25"/>
        <v>9S</v>
      </c>
      <c r="B1636" s="198"/>
      <c r="C1636" s="23" t="s">
        <v>1877</v>
      </c>
      <c r="D1636" s="23" t="s">
        <v>1878</v>
      </c>
      <c r="E1636" s="23" t="s">
        <v>72</v>
      </c>
      <c r="F1636" s="23" t="s">
        <v>79</v>
      </c>
      <c r="G1636" s="23" t="s">
        <v>2109</v>
      </c>
      <c r="H1636" s="113" t="s">
        <v>2110</v>
      </c>
      <c r="I1636" s="113" t="s">
        <v>2199</v>
      </c>
      <c r="J1636" s="198"/>
      <c r="K1636"/>
    </row>
    <row r="1637" spans="1:11" s="23" customFormat="1" x14ac:dyDescent="0.25">
      <c r="A1637" t="str">
        <f t="shared" si="25"/>
        <v>NA</v>
      </c>
      <c r="B1637" s="198"/>
      <c r="C1637" s="23" t="s">
        <v>1883</v>
      </c>
      <c r="D1637" s="23" t="s">
        <v>1884</v>
      </c>
      <c r="E1637" s="23" t="s">
        <v>72</v>
      </c>
      <c r="F1637" s="23" t="s">
        <v>41</v>
      </c>
      <c r="G1637" s="23" t="s">
        <v>2178</v>
      </c>
      <c r="H1637" s="113" t="s">
        <v>2179</v>
      </c>
      <c r="I1637" s="113" t="s">
        <v>2097</v>
      </c>
      <c r="J1637" s="198"/>
      <c r="K1637"/>
    </row>
    <row r="1638" spans="1:11" s="23" customFormat="1" x14ac:dyDescent="0.25">
      <c r="A1638" t="str">
        <f t="shared" si="25"/>
        <v>NA</v>
      </c>
      <c r="B1638" s="198"/>
      <c r="C1638" s="23" t="s">
        <v>1883</v>
      </c>
      <c r="D1638" s="23" t="s">
        <v>1884</v>
      </c>
      <c r="E1638" s="23" t="s">
        <v>72</v>
      </c>
      <c r="F1638" s="23" t="s">
        <v>79</v>
      </c>
      <c r="G1638" s="23" t="s">
        <v>2095</v>
      </c>
      <c r="H1638" s="113" t="s">
        <v>2096</v>
      </c>
      <c r="I1638" s="113" t="s">
        <v>2097</v>
      </c>
      <c r="J1638" s="198"/>
      <c r="K1638"/>
    </row>
    <row r="1639" spans="1:11" s="23" customFormat="1" x14ac:dyDescent="0.25">
      <c r="A1639" t="str">
        <f t="shared" si="25"/>
        <v>NA</v>
      </c>
      <c r="B1639" s="198"/>
      <c r="C1639" s="23" t="s">
        <v>1887</v>
      </c>
      <c r="D1639" s="23" t="s">
        <v>1888</v>
      </c>
      <c r="E1639" s="23" t="s">
        <v>72</v>
      </c>
      <c r="F1639" s="23" t="s">
        <v>41</v>
      </c>
      <c r="G1639" s="23" t="s">
        <v>2174</v>
      </c>
      <c r="H1639" s="113" t="s">
        <v>2175</v>
      </c>
      <c r="I1639" s="113" t="s">
        <v>2189</v>
      </c>
      <c r="J1639" s="198"/>
      <c r="K1639"/>
    </row>
    <row r="1640" spans="1:11" s="23" customFormat="1" x14ac:dyDescent="0.25">
      <c r="A1640" t="str">
        <f t="shared" si="25"/>
        <v>NA</v>
      </c>
      <c r="B1640" s="198"/>
      <c r="C1640" s="23" t="s">
        <v>1887</v>
      </c>
      <c r="D1640" s="23" t="s">
        <v>1888</v>
      </c>
      <c r="E1640" s="23" t="s">
        <v>72</v>
      </c>
      <c r="F1640" s="23" t="s">
        <v>79</v>
      </c>
      <c r="G1640" s="23" t="s">
        <v>2103</v>
      </c>
      <c r="H1640" s="113" t="s">
        <v>2104</v>
      </c>
      <c r="I1640" s="113" t="s">
        <v>2189</v>
      </c>
      <c r="J1640" s="198"/>
      <c r="K1640"/>
    </row>
    <row r="1641" spans="1:11" s="23" customFormat="1" x14ac:dyDescent="0.25">
      <c r="A1641" t="str">
        <f t="shared" si="25"/>
        <v>N5</v>
      </c>
      <c r="B1641" s="198"/>
      <c r="C1641" s="23" t="s">
        <v>1889</v>
      </c>
      <c r="D1641" s="23" t="s">
        <v>1890</v>
      </c>
      <c r="E1641" s="23" t="s">
        <v>72</v>
      </c>
      <c r="F1641" s="23" t="s">
        <v>41</v>
      </c>
      <c r="G1641" s="23" t="s">
        <v>2157</v>
      </c>
      <c r="H1641" s="113" t="s">
        <v>2158</v>
      </c>
      <c r="I1641" s="113" t="s">
        <v>2105</v>
      </c>
      <c r="J1641" s="198"/>
      <c r="K1641"/>
    </row>
    <row r="1642" spans="1:11" s="23" customFormat="1" x14ac:dyDescent="0.25">
      <c r="A1642" t="str">
        <f t="shared" si="25"/>
        <v>N5</v>
      </c>
      <c r="B1642" s="198"/>
      <c r="C1642" s="23" t="s">
        <v>1889</v>
      </c>
      <c r="D1642" s="23" t="s">
        <v>1890</v>
      </c>
      <c r="E1642" s="23" t="s">
        <v>72</v>
      </c>
      <c r="F1642" s="23" t="s">
        <v>79</v>
      </c>
      <c r="G1642" s="23" t="s">
        <v>2103</v>
      </c>
      <c r="H1642" s="113" t="s">
        <v>2104</v>
      </c>
      <c r="I1642" s="113" t="s">
        <v>2105</v>
      </c>
      <c r="J1642" s="198"/>
      <c r="K1642"/>
    </row>
    <row r="1643" spans="1:11" s="23" customFormat="1" x14ac:dyDescent="0.25">
      <c r="A1643" t="str">
        <f t="shared" si="25"/>
        <v>N5</v>
      </c>
      <c r="B1643" s="198"/>
      <c r="C1643" s="23" t="s">
        <v>1893</v>
      </c>
      <c r="D1643" s="23" t="s">
        <v>1894</v>
      </c>
      <c r="E1643" s="23" t="s">
        <v>72</v>
      </c>
      <c r="F1643" s="23" t="s">
        <v>41</v>
      </c>
      <c r="G1643" s="23" t="s">
        <v>2172</v>
      </c>
      <c r="H1643" s="113" t="s">
        <v>2173</v>
      </c>
      <c r="I1643" s="113" t="s">
        <v>2099</v>
      </c>
      <c r="J1643" s="198"/>
      <c r="K1643"/>
    </row>
    <row r="1644" spans="1:11" s="23" customFormat="1" x14ac:dyDescent="0.25">
      <c r="A1644" t="str">
        <f t="shared" si="25"/>
        <v>N5</v>
      </c>
      <c r="B1644" s="198"/>
      <c r="C1644" s="23" t="s">
        <v>1893</v>
      </c>
      <c r="D1644" s="23" t="s">
        <v>1894</v>
      </c>
      <c r="E1644" s="23" t="s">
        <v>72</v>
      </c>
      <c r="F1644" s="23" t="s">
        <v>79</v>
      </c>
      <c r="G1644" s="23" t="s">
        <v>2095</v>
      </c>
      <c r="H1644" s="113" t="s">
        <v>2096</v>
      </c>
      <c r="I1644" s="113" t="s">
        <v>2099</v>
      </c>
      <c r="J1644" s="198"/>
      <c r="K1644"/>
    </row>
    <row r="1645" spans="1:11" s="23" customFormat="1" x14ac:dyDescent="0.25">
      <c r="A1645" t="str">
        <f t="shared" si="25"/>
        <v>N5</v>
      </c>
      <c r="B1645" s="198"/>
      <c r="C1645" s="23" t="s">
        <v>1895</v>
      </c>
      <c r="D1645" s="23" t="s">
        <v>1896</v>
      </c>
      <c r="E1645" s="23" t="s">
        <v>72</v>
      </c>
      <c r="F1645" s="23" t="s">
        <v>41</v>
      </c>
      <c r="G1645" s="23" t="s">
        <v>2174</v>
      </c>
      <c r="H1645" s="113" t="s">
        <v>2175</v>
      </c>
      <c r="I1645" s="113" t="s">
        <v>2189</v>
      </c>
      <c r="J1645" s="198"/>
      <c r="K1645"/>
    </row>
    <row r="1646" spans="1:11" s="23" customFormat="1" x14ac:dyDescent="0.25">
      <c r="A1646" t="str">
        <f t="shared" si="25"/>
        <v>N5</v>
      </c>
      <c r="B1646" s="198"/>
      <c r="C1646" s="23" t="s">
        <v>1895</v>
      </c>
      <c r="D1646" s="23" t="s">
        <v>1896</v>
      </c>
      <c r="E1646" s="23" t="s">
        <v>72</v>
      </c>
      <c r="F1646" s="23" t="s">
        <v>79</v>
      </c>
      <c r="G1646" s="23" t="s">
        <v>2103</v>
      </c>
      <c r="H1646" s="113" t="s">
        <v>2104</v>
      </c>
      <c r="I1646" s="113" t="s">
        <v>2189</v>
      </c>
      <c r="J1646" s="198"/>
      <c r="K1646"/>
    </row>
    <row r="1647" spans="1:11" s="23" customFormat="1" x14ac:dyDescent="0.25">
      <c r="A1647" t="str">
        <f t="shared" si="25"/>
        <v>NV</v>
      </c>
      <c r="B1647" s="198"/>
      <c r="C1647" s="23" t="s">
        <v>1897</v>
      </c>
      <c r="D1647" s="23" t="s">
        <v>1898</v>
      </c>
      <c r="E1647" s="23" t="s">
        <v>72</v>
      </c>
      <c r="F1647" s="23" t="s">
        <v>41</v>
      </c>
      <c r="G1647" s="23" t="s">
        <v>2161</v>
      </c>
      <c r="H1647" s="113" t="s">
        <v>2162</v>
      </c>
      <c r="I1647" s="113" t="s">
        <v>2119</v>
      </c>
      <c r="J1647" s="198"/>
      <c r="K1647"/>
    </row>
    <row r="1648" spans="1:11" s="23" customFormat="1" x14ac:dyDescent="0.25">
      <c r="A1648" t="str">
        <f t="shared" si="25"/>
        <v>NV</v>
      </c>
      <c r="B1648" s="198"/>
      <c r="C1648" s="23" t="s">
        <v>1897</v>
      </c>
      <c r="D1648" s="23" t="s">
        <v>1898</v>
      </c>
      <c r="E1648" s="23" t="s">
        <v>72</v>
      </c>
      <c r="F1648" s="23" t="s">
        <v>79</v>
      </c>
      <c r="G1648" s="23" t="s">
        <v>2114</v>
      </c>
      <c r="H1648" s="113" t="s">
        <v>2115</v>
      </c>
      <c r="I1648" s="113" t="s">
        <v>2119</v>
      </c>
      <c r="J1648" s="198"/>
      <c r="K1648"/>
    </row>
    <row r="1649" spans="1:11" s="23" customFormat="1" x14ac:dyDescent="0.25">
      <c r="A1649" t="str">
        <f t="shared" si="25"/>
        <v>N5</v>
      </c>
      <c r="B1649" s="198"/>
      <c r="C1649" s="23" t="s">
        <v>1901</v>
      </c>
      <c r="D1649" s="23" t="s">
        <v>1902</v>
      </c>
      <c r="E1649" s="23" t="s">
        <v>72</v>
      </c>
      <c r="F1649" s="23" t="s">
        <v>41</v>
      </c>
      <c r="G1649" s="23" t="s">
        <v>2172</v>
      </c>
      <c r="H1649" s="113" t="s">
        <v>2173</v>
      </c>
      <c r="I1649" s="113" t="s">
        <v>2099</v>
      </c>
      <c r="J1649" s="198"/>
      <c r="K1649"/>
    </row>
    <row r="1650" spans="1:11" s="23" customFormat="1" x14ac:dyDescent="0.25">
      <c r="A1650" t="str">
        <f t="shared" si="25"/>
        <v>N5</v>
      </c>
      <c r="B1650" s="198"/>
      <c r="C1650" s="23" t="s">
        <v>1901</v>
      </c>
      <c r="D1650" s="23" t="s">
        <v>1902</v>
      </c>
      <c r="E1650" s="23" t="s">
        <v>72</v>
      </c>
      <c r="F1650" s="23" t="s">
        <v>79</v>
      </c>
      <c r="G1650" s="23" t="s">
        <v>2095</v>
      </c>
      <c r="H1650" s="113" t="s">
        <v>2096</v>
      </c>
      <c r="I1650" s="113" t="s">
        <v>2099</v>
      </c>
      <c r="J1650" s="198"/>
      <c r="K1650"/>
    </row>
    <row r="1651" spans="1:11" s="23" customFormat="1" x14ac:dyDescent="0.25">
      <c r="A1651" t="str">
        <f t="shared" si="25"/>
        <v>N5</v>
      </c>
      <c r="B1651" s="198"/>
      <c r="C1651" s="23" t="s">
        <v>1903</v>
      </c>
      <c r="D1651" s="23" t="s">
        <v>1904</v>
      </c>
      <c r="E1651" s="23" t="s">
        <v>72</v>
      </c>
      <c r="F1651" s="23" t="s">
        <v>41</v>
      </c>
      <c r="G1651" s="23" t="s">
        <v>2172</v>
      </c>
      <c r="H1651" s="113" t="s">
        <v>2173</v>
      </c>
      <c r="I1651" s="113" t="s">
        <v>2099</v>
      </c>
      <c r="J1651" s="198"/>
      <c r="K1651"/>
    </row>
    <row r="1652" spans="1:11" s="23" customFormat="1" x14ac:dyDescent="0.25">
      <c r="A1652" t="str">
        <f t="shared" si="25"/>
        <v>N5</v>
      </c>
      <c r="B1652" s="198"/>
      <c r="C1652" s="23" t="s">
        <v>1903</v>
      </c>
      <c r="D1652" s="23" t="s">
        <v>1904</v>
      </c>
      <c r="E1652" s="23" t="s">
        <v>72</v>
      </c>
      <c r="F1652" s="23" t="s">
        <v>79</v>
      </c>
      <c r="G1652" s="23" t="s">
        <v>2095</v>
      </c>
      <c r="H1652" s="113" t="s">
        <v>2096</v>
      </c>
      <c r="I1652" s="113" t="s">
        <v>2099</v>
      </c>
      <c r="J1652" s="198"/>
      <c r="K1652"/>
    </row>
    <row r="1653" spans="1:11" s="23" customFormat="1" x14ac:dyDescent="0.25">
      <c r="A1653" t="str">
        <f t="shared" si="25"/>
        <v>NA</v>
      </c>
      <c r="B1653" s="198"/>
      <c r="C1653" s="23" t="s">
        <v>1909</v>
      </c>
      <c r="D1653" s="23" t="s">
        <v>1910</v>
      </c>
      <c r="E1653" s="23" t="s">
        <v>72</v>
      </c>
      <c r="F1653" s="23" t="s">
        <v>41</v>
      </c>
      <c r="G1653" s="23" t="s">
        <v>2174</v>
      </c>
      <c r="H1653" s="113" t="s">
        <v>2175</v>
      </c>
      <c r="I1653" s="113" t="s">
        <v>2189</v>
      </c>
      <c r="J1653" s="198"/>
      <c r="K1653"/>
    </row>
    <row r="1654" spans="1:11" s="23" customFormat="1" x14ac:dyDescent="0.25">
      <c r="A1654" t="str">
        <f t="shared" si="25"/>
        <v>NA</v>
      </c>
      <c r="B1654" s="198"/>
      <c r="C1654" s="23" t="s">
        <v>1909</v>
      </c>
      <c r="D1654" s="23" t="s">
        <v>1910</v>
      </c>
      <c r="E1654" s="23" t="s">
        <v>72</v>
      </c>
      <c r="F1654" s="23" t="s">
        <v>79</v>
      </c>
      <c r="G1654" s="23" t="s">
        <v>2103</v>
      </c>
      <c r="H1654" s="113" t="s">
        <v>2104</v>
      </c>
      <c r="I1654" s="113" t="s">
        <v>2189</v>
      </c>
      <c r="J1654" s="198"/>
      <c r="K1654"/>
    </row>
    <row r="1655" spans="1:11" s="23" customFormat="1" x14ac:dyDescent="0.25">
      <c r="A1655" t="str">
        <f t="shared" si="25"/>
        <v>N5</v>
      </c>
      <c r="B1655" s="198"/>
      <c r="C1655" s="23" t="s">
        <v>1913</v>
      </c>
      <c r="D1655" s="23" t="s">
        <v>1914</v>
      </c>
      <c r="E1655" s="23" t="s">
        <v>72</v>
      </c>
      <c r="F1655" s="23" t="s">
        <v>41</v>
      </c>
      <c r="G1655" s="23" t="s">
        <v>2174</v>
      </c>
      <c r="H1655" s="113" t="s">
        <v>2175</v>
      </c>
      <c r="I1655" s="113" t="s">
        <v>2189</v>
      </c>
      <c r="J1655" s="198"/>
      <c r="K1655"/>
    </row>
    <row r="1656" spans="1:11" s="23" customFormat="1" x14ac:dyDescent="0.25">
      <c r="A1656" t="str">
        <f t="shared" si="25"/>
        <v>N5</v>
      </c>
      <c r="B1656" s="198"/>
      <c r="C1656" s="23" t="s">
        <v>1913</v>
      </c>
      <c r="D1656" s="23" t="s">
        <v>1914</v>
      </c>
      <c r="E1656" s="23" t="s">
        <v>72</v>
      </c>
      <c r="F1656" s="23" t="s">
        <v>79</v>
      </c>
      <c r="G1656" s="23" t="s">
        <v>2103</v>
      </c>
      <c r="H1656" s="113" t="s">
        <v>2104</v>
      </c>
      <c r="I1656" s="113" t="s">
        <v>2189</v>
      </c>
      <c r="J1656" s="198"/>
      <c r="K1656"/>
    </row>
    <row r="1657" spans="1:11" s="23" customFormat="1" x14ac:dyDescent="0.25">
      <c r="A1657" t="str">
        <f t="shared" si="25"/>
        <v>N5</v>
      </c>
      <c r="B1657" s="198"/>
      <c r="C1657" s="23" t="s">
        <v>1919</v>
      </c>
      <c r="D1657" s="23" t="s">
        <v>1920</v>
      </c>
      <c r="E1657" s="23" t="s">
        <v>72</v>
      </c>
      <c r="F1657" s="23" t="s">
        <v>41</v>
      </c>
      <c r="G1657" s="23" t="s">
        <v>2178</v>
      </c>
      <c r="H1657" s="113" t="s">
        <v>2179</v>
      </c>
      <c r="I1657" s="113" t="s">
        <v>2097</v>
      </c>
      <c r="J1657" s="198"/>
      <c r="K1657"/>
    </row>
    <row r="1658" spans="1:11" s="23" customFormat="1" x14ac:dyDescent="0.25">
      <c r="A1658" t="str">
        <f t="shared" si="25"/>
        <v>N5</v>
      </c>
      <c r="B1658" s="198"/>
      <c r="C1658" s="23" t="s">
        <v>1919</v>
      </c>
      <c r="D1658" s="23" t="s">
        <v>1920</v>
      </c>
      <c r="E1658" s="23" t="s">
        <v>72</v>
      </c>
      <c r="F1658" s="23" t="s">
        <v>79</v>
      </c>
      <c r="G1658" s="23" t="s">
        <v>2095</v>
      </c>
      <c r="H1658" s="113" t="s">
        <v>2096</v>
      </c>
      <c r="I1658" s="113" t="s">
        <v>2097</v>
      </c>
      <c r="J1658" s="198"/>
      <c r="K1658"/>
    </row>
    <row r="1659" spans="1:11" s="23" customFormat="1" x14ac:dyDescent="0.25">
      <c r="A1659" t="str">
        <f t="shared" si="25"/>
        <v>N5</v>
      </c>
      <c r="B1659" s="198"/>
      <c r="C1659" s="23" t="s">
        <v>1927</v>
      </c>
      <c r="D1659" s="23" t="s">
        <v>1928</v>
      </c>
      <c r="E1659" s="23" t="s">
        <v>72</v>
      </c>
      <c r="F1659" s="23" t="s">
        <v>41</v>
      </c>
      <c r="G1659" s="23" t="s">
        <v>2174</v>
      </c>
      <c r="H1659" s="113" t="s">
        <v>2175</v>
      </c>
      <c r="I1659" s="113" t="s">
        <v>2189</v>
      </c>
      <c r="J1659" s="198"/>
      <c r="K1659"/>
    </row>
    <row r="1660" spans="1:11" s="23" customFormat="1" x14ac:dyDescent="0.25">
      <c r="A1660" t="str">
        <f t="shared" si="25"/>
        <v>N5</v>
      </c>
      <c r="B1660" s="198"/>
      <c r="C1660" s="23" t="s">
        <v>1927</v>
      </c>
      <c r="D1660" s="23" t="s">
        <v>1928</v>
      </c>
      <c r="E1660" s="23" t="s">
        <v>72</v>
      </c>
      <c r="F1660" s="23" t="s">
        <v>79</v>
      </c>
      <c r="G1660" s="23" t="s">
        <v>2103</v>
      </c>
      <c r="H1660" s="113" t="s">
        <v>2104</v>
      </c>
      <c r="I1660" s="113" t="s">
        <v>2189</v>
      </c>
      <c r="J1660" s="198"/>
      <c r="K1660"/>
    </row>
    <row r="1661" spans="1:11" s="23" customFormat="1" x14ac:dyDescent="0.25">
      <c r="A1661" t="str">
        <f t="shared" si="25"/>
        <v>N5</v>
      </c>
      <c r="B1661" s="198"/>
      <c r="C1661" s="23" t="s">
        <v>1937</v>
      </c>
      <c r="D1661" s="23" t="s">
        <v>1938</v>
      </c>
      <c r="E1661" s="23" t="s">
        <v>72</v>
      </c>
      <c r="F1661" s="23" t="s">
        <v>41</v>
      </c>
      <c r="G1661" s="23" t="s">
        <v>2176</v>
      </c>
      <c r="H1661" s="113" t="s">
        <v>2177</v>
      </c>
      <c r="I1661" s="113" t="s">
        <v>2098</v>
      </c>
      <c r="J1661" s="198"/>
      <c r="K1661"/>
    </row>
    <row r="1662" spans="1:11" s="23" customFormat="1" x14ac:dyDescent="0.25">
      <c r="A1662" t="str">
        <f t="shared" si="25"/>
        <v>N5</v>
      </c>
      <c r="B1662" s="198"/>
      <c r="C1662" s="23" t="s">
        <v>1937</v>
      </c>
      <c r="D1662" s="23" t="s">
        <v>1938</v>
      </c>
      <c r="E1662" s="23" t="s">
        <v>72</v>
      </c>
      <c r="F1662" s="23" t="s">
        <v>79</v>
      </c>
      <c r="G1662" s="23" t="s">
        <v>2095</v>
      </c>
      <c r="H1662" s="113" t="s">
        <v>2096</v>
      </c>
      <c r="I1662" s="113" t="s">
        <v>2098</v>
      </c>
      <c r="J1662" s="198"/>
      <c r="K1662"/>
    </row>
    <row r="1663" spans="1:11" s="23" customFormat="1" x14ac:dyDescent="0.25">
      <c r="A1663" t="str">
        <f t="shared" si="25"/>
        <v>N5</v>
      </c>
      <c r="B1663" s="198"/>
      <c r="C1663" s="23" t="s">
        <v>1944</v>
      </c>
      <c r="D1663" s="23" t="s">
        <v>1945</v>
      </c>
      <c r="E1663" s="23" t="s">
        <v>72</v>
      </c>
      <c r="F1663" s="23" t="s">
        <v>41</v>
      </c>
      <c r="G1663" s="23" t="s">
        <v>2174</v>
      </c>
      <c r="H1663" s="113" t="s">
        <v>2175</v>
      </c>
      <c r="I1663" s="113" t="s">
        <v>2189</v>
      </c>
      <c r="J1663" s="198"/>
      <c r="K1663"/>
    </row>
    <row r="1664" spans="1:11" s="23" customFormat="1" x14ac:dyDescent="0.25">
      <c r="A1664" t="str">
        <f t="shared" si="25"/>
        <v>N5</v>
      </c>
      <c r="B1664" s="198"/>
      <c r="C1664" s="23" t="s">
        <v>1944</v>
      </c>
      <c r="D1664" s="23" t="s">
        <v>1945</v>
      </c>
      <c r="E1664" s="23" t="s">
        <v>72</v>
      </c>
      <c r="F1664" s="23" t="s">
        <v>79</v>
      </c>
      <c r="G1664" s="23" t="s">
        <v>2103</v>
      </c>
      <c r="H1664" s="113" t="s">
        <v>2104</v>
      </c>
      <c r="I1664" s="113" t="s">
        <v>2189</v>
      </c>
      <c r="J1664" s="198"/>
      <c r="K1664"/>
    </row>
    <row r="1665" spans="1:11" s="23" customFormat="1" x14ac:dyDescent="0.25">
      <c r="A1665" t="str">
        <f t="shared" si="25"/>
        <v>N5</v>
      </c>
      <c r="B1665" s="198"/>
      <c r="C1665" s="23" t="s">
        <v>1946</v>
      </c>
      <c r="D1665" s="23" t="s">
        <v>1947</v>
      </c>
      <c r="E1665" s="23" t="s">
        <v>72</v>
      </c>
      <c r="F1665" s="23" t="s">
        <v>41</v>
      </c>
      <c r="G1665" s="23" t="s">
        <v>2174</v>
      </c>
      <c r="H1665" s="113" t="s">
        <v>2175</v>
      </c>
      <c r="I1665" s="113" t="s">
        <v>2189</v>
      </c>
      <c r="J1665" s="198"/>
      <c r="K1665"/>
    </row>
    <row r="1666" spans="1:11" s="23" customFormat="1" x14ac:dyDescent="0.25">
      <c r="A1666" t="str">
        <f t="shared" si="25"/>
        <v>N5</v>
      </c>
      <c r="B1666" s="198"/>
      <c r="C1666" s="23" t="s">
        <v>1946</v>
      </c>
      <c r="D1666" s="23" t="s">
        <v>1947</v>
      </c>
      <c r="E1666" s="23" t="s">
        <v>72</v>
      </c>
      <c r="F1666" s="23" t="s">
        <v>79</v>
      </c>
      <c r="G1666" s="23" t="s">
        <v>2103</v>
      </c>
      <c r="H1666" s="113" t="s">
        <v>2104</v>
      </c>
      <c r="I1666" s="113" t="s">
        <v>2189</v>
      </c>
      <c r="J1666" s="198"/>
      <c r="K1666"/>
    </row>
    <row r="1667" spans="1:11" s="23" customFormat="1" x14ac:dyDescent="0.25">
      <c r="A1667" t="str">
        <f t="shared" si="25"/>
        <v>L4</v>
      </c>
      <c r="B1667" s="198"/>
      <c r="C1667" s="23" t="s">
        <v>1956</v>
      </c>
      <c r="D1667" s="23" t="s">
        <v>1957</v>
      </c>
      <c r="E1667" s="23" t="s">
        <v>72</v>
      </c>
      <c r="F1667" s="23" t="s">
        <v>41</v>
      </c>
      <c r="G1667" s="23" t="s">
        <v>2174</v>
      </c>
      <c r="H1667" s="113" t="s">
        <v>2175</v>
      </c>
      <c r="I1667" s="113" t="s">
        <v>2189</v>
      </c>
      <c r="J1667" s="198"/>
      <c r="K1667"/>
    </row>
    <row r="1668" spans="1:11" s="23" customFormat="1" x14ac:dyDescent="0.25">
      <c r="A1668" t="str">
        <f t="shared" si="25"/>
        <v>L4</v>
      </c>
      <c r="B1668" s="198"/>
      <c r="C1668" s="23" t="s">
        <v>1956</v>
      </c>
      <c r="D1668" s="23" t="s">
        <v>1957</v>
      </c>
      <c r="E1668" s="23" t="s">
        <v>72</v>
      </c>
      <c r="F1668" s="23" t="s">
        <v>79</v>
      </c>
      <c r="G1668" s="23" t="s">
        <v>2103</v>
      </c>
      <c r="H1668" s="113" t="s">
        <v>2104</v>
      </c>
      <c r="I1668" s="113" t="s">
        <v>2189</v>
      </c>
      <c r="J1668" s="198"/>
      <c r="K1668"/>
    </row>
    <row r="1669" spans="1:11" s="23" customFormat="1" x14ac:dyDescent="0.25">
      <c r="A1669" t="str">
        <f t="shared" ref="A1669:A1732" si="26">MID(C1669,12,2)</f>
        <v>N5</v>
      </c>
      <c r="B1669" s="198"/>
      <c r="C1669" s="23" t="s">
        <v>1958</v>
      </c>
      <c r="D1669" s="23" t="s">
        <v>1959</v>
      </c>
      <c r="E1669" s="23" t="s">
        <v>72</v>
      </c>
      <c r="F1669" s="23" t="s">
        <v>41</v>
      </c>
      <c r="G1669" s="23" t="s">
        <v>2174</v>
      </c>
      <c r="H1669" s="113" t="s">
        <v>2175</v>
      </c>
      <c r="I1669" s="113" t="s">
        <v>2189</v>
      </c>
      <c r="J1669" s="198"/>
      <c r="K1669"/>
    </row>
    <row r="1670" spans="1:11" s="23" customFormat="1" x14ac:dyDescent="0.25">
      <c r="A1670" t="str">
        <f t="shared" si="26"/>
        <v>N5</v>
      </c>
      <c r="B1670" s="198"/>
      <c r="C1670" s="23" t="s">
        <v>1958</v>
      </c>
      <c r="D1670" s="23" t="s">
        <v>1959</v>
      </c>
      <c r="E1670" s="23" t="s">
        <v>72</v>
      </c>
      <c r="F1670" s="23" t="s">
        <v>79</v>
      </c>
      <c r="G1670" s="23" t="s">
        <v>2103</v>
      </c>
      <c r="H1670" s="113" t="s">
        <v>2104</v>
      </c>
      <c r="I1670" s="113" t="s">
        <v>2189</v>
      </c>
      <c r="J1670" s="198"/>
      <c r="K1670"/>
    </row>
    <row r="1671" spans="1:11" s="23" customFormat="1" x14ac:dyDescent="0.25">
      <c r="A1671" t="str">
        <f t="shared" si="26"/>
        <v>9S</v>
      </c>
      <c r="B1671" s="198"/>
      <c r="C1671" s="23" t="s">
        <v>1960</v>
      </c>
      <c r="D1671" s="23" t="s">
        <v>1961</v>
      </c>
      <c r="E1671" s="23" t="s">
        <v>72</v>
      </c>
      <c r="F1671" s="23" t="s">
        <v>41</v>
      </c>
      <c r="G1671" s="23" t="s">
        <v>303</v>
      </c>
      <c r="H1671" s="113" t="s">
        <v>2171</v>
      </c>
      <c r="I1671" s="113" t="s">
        <v>2199</v>
      </c>
      <c r="J1671" s="198"/>
      <c r="K1671"/>
    </row>
    <row r="1672" spans="1:11" s="23" customFormat="1" x14ac:dyDescent="0.25">
      <c r="A1672" t="str">
        <f t="shared" si="26"/>
        <v>9S</v>
      </c>
      <c r="B1672" s="198"/>
      <c r="C1672" s="23" t="s">
        <v>1960</v>
      </c>
      <c r="D1672" s="23" t="s">
        <v>1961</v>
      </c>
      <c r="E1672" s="23" t="s">
        <v>72</v>
      </c>
      <c r="F1672" s="23" t="s">
        <v>79</v>
      </c>
      <c r="G1672" s="23" t="s">
        <v>2109</v>
      </c>
      <c r="H1672" s="113" t="s">
        <v>2110</v>
      </c>
      <c r="I1672" s="113" t="s">
        <v>2199</v>
      </c>
      <c r="J1672" s="198"/>
      <c r="K1672"/>
    </row>
    <row r="1673" spans="1:11" s="23" customFormat="1" x14ac:dyDescent="0.25">
      <c r="A1673" t="str">
        <f t="shared" si="26"/>
        <v>N5</v>
      </c>
      <c r="B1673" s="198"/>
      <c r="C1673" s="23" t="s">
        <v>1966</v>
      </c>
      <c r="D1673" s="23" t="s">
        <v>1967</v>
      </c>
      <c r="E1673" s="23" t="s">
        <v>72</v>
      </c>
      <c r="F1673" s="23" t="s">
        <v>41</v>
      </c>
      <c r="G1673" s="23" t="s">
        <v>2178</v>
      </c>
      <c r="H1673" s="113" t="s">
        <v>2179</v>
      </c>
      <c r="I1673" s="113" t="s">
        <v>2097</v>
      </c>
      <c r="J1673" s="198"/>
      <c r="K1673"/>
    </row>
    <row r="1674" spans="1:11" s="23" customFormat="1" x14ac:dyDescent="0.25">
      <c r="A1674" t="str">
        <f t="shared" si="26"/>
        <v>N5</v>
      </c>
      <c r="B1674" s="198"/>
      <c r="C1674" s="23" t="s">
        <v>1966</v>
      </c>
      <c r="D1674" s="23" t="s">
        <v>1967</v>
      </c>
      <c r="E1674" s="23" t="s">
        <v>72</v>
      </c>
      <c r="F1674" s="23" t="s">
        <v>79</v>
      </c>
      <c r="G1674" s="23" t="s">
        <v>2095</v>
      </c>
      <c r="H1674" s="113" t="s">
        <v>2096</v>
      </c>
      <c r="I1674" s="113" t="s">
        <v>2097</v>
      </c>
      <c r="J1674" s="198"/>
      <c r="K1674"/>
    </row>
    <row r="1675" spans="1:11" s="23" customFormat="1" x14ac:dyDescent="0.25">
      <c r="A1675" t="str">
        <f t="shared" si="26"/>
        <v>N5</v>
      </c>
      <c r="B1675" s="198"/>
      <c r="C1675" s="23" t="s">
        <v>1968</v>
      </c>
      <c r="D1675" s="23" t="s">
        <v>1969</v>
      </c>
      <c r="E1675" s="23" t="s">
        <v>72</v>
      </c>
      <c r="F1675" s="23" t="s">
        <v>41</v>
      </c>
      <c r="G1675" s="23" t="s">
        <v>2178</v>
      </c>
      <c r="H1675" s="113" t="s">
        <v>2179</v>
      </c>
      <c r="I1675" s="113" t="s">
        <v>2097</v>
      </c>
      <c r="J1675" s="198"/>
      <c r="K1675"/>
    </row>
    <row r="1676" spans="1:11" s="23" customFormat="1" x14ac:dyDescent="0.25">
      <c r="A1676" t="str">
        <f t="shared" si="26"/>
        <v>N5</v>
      </c>
      <c r="B1676" s="198"/>
      <c r="C1676" s="23" t="s">
        <v>1968</v>
      </c>
      <c r="D1676" s="23" t="s">
        <v>1969</v>
      </c>
      <c r="E1676" s="23" t="s">
        <v>72</v>
      </c>
      <c r="F1676" s="23" t="s">
        <v>79</v>
      </c>
      <c r="G1676" s="23" t="s">
        <v>2095</v>
      </c>
      <c r="H1676" s="113" t="s">
        <v>2096</v>
      </c>
      <c r="I1676" s="113" t="s">
        <v>2097</v>
      </c>
      <c r="J1676" s="198"/>
      <c r="K1676"/>
    </row>
    <row r="1677" spans="1:11" s="23" customFormat="1" x14ac:dyDescent="0.25">
      <c r="A1677" t="str">
        <f t="shared" si="26"/>
        <v>N5</v>
      </c>
      <c r="B1677" s="198"/>
      <c r="C1677" s="23" t="s">
        <v>1970</v>
      </c>
      <c r="D1677" s="23" t="s">
        <v>1971</v>
      </c>
      <c r="E1677" s="23" t="s">
        <v>72</v>
      </c>
      <c r="F1677" s="23" t="s">
        <v>41</v>
      </c>
      <c r="G1677" s="23" t="s">
        <v>2174</v>
      </c>
      <c r="H1677" s="113" t="s">
        <v>2175</v>
      </c>
      <c r="I1677" s="113" t="s">
        <v>2189</v>
      </c>
      <c r="J1677" s="198"/>
      <c r="K1677"/>
    </row>
    <row r="1678" spans="1:11" s="23" customFormat="1" x14ac:dyDescent="0.25">
      <c r="A1678" t="str">
        <f t="shared" si="26"/>
        <v>N5</v>
      </c>
      <c r="B1678" s="198"/>
      <c r="C1678" s="23" t="s">
        <v>1970</v>
      </c>
      <c r="D1678" s="23" t="s">
        <v>1971</v>
      </c>
      <c r="E1678" s="23" t="s">
        <v>72</v>
      </c>
      <c r="F1678" s="23" t="s">
        <v>79</v>
      </c>
      <c r="G1678" s="23" t="s">
        <v>2103</v>
      </c>
      <c r="H1678" s="113" t="s">
        <v>2104</v>
      </c>
      <c r="I1678" s="113" t="s">
        <v>2189</v>
      </c>
      <c r="J1678" s="198"/>
      <c r="K1678"/>
    </row>
    <row r="1679" spans="1:11" s="23" customFormat="1" x14ac:dyDescent="0.25">
      <c r="A1679" t="str">
        <f t="shared" si="26"/>
        <v>U5</v>
      </c>
      <c r="B1679" s="198"/>
      <c r="C1679" s="23" t="s">
        <v>1974</v>
      </c>
      <c r="D1679" s="23" t="s">
        <v>1973</v>
      </c>
      <c r="E1679" s="23" t="s">
        <v>72</v>
      </c>
      <c r="F1679" s="23" t="s">
        <v>41</v>
      </c>
      <c r="G1679" s="23" t="s">
        <v>2178</v>
      </c>
      <c r="H1679" s="113" t="s">
        <v>2179</v>
      </c>
      <c r="I1679" s="113" t="s">
        <v>2097</v>
      </c>
      <c r="J1679" s="198"/>
      <c r="K1679"/>
    </row>
    <row r="1680" spans="1:11" s="23" customFormat="1" x14ac:dyDescent="0.25">
      <c r="A1680" t="str">
        <f t="shared" si="26"/>
        <v>U5</v>
      </c>
      <c r="B1680" s="198"/>
      <c r="C1680" s="23" t="s">
        <v>1974</v>
      </c>
      <c r="D1680" s="23" t="s">
        <v>1973</v>
      </c>
      <c r="E1680" s="23" t="s">
        <v>72</v>
      </c>
      <c r="F1680" s="23" t="s">
        <v>79</v>
      </c>
      <c r="G1680" s="23" t="s">
        <v>2095</v>
      </c>
      <c r="H1680" s="113" t="s">
        <v>2096</v>
      </c>
      <c r="I1680" s="113" t="s">
        <v>2097</v>
      </c>
      <c r="J1680" s="198"/>
      <c r="K1680"/>
    </row>
    <row r="1681" spans="1:11" s="23" customFormat="1" x14ac:dyDescent="0.25">
      <c r="A1681" t="str">
        <f t="shared" si="26"/>
        <v>PR</v>
      </c>
      <c r="B1681" s="198"/>
      <c r="C1681" s="23" t="s">
        <v>1987</v>
      </c>
      <c r="D1681" s="23" t="s">
        <v>1988</v>
      </c>
      <c r="E1681" s="23" t="s">
        <v>72</v>
      </c>
      <c r="F1681" s="23" t="s">
        <v>96</v>
      </c>
      <c r="G1681" s="23" t="s">
        <v>2127</v>
      </c>
      <c r="H1681" s="113" t="s">
        <v>2128</v>
      </c>
      <c r="I1681" s="113" t="s">
        <v>2129</v>
      </c>
      <c r="J1681" s="198"/>
      <c r="K1681"/>
    </row>
    <row r="1682" spans="1:11" s="23" customFormat="1" x14ac:dyDescent="0.25">
      <c r="A1682" t="str">
        <f t="shared" si="26"/>
        <v>PR</v>
      </c>
      <c r="B1682" s="198"/>
      <c r="C1682" s="23" t="s">
        <v>1989</v>
      </c>
      <c r="D1682" s="23" t="s">
        <v>1990</v>
      </c>
      <c r="E1682" s="23" t="s">
        <v>72</v>
      </c>
      <c r="F1682" s="23" t="s">
        <v>96</v>
      </c>
      <c r="G1682" s="23" t="s">
        <v>2130</v>
      </c>
      <c r="H1682" s="113" t="s">
        <v>2131</v>
      </c>
      <c r="I1682" s="113" t="s">
        <v>2132</v>
      </c>
      <c r="J1682" s="198"/>
      <c r="K1682"/>
    </row>
    <row r="1683" spans="1:11" s="23" customFormat="1" x14ac:dyDescent="0.25">
      <c r="A1683" t="str">
        <f t="shared" si="26"/>
        <v>PR</v>
      </c>
      <c r="B1683" s="198"/>
      <c r="C1683" s="23" t="s">
        <v>1991</v>
      </c>
      <c r="D1683" s="23" t="s">
        <v>1992</v>
      </c>
      <c r="E1683" s="23" t="s">
        <v>72</v>
      </c>
      <c r="F1683" s="23" t="s">
        <v>96</v>
      </c>
      <c r="G1683" s="23" t="s">
        <v>2127</v>
      </c>
      <c r="H1683" s="113" t="s">
        <v>2128</v>
      </c>
      <c r="I1683" s="113" t="s">
        <v>2129</v>
      </c>
      <c r="J1683" s="198"/>
      <c r="K1683"/>
    </row>
    <row r="1684" spans="1:11" s="23" customFormat="1" x14ac:dyDescent="0.25">
      <c r="A1684" t="str">
        <f t="shared" si="26"/>
        <v>PR</v>
      </c>
      <c r="B1684" s="198"/>
      <c r="C1684" s="23" t="s">
        <v>1993</v>
      </c>
      <c r="D1684" s="23" t="s">
        <v>1994</v>
      </c>
      <c r="E1684" s="23" t="s">
        <v>72</v>
      </c>
      <c r="F1684" s="23" t="s">
        <v>96</v>
      </c>
      <c r="G1684" s="23" t="s">
        <v>2133</v>
      </c>
      <c r="H1684" s="113" t="s">
        <v>2134</v>
      </c>
      <c r="I1684" s="113" t="s">
        <v>2135</v>
      </c>
      <c r="J1684" s="198"/>
      <c r="K1684"/>
    </row>
    <row r="1685" spans="1:11" s="23" customFormat="1" x14ac:dyDescent="0.25">
      <c r="A1685" t="str">
        <f t="shared" si="26"/>
        <v>PR</v>
      </c>
      <c r="B1685" s="198"/>
      <c r="C1685" s="23" t="s">
        <v>1995</v>
      </c>
      <c r="D1685" s="23" t="s">
        <v>1996</v>
      </c>
      <c r="E1685" s="23" t="s">
        <v>72</v>
      </c>
      <c r="F1685" s="23" t="s">
        <v>96</v>
      </c>
      <c r="G1685" s="23" t="s">
        <v>2127</v>
      </c>
      <c r="H1685" s="113" t="s">
        <v>2128</v>
      </c>
      <c r="I1685" s="113" t="s">
        <v>2129</v>
      </c>
      <c r="J1685" s="198"/>
      <c r="K1685"/>
    </row>
    <row r="1686" spans="1:11" s="23" customFormat="1" x14ac:dyDescent="0.25">
      <c r="A1686" t="str">
        <f t="shared" si="26"/>
        <v>PP</v>
      </c>
      <c r="B1686" s="198"/>
      <c r="C1686" s="23" t="s">
        <v>1997</v>
      </c>
      <c r="D1686" s="23" t="s">
        <v>1998</v>
      </c>
      <c r="E1686" s="23" t="s">
        <v>72</v>
      </c>
      <c r="F1686" s="23" t="s">
        <v>96</v>
      </c>
      <c r="G1686" s="23" t="s">
        <v>2124</v>
      </c>
      <c r="H1686" s="113" t="s">
        <v>2125</v>
      </c>
      <c r="I1686" s="113" t="s">
        <v>2126</v>
      </c>
      <c r="J1686" s="198"/>
      <c r="K1686"/>
    </row>
    <row r="1687" spans="1:11" s="23" customFormat="1" x14ac:dyDescent="0.25">
      <c r="A1687" t="str">
        <f t="shared" si="26"/>
        <v>PP</v>
      </c>
      <c r="B1687" s="198"/>
      <c r="C1687" s="23" t="s">
        <v>1999</v>
      </c>
      <c r="D1687" s="23" t="s">
        <v>2000</v>
      </c>
      <c r="E1687" s="23" t="s">
        <v>72</v>
      </c>
      <c r="F1687" s="23" t="s">
        <v>96</v>
      </c>
      <c r="G1687" s="23" t="s">
        <v>2124</v>
      </c>
      <c r="H1687" s="113" t="s">
        <v>2125</v>
      </c>
      <c r="I1687" s="113" t="s">
        <v>2126</v>
      </c>
      <c r="J1687" s="198"/>
      <c r="K1687"/>
    </row>
    <row r="1688" spans="1:11" s="23" customFormat="1" x14ac:dyDescent="0.25">
      <c r="A1688" t="str">
        <f t="shared" si="26"/>
        <v>PP</v>
      </c>
      <c r="B1688" s="198"/>
      <c r="C1688" s="23" t="s">
        <v>2003</v>
      </c>
      <c r="D1688" s="23" t="s">
        <v>2004</v>
      </c>
      <c r="E1688" s="23" t="s">
        <v>72</v>
      </c>
      <c r="F1688" s="23" t="s">
        <v>96</v>
      </c>
      <c r="G1688" s="23" t="s">
        <v>2137</v>
      </c>
      <c r="H1688" s="113" t="s">
        <v>2138</v>
      </c>
      <c r="I1688" s="113" t="s">
        <v>2139</v>
      </c>
      <c r="J1688" s="198"/>
      <c r="K1688"/>
    </row>
    <row r="1689" spans="1:11" s="23" customFormat="1" x14ac:dyDescent="0.25">
      <c r="A1689" t="str">
        <f t="shared" si="26"/>
        <v>PP</v>
      </c>
      <c r="B1689" s="198"/>
      <c r="C1689" s="23" t="s">
        <v>2005</v>
      </c>
      <c r="D1689" s="23" t="s">
        <v>2006</v>
      </c>
      <c r="E1689" s="23" t="s">
        <v>72</v>
      </c>
      <c r="F1689" s="23" t="s">
        <v>96</v>
      </c>
      <c r="G1689" s="23" t="s">
        <v>2124</v>
      </c>
      <c r="H1689" s="113" t="s">
        <v>2125</v>
      </c>
      <c r="I1689" s="113" t="s">
        <v>2126</v>
      </c>
      <c r="J1689" s="198"/>
      <c r="K1689"/>
    </row>
    <row r="1690" spans="1:11" s="23" customFormat="1" x14ac:dyDescent="0.25">
      <c r="A1690" t="str">
        <f t="shared" si="26"/>
        <v>PP</v>
      </c>
      <c r="B1690" s="198"/>
      <c r="C1690" s="23" t="s">
        <v>2022</v>
      </c>
      <c r="D1690" s="23" t="s">
        <v>1984</v>
      </c>
      <c r="E1690" s="23" t="s">
        <v>72</v>
      </c>
      <c r="F1690" s="23" t="s">
        <v>96</v>
      </c>
      <c r="G1690" s="23" t="s">
        <v>2121</v>
      </c>
      <c r="H1690" s="113" t="s">
        <v>2122</v>
      </c>
      <c r="I1690" s="113" t="s">
        <v>2123</v>
      </c>
      <c r="J1690" s="198"/>
      <c r="K1690"/>
    </row>
    <row r="1691" spans="1:11" s="23" customFormat="1" x14ac:dyDescent="0.25">
      <c r="A1691" t="str">
        <f t="shared" si="26"/>
        <v>PP</v>
      </c>
      <c r="B1691" s="198"/>
      <c r="C1691" s="23" t="s">
        <v>2027</v>
      </c>
      <c r="D1691" s="23" t="s">
        <v>2028</v>
      </c>
      <c r="E1691" s="23" t="s">
        <v>72</v>
      </c>
      <c r="F1691" s="23" t="s">
        <v>96</v>
      </c>
      <c r="G1691" s="23" t="s">
        <v>2137</v>
      </c>
      <c r="H1691" s="113" t="s">
        <v>2138</v>
      </c>
      <c r="I1691" s="113" t="s">
        <v>2139</v>
      </c>
      <c r="J1691" s="198"/>
      <c r="K1691"/>
    </row>
    <row r="1692" spans="1:11" s="23" customFormat="1" x14ac:dyDescent="0.25">
      <c r="A1692" t="str">
        <f t="shared" si="26"/>
        <v>PP</v>
      </c>
      <c r="B1692" s="198"/>
      <c r="C1692" s="23" t="s">
        <v>2038</v>
      </c>
      <c r="D1692" s="23" t="s">
        <v>2039</v>
      </c>
      <c r="E1692" s="23" t="s">
        <v>72</v>
      </c>
      <c r="F1692" s="23" t="s">
        <v>96</v>
      </c>
      <c r="G1692" s="23" t="s">
        <v>2124</v>
      </c>
      <c r="H1692" s="113" t="s">
        <v>2125</v>
      </c>
      <c r="I1692" s="113" t="s">
        <v>2126</v>
      </c>
      <c r="J1692" s="198"/>
      <c r="K1692"/>
    </row>
    <row r="1693" spans="1:11" s="23" customFormat="1" x14ac:dyDescent="0.25">
      <c r="A1693" t="str">
        <f t="shared" si="26"/>
        <v>PR</v>
      </c>
      <c r="B1693" s="198"/>
      <c r="C1693" s="23" t="s">
        <v>2040</v>
      </c>
      <c r="D1693" s="23" t="s">
        <v>2041</v>
      </c>
      <c r="E1693" s="23" t="s">
        <v>72</v>
      </c>
      <c r="F1693" s="23" t="s">
        <v>96</v>
      </c>
      <c r="G1693" s="23" t="s">
        <v>2127</v>
      </c>
      <c r="H1693" s="113" t="s">
        <v>2128</v>
      </c>
      <c r="I1693" s="113" t="s">
        <v>2129</v>
      </c>
      <c r="J1693" s="198"/>
      <c r="K1693"/>
    </row>
    <row r="1694" spans="1:11" s="23" customFormat="1" x14ac:dyDescent="0.25">
      <c r="A1694" t="str">
        <f t="shared" si="26"/>
        <v>PR</v>
      </c>
      <c r="B1694" s="198"/>
      <c r="C1694" s="23" t="s">
        <v>2064</v>
      </c>
      <c r="D1694" s="23" t="s">
        <v>2065</v>
      </c>
      <c r="E1694" s="23" t="s">
        <v>72</v>
      </c>
      <c r="F1694" s="23" t="s">
        <v>96</v>
      </c>
      <c r="G1694" s="23" t="s">
        <v>2127</v>
      </c>
      <c r="H1694" s="113" t="s">
        <v>2128</v>
      </c>
      <c r="I1694" s="113" t="s">
        <v>2151</v>
      </c>
      <c r="J1694" s="198"/>
      <c r="K1694"/>
    </row>
    <row r="1695" spans="1:11" s="23" customFormat="1" x14ac:dyDescent="0.25">
      <c r="A1695" t="str">
        <f t="shared" si="26"/>
        <v>PP</v>
      </c>
      <c r="B1695" s="198"/>
      <c r="C1695" s="23" t="s">
        <v>2066</v>
      </c>
      <c r="D1695" s="23" t="s">
        <v>2067</v>
      </c>
      <c r="E1695" s="23" t="s">
        <v>72</v>
      </c>
      <c r="F1695" s="23" t="s">
        <v>96</v>
      </c>
      <c r="G1695" s="23" t="s">
        <v>2127</v>
      </c>
      <c r="H1695" s="113" t="s">
        <v>2128</v>
      </c>
      <c r="I1695" s="113" t="s">
        <v>2129</v>
      </c>
      <c r="J1695" s="198"/>
      <c r="K1695"/>
    </row>
    <row r="1696" spans="1:11" s="23" customFormat="1" x14ac:dyDescent="0.25">
      <c r="A1696" t="str">
        <f t="shared" si="26"/>
        <v>PP</v>
      </c>
      <c r="B1696" s="198"/>
      <c r="C1696" s="23" t="s">
        <v>2072</v>
      </c>
      <c r="D1696" s="23" t="s">
        <v>2073</v>
      </c>
      <c r="E1696" s="23" t="s">
        <v>72</v>
      </c>
      <c r="F1696" s="23" t="s">
        <v>96</v>
      </c>
      <c r="G1696" s="23" t="s">
        <v>2127</v>
      </c>
      <c r="H1696" s="113" t="s">
        <v>2128</v>
      </c>
      <c r="I1696" s="113" t="s">
        <v>2129</v>
      </c>
      <c r="J1696" s="198"/>
      <c r="K1696"/>
    </row>
    <row r="1697" spans="1:11" s="23" customFormat="1" x14ac:dyDescent="0.25">
      <c r="A1697" t="str">
        <f t="shared" si="26"/>
        <v>PR</v>
      </c>
      <c r="B1697" s="198"/>
      <c r="C1697" s="23" t="s">
        <v>2076</v>
      </c>
      <c r="D1697" s="23" t="s">
        <v>2077</v>
      </c>
      <c r="E1697" s="23" t="s">
        <v>72</v>
      </c>
      <c r="F1697" s="23" t="s">
        <v>96</v>
      </c>
      <c r="G1697" s="23" t="s">
        <v>2127</v>
      </c>
      <c r="H1697" s="113" t="s">
        <v>2128</v>
      </c>
      <c r="I1697" s="113" t="s">
        <v>2129</v>
      </c>
      <c r="J1697" s="198"/>
      <c r="K1697"/>
    </row>
    <row r="1698" spans="1:11" s="23" customFormat="1" x14ac:dyDescent="0.25">
      <c r="A1698" t="str">
        <f t="shared" si="26"/>
        <v>PR</v>
      </c>
      <c r="B1698" s="198"/>
      <c r="C1698" s="23" t="s">
        <v>2078</v>
      </c>
      <c r="D1698" s="23" t="s">
        <v>2079</v>
      </c>
      <c r="E1698" s="23" t="s">
        <v>72</v>
      </c>
      <c r="F1698" s="23" t="s">
        <v>96</v>
      </c>
      <c r="G1698" s="23" t="s">
        <v>2127</v>
      </c>
      <c r="H1698" s="113" t="s">
        <v>2128</v>
      </c>
      <c r="I1698" s="113" t="s">
        <v>2129</v>
      </c>
      <c r="J1698" s="198"/>
      <c r="K1698"/>
    </row>
    <row r="1699" spans="1:11" s="23" customFormat="1" x14ac:dyDescent="0.25">
      <c r="A1699" t="str">
        <f t="shared" si="26"/>
        <v>PP</v>
      </c>
      <c r="B1699" s="198"/>
      <c r="C1699" s="23" t="s">
        <v>2080</v>
      </c>
      <c r="D1699" s="23" t="s">
        <v>2081</v>
      </c>
      <c r="E1699" s="23" t="s">
        <v>72</v>
      </c>
      <c r="F1699" s="23" t="s">
        <v>96</v>
      </c>
      <c r="G1699" s="23" t="s">
        <v>2137</v>
      </c>
      <c r="H1699" s="113" t="s">
        <v>2138</v>
      </c>
      <c r="I1699" s="113" t="s">
        <v>2139</v>
      </c>
      <c r="J1699" s="198"/>
      <c r="K1699"/>
    </row>
    <row r="1700" spans="1:11" s="23" customFormat="1" x14ac:dyDescent="0.25">
      <c r="A1700" t="str">
        <f t="shared" si="26"/>
        <v>9N</v>
      </c>
      <c r="B1700" s="198"/>
      <c r="C1700" s="23" t="s">
        <v>4496</v>
      </c>
      <c r="D1700" s="23" t="s">
        <v>4497</v>
      </c>
      <c r="E1700" s="23" t="s">
        <v>72</v>
      </c>
      <c r="F1700" s="23" t="s">
        <v>95</v>
      </c>
      <c r="G1700" s="23" t="s">
        <v>4509</v>
      </c>
      <c r="H1700" s="113" t="s">
        <v>4510</v>
      </c>
      <c r="I1700" s="113" t="s">
        <v>2117</v>
      </c>
      <c r="J1700" s="198"/>
      <c r="K1700"/>
    </row>
    <row r="1701" spans="1:11" s="23" customFormat="1" x14ac:dyDescent="0.25">
      <c r="A1701" t="str">
        <f t="shared" si="26"/>
        <v>9N</v>
      </c>
      <c r="B1701" s="198"/>
      <c r="C1701" s="23" t="s">
        <v>4498</v>
      </c>
      <c r="D1701" s="23" t="s">
        <v>4499</v>
      </c>
      <c r="E1701" s="23" t="s">
        <v>72</v>
      </c>
      <c r="F1701" s="23" t="s">
        <v>95</v>
      </c>
      <c r="G1701" s="23" t="s">
        <v>4509</v>
      </c>
      <c r="H1701" s="113" t="s">
        <v>4510</v>
      </c>
      <c r="I1701" s="113" t="s">
        <v>2117</v>
      </c>
      <c r="J1701" s="198"/>
      <c r="K1701"/>
    </row>
    <row r="1702" spans="1:11" s="23" customFormat="1" x14ac:dyDescent="0.25">
      <c r="A1702" t="str">
        <f t="shared" si="26"/>
        <v>9N</v>
      </c>
      <c r="B1702" s="198"/>
      <c r="C1702" s="23" t="s">
        <v>4500</v>
      </c>
      <c r="D1702" s="23" t="s">
        <v>4497</v>
      </c>
      <c r="E1702" s="23" t="s">
        <v>72</v>
      </c>
      <c r="F1702" s="23" t="s">
        <v>95</v>
      </c>
      <c r="G1702" s="23" t="s">
        <v>4509</v>
      </c>
      <c r="H1702" s="113" t="s">
        <v>4510</v>
      </c>
      <c r="I1702" s="113" t="s">
        <v>2117</v>
      </c>
      <c r="J1702" s="198"/>
      <c r="K1702"/>
    </row>
    <row r="1703" spans="1:11" s="23" customFormat="1" x14ac:dyDescent="0.25">
      <c r="A1703" t="str">
        <f t="shared" si="26"/>
        <v>9N</v>
      </c>
      <c r="B1703" s="198"/>
      <c r="C1703" s="23" t="s">
        <v>4501</v>
      </c>
      <c r="D1703" s="23" t="s">
        <v>4502</v>
      </c>
      <c r="E1703" s="23" t="s">
        <v>72</v>
      </c>
      <c r="F1703" s="23" t="s">
        <v>95</v>
      </c>
      <c r="G1703" s="23" t="s">
        <v>4509</v>
      </c>
      <c r="H1703" s="113" t="s">
        <v>4510</v>
      </c>
      <c r="I1703" s="113" t="s">
        <v>2117</v>
      </c>
      <c r="J1703" s="198"/>
      <c r="K1703"/>
    </row>
    <row r="1704" spans="1:11" s="23" customFormat="1" x14ac:dyDescent="0.25">
      <c r="A1704" t="str">
        <f t="shared" si="26"/>
        <v>9N</v>
      </c>
      <c r="B1704" s="198"/>
      <c r="C1704" s="23" t="s">
        <v>4503</v>
      </c>
      <c r="D1704" s="23" t="s">
        <v>4504</v>
      </c>
      <c r="E1704" s="23" t="s">
        <v>72</v>
      </c>
      <c r="F1704" s="23" t="s">
        <v>95</v>
      </c>
      <c r="G1704" s="23" t="s">
        <v>4509</v>
      </c>
      <c r="H1704" s="113" t="s">
        <v>4510</v>
      </c>
      <c r="I1704" s="113" t="s">
        <v>2117</v>
      </c>
      <c r="J1704" s="198"/>
      <c r="K1704"/>
    </row>
    <row r="1705" spans="1:11" s="23" customFormat="1" x14ac:dyDescent="0.25">
      <c r="A1705" t="str">
        <f t="shared" si="26"/>
        <v>9N</v>
      </c>
      <c r="B1705" s="198"/>
      <c r="C1705" s="23" t="s">
        <v>4505</v>
      </c>
      <c r="D1705" s="23" t="s">
        <v>4506</v>
      </c>
      <c r="E1705" s="23" t="s">
        <v>72</v>
      </c>
      <c r="F1705" s="23" t="s">
        <v>95</v>
      </c>
      <c r="G1705" s="23" t="s">
        <v>4509</v>
      </c>
      <c r="H1705" s="113" t="s">
        <v>4510</v>
      </c>
      <c r="I1705" s="113" t="s">
        <v>2117</v>
      </c>
      <c r="J1705" s="198"/>
      <c r="K1705"/>
    </row>
    <row r="1706" spans="1:11" s="23" customFormat="1" x14ac:dyDescent="0.25">
      <c r="A1706" t="str">
        <f t="shared" si="26"/>
        <v>9N</v>
      </c>
      <c r="B1706" s="198"/>
      <c r="C1706" s="23" t="s">
        <v>4496</v>
      </c>
      <c r="D1706" s="23" t="s">
        <v>4497</v>
      </c>
      <c r="E1706" s="23" t="s">
        <v>72</v>
      </c>
      <c r="F1706" s="23" t="s">
        <v>2094</v>
      </c>
      <c r="G1706" s="23" t="s">
        <v>2114</v>
      </c>
      <c r="H1706" s="113" t="s">
        <v>2115</v>
      </c>
      <c r="I1706" s="113" t="s">
        <v>2117</v>
      </c>
      <c r="J1706" s="198"/>
      <c r="K1706"/>
    </row>
    <row r="1707" spans="1:11" s="23" customFormat="1" x14ac:dyDescent="0.25">
      <c r="A1707" t="str">
        <f t="shared" si="26"/>
        <v>9N</v>
      </c>
      <c r="B1707" s="198"/>
      <c r="C1707" s="23" t="s">
        <v>4498</v>
      </c>
      <c r="D1707" s="23" t="s">
        <v>4499</v>
      </c>
      <c r="E1707" s="23" t="s">
        <v>72</v>
      </c>
      <c r="F1707" s="23" t="s">
        <v>2094</v>
      </c>
      <c r="G1707" s="23" t="s">
        <v>2114</v>
      </c>
      <c r="H1707" s="113" t="s">
        <v>2115</v>
      </c>
      <c r="I1707" s="113" t="s">
        <v>2117</v>
      </c>
      <c r="J1707" s="198"/>
      <c r="K1707"/>
    </row>
    <row r="1708" spans="1:11" s="23" customFormat="1" x14ac:dyDescent="0.25">
      <c r="A1708" t="str">
        <f t="shared" si="26"/>
        <v>9N</v>
      </c>
      <c r="B1708" s="198"/>
      <c r="C1708" s="23" t="s">
        <v>4500</v>
      </c>
      <c r="D1708" s="23" t="s">
        <v>4497</v>
      </c>
      <c r="E1708" s="23" t="s">
        <v>72</v>
      </c>
      <c r="F1708" s="23" t="s">
        <v>2094</v>
      </c>
      <c r="G1708" s="23" t="s">
        <v>2114</v>
      </c>
      <c r="H1708" s="113" t="s">
        <v>2115</v>
      </c>
      <c r="I1708" s="113" t="s">
        <v>2117</v>
      </c>
      <c r="J1708" s="198"/>
      <c r="K1708"/>
    </row>
    <row r="1709" spans="1:11" s="23" customFormat="1" x14ac:dyDescent="0.25">
      <c r="A1709" t="str">
        <f t="shared" si="26"/>
        <v>9N</v>
      </c>
      <c r="B1709" s="198"/>
      <c r="C1709" s="23" t="s">
        <v>4501</v>
      </c>
      <c r="D1709" s="23" t="s">
        <v>4502</v>
      </c>
      <c r="E1709" s="23" t="s">
        <v>72</v>
      </c>
      <c r="F1709" s="23" t="s">
        <v>2094</v>
      </c>
      <c r="G1709" s="23" t="s">
        <v>2114</v>
      </c>
      <c r="H1709" s="113" t="s">
        <v>2115</v>
      </c>
      <c r="I1709" s="113" t="s">
        <v>2117</v>
      </c>
      <c r="J1709" s="198"/>
      <c r="K1709"/>
    </row>
    <row r="1710" spans="1:11" s="23" customFormat="1" x14ac:dyDescent="0.25">
      <c r="A1710" t="str">
        <f t="shared" si="26"/>
        <v>9N</v>
      </c>
      <c r="B1710" s="198"/>
      <c r="C1710" s="23" t="s">
        <v>4503</v>
      </c>
      <c r="D1710" s="23" t="s">
        <v>4504</v>
      </c>
      <c r="E1710" s="23" t="s">
        <v>72</v>
      </c>
      <c r="F1710" s="23" t="s">
        <v>2094</v>
      </c>
      <c r="G1710" s="23" t="s">
        <v>2114</v>
      </c>
      <c r="H1710" s="113" t="s">
        <v>2115</v>
      </c>
      <c r="I1710" s="113" t="s">
        <v>2117</v>
      </c>
      <c r="J1710" s="198"/>
      <c r="K1710"/>
    </row>
    <row r="1711" spans="1:11" s="23" customFormat="1" x14ac:dyDescent="0.25">
      <c r="A1711" t="str">
        <f t="shared" si="26"/>
        <v>9N</v>
      </c>
      <c r="B1711" s="198"/>
      <c r="C1711" s="23" t="s">
        <v>4505</v>
      </c>
      <c r="D1711" s="23" t="s">
        <v>4506</v>
      </c>
      <c r="E1711" s="23" t="s">
        <v>72</v>
      </c>
      <c r="F1711" s="23" t="s">
        <v>2094</v>
      </c>
      <c r="G1711" s="23" t="s">
        <v>2114</v>
      </c>
      <c r="H1711" s="113" t="s">
        <v>2115</v>
      </c>
      <c r="I1711" s="113" t="s">
        <v>2117</v>
      </c>
      <c r="J1711" s="198"/>
      <c r="K1711"/>
    </row>
    <row r="1712" spans="1:11" s="23" customFormat="1" x14ac:dyDescent="0.25">
      <c r="A1712" t="str">
        <f t="shared" si="26"/>
        <v>9N</v>
      </c>
      <c r="B1712" s="198"/>
      <c r="C1712" s="23" t="s">
        <v>4507</v>
      </c>
      <c r="D1712" s="23" t="s">
        <v>4508</v>
      </c>
      <c r="E1712" s="23" t="s">
        <v>72</v>
      </c>
      <c r="F1712" s="23" t="s">
        <v>41</v>
      </c>
      <c r="G1712" s="23" t="s">
        <v>4509</v>
      </c>
      <c r="H1712" s="113" t="s">
        <v>4510</v>
      </c>
      <c r="I1712" s="113" t="s">
        <v>2117</v>
      </c>
      <c r="J1712" s="198"/>
      <c r="K1712"/>
    </row>
    <row r="1713" spans="1:11" s="23" customFormat="1" x14ac:dyDescent="0.25">
      <c r="A1713" t="str">
        <f t="shared" si="26"/>
        <v>9N</v>
      </c>
      <c r="B1713" s="198"/>
      <c r="C1713" s="23" t="s">
        <v>4507</v>
      </c>
      <c r="D1713" s="23" t="s">
        <v>4508</v>
      </c>
      <c r="E1713" s="23" t="s">
        <v>72</v>
      </c>
      <c r="F1713" s="23" t="s">
        <v>79</v>
      </c>
      <c r="G1713" s="23" t="s">
        <v>2114</v>
      </c>
      <c r="H1713" s="113" t="s">
        <v>2115</v>
      </c>
      <c r="I1713" s="113" t="s">
        <v>2117</v>
      </c>
      <c r="J1713" s="198"/>
      <c r="K1713"/>
    </row>
    <row r="1714" spans="1:11" s="23" customFormat="1" x14ac:dyDescent="0.25">
      <c r="A1714" t="str">
        <f t="shared" si="26"/>
        <v>N5</v>
      </c>
      <c r="B1714" s="198"/>
      <c r="C1714" s="23" t="s">
        <v>5009</v>
      </c>
      <c r="D1714" s="23" t="s">
        <v>5010</v>
      </c>
      <c r="E1714" s="23" t="s">
        <v>72</v>
      </c>
      <c r="F1714" s="23" t="s">
        <v>41</v>
      </c>
      <c r="G1714" s="23" t="s">
        <v>2172</v>
      </c>
      <c r="H1714" s="113" t="s">
        <v>2173</v>
      </c>
      <c r="I1714" s="113" t="s">
        <v>2099</v>
      </c>
      <c r="J1714" s="198"/>
      <c r="K1714" t="s">
        <v>5008</v>
      </c>
    </row>
    <row r="1715" spans="1:11" x14ac:dyDescent="0.25">
      <c r="A1715" t="str">
        <f t="shared" si="26"/>
        <v>N5</v>
      </c>
      <c r="C1715" s="23" t="s">
        <v>5012</v>
      </c>
      <c r="D1715" s="23" t="s">
        <v>5013</v>
      </c>
      <c r="E1715" s="23" t="s">
        <v>72</v>
      </c>
      <c r="F1715" s="23" t="s">
        <v>41</v>
      </c>
      <c r="G1715" s="23" t="s">
        <v>2174</v>
      </c>
      <c r="H1715" s="113" t="s">
        <v>2175</v>
      </c>
      <c r="I1715" s="113" t="s">
        <v>2108</v>
      </c>
      <c r="J1715" s="197"/>
      <c r="K1715" t="s">
        <v>5008</v>
      </c>
    </row>
    <row r="1716" spans="1:11" x14ac:dyDescent="0.25">
      <c r="A1716" t="str">
        <f t="shared" si="26"/>
        <v>N5</v>
      </c>
      <c r="C1716" s="23" t="s">
        <v>5014</v>
      </c>
      <c r="D1716" s="23" t="s">
        <v>5015</v>
      </c>
      <c r="E1716" s="23" t="s">
        <v>72</v>
      </c>
      <c r="F1716" s="23" t="s">
        <v>41</v>
      </c>
      <c r="G1716" s="23" t="s">
        <v>2176</v>
      </c>
      <c r="H1716" s="113" t="s">
        <v>2177</v>
      </c>
      <c r="I1716" s="113" t="s">
        <v>2098</v>
      </c>
      <c r="J1716" s="197"/>
      <c r="K1716" t="s">
        <v>5008</v>
      </c>
    </row>
    <row r="1717" spans="1:11" x14ac:dyDescent="0.25">
      <c r="A1717" t="str">
        <f t="shared" si="26"/>
        <v>9S</v>
      </c>
      <c r="C1717" s="23" t="s">
        <v>5017</v>
      </c>
      <c r="D1717" s="23" t="s">
        <v>5018</v>
      </c>
      <c r="E1717" s="23" t="s">
        <v>72</v>
      </c>
      <c r="F1717" s="23" t="s">
        <v>41</v>
      </c>
      <c r="G1717" s="23" t="s">
        <v>303</v>
      </c>
      <c r="H1717" s="113" t="s">
        <v>2171</v>
      </c>
      <c r="I1717" s="113" t="s">
        <v>2111</v>
      </c>
      <c r="J1717" s="197"/>
      <c r="K1717" t="s">
        <v>5008</v>
      </c>
    </row>
    <row r="1718" spans="1:11" x14ac:dyDescent="0.25">
      <c r="A1718" t="str">
        <f t="shared" si="26"/>
        <v>N5</v>
      </c>
      <c r="C1718" s="23" t="s">
        <v>5019</v>
      </c>
      <c r="D1718" s="23" t="s">
        <v>5020</v>
      </c>
      <c r="E1718" s="23" t="s">
        <v>72</v>
      </c>
      <c r="F1718" s="23" t="s">
        <v>41</v>
      </c>
      <c r="G1718" s="23" t="s">
        <v>2172</v>
      </c>
      <c r="H1718" s="113" t="s">
        <v>2173</v>
      </c>
      <c r="I1718" s="113" t="s">
        <v>2099</v>
      </c>
      <c r="J1718" s="197"/>
      <c r="K1718" t="s">
        <v>5008</v>
      </c>
    </row>
    <row r="1719" spans="1:11" x14ac:dyDescent="0.25">
      <c r="A1719" t="str">
        <f t="shared" si="26"/>
        <v>N5</v>
      </c>
      <c r="C1719" s="23" t="s">
        <v>5021</v>
      </c>
      <c r="D1719" s="23" t="s">
        <v>5022</v>
      </c>
      <c r="E1719" s="23" t="s">
        <v>72</v>
      </c>
      <c r="F1719" s="23" t="s">
        <v>41</v>
      </c>
      <c r="G1719" s="23" t="s">
        <v>2176</v>
      </c>
      <c r="H1719" s="113" t="s">
        <v>2177</v>
      </c>
      <c r="I1719" s="113" t="s">
        <v>2098</v>
      </c>
      <c r="J1719" s="197"/>
      <c r="K1719" t="s">
        <v>5008</v>
      </c>
    </row>
    <row r="1720" spans="1:11" x14ac:dyDescent="0.25">
      <c r="A1720" t="str">
        <f t="shared" si="26"/>
        <v>N5</v>
      </c>
      <c r="C1720" s="23" t="s">
        <v>5023</v>
      </c>
      <c r="D1720" s="23" t="s">
        <v>5024</v>
      </c>
      <c r="E1720" s="23" t="s">
        <v>72</v>
      </c>
      <c r="F1720" s="23" t="s">
        <v>41</v>
      </c>
      <c r="G1720" s="23" t="s">
        <v>2176</v>
      </c>
      <c r="H1720" s="113" t="s">
        <v>2177</v>
      </c>
      <c r="I1720" s="113" t="s">
        <v>2098</v>
      </c>
      <c r="J1720" s="197"/>
      <c r="K1720" t="s">
        <v>5008</v>
      </c>
    </row>
    <row r="1721" spans="1:11" x14ac:dyDescent="0.25">
      <c r="A1721" t="str">
        <f t="shared" si="26"/>
        <v>N5</v>
      </c>
      <c r="C1721" s="23" t="s">
        <v>5025</v>
      </c>
      <c r="D1721" s="23" t="s">
        <v>5026</v>
      </c>
      <c r="E1721" s="23" t="s">
        <v>72</v>
      </c>
      <c r="F1721" s="23" t="s">
        <v>41</v>
      </c>
      <c r="G1721" s="23" t="s">
        <v>2176</v>
      </c>
      <c r="H1721" s="113" t="s">
        <v>2177</v>
      </c>
      <c r="I1721" s="113" t="s">
        <v>2098</v>
      </c>
      <c r="J1721" s="197"/>
      <c r="K1721" t="s">
        <v>5008</v>
      </c>
    </row>
    <row r="1722" spans="1:11" x14ac:dyDescent="0.25">
      <c r="A1722" t="str">
        <f t="shared" si="26"/>
        <v>N5</v>
      </c>
      <c r="C1722" s="23" t="s">
        <v>5027</v>
      </c>
      <c r="D1722" s="23" t="s">
        <v>5028</v>
      </c>
      <c r="E1722" s="23" t="s">
        <v>72</v>
      </c>
      <c r="F1722" s="23" t="s">
        <v>41</v>
      </c>
      <c r="G1722" s="23" t="s">
        <v>2178</v>
      </c>
      <c r="H1722" s="113" t="s">
        <v>2179</v>
      </c>
      <c r="I1722" s="113" t="s">
        <v>2097</v>
      </c>
      <c r="J1722" s="197"/>
      <c r="K1722" t="s">
        <v>5008</v>
      </c>
    </row>
    <row r="1723" spans="1:11" x14ac:dyDescent="0.25">
      <c r="A1723" t="str">
        <f t="shared" si="26"/>
        <v>NN</v>
      </c>
      <c r="C1723" s="23" t="s">
        <v>5029</v>
      </c>
      <c r="D1723" s="23" t="s">
        <v>5030</v>
      </c>
      <c r="E1723" s="23" t="s">
        <v>72</v>
      </c>
      <c r="F1723" s="23" t="s">
        <v>41</v>
      </c>
      <c r="G1723" s="23" t="s">
        <v>2176</v>
      </c>
      <c r="H1723" s="113" t="s">
        <v>2177</v>
      </c>
      <c r="I1723" s="113" t="s">
        <v>2098</v>
      </c>
      <c r="J1723" s="197"/>
      <c r="K1723" t="s">
        <v>5008</v>
      </c>
    </row>
    <row r="1724" spans="1:11" x14ac:dyDescent="0.25">
      <c r="A1724" t="str">
        <f t="shared" si="26"/>
        <v>NN</v>
      </c>
      <c r="C1724" s="23" t="s">
        <v>5031</v>
      </c>
      <c r="D1724" s="23" t="s">
        <v>5032</v>
      </c>
      <c r="E1724" s="23" t="s">
        <v>72</v>
      </c>
      <c r="F1724" s="23" t="s">
        <v>41</v>
      </c>
      <c r="G1724" s="23" t="s">
        <v>2176</v>
      </c>
      <c r="H1724" s="113" t="s">
        <v>2177</v>
      </c>
      <c r="I1724" s="113" t="s">
        <v>2098</v>
      </c>
      <c r="J1724" s="197"/>
      <c r="K1724" t="s">
        <v>5008</v>
      </c>
    </row>
    <row r="1725" spans="1:11" x14ac:dyDescent="0.25">
      <c r="A1725" t="str">
        <f t="shared" si="26"/>
        <v>SS</v>
      </c>
      <c r="C1725" s="23" t="s">
        <v>5033</v>
      </c>
      <c r="D1725" s="23" t="s">
        <v>5034</v>
      </c>
      <c r="E1725" s="23" t="s">
        <v>72</v>
      </c>
      <c r="F1725" s="23" t="s">
        <v>41</v>
      </c>
      <c r="G1725" s="23" t="s">
        <v>2152</v>
      </c>
      <c r="H1725" s="113" t="s">
        <v>5074</v>
      </c>
      <c r="I1725" s="113" t="s">
        <v>5075</v>
      </c>
      <c r="J1725" s="197"/>
      <c r="K1725" t="s">
        <v>5008</v>
      </c>
    </row>
    <row r="1726" spans="1:11" x14ac:dyDescent="0.25">
      <c r="A1726" t="str">
        <f t="shared" si="26"/>
        <v>SS</v>
      </c>
      <c r="C1726" s="23" t="s">
        <v>5035</v>
      </c>
      <c r="D1726" s="23" t="s">
        <v>5036</v>
      </c>
      <c r="E1726" s="23" t="s">
        <v>72</v>
      </c>
      <c r="F1726" s="23" t="s">
        <v>41</v>
      </c>
      <c r="G1726" s="23" t="s">
        <v>2176</v>
      </c>
      <c r="H1726" s="113" t="s">
        <v>5076</v>
      </c>
      <c r="I1726" s="113" t="s">
        <v>5077</v>
      </c>
      <c r="J1726" s="197"/>
      <c r="K1726" t="s">
        <v>5008</v>
      </c>
    </row>
    <row r="1727" spans="1:11" x14ac:dyDescent="0.25">
      <c r="A1727" t="str">
        <f t="shared" si="26"/>
        <v>NN</v>
      </c>
      <c r="C1727" s="23" t="s">
        <v>5037</v>
      </c>
      <c r="D1727" s="23" t="s">
        <v>5038</v>
      </c>
      <c r="E1727" s="23" t="s">
        <v>72</v>
      </c>
      <c r="F1727" s="23" t="s">
        <v>41</v>
      </c>
      <c r="G1727" s="23" t="s">
        <v>2174</v>
      </c>
      <c r="H1727" s="113" t="s">
        <v>5078</v>
      </c>
      <c r="I1727" s="113" t="s">
        <v>2189</v>
      </c>
      <c r="J1727" s="197"/>
      <c r="K1727" t="s">
        <v>5008</v>
      </c>
    </row>
    <row r="1728" spans="1:11" x14ac:dyDescent="0.25">
      <c r="A1728" t="str">
        <f t="shared" si="26"/>
        <v>NN</v>
      </c>
      <c r="C1728" s="23" t="s">
        <v>5039</v>
      </c>
      <c r="D1728" s="23" t="s">
        <v>5040</v>
      </c>
      <c r="E1728" s="23" t="s">
        <v>72</v>
      </c>
      <c r="F1728" s="23" t="s">
        <v>41</v>
      </c>
      <c r="G1728" s="23" t="s">
        <v>2176</v>
      </c>
      <c r="H1728" s="113" t="s">
        <v>5076</v>
      </c>
      <c r="I1728" s="113" t="s">
        <v>5077</v>
      </c>
      <c r="J1728" s="197"/>
      <c r="K1728" t="s">
        <v>5008</v>
      </c>
    </row>
    <row r="1729" spans="1:11" x14ac:dyDescent="0.25">
      <c r="A1729" t="str">
        <f t="shared" si="26"/>
        <v>PP</v>
      </c>
      <c r="C1729" s="7" t="s">
        <v>5041</v>
      </c>
      <c r="D1729" s="7" t="s">
        <v>5042</v>
      </c>
      <c r="E1729" s="7" t="s">
        <v>72</v>
      </c>
      <c r="F1729" s="7" t="s">
        <v>96</v>
      </c>
      <c r="G1729" s="7" t="s">
        <v>2121</v>
      </c>
      <c r="H1729" s="22" t="s">
        <v>2122</v>
      </c>
      <c r="I1729" s="292" t="s">
        <v>2123</v>
      </c>
      <c r="J1729" s="197"/>
      <c r="K1729" t="s">
        <v>6283</v>
      </c>
    </row>
    <row r="1730" spans="1:11" x14ac:dyDescent="0.25">
      <c r="A1730" t="str">
        <f t="shared" si="26"/>
        <v>PP</v>
      </c>
      <c r="C1730" s="23" t="s">
        <v>5043</v>
      </c>
      <c r="D1730" s="23" t="s">
        <v>5044</v>
      </c>
      <c r="E1730" s="23" t="s">
        <v>72</v>
      </c>
      <c r="F1730" s="23" t="s">
        <v>96</v>
      </c>
      <c r="G1730" s="23" t="s">
        <v>2137</v>
      </c>
      <c r="H1730" s="113" t="s">
        <v>2138</v>
      </c>
      <c r="I1730" s="113" t="s">
        <v>2139</v>
      </c>
      <c r="J1730" s="197"/>
      <c r="K1730" t="s">
        <v>5008</v>
      </c>
    </row>
    <row r="1731" spans="1:11" x14ac:dyDescent="0.25">
      <c r="A1731" t="str">
        <f t="shared" si="26"/>
        <v>NN</v>
      </c>
      <c r="C1731" s="23" t="s">
        <v>5045</v>
      </c>
      <c r="D1731" s="23" t="s">
        <v>5046</v>
      </c>
      <c r="E1731" s="23" t="s">
        <v>72</v>
      </c>
      <c r="F1731" s="23" t="s">
        <v>41</v>
      </c>
      <c r="G1731" s="23" t="s">
        <v>2176</v>
      </c>
      <c r="H1731" s="113" t="s">
        <v>5076</v>
      </c>
      <c r="I1731" s="113" t="s">
        <v>5077</v>
      </c>
      <c r="J1731" s="197"/>
      <c r="K1731" t="s">
        <v>5008</v>
      </c>
    </row>
    <row r="1732" spans="1:11" x14ac:dyDescent="0.25">
      <c r="A1732" t="str">
        <f t="shared" si="26"/>
        <v>N5</v>
      </c>
      <c r="C1732" s="23" t="s">
        <v>5047</v>
      </c>
      <c r="D1732" s="23" t="s">
        <v>5048</v>
      </c>
      <c r="E1732" s="23" t="s">
        <v>72</v>
      </c>
      <c r="F1732" s="23" t="s">
        <v>41</v>
      </c>
      <c r="G1732" s="23" t="s">
        <v>2178</v>
      </c>
      <c r="H1732" s="113" t="s">
        <v>5079</v>
      </c>
      <c r="I1732" s="113" t="s">
        <v>5080</v>
      </c>
      <c r="J1732" s="197"/>
      <c r="K1732" t="s">
        <v>5008</v>
      </c>
    </row>
    <row r="1733" spans="1:11" x14ac:dyDescent="0.25">
      <c r="A1733" t="str">
        <f t="shared" ref="A1733:A1795" si="27">MID(C1733,12,2)</f>
        <v>N5</v>
      </c>
      <c r="C1733" s="23" t="s">
        <v>5049</v>
      </c>
      <c r="D1733" s="23" t="s">
        <v>5050</v>
      </c>
      <c r="E1733" s="23" t="s">
        <v>72</v>
      </c>
      <c r="F1733" s="23" t="s">
        <v>41</v>
      </c>
      <c r="G1733" s="23" t="s">
        <v>2174</v>
      </c>
      <c r="H1733" s="113" t="s">
        <v>5078</v>
      </c>
      <c r="I1733" s="113" t="s">
        <v>2189</v>
      </c>
      <c r="J1733" s="197"/>
      <c r="K1733" t="s">
        <v>5008</v>
      </c>
    </row>
    <row r="1734" spans="1:11" x14ac:dyDescent="0.25">
      <c r="A1734" t="str">
        <f t="shared" si="27"/>
        <v>N5</v>
      </c>
      <c r="C1734" s="23" t="s">
        <v>5051</v>
      </c>
      <c r="D1734" s="23" t="s">
        <v>5052</v>
      </c>
      <c r="E1734" s="23" t="s">
        <v>72</v>
      </c>
      <c r="F1734" s="23" t="s">
        <v>41</v>
      </c>
      <c r="G1734" s="23" t="s">
        <v>2178</v>
      </c>
      <c r="H1734" s="113" t="s">
        <v>5079</v>
      </c>
      <c r="I1734" s="113" t="s">
        <v>5080</v>
      </c>
      <c r="J1734" s="197"/>
      <c r="K1734" t="s">
        <v>5008</v>
      </c>
    </row>
    <row r="1735" spans="1:11" x14ac:dyDescent="0.25">
      <c r="A1735" t="str">
        <f t="shared" si="27"/>
        <v>N5</v>
      </c>
      <c r="C1735" s="23" t="s">
        <v>5053</v>
      </c>
      <c r="D1735" s="23" t="s">
        <v>5054</v>
      </c>
      <c r="E1735" s="23" t="s">
        <v>72</v>
      </c>
      <c r="F1735" s="23" t="s">
        <v>41</v>
      </c>
      <c r="G1735" s="23" t="s">
        <v>2178</v>
      </c>
      <c r="H1735" s="113" t="s">
        <v>5079</v>
      </c>
      <c r="I1735" s="113" t="s">
        <v>5080</v>
      </c>
      <c r="J1735" s="197"/>
      <c r="K1735" t="s">
        <v>5008</v>
      </c>
    </row>
    <row r="1736" spans="1:11" x14ac:dyDescent="0.25">
      <c r="A1736" t="str">
        <f t="shared" si="27"/>
        <v>N5</v>
      </c>
      <c r="C1736" s="23" t="s">
        <v>5055</v>
      </c>
      <c r="D1736" s="23" t="s">
        <v>5056</v>
      </c>
      <c r="E1736" s="23" t="s">
        <v>72</v>
      </c>
      <c r="F1736" s="23" t="s">
        <v>41</v>
      </c>
      <c r="G1736" s="23" t="s">
        <v>2174</v>
      </c>
      <c r="H1736" s="113" t="s">
        <v>5078</v>
      </c>
      <c r="I1736" s="113" t="s">
        <v>2189</v>
      </c>
      <c r="J1736" s="197"/>
      <c r="K1736" t="s">
        <v>5008</v>
      </c>
    </row>
    <row r="1737" spans="1:11" x14ac:dyDescent="0.25">
      <c r="A1737" t="str">
        <f t="shared" si="27"/>
        <v>N5</v>
      </c>
      <c r="C1737" s="23" t="s">
        <v>5057</v>
      </c>
      <c r="D1737" s="23" t="s">
        <v>5058</v>
      </c>
      <c r="E1737" s="23" t="s">
        <v>72</v>
      </c>
      <c r="F1737" s="23" t="s">
        <v>41</v>
      </c>
      <c r="G1737" s="23" t="s">
        <v>2178</v>
      </c>
      <c r="H1737" s="113" t="s">
        <v>5079</v>
      </c>
      <c r="I1737" s="113" t="s">
        <v>5080</v>
      </c>
      <c r="J1737" s="197"/>
      <c r="K1737" t="s">
        <v>5008</v>
      </c>
    </row>
    <row r="1738" spans="1:11" x14ac:dyDescent="0.25">
      <c r="A1738" t="str">
        <f t="shared" si="27"/>
        <v>9S</v>
      </c>
      <c r="C1738" s="23" t="s">
        <v>5059</v>
      </c>
      <c r="D1738" s="23" t="s">
        <v>5060</v>
      </c>
      <c r="E1738" s="23" t="s">
        <v>72</v>
      </c>
      <c r="F1738" s="23" t="s">
        <v>41</v>
      </c>
      <c r="G1738" s="23" t="s">
        <v>303</v>
      </c>
      <c r="H1738" s="113" t="s">
        <v>5081</v>
      </c>
      <c r="I1738" s="113" t="s">
        <v>2199</v>
      </c>
      <c r="J1738" s="197"/>
      <c r="K1738" t="s">
        <v>5008</v>
      </c>
    </row>
    <row r="1739" spans="1:11" x14ac:dyDescent="0.25">
      <c r="A1739" t="str">
        <f t="shared" si="27"/>
        <v>NT</v>
      </c>
      <c r="C1739" s="23" t="s">
        <v>5061</v>
      </c>
      <c r="D1739" s="23" t="s">
        <v>5062</v>
      </c>
      <c r="E1739" s="23" t="s">
        <v>72</v>
      </c>
      <c r="F1739" s="23" t="s">
        <v>41</v>
      </c>
      <c r="G1739" s="23" t="s">
        <v>2178</v>
      </c>
      <c r="H1739" s="113" t="s">
        <v>5079</v>
      </c>
      <c r="I1739" s="113" t="s">
        <v>5080</v>
      </c>
      <c r="J1739" s="197"/>
      <c r="K1739" t="s">
        <v>5008</v>
      </c>
    </row>
    <row r="1740" spans="1:11" x14ac:dyDescent="0.25">
      <c r="A1740" t="str">
        <f t="shared" si="27"/>
        <v>NT</v>
      </c>
      <c r="C1740" s="23" t="s">
        <v>5063</v>
      </c>
      <c r="D1740" s="23" t="s">
        <v>5064</v>
      </c>
      <c r="E1740" s="23" t="s">
        <v>72</v>
      </c>
      <c r="F1740" s="23" t="s">
        <v>41</v>
      </c>
      <c r="G1740" s="23" t="s">
        <v>2178</v>
      </c>
      <c r="H1740" s="113" t="s">
        <v>5079</v>
      </c>
      <c r="I1740" s="113" t="s">
        <v>5080</v>
      </c>
      <c r="J1740" s="197"/>
      <c r="K1740" t="s">
        <v>5008</v>
      </c>
    </row>
    <row r="1741" spans="1:11" x14ac:dyDescent="0.25">
      <c r="A1741" t="str">
        <f t="shared" si="27"/>
        <v>NT</v>
      </c>
      <c r="C1741" s="23" t="s">
        <v>5065</v>
      </c>
      <c r="D1741" s="23" t="s">
        <v>5066</v>
      </c>
      <c r="E1741" s="23" t="s">
        <v>72</v>
      </c>
      <c r="F1741" s="23" t="s">
        <v>41</v>
      </c>
      <c r="G1741" s="23" t="s">
        <v>2178</v>
      </c>
      <c r="H1741" s="113" t="s">
        <v>5079</v>
      </c>
      <c r="I1741" s="113" t="s">
        <v>5080</v>
      </c>
      <c r="J1741" s="197"/>
      <c r="K1741" t="s">
        <v>5008</v>
      </c>
    </row>
    <row r="1742" spans="1:11" x14ac:dyDescent="0.25">
      <c r="A1742" t="str">
        <f t="shared" si="27"/>
        <v>NT</v>
      </c>
      <c r="C1742" s="23" t="s">
        <v>5067</v>
      </c>
      <c r="D1742" s="23" t="s">
        <v>5064</v>
      </c>
      <c r="E1742" s="23" t="s">
        <v>72</v>
      </c>
      <c r="F1742" s="23" t="s">
        <v>41</v>
      </c>
      <c r="G1742" s="23" t="s">
        <v>2178</v>
      </c>
      <c r="H1742" s="113" t="s">
        <v>5079</v>
      </c>
      <c r="I1742" s="113" t="s">
        <v>5080</v>
      </c>
      <c r="J1742" s="197"/>
      <c r="K1742" t="s">
        <v>5008</v>
      </c>
    </row>
    <row r="1743" spans="1:11" x14ac:dyDescent="0.25">
      <c r="A1743" t="str">
        <f t="shared" si="27"/>
        <v>NT</v>
      </c>
      <c r="C1743" s="23" t="s">
        <v>5068</v>
      </c>
      <c r="D1743" s="23" t="s">
        <v>5069</v>
      </c>
      <c r="E1743" s="23" t="s">
        <v>72</v>
      </c>
      <c r="F1743" s="23" t="s">
        <v>41</v>
      </c>
      <c r="G1743" s="23" t="s">
        <v>2178</v>
      </c>
      <c r="H1743" s="113" t="s">
        <v>5079</v>
      </c>
      <c r="I1743" s="113" t="s">
        <v>5080</v>
      </c>
      <c r="J1743" s="197"/>
      <c r="K1743" t="s">
        <v>5008</v>
      </c>
    </row>
    <row r="1744" spans="1:11" x14ac:dyDescent="0.25">
      <c r="A1744" t="str">
        <f t="shared" si="27"/>
        <v>NT</v>
      </c>
      <c r="C1744" s="23" t="s">
        <v>5070</v>
      </c>
      <c r="D1744" s="23" t="s">
        <v>5071</v>
      </c>
      <c r="E1744" s="23" t="s">
        <v>72</v>
      </c>
      <c r="F1744" s="23" t="s">
        <v>41</v>
      </c>
      <c r="G1744" s="23" t="s">
        <v>2172</v>
      </c>
      <c r="H1744" s="113" t="s">
        <v>5082</v>
      </c>
      <c r="I1744" s="113" t="s">
        <v>5083</v>
      </c>
      <c r="J1744" s="197"/>
      <c r="K1744" t="s">
        <v>5008</v>
      </c>
    </row>
    <row r="1745" spans="1:11" x14ac:dyDescent="0.25">
      <c r="A1745" t="str">
        <f t="shared" si="27"/>
        <v>N5</v>
      </c>
      <c r="C1745" s="23" t="s">
        <v>5009</v>
      </c>
      <c r="D1745" s="23" t="s">
        <v>5010</v>
      </c>
      <c r="E1745" s="23" t="s">
        <v>72</v>
      </c>
      <c r="F1745" s="23" t="s">
        <v>79</v>
      </c>
      <c r="G1745" s="23" t="s">
        <v>2095</v>
      </c>
      <c r="H1745" s="113" t="s">
        <v>5084</v>
      </c>
      <c r="I1745" s="113" t="s">
        <v>2099</v>
      </c>
      <c r="K1745" t="s">
        <v>5008</v>
      </c>
    </row>
    <row r="1746" spans="1:11" x14ac:dyDescent="0.25">
      <c r="A1746" t="str">
        <f t="shared" si="27"/>
        <v>N5</v>
      </c>
      <c r="C1746" s="23" t="s">
        <v>5012</v>
      </c>
      <c r="D1746" s="23" t="s">
        <v>5013</v>
      </c>
      <c r="E1746" s="23" t="s">
        <v>72</v>
      </c>
      <c r="F1746" s="23" t="s">
        <v>79</v>
      </c>
      <c r="G1746" s="23" t="s">
        <v>2103</v>
      </c>
      <c r="H1746" s="113" t="s">
        <v>5085</v>
      </c>
      <c r="I1746" s="113" t="s">
        <v>2108</v>
      </c>
      <c r="K1746" t="s">
        <v>5008</v>
      </c>
    </row>
    <row r="1747" spans="1:11" x14ac:dyDescent="0.25">
      <c r="A1747" t="str">
        <f t="shared" si="27"/>
        <v>N5</v>
      </c>
      <c r="C1747" s="23" t="s">
        <v>5014</v>
      </c>
      <c r="D1747" s="23" t="s">
        <v>5015</v>
      </c>
      <c r="E1747" s="23" t="s">
        <v>72</v>
      </c>
      <c r="F1747" s="23" t="s">
        <v>79</v>
      </c>
      <c r="G1747" s="23" t="s">
        <v>2095</v>
      </c>
      <c r="H1747" s="113" t="s">
        <v>5084</v>
      </c>
      <c r="I1747" s="113" t="s">
        <v>2098</v>
      </c>
      <c r="K1747" t="s">
        <v>5008</v>
      </c>
    </row>
    <row r="1748" spans="1:11" x14ac:dyDescent="0.25">
      <c r="A1748" t="str">
        <f t="shared" si="27"/>
        <v>9S</v>
      </c>
      <c r="C1748" s="23" t="s">
        <v>5017</v>
      </c>
      <c r="D1748" s="23" t="s">
        <v>5018</v>
      </c>
      <c r="E1748" s="23" t="s">
        <v>72</v>
      </c>
      <c r="F1748" s="23" t="s">
        <v>79</v>
      </c>
      <c r="G1748" s="23" t="s">
        <v>2109</v>
      </c>
      <c r="H1748" s="113" t="s">
        <v>5086</v>
      </c>
      <c r="I1748" s="113" t="s">
        <v>2111</v>
      </c>
      <c r="K1748" t="s">
        <v>5008</v>
      </c>
    </row>
    <row r="1749" spans="1:11" x14ac:dyDescent="0.25">
      <c r="A1749" t="str">
        <f t="shared" si="27"/>
        <v>N5</v>
      </c>
      <c r="C1749" s="23" t="s">
        <v>5019</v>
      </c>
      <c r="D1749" s="23" t="s">
        <v>5020</v>
      </c>
      <c r="E1749" s="23" t="s">
        <v>72</v>
      </c>
      <c r="F1749" s="23" t="s">
        <v>79</v>
      </c>
      <c r="G1749" s="23" t="s">
        <v>2095</v>
      </c>
      <c r="H1749" s="113" t="s">
        <v>5084</v>
      </c>
      <c r="I1749" s="113" t="s">
        <v>2099</v>
      </c>
      <c r="K1749" t="s">
        <v>5008</v>
      </c>
    </row>
    <row r="1750" spans="1:11" x14ac:dyDescent="0.25">
      <c r="A1750" t="str">
        <f t="shared" si="27"/>
        <v>N5</v>
      </c>
      <c r="C1750" s="23" t="s">
        <v>5021</v>
      </c>
      <c r="D1750" s="23" t="s">
        <v>5022</v>
      </c>
      <c r="E1750" s="23" t="s">
        <v>72</v>
      </c>
      <c r="F1750" s="23" t="s">
        <v>79</v>
      </c>
      <c r="G1750" s="23" t="s">
        <v>2095</v>
      </c>
      <c r="H1750" s="113" t="s">
        <v>5084</v>
      </c>
      <c r="I1750" s="113" t="s">
        <v>2098</v>
      </c>
      <c r="K1750" t="s">
        <v>5008</v>
      </c>
    </row>
    <row r="1751" spans="1:11" x14ac:dyDescent="0.25">
      <c r="A1751" t="str">
        <f t="shared" si="27"/>
        <v>N5</v>
      </c>
      <c r="C1751" s="23" t="s">
        <v>5023</v>
      </c>
      <c r="D1751" s="23" t="s">
        <v>5024</v>
      </c>
      <c r="E1751" s="23" t="s">
        <v>72</v>
      </c>
      <c r="F1751" s="23" t="s">
        <v>79</v>
      </c>
      <c r="G1751" s="23" t="s">
        <v>2095</v>
      </c>
      <c r="H1751" s="113" t="s">
        <v>5084</v>
      </c>
      <c r="I1751" s="113" t="s">
        <v>2098</v>
      </c>
      <c r="K1751" t="s">
        <v>5008</v>
      </c>
    </row>
    <row r="1752" spans="1:11" x14ac:dyDescent="0.25">
      <c r="A1752" t="str">
        <f t="shared" si="27"/>
        <v>N5</v>
      </c>
      <c r="C1752" s="23" t="s">
        <v>5025</v>
      </c>
      <c r="D1752" s="23" t="s">
        <v>5026</v>
      </c>
      <c r="E1752" s="23" t="s">
        <v>72</v>
      </c>
      <c r="F1752" s="23" t="s">
        <v>79</v>
      </c>
      <c r="G1752" s="23" t="s">
        <v>2095</v>
      </c>
      <c r="H1752" s="113" t="s">
        <v>5084</v>
      </c>
      <c r="I1752" s="113" t="s">
        <v>2098</v>
      </c>
      <c r="K1752" t="s">
        <v>5008</v>
      </c>
    </row>
    <row r="1753" spans="1:11" x14ac:dyDescent="0.25">
      <c r="A1753" t="str">
        <f t="shared" si="27"/>
        <v>N5</v>
      </c>
      <c r="C1753" s="23" t="s">
        <v>5027</v>
      </c>
      <c r="D1753" s="23" t="s">
        <v>5028</v>
      </c>
      <c r="E1753" s="23" t="s">
        <v>72</v>
      </c>
      <c r="F1753" s="23" t="s">
        <v>79</v>
      </c>
      <c r="G1753" s="23" t="s">
        <v>2095</v>
      </c>
      <c r="H1753" s="113" t="s">
        <v>5084</v>
      </c>
      <c r="I1753" s="113" t="s">
        <v>2097</v>
      </c>
      <c r="K1753" t="s">
        <v>5008</v>
      </c>
    </row>
    <row r="1754" spans="1:11" x14ac:dyDescent="0.25">
      <c r="A1754" t="str">
        <f t="shared" si="27"/>
        <v>NN</v>
      </c>
      <c r="C1754" s="23" t="s">
        <v>5029</v>
      </c>
      <c r="D1754" s="23" t="s">
        <v>5030</v>
      </c>
      <c r="E1754" s="23" t="s">
        <v>72</v>
      </c>
      <c r="F1754" s="23" t="s">
        <v>79</v>
      </c>
      <c r="G1754" s="23" t="s">
        <v>2095</v>
      </c>
      <c r="H1754" s="113" t="s">
        <v>5084</v>
      </c>
      <c r="I1754" s="113" t="s">
        <v>2098</v>
      </c>
      <c r="K1754" t="s">
        <v>5008</v>
      </c>
    </row>
    <row r="1755" spans="1:11" x14ac:dyDescent="0.25">
      <c r="A1755" t="str">
        <f t="shared" si="27"/>
        <v>NN</v>
      </c>
      <c r="C1755" s="23" t="s">
        <v>5031</v>
      </c>
      <c r="D1755" s="23" t="s">
        <v>5032</v>
      </c>
      <c r="E1755" s="23" t="s">
        <v>72</v>
      </c>
      <c r="F1755" s="23" t="s">
        <v>79</v>
      </c>
      <c r="G1755" s="23" t="s">
        <v>2095</v>
      </c>
      <c r="H1755" s="113" t="s">
        <v>5084</v>
      </c>
      <c r="I1755" s="113" t="s">
        <v>2098</v>
      </c>
      <c r="K1755" t="s">
        <v>5008</v>
      </c>
    </row>
    <row r="1756" spans="1:11" x14ac:dyDescent="0.25">
      <c r="A1756" t="str">
        <f t="shared" si="27"/>
        <v>SS</v>
      </c>
      <c r="C1756" s="23" t="s">
        <v>5033</v>
      </c>
      <c r="D1756" s="23" t="s">
        <v>5034</v>
      </c>
      <c r="E1756" s="23" t="s">
        <v>72</v>
      </c>
      <c r="F1756" s="23" t="s">
        <v>79</v>
      </c>
      <c r="G1756" s="23" t="s">
        <v>2095</v>
      </c>
      <c r="H1756" s="113" t="s">
        <v>5084</v>
      </c>
      <c r="I1756" s="113" t="s">
        <v>5075</v>
      </c>
      <c r="K1756" t="s">
        <v>5008</v>
      </c>
    </row>
    <row r="1757" spans="1:11" x14ac:dyDescent="0.25">
      <c r="A1757" t="str">
        <f t="shared" si="27"/>
        <v>SS</v>
      </c>
      <c r="C1757" s="23" t="s">
        <v>5035</v>
      </c>
      <c r="D1757" s="23" t="s">
        <v>5036</v>
      </c>
      <c r="E1757" s="23" t="s">
        <v>72</v>
      </c>
      <c r="F1757" s="23" t="s">
        <v>79</v>
      </c>
      <c r="G1757" s="23" t="s">
        <v>2095</v>
      </c>
      <c r="H1757" s="113" t="s">
        <v>5084</v>
      </c>
      <c r="I1757" s="113" t="s">
        <v>5077</v>
      </c>
      <c r="K1757" t="s">
        <v>5008</v>
      </c>
    </row>
    <row r="1758" spans="1:11" x14ac:dyDescent="0.25">
      <c r="A1758" t="str">
        <f t="shared" si="27"/>
        <v>NN</v>
      </c>
      <c r="C1758" s="23" t="s">
        <v>5037</v>
      </c>
      <c r="D1758" s="23" t="s">
        <v>5038</v>
      </c>
      <c r="E1758" s="23" t="s">
        <v>72</v>
      </c>
      <c r="F1758" s="23" t="s">
        <v>79</v>
      </c>
      <c r="G1758" s="23" t="s">
        <v>2103</v>
      </c>
      <c r="H1758" s="113" t="s">
        <v>5085</v>
      </c>
      <c r="I1758" s="113" t="s">
        <v>2189</v>
      </c>
      <c r="K1758" t="s">
        <v>5008</v>
      </c>
    </row>
    <row r="1759" spans="1:11" x14ac:dyDescent="0.25">
      <c r="A1759" t="str">
        <f t="shared" si="27"/>
        <v>NN</v>
      </c>
      <c r="C1759" s="23" t="s">
        <v>5039</v>
      </c>
      <c r="D1759" s="23" t="s">
        <v>5040</v>
      </c>
      <c r="E1759" s="23" t="s">
        <v>72</v>
      </c>
      <c r="F1759" s="23" t="s">
        <v>79</v>
      </c>
      <c r="G1759" s="23" t="s">
        <v>2095</v>
      </c>
      <c r="H1759" s="113" t="s">
        <v>5084</v>
      </c>
      <c r="I1759" s="113" t="s">
        <v>5077</v>
      </c>
      <c r="K1759" t="s">
        <v>5008</v>
      </c>
    </row>
    <row r="1760" spans="1:11" x14ac:dyDescent="0.25">
      <c r="A1760" t="str">
        <f t="shared" si="27"/>
        <v>NN</v>
      </c>
      <c r="C1760" s="23" t="s">
        <v>5045</v>
      </c>
      <c r="D1760" s="23" t="s">
        <v>5046</v>
      </c>
      <c r="E1760" s="23" t="s">
        <v>72</v>
      </c>
      <c r="F1760" s="23" t="s">
        <v>79</v>
      </c>
      <c r="G1760" s="23" t="s">
        <v>2095</v>
      </c>
      <c r="H1760" s="113" t="s">
        <v>5084</v>
      </c>
      <c r="I1760" s="113" t="s">
        <v>5077</v>
      </c>
      <c r="K1760" t="s">
        <v>5008</v>
      </c>
    </row>
    <row r="1761" spans="1:11" x14ac:dyDescent="0.25">
      <c r="A1761" t="str">
        <f t="shared" si="27"/>
        <v>N5</v>
      </c>
      <c r="C1761" s="23" t="s">
        <v>5047</v>
      </c>
      <c r="D1761" s="23" t="s">
        <v>5048</v>
      </c>
      <c r="E1761" s="23" t="s">
        <v>72</v>
      </c>
      <c r="F1761" s="23" t="s">
        <v>79</v>
      </c>
      <c r="G1761" s="23" t="s">
        <v>2095</v>
      </c>
      <c r="H1761" s="113" t="s">
        <v>5084</v>
      </c>
      <c r="I1761" s="113" t="s">
        <v>5080</v>
      </c>
      <c r="K1761" t="s">
        <v>5008</v>
      </c>
    </row>
    <row r="1762" spans="1:11" x14ac:dyDescent="0.25">
      <c r="A1762" t="str">
        <f t="shared" si="27"/>
        <v>N5</v>
      </c>
      <c r="C1762" s="23" t="s">
        <v>5049</v>
      </c>
      <c r="D1762" s="23" t="s">
        <v>5050</v>
      </c>
      <c r="E1762" s="23" t="s">
        <v>72</v>
      </c>
      <c r="F1762" s="23" t="s">
        <v>79</v>
      </c>
      <c r="G1762" s="23" t="s">
        <v>2103</v>
      </c>
      <c r="H1762" s="113" t="s">
        <v>5085</v>
      </c>
      <c r="I1762" s="113" t="s">
        <v>2189</v>
      </c>
      <c r="K1762" t="s">
        <v>5008</v>
      </c>
    </row>
    <row r="1763" spans="1:11" x14ac:dyDescent="0.25">
      <c r="A1763" t="str">
        <f t="shared" si="27"/>
        <v>N5</v>
      </c>
      <c r="C1763" s="23" t="s">
        <v>5051</v>
      </c>
      <c r="D1763" s="23" t="s">
        <v>5052</v>
      </c>
      <c r="E1763" s="23" t="s">
        <v>72</v>
      </c>
      <c r="F1763" s="23" t="s">
        <v>79</v>
      </c>
      <c r="G1763" s="23" t="s">
        <v>2095</v>
      </c>
      <c r="H1763" s="113" t="s">
        <v>5084</v>
      </c>
      <c r="I1763" s="113" t="s">
        <v>5080</v>
      </c>
      <c r="K1763" t="s">
        <v>5008</v>
      </c>
    </row>
    <row r="1764" spans="1:11" x14ac:dyDescent="0.25">
      <c r="A1764" t="str">
        <f t="shared" si="27"/>
        <v>N5</v>
      </c>
      <c r="C1764" s="23" t="s">
        <v>5053</v>
      </c>
      <c r="D1764" s="23" t="s">
        <v>5054</v>
      </c>
      <c r="E1764" s="23" t="s">
        <v>72</v>
      </c>
      <c r="F1764" s="23" t="s">
        <v>79</v>
      </c>
      <c r="G1764" s="23" t="s">
        <v>2095</v>
      </c>
      <c r="H1764" s="113" t="s">
        <v>5084</v>
      </c>
      <c r="I1764" s="113" t="s">
        <v>5080</v>
      </c>
      <c r="K1764" t="s">
        <v>5008</v>
      </c>
    </row>
    <row r="1765" spans="1:11" x14ac:dyDescent="0.25">
      <c r="A1765" t="str">
        <f t="shared" si="27"/>
        <v>N5</v>
      </c>
      <c r="C1765" s="23" t="s">
        <v>5055</v>
      </c>
      <c r="D1765" s="23" t="s">
        <v>5056</v>
      </c>
      <c r="E1765" s="23" t="s">
        <v>72</v>
      </c>
      <c r="F1765" s="23" t="s">
        <v>79</v>
      </c>
      <c r="G1765" s="23" t="s">
        <v>2103</v>
      </c>
      <c r="H1765" s="113" t="s">
        <v>5085</v>
      </c>
      <c r="I1765" s="113" t="s">
        <v>2189</v>
      </c>
      <c r="K1765" t="s">
        <v>5008</v>
      </c>
    </row>
    <row r="1766" spans="1:11" x14ac:dyDescent="0.25">
      <c r="A1766" t="str">
        <f t="shared" si="27"/>
        <v>N5</v>
      </c>
      <c r="C1766" s="23" t="s">
        <v>5057</v>
      </c>
      <c r="D1766" s="23" t="s">
        <v>5058</v>
      </c>
      <c r="E1766" s="23" t="s">
        <v>72</v>
      </c>
      <c r="F1766" s="23" t="s">
        <v>79</v>
      </c>
      <c r="G1766" s="23" t="s">
        <v>2095</v>
      </c>
      <c r="H1766" s="113" t="s">
        <v>5084</v>
      </c>
      <c r="I1766" s="113" t="s">
        <v>5080</v>
      </c>
      <c r="K1766" t="s">
        <v>5008</v>
      </c>
    </row>
    <row r="1767" spans="1:11" x14ac:dyDescent="0.25">
      <c r="A1767" t="str">
        <f t="shared" si="27"/>
        <v>9S</v>
      </c>
      <c r="C1767" s="23" t="s">
        <v>5059</v>
      </c>
      <c r="D1767" s="23" t="s">
        <v>5060</v>
      </c>
      <c r="E1767" s="23" t="s">
        <v>72</v>
      </c>
      <c r="F1767" s="23" t="s">
        <v>79</v>
      </c>
      <c r="G1767" s="23" t="s">
        <v>2109</v>
      </c>
      <c r="H1767" s="113" t="s">
        <v>5086</v>
      </c>
      <c r="I1767" s="113" t="s">
        <v>2199</v>
      </c>
      <c r="K1767" t="s">
        <v>5008</v>
      </c>
    </row>
    <row r="1768" spans="1:11" x14ac:dyDescent="0.25">
      <c r="A1768" t="str">
        <f t="shared" si="27"/>
        <v>NT</v>
      </c>
      <c r="C1768" s="23" t="s">
        <v>5061</v>
      </c>
      <c r="D1768" s="23" t="s">
        <v>5062</v>
      </c>
      <c r="E1768" s="23" t="s">
        <v>72</v>
      </c>
      <c r="F1768" s="23" t="s">
        <v>79</v>
      </c>
      <c r="G1768" s="23" t="s">
        <v>2095</v>
      </c>
      <c r="H1768" s="113" t="s">
        <v>5084</v>
      </c>
      <c r="I1768" s="113" t="s">
        <v>5080</v>
      </c>
      <c r="K1768" t="s">
        <v>5008</v>
      </c>
    </row>
    <row r="1769" spans="1:11" x14ac:dyDescent="0.25">
      <c r="A1769" t="str">
        <f t="shared" si="27"/>
        <v>NT</v>
      </c>
      <c r="C1769" s="23" t="s">
        <v>5063</v>
      </c>
      <c r="D1769" s="23" t="s">
        <v>5064</v>
      </c>
      <c r="E1769" s="23" t="s">
        <v>72</v>
      </c>
      <c r="F1769" s="23" t="s">
        <v>79</v>
      </c>
      <c r="G1769" s="23" t="s">
        <v>2095</v>
      </c>
      <c r="H1769" s="113" t="s">
        <v>5084</v>
      </c>
      <c r="I1769" s="113" t="s">
        <v>5080</v>
      </c>
      <c r="K1769" t="s">
        <v>5008</v>
      </c>
    </row>
    <row r="1770" spans="1:11" x14ac:dyDescent="0.25">
      <c r="A1770" t="str">
        <f t="shared" si="27"/>
        <v>NT</v>
      </c>
      <c r="C1770" s="23" t="s">
        <v>5065</v>
      </c>
      <c r="D1770" s="23" t="s">
        <v>5066</v>
      </c>
      <c r="E1770" s="23" t="s">
        <v>72</v>
      </c>
      <c r="F1770" s="23" t="s">
        <v>79</v>
      </c>
      <c r="G1770" s="23" t="s">
        <v>2095</v>
      </c>
      <c r="H1770" s="113" t="s">
        <v>5084</v>
      </c>
      <c r="I1770" s="113" t="s">
        <v>5080</v>
      </c>
      <c r="K1770" t="s">
        <v>5008</v>
      </c>
    </row>
    <row r="1771" spans="1:11" x14ac:dyDescent="0.25">
      <c r="A1771" t="str">
        <f t="shared" si="27"/>
        <v>NT</v>
      </c>
      <c r="C1771" s="23" t="s">
        <v>5067</v>
      </c>
      <c r="D1771" s="23" t="s">
        <v>5064</v>
      </c>
      <c r="E1771" s="23" t="s">
        <v>72</v>
      </c>
      <c r="F1771" s="23" t="s">
        <v>79</v>
      </c>
      <c r="G1771" s="23" t="s">
        <v>2095</v>
      </c>
      <c r="H1771" s="113" t="s">
        <v>5084</v>
      </c>
      <c r="I1771" s="113" t="s">
        <v>5080</v>
      </c>
      <c r="K1771" t="s">
        <v>5008</v>
      </c>
    </row>
    <row r="1772" spans="1:11" x14ac:dyDescent="0.25">
      <c r="A1772" t="str">
        <f t="shared" si="27"/>
        <v>NT</v>
      </c>
      <c r="C1772" s="23" t="s">
        <v>5068</v>
      </c>
      <c r="D1772" s="23" t="s">
        <v>5069</v>
      </c>
      <c r="E1772" s="23" t="s">
        <v>72</v>
      </c>
      <c r="F1772" s="23" t="s">
        <v>79</v>
      </c>
      <c r="G1772" s="23" t="s">
        <v>2095</v>
      </c>
      <c r="H1772" s="113" t="s">
        <v>5084</v>
      </c>
      <c r="I1772" s="113" t="s">
        <v>5080</v>
      </c>
      <c r="K1772" t="s">
        <v>5008</v>
      </c>
    </row>
    <row r="1773" spans="1:11" x14ac:dyDescent="0.25">
      <c r="A1773" t="str">
        <f t="shared" si="27"/>
        <v>NT</v>
      </c>
      <c r="C1773" s="23" t="s">
        <v>5070</v>
      </c>
      <c r="D1773" s="23" t="s">
        <v>5071</v>
      </c>
      <c r="E1773" s="23" t="s">
        <v>72</v>
      </c>
      <c r="F1773" s="23" t="s">
        <v>79</v>
      </c>
      <c r="G1773" s="23" t="s">
        <v>2095</v>
      </c>
      <c r="H1773" s="113" t="s">
        <v>5084</v>
      </c>
      <c r="I1773" s="113" t="s">
        <v>5083</v>
      </c>
      <c r="K1773" t="s">
        <v>5008</v>
      </c>
    </row>
    <row r="1774" spans="1:11" x14ac:dyDescent="0.25">
      <c r="A1774" t="str">
        <f t="shared" si="27"/>
        <v>NT</v>
      </c>
      <c r="C1774" s="23" t="s">
        <v>5155</v>
      </c>
      <c r="D1774" s="23" t="s">
        <v>5156</v>
      </c>
      <c r="E1774" s="23" t="s">
        <v>72</v>
      </c>
      <c r="F1774" s="23" t="s">
        <v>41</v>
      </c>
      <c r="G1774" s="23" t="s">
        <v>2178</v>
      </c>
      <c r="H1774" s="113" t="s">
        <v>2179</v>
      </c>
      <c r="I1774" s="113" t="s">
        <v>2097</v>
      </c>
      <c r="K1774" t="s">
        <v>5210</v>
      </c>
    </row>
    <row r="1775" spans="1:11" x14ac:dyDescent="0.25">
      <c r="A1775" t="str">
        <f t="shared" si="27"/>
        <v>NT</v>
      </c>
      <c r="C1775" s="23" t="s">
        <v>5158</v>
      </c>
      <c r="D1775" s="23" t="s">
        <v>5159</v>
      </c>
      <c r="E1775" s="23" t="s">
        <v>72</v>
      </c>
      <c r="F1775" s="23" t="s">
        <v>41</v>
      </c>
      <c r="G1775" s="23" t="s">
        <v>2178</v>
      </c>
      <c r="H1775" s="113" t="s">
        <v>2179</v>
      </c>
      <c r="I1775" s="113" t="s">
        <v>2097</v>
      </c>
      <c r="K1775" t="s">
        <v>5210</v>
      </c>
    </row>
    <row r="1776" spans="1:11" x14ac:dyDescent="0.25">
      <c r="A1776" t="str">
        <f t="shared" si="27"/>
        <v>NU</v>
      </c>
      <c r="C1776" s="23" t="s">
        <v>5160</v>
      </c>
      <c r="D1776" s="23" t="s">
        <v>5161</v>
      </c>
      <c r="E1776" s="23" t="s">
        <v>72</v>
      </c>
      <c r="F1776" s="23" t="s">
        <v>41</v>
      </c>
      <c r="G1776" s="23" t="s">
        <v>304</v>
      </c>
      <c r="H1776" s="113" t="s">
        <v>2164</v>
      </c>
      <c r="I1776" s="113" t="s">
        <v>2120</v>
      </c>
      <c r="K1776" t="s">
        <v>5210</v>
      </c>
    </row>
    <row r="1777" spans="1:11" x14ac:dyDescent="0.25">
      <c r="A1777" t="str">
        <f t="shared" si="27"/>
        <v>LT</v>
      </c>
      <c r="C1777" s="23" t="s">
        <v>5162</v>
      </c>
      <c r="D1777" s="23" t="s">
        <v>5163</v>
      </c>
      <c r="E1777" s="23" t="s">
        <v>72</v>
      </c>
      <c r="F1777" s="23" t="s">
        <v>41</v>
      </c>
      <c r="G1777" s="23" t="s">
        <v>2174</v>
      </c>
      <c r="H1777" s="113" t="s">
        <v>2175</v>
      </c>
      <c r="I1777" s="113" t="s">
        <v>2108</v>
      </c>
      <c r="K1777" t="s">
        <v>5210</v>
      </c>
    </row>
    <row r="1778" spans="1:11" x14ac:dyDescent="0.25">
      <c r="A1778" t="str">
        <f t="shared" si="27"/>
        <v>NU</v>
      </c>
      <c r="C1778" s="23" t="s">
        <v>5164</v>
      </c>
      <c r="D1778" s="23" t="s">
        <v>5165</v>
      </c>
      <c r="E1778" s="23" t="s">
        <v>72</v>
      </c>
      <c r="F1778" s="23" t="s">
        <v>41</v>
      </c>
      <c r="G1778" s="23" t="s">
        <v>304</v>
      </c>
      <c r="H1778" s="113" t="s">
        <v>2164</v>
      </c>
      <c r="I1778" s="113" t="s">
        <v>2120</v>
      </c>
      <c r="K1778" t="s">
        <v>5210</v>
      </c>
    </row>
    <row r="1779" spans="1:11" x14ac:dyDescent="0.25">
      <c r="A1779" t="str">
        <f t="shared" si="27"/>
        <v>9S</v>
      </c>
      <c r="C1779" s="23" t="s">
        <v>5166</v>
      </c>
      <c r="D1779" s="23" t="s">
        <v>5167</v>
      </c>
      <c r="E1779" s="23" t="s">
        <v>72</v>
      </c>
      <c r="F1779" s="23" t="s">
        <v>41</v>
      </c>
      <c r="G1779" s="23" t="s">
        <v>303</v>
      </c>
      <c r="H1779" s="113" t="s">
        <v>2171</v>
      </c>
      <c r="I1779" s="113" t="s">
        <v>2111</v>
      </c>
      <c r="K1779" t="s">
        <v>5210</v>
      </c>
    </row>
    <row r="1780" spans="1:11" x14ac:dyDescent="0.25">
      <c r="A1780" t="str">
        <f t="shared" si="27"/>
        <v>NA</v>
      </c>
      <c r="C1780" s="23" t="s">
        <v>5168</v>
      </c>
      <c r="D1780" s="23" t="s">
        <v>5169</v>
      </c>
      <c r="E1780" s="23" t="s">
        <v>72</v>
      </c>
      <c r="F1780" s="23" t="s">
        <v>41</v>
      </c>
      <c r="G1780" s="23" t="s">
        <v>2178</v>
      </c>
      <c r="H1780" s="113" t="s">
        <v>2179</v>
      </c>
      <c r="I1780" s="113" t="s">
        <v>2097</v>
      </c>
      <c r="K1780" t="s">
        <v>5210</v>
      </c>
    </row>
    <row r="1781" spans="1:11" x14ac:dyDescent="0.25">
      <c r="A1781" t="str">
        <f t="shared" si="27"/>
        <v>N2</v>
      </c>
      <c r="C1781" s="23" t="s">
        <v>5170</v>
      </c>
      <c r="D1781" s="23" t="s">
        <v>5171</v>
      </c>
      <c r="E1781" s="23" t="s">
        <v>72</v>
      </c>
      <c r="F1781" s="23" t="s">
        <v>41</v>
      </c>
      <c r="G1781" s="23" t="s">
        <v>2176</v>
      </c>
      <c r="H1781" s="113" t="s">
        <v>2177</v>
      </c>
      <c r="I1781" s="113" t="s">
        <v>2098</v>
      </c>
      <c r="K1781" t="s">
        <v>5210</v>
      </c>
    </row>
    <row r="1782" spans="1:11" x14ac:dyDescent="0.25">
      <c r="A1782" t="str">
        <f t="shared" si="27"/>
        <v>N2</v>
      </c>
      <c r="C1782" s="23" t="s">
        <v>5172</v>
      </c>
      <c r="D1782" s="23" t="s">
        <v>5173</v>
      </c>
      <c r="E1782" s="23" t="s">
        <v>72</v>
      </c>
      <c r="F1782" s="23" t="s">
        <v>41</v>
      </c>
      <c r="G1782" s="23" t="s">
        <v>2176</v>
      </c>
      <c r="H1782" s="113" t="s">
        <v>2177</v>
      </c>
      <c r="I1782" s="113" t="s">
        <v>2098</v>
      </c>
      <c r="K1782" t="s">
        <v>5210</v>
      </c>
    </row>
    <row r="1783" spans="1:11" x14ac:dyDescent="0.25">
      <c r="A1783" t="str">
        <f t="shared" si="27"/>
        <v>NV</v>
      </c>
      <c r="C1783" s="23" t="s">
        <v>5174</v>
      </c>
      <c r="D1783" s="23" t="s">
        <v>5175</v>
      </c>
      <c r="E1783" s="23" t="s">
        <v>72</v>
      </c>
      <c r="F1783" s="23" t="s">
        <v>41</v>
      </c>
      <c r="G1783" s="23" t="s">
        <v>2155</v>
      </c>
      <c r="H1783" s="113" t="s">
        <v>2156</v>
      </c>
      <c r="I1783" s="113" t="s">
        <v>2118</v>
      </c>
      <c r="K1783" t="s">
        <v>5210</v>
      </c>
    </row>
    <row r="1784" spans="1:11" x14ac:dyDescent="0.25">
      <c r="A1784" t="str">
        <f t="shared" si="27"/>
        <v>NV</v>
      </c>
      <c r="C1784" s="23" t="s">
        <v>5176</v>
      </c>
      <c r="D1784" s="23" t="s">
        <v>5177</v>
      </c>
      <c r="E1784" s="23" t="s">
        <v>72</v>
      </c>
      <c r="F1784" s="23" t="s">
        <v>41</v>
      </c>
      <c r="G1784" s="23" t="s">
        <v>2155</v>
      </c>
      <c r="H1784" s="113" t="s">
        <v>2156</v>
      </c>
      <c r="I1784" s="113" t="s">
        <v>2118</v>
      </c>
      <c r="K1784" t="s">
        <v>5210</v>
      </c>
    </row>
    <row r="1785" spans="1:11" x14ac:dyDescent="0.25">
      <c r="A1785" t="str">
        <f t="shared" si="27"/>
        <v>NN</v>
      </c>
      <c r="C1785" s="23" t="s">
        <v>5178</v>
      </c>
      <c r="D1785" s="23" t="s">
        <v>5179</v>
      </c>
      <c r="E1785" s="23" t="s">
        <v>72</v>
      </c>
      <c r="F1785" s="23" t="s">
        <v>41</v>
      </c>
      <c r="G1785" s="23" t="s">
        <v>2159</v>
      </c>
      <c r="H1785" s="113" t="s">
        <v>2160</v>
      </c>
      <c r="I1785" s="113" t="s">
        <v>2101</v>
      </c>
      <c r="K1785" t="s">
        <v>5210</v>
      </c>
    </row>
    <row r="1786" spans="1:11" x14ac:dyDescent="0.25">
      <c r="A1786" t="str">
        <f t="shared" si="27"/>
        <v>9S</v>
      </c>
      <c r="C1786" s="23" t="s">
        <v>5180</v>
      </c>
      <c r="D1786" s="23" t="s">
        <v>5181</v>
      </c>
      <c r="E1786" s="23" t="s">
        <v>72</v>
      </c>
      <c r="F1786" s="23" t="s">
        <v>41</v>
      </c>
      <c r="G1786" s="23" t="s">
        <v>303</v>
      </c>
      <c r="H1786" s="113" t="s">
        <v>2171</v>
      </c>
      <c r="I1786" s="113" t="s">
        <v>2111</v>
      </c>
      <c r="K1786" t="s">
        <v>5210</v>
      </c>
    </row>
    <row r="1787" spans="1:11" x14ac:dyDescent="0.25">
      <c r="A1787" t="str">
        <f t="shared" si="27"/>
        <v>NN</v>
      </c>
      <c r="C1787" s="23" t="s">
        <v>5182</v>
      </c>
      <c r="D1787" s="23" t="s">
        <v>5183</v>
      </c>
      <c r="E1787" s="23" t="s">
        <v>72</v>
      </c>
      <c r="F1787" s="23" t="s">
        <v>41</v>
      </c>
      <c r="G1787" s="23" t="s">
        <v>2159</v>
      </c>
      <c r="H1787" s="113" t="s">
        <v>2160</v>
      </c>
      <c r="I1787" s="113" t="s">
        <v>2101</v>
      </c>
      <c r="K1787" t="s">
        <v>5210</v>
      </c>
    </row>
    <row r="1788" spans="1:11" x14ac:dyDescent="0.25">
      <c r="A1788" t="str">
        <f t="shared" si="27"/>
        <v>NN</v>
      </c>
      <c r="C1788" s="23" t="s">
        <v>5184</v>
      </c>
      <c r="D1788" s="23" t="s">
        <v>5185</v>
      </c>
      <c r="E1788" s="23" t="s">
        <v>72</v>
      </c>
      <c r="F1788" s="23" t="s">
        <v>41</v>
      </c>
      <c r="G1788" s="23" t="s">
        <v>2159</v>
      </c>
      <c r="H1788" s="113" t="s">
        <v>2160</v>
      </c>
      <c r="I1788" s="113" t="s">
        <v>2101</v>
      </c>
      <c r="K1788" t="s">
        <v>5210</v>
      </c>
    </row>
    <row r="1789" spans="1:11" x14ac:dyDescent="0.25">
      <c r="A1789" t="str">
        <f t="shared" si="27"/>
        <v>N5</v>
      </c>
      <c r="C1789" s="23" t="s">
        <v>5186</v>
      </c>
      <c r="D1789" s="23" t="s">
        <v>5187</v>
      </c>
      <c r="E1789" s="23" t="s">
        <v>72</v>
      </c>
      <c r="F1789" s="23" t="s">
        <v>41</v>
      </c>
      <c r="G1789" s="23" t="s">
        <v>2159</v>
      </c>
      <c r="H1789" s="113" t="s">
        <v>2160</v>
      </c>
      <c r="I1789" s="113" t="s">
        <v>2101</v>
      </c>
      <c r="K1789" t="s">
        <v>5210</v>
      </c>
    </row>
    <row r="1790" spans="1:11" x14ac:dyDescent="0.25">
      <c r="A1790" t="str">
        <f t="shared" si="27"/>
        <v>N5</v>
      </c>
      <c r="C1790" s="23" t="s">
        <v>5188</v>
      </c>
      <c r="D1790" s="23" t="s">
        <v>5189</v>
      </c>
      <c r="E1790" s="23" t="s">
        <v>72</v>
      </c>
      <c r="F1790" s="23" t="s">
        <v>41</v>
      </c>
      <c r="G1790" s="23" t="s">
        <v>2159</v>
      </c>
      <c r="H1790" s="113" t="s">
        <v>2160</v>
      </c>
      <c r="I1790" s="113" t="s">
        <v>2101</v>
      </c>
      <c r="K1790" t="s">
        <v>5210</v>
      </c>
    </row>
    <row r="1791" spans="1:11" x14ac:dyDescent="0.25">
      <c r="A1791" t="str">
        <f t="shared" si="27"/>
        <v>N5</v>
      </c>
      <c r="C1791" s="23" t="s">
        <v>5190</v>
      </c>
      <c r="D1791" s="23" t="s">
        <v>5191</v>
      </c>
      <c r="E1791" s="23" t="s">
        <v>72</v>
      </c>
      <c r="F1791" s="23" t="s">
        <v>41</v>
      </c>
      <c r="G1791" s="23" t="s">
        <v>2159</v>
      </c>
      <c r="H1791" s="113" t="s">
        <v>2160</v>
      </c>
      <c r="I1791" s="113" t="s">
        <v>2101</v>
      </c>
      <c r="K1791" t="s">
        <v>5210</v>
      </c>
    </row>
    <row r="1792" spans="1:11" x14ac:dyDescent="0.25">
      <c r="A1792" t="str">
        <f t="shared" si="27"/>
        <v>N5</v>
      </c>
      <c r="C1792" s="23" t="s">
        <v>5192</v>
      </c>
      <c r="D1792" s="23" t="s">
        <v>5193</v>
      </c>
      <c r="E1792" s="23" t="s">
        <v>72</v>
      </c>
      <c r="F1792" s="23" t="s">
        <v>41</v>
      </c>
      <c r="G1792" s="23" t="s">
        <v>2159</v>
      </c>
      <c r="H1792" s="113" t="s">
        <v>2160</v>
      </c>
      <c r="I1792" s="113" t="s">
        <v>2101</v>
      </c>
      <c r="K1792" t="s">
        <v>5210</v>
      </c>
    </row>
    <row r="1793" spans="1:11" x14ac:dyDescent="0.25">
      <c r="A1793" t="str">
        <f t="shared" si="27"/>
        <v>N5</v>
      </c>
      <c r="C1793" s="23" t="s">
        <v>5194</v>
      </c>
      <c r="D1793" s="23" t="s">
        <v>5183</v>
      </c>
      <c r="E1793" s="23" t="s">
        <v>72</v>
      </c>
      <c r="F1793" s="23" t="s">
        <v>41</v>
      </c>
      <c r="G1793" s="23" t="s">
        <v>2159</v>
      </c>
      <c r="H1793" s="113" t="s">
        <v>2160</v>
      </c>
      <c r="I1793" s="113" t="s">
        <v>2101</v>
      </c>
      <c r="K1793" t="s">
        <v>5210</v>
      </c>
    </row>
    <row r="1794" spans="1:11" x14ac:dyDescent="0.25">
      <c r="A1794" t="str">
        <f t="shared" si="27"/>
        <v>N5</v>
      </c>
      <c r="C1794" s="23" t="s">
        <v>5195</v>
      </c>
      <c r="D1794" s="23" t="s">
        <v>5185</v>
      </c>
      <c r="E1794" s="23" t="s">
        <v>72</v>
      </c>
      <c r="F1794" s="23" t="s">
        <v>41</v>
      </c>
      <c r="G1794" s="23" t="s">
        <v>2159</v>
      </c>
      <c r="H1794" s="113" t="s">
        <v>2160</v>
      </c>
      <c r="I1794" s="113" t="s">
        <v>2101</v>
      </c>
      <c r="K1794" t="s">
        <v>5210</v>
      </c>
    </row>
    <row r="1795" spans="1:11" x14ac:dyDescent="0.25">
      <c r="A1795" t="str">
        <f t="shared" si="27"/>
        <v>N5</v>
      </c>
      <c r="C1795" s="23" t="s">
        <v>5196</v>
      </c>
      <c r="D1795" s="23" t="s">
        <v>5191</v>
      </c>
      <c r="E1795" s="23" t="s">
        <v>72</v>
      </c>
      <c r="F1795" s="23" t="s">
        <v>41</v>
      </c>
      <c r="G1795" s="23" t="s">
        <v>2159</v>
      </c>
      <c r="H1795" s="113" t="s">
        <v>2160</v>
      </c>
      <c r="I1795" s="113" t="s">
        <v>2101</v>
      </c>
      <c r="K1795" t="s">
        <v>5210</v>
      </c>
    </row>
    <row r="1796" spans="1:11" x14ac:dyDescent="0.25">
      <c r="A1796" t="str">
        <f t="shared" ref="A1796:A1836" si="28">MID(C1796,12,2)</f>
        <v>N5</v>
      </c>
      <c r="C1796" s="23" t="s">
        <v>5197</v>
      </c>
      <c r="D1796" s="23" t="s">
        <v>5198</v>
      </c>
      <c r="E1796" s="23" t="s">
        <v>72</v>
      </c>
      <c r="F1796" s="23" t="s">
        <v>41</v>
      </c>
      <c r="G1796" s="23" t="s">
        <v>2159</v>
      </c>
      <c r="H1796" s="113" t="s">
        <v>2160</v>
      </c>
      <c r="I1796" s="113" t="s">
        <v>2101</v>
      </c>
      <c r="K1796" t="s">
        <v>5210</v>
      </c>
    </row>
    <row r="1797" spans="1:11" x14ac:dyDescent="0.25">
      <c r="A1797" t="str">
        <f t="shared" si="28"/>
        <v>N5</v>
      </c>
      <c r="C1797" s="23" t="s">
        <v>5199</v>
      </c>
      <c r="D1797" s="23" t="s">
        <v>5200</v>
      </c>
      <c r="E1797" s="23" t="s">
        <v>72</v>
      </c>
      <c r="F1797" s="23" t="s">
        <v>41</v>
      </c>
      <c r="G1797" s="23" t="s">
        <v>2157</v>
      </c>
      <c r="H1797" s="113" t="s">
        <v>2158</v>
      </c>
      <c r="I1797" s="113" t="s">
        <v>2105</v>
      </c>
      <c r="K1797" t="s">
        <v>5210</v>
      </c>
    </row>
    <row r="1798" spans="1:11" x14ac:dyDescent="0.25">
      <c r="A1798" t="str">
        <f t="shared" si="28"/>
        <v>N5</v>
      </c>
      <c r="C1798" s="23" t="s">
        <v>5201</v>
      </c>
      <c r="D1798" s="23" t="s">
        <v>5202</v>
      </c>
      <c r="E1798" s="23" t="s">
        <v>72</v>
      </c>
      <c r="F1798" s="23" t="s">
        <v>41</v>
      </c>
      <c r="G1798" s="23" t="s">
        <v>2176</v>
      </c>
      <c r="H1798" s="113" t="s">
        <v>2177</v>
      </c>
      <c r="I1798" s="113" t="s">
        <v>2098</v>
      </c>
      <c r="K1798" t="s">
        <v>5210</v>
      </c>
    </row>
    <row r="1799" spans="1:11" x14ac:dyDescent="0.25">
      <c r="A1799" t="str">
        <f t="shared" si="28"/>
        <v>N5</v>
      </c>
      <c r="C1799" s="23" t="s">
        <v>5203</v>
      </c>
      <c r="D1799" s="23" t="s">
        <v>5062</v>
      </c>
      <c r="E1799" s="23" t="s">
        <v>72</v>
      </c>
      <c r="F1799" s="23" t="s">
        <v>41</v>
      </c>
      <c r="G1799" s="23" t="s">
        <v>2178</v>
      </c>
      <c r="H1799" s="113" t="s">
        <v>2179</v>
      </c>
      <c r="I1799" s="113" t="s">
        <v>2097</v>
      </c>
      <c r="K1799" t="s">
        <v>5210</v>
      </c>
    </row>
    <row r="1800" spans="1:11" x14ac:dyDescent="0.25">
      <c r="A1800" t="str">
        <f t="shared" si="28"/>
        <v>N5</v>
      </c>
      <c r="C1800" s="23" t="s">
        <v>5204</v>
      </c>
      <c r="D1800" s="23" t="s">
        <v>5205</v>
      </c>
      <c r="E1800" s="23" t="s">
        <v>72</v>
      </c>
      <c r="F1800" s="23" t="s">
        <v>41</v>
      </c>
      <c r="G1800" s="23" t="s">
        <v>2178</v>
      </c>
      <c r="H1800" s="113" t="s">
        <v>2179</v>
      </c>
      <c r="I1800" s="113" t="s">
        <v>2097</v>
      </c>
      <c r="K1800" t="s">
        <v>5210</v>
      </c>
    </row>
    <row r="1801" spans="1:11" x14ac:dyDescent="0.25">
      <c r="A1801" t="str">
        <f t="shared" si="28"/>
        <v>PP</v>
      </c>
      <c r="C1801" s="23" t="s">
        <v>5206</v>
      </c>
      <c r="D1801" s="23" t="s">
        <v>5207</v>
      </c>
      <c r="E1801" s="23" t="s">
        <v>72</v>
      </c>
      <c r="F1801" s="23" t="s">
        <v>96</v>
      </c>
      <c r="G1801" s="23" t="s">
        <v>2124</v>
      </c>
      <c r="H1801" s="113" t="s">
        <v>2125</v>
      </c>
      <c r="I1801" s="113" t="s">
        <v>2126</v>
      </c>
      <c r="K1801" t="s">
        <v>5210</v>
      </c>
    </row>
    <row r="1802" spans="1:11" x14ac:dyDescent="0.25">
      <c r="A1802" t="str">
        <f t="shared" si="28"/>
        <v>PP</v>
      </c>
      <c r="C1802" s="23" t="s">
        <v>5208</v>
      </c>
      <c r="D1802" s="23" t="s">
        <v>5209</v>
      </c>
      <c r="E1802" s="23" t="s">
        <v>72</v>
      </c>
      <c r="F1802" s="23" t="s">
        <v>96</v>
      </c>
      <c r="G1802" s="23" t="s">
        <v>2124</v>
      </c>
      <c r="H1802" s="113" t="s">
        <v>2125</v>
      </c>
      <c r="I1802" s="113" t="s">
        <v>2126</v>
      </c>
      <c r="K1802" t="s">
        <v>5210</v>
      </c>
    </row>
    <row r="1803" spans="1:11" x14ac:dyDescent="0.25">
      <c r="A1803" t="str">
        <f t="shared" si="28"/>
        <v>NT</v>
      </c>
      <c r="C1803" s="23" t="s">
        <v>5155</v>
      </c>
      <c r="D1803" s="23" t="s">
        <v>5156</v>
      </c>
      <c r="E1803" s="23" t="s">
        <v>72</v>
      </c>
      <c r="F1803" s="23" t="s">
        <v>79</v>
      </c>
      <c r="G1803" s="23" t="s">
        <v>2095</v>
      </c>
      <c r="H1803" s="113" t="s">
        <v>5084</v>
      </c>
      <c r="I1803" s="113" t="s">
        <v>2097</v>
      </c>
      <c r="K1803" t="s">
        <v>5210</v>
      </c>
    </row>
    <row r="1804" spans="1:11" x14ac:dyDescent="0.25">
      <c r="A1804" t="str">
        <f t="shared" si="28"/>
        <v>NT</v>
      </c>
      <c r="C1804" s="23" t="s">
        <v>5158</v>
      </c>
      <c r="D1804" s="23" t="s">
        <v>5159</v>
      </c>
      <c r="E1804" s="23" t="s">
        <v>72</v>
      </c>
      <c r="F1804" s="23" t="s">
        <v>79</v>
      </c>
      <c r="G1804" s="23" t="s">
        <v>2095</v>
      </c>
      <c r="H1804" s="113" t="s">
        <v>5084</v>
      </c>
      <c r="I1804" s="113" t="s">
        <v>2097</v>
      </c>
      <c r="K1804" t="s">
        <v>5210</v>
      </c>
    </row>
    <row r="1805" spans="1:11" x14ac:dyDescent="0.25">
      <c r="A1805" t="str">
        <f t="shared" si="28"/>
        <v>NU</v>
      </c>
      <c r="C1805" s="23" t="s">
        <v>5160</v>
      </c>
      <c r="D1805" s="23" t="s">
        <v>5161</v>
      </c>
      <c r="E1805" s="23" t="s">
        <v>72</v>
      </c>
      <c r="F1805" s="23" t="s">
        <v>79</v>
      </c>
      <c r="G1805" s="23" t="s">
        <v>2114</v>
      </c>
      <c r="H1805" s="113" t="s">
        <v>5218</v>
      </c>
      <c r="I1805" s="113" t="s">
        <v>2120</v>
      </c>
      <c r="K1805" t="s">
        <v>5210</v>
      </c>
    </row>
    <row r="1806" spans="1:11" x14ac:dyDescent="0.25">
      <c r="A1806" t="str">
        <f t="shared" si="28"/>
        <v>LT</v>
      </c>
      <c r="C1806" s="23" t="s">
        <v>5162</v>
      </c>
      <c r="D1806" s="23" t="s">
        <v>5163</v>
      </c>
      <c r="E1806" s="23" t="s">
        <v>72</v>
      </c>
      <c r="F1806" s="23" t="s">
        <v>79</v>
      </c>
      <c r="G1806" s="23" t="s">
        <v>2103</v>
      </c>
      <c r="H1806" s="113" t="s">
        <v>5085</v>
      </c>
      <c r="I1806" s="113" t="s">
        <v>2108</v>
      </c>
      <c r="K1806" t="s">
        <v>5210</v>
      </c>
    </row>
    <row r="1807" spans="1:11" x14ac:dyDescent="0.25">
      <c r="A1807" t="str">
        <f t="shared" si="28"/>
        <v>NU</v>
      </c>
      <c r="C1807" s="23" t="s">
        <v>5164</v>
      </c>
      <c r="D1807" s="23" t="s">
        <v>5165</v>
      </c>
      <c r="E1807" s="23" t="s">
        <v>72</v>
      </c>
      <c r="F1807" s="23" t="s">
        <v>79</v>
      </c>
      <c r="G1807" s="23" t="s">
        <v>2114</v>
      </c>
      <c r="H1807" s="113" t="s">
        <v>5218</v>
      </c>
      <c r="I1807" s="113" t="s">
        <v>2120</v>
      </c>
      <c r="K1807" t="s">
        <v>5210</v>
      </c>
    </row>
    <row r="1808" spans="1:11" x14ac:dyDescent="0.25">
      <c r="A1808" t="str">
        <f t="shared" si="28"/>
        <v>9S</v>
      </c>
      <c r="C1808" s="23" t="s">
        <v>5166</v>
      </c>
      <c r="D1808" s="23" t="s">
        <v>5167</v>
      </c>
      <c r="E1808" s="23" t="s">
        <v>72</v>
      </c>
      <c r="F1808" s="23" t="s">
        <v>79</v>
      </c>
      <c r="G1808" s="23" t="s">
        <v>2109</v>
      </c>
      <c r="H1808" s="113" t="s">
        <v>5086</v>
      </c>
      <c r="I1808" s="113" t="s">
        <v>2111</v>
      </c>
      <c r="K1808" t="s">
        <v>5210</v>
      </c>
    </row>
    <row r="1809" spans="1:11" x14ac:dyDescent="0.25">
      <c r="A1809" t="str">
        <f t="shared" si="28"/>
        <v>NA</v>
      </c>
      <c r="C1809" s="23" t="s">
        <v>5168</v>
      </c>
      <c r="D1809" s="23" t="s">
        <v>5169</v>
      </c>
      <c r="E1809" s="23" t="s">
        <v>72</v>
      </c>
      <c r="F1809" s="23" t="s">
        <v>79</v>
      </c>
      <c r="G1809" s="23" t="s">
        <v>2095</v>
      </c>
      <c r="H1809" s="113" t="s">
        <v>5084</v>
      </c>
      <c r="I1809" s="113" t="s">
        <v>2097</v>
      </c>
      <c r="K1809" t="s">
        <v>5210</v>
      </c>
    </row>
    <row r="1810" spans="1:11" x14ac:dyDescent="0.25">
      <c r="A1810" t="str">
        <f t="shared" si="28"/>
        <v>N2</v>
      </c>
      <c r="C1810" s="23" t="s">
        <v>5170</v>
      </c>
      <c r="D1810" s="23" t="s">
        <v>5171</v>
      </c>
      <c r="E1810" s="23" t="s">
        <v>72</v>
      </c>
      <c r="F1810" s="23" t="s">
        <v>79</v>
      </c>
      <c r="G1810" s="23" t="s">
        <v>2095</v>
      </c>
      <c r="H1810" s="113" t="s">
        <v>5084</v>
      </c>
      <c r="I1810" s="113" t="s">
        <v>2098</v>
      </c>
      <c r="K1810" t="s">
        <v>5210</v>
      </c>
    </row>
    <row r="1811" spans="1:11" x14ac:dyDescent="0.25">
      <c r="A1811" t="str">
        <f t="shared" si="28"/>
        <v>N2</v>
      </c>
      <c r="C1811" s="23" t="s">
        <v>5172</v>
      </c>
      <c r="D1811" s="23" t="s">
        <v>5173</v>
      </c>
      <c r="E1811" s="23" t="s">
        <v>72</v>
      </c>
      <c r="F1811" s="23" t="s">
        <v>79</v>
      </c>
      <c r="G1811" s="23" t="s">
        <v>2095</v>
      </c>
      <c r="H1811" s="113" t="s">
        <v>5084</v>
      </c>
      <c r="I1811" s="113" t="s">
        <v>2098</v>
      </c>
      <c r="K1811" t="s">
        <v>5210</v>
      </c>
    </row>
    <row r="1812" spans="1:11" x14ac:dyDescent="0.25">
      <c r="A1812" t="str">
        <f t="shared" si="28"/>
        <v>NV</v>
      </c>
      <c r="C1812" s="23" t="s">
        <v>5174</v>
      </c>
      <c r="D1812" s="23" t="s">
        <v>5175</v>
      </c>
      <c r="E1812" s="23" t="s">
        <v>72</v>
      </c>
      <c r="F1812" s="23" t="s">
        <v>79</v>
      </c>
      <c r="G1812" s="23" t="s">
        <v>2114</v>
      </c>
      <c r="H1812" s="113" t="s">
        <v>5218</v>
      </c>
      <c r="I1812" s="113" t="s">
        <v>2118</v>
      </c>
      <c r="K1812" t="s">
        <v>5210</v>
      </c>
    </row>
    <row r="1813" spans="1:11" x14ac:dyDescent="0.25">
      <c r="A1813" t="str">
        <f t="shared" si="28"/>
        <v>NV</v>
      </c>
      <c r="C1813" s="23" t="s">
        <v>5176</v>
      </c>
      <c r="D1813" s="23" t="s">
        <v>5177</v>
      </c>
      <c r="E1813" s="23" t="s">
        <v>72</v>
      </c>
      <c r="F1813" s="23" t="s">
        <v>79</v>
      </c>
      <c r="G1813" s="23" t="s">
        <v>2114</v>
      </c>
      <c r="H1813" s="113" t="s">
        <v>5218</v>
      </c>
      <c r="I1813" s="113" t="s">
        <v>2118</v>
      </c>
      <c r="K1813" t="s">
        <v>5210</v>
      </c>
    </row>
    <row r="1814" spans="1:11" x14ac:dyDescent="0.25">
      <c r="A1814" t="str">
        <f t="shared" si="28"/>
        <v>NN</v>
      </c>
      <c r="C1814" s="23" t="s">
        <v>5178</v>
      </c>
      <c r="D1814" s="23" t="s">
        <v>5179</v>
      </c>
      <c r="E1814" s="23" t="s">
        <v>72</v>
      </c>
      <c r="F1814" s="23" t="s">
        <v>79</v>
      </c>
      <c r="G1814" s="23" t="s">
        <v>2095</v>
      </c>
      <c r="H1814" s="113" t="s">
        <v>5084</v>
      </c>
      <c r="I1814" s="113" t="s">
        <v>2101</v>
      </c>
      <c r="K1814" t="s">
        <v>5210</v>
      </c>
    </row>
    <row r="1815" spans="1:11" x14ac:dyDescent="0.25">
      <c r="A1815" t="str">
        <f t="shared" si="28"/>
        <v>9S</v>
      </c>
      <c r="C1815" s="23" t="s">
        <v>5180</v>
      </c>
      <c r="D1815" s="23" t="s">
        <v>5181</v>
      </c>
      <c r="E1815" s="23" t="s">
        <v>72</v>
      </c>
      <c r="F1815" s="23" t="s">
        <v>79</v>
      </c>
      <c r="G1815" s="23" t="s">
        <v>2109</v>
      </c>
      <c r="H1815" s="113" t="s">
        <v>5086</v>
      </c>
      <c r="I1815" s="113" t="s">
        <v>2111</v>
      </c>
      <c r="K1815" t="s">
        <v>5210</v>
      </c>
    </row>
    <row r="1816" spans="1:11" x14ac:dyDescent="0.25">
      <c r="A1816" t="str">
        <f t="shared" si="28"/>
        <v>NN</v>
      </c>
      <c r="C1816" s="23" t="s">
        <v>5182</v>
      </c>
      <c r="D1816" s="23" t="s">
        <v>5183</v>
      </c>
      <c r="E1816" s="23" t="s">
        <v>72</v>
      </c>
      <c r="F1816" s="23" t="s">
        <v>79</v>
      </c>
      <c r="G1816" s="23" t="s">
        <v>2095</v>
      </c>
      <c r="H1816" s="113" t="s">
        <v>5084</v>
      </c>
      <c r="I1816" s="113" t="s">
        <v>2101</v>
      </c>
      <c r="K1816" t="s">
        <v>5210</v>
      </c>
    </row>
    <row r="1817" spans="1:11" x14ac:dyDescent="0.25">
      <c r="A1817" t="str">
        <f t="shared" si="28"/>
        <v>NN</v>
      </c>
      <c r="C1817" s="23" t="s">
        <v>5184</v>
      </c>
      <c r="D1817" s="23" t="s">
        <v>5185</v>
      </c>
      <c r="E1817" s="23" t="s">
        <v>72</v>
      </c>
      <c r="F1817" s="23" t="s">
        <v>79</v>
      </c>
      <c r="G1817" s="23" t="s">
        <v>2095</v>
      </c>
      <c r="H1817" s="113" t="s">
        <v>5084</v>
      </c>
      <c r="I1817" s="113" t="s">
        <v>2101</v>
      </c>
      <c r="K1817" t="s">
        <v>5210</v>
      </c>
    </row>
    <row r="1818" spans="1:11" x14ac:dyDescent="0.25">
      <c r="A1818" t="str">
        <f t="shared" si="28"/>
        <v>N5</v>
      </c>
      <c r="C1818" s="23" t="s">
        <v>5186</v>
      </c>
      <c r="D1818" s="23" t="s">
        <v>5187</v>
      </c>
      <c r="E1818" s="23" t="s">
        <v>72</v>
      </c>
      <c r="F1818" s="23" t="s">
        <v>79</v>
      </c>
      <c r="G1818" s="23" t="s">
        <v>2095</v>
      </c>
      <c r="H1818" s="113" t="s">
        <v>5084</v>
      </c>
      <c r="I1818" s="113" t="s">
        <v>2101</v>
      </c>
      <c r="K1818" t="s">
        <v>5210</v>
      </c>
    </row>
    <row r="1819" spans="1:11" x14ac:dyDescent="0.25">
      <c r="A1819" t="str">
        <f t="shared" si="28"/>
        <v>N5</v>
      </c>
      <c r="C1819" s="23" t="s">
        <v>5188</v>
      </c>
      <c r="D1819" s="23" t="s">
        <v>5189</v>
      </c>
      <c r="E1819" s="23" t="s">
        <v>72</v>
      </c>
      <c r="F1819" s="23" t="s">
        <v>79</v>
      </c>
      <c r="G1819" s="23" t="s">
        <v>2095</v>
      </c>
      <c r="H1819" s="113" t="s">
        <v>5084</v>
      </c>
      <c r="I1819" s="113" t="s">
        <v>2101</v>
      </c>
      <c r="K1819" t="s">
        <v>5210</v>
      </c>
    </row>
    <row r="1820" spans="1:11" x14ac:dyDescent="0.25">
      <c r="A1820" t="str">
        <f t="shared" si="28"/>
        <v>N5</v>
      </c>
      <c r="C1820" s="23" t="s">
        <v>5190</v>
      </c>
      <c r="D1820" s="23" t="s">
        <v>5191</v>
      </c>
      <c r="E1820" s="23" t="s">
        <v>72</v>
      </c>
      <c r="F1820" s="23" t="s">
        <v>79</v>
      </c>
      <c r="G1820" s="23" t="s">
        <v>2095</v>
      </c>
      <c r="H1820" s="113" t="s">
        <v>5084</v>
      </c>
      <c r="I1820" s="113" t="s">
        <v>2101</v>
      </c>
      <c r="K1820" t="s">
        <v>5210</v>
      </c>
    </row>
    <row r="1821" spans="1:11" x14ac:dyDescent="0.25">
      <c r="A1821" t="str">
        <f t="shared" si="28"/>
        <v>N5</v>
      </c>
      <c r="C1821" s="23" t="s">
        <v>5192</v>
      </c>
      <c r="D1821" s="23" t="s">
        <v>5193</v>
      </c>
      <c r="E1821" s="23" t="s">
        <v>72</v>
      </c>
      <c r="F1821" s="23" t="s">
        <v>79</v>
      </c>
      <c r="G1821" s="23" t="s">
        <v>2095</v>
      </c>
      <c r="H1821" s="113" t="s">
        <v>5084</v>
      </c>
      <c r="I1821" s="113" t="s">
        <v>2101</v>
      </c>
      <c r="K1821" t="s">
        <v>5210</v>
      </c>
    </row>
    <row r="1822" spans="1:11" x14ac:dyDescent="0.25">
      <c r="A1822" t="str">
        <f t="shared" si="28"/>
        <v>N5</v>
      </c>
      <c r="C1822" s="23" t="s">
        <v>5194</v>
      </c>
      <c r="D1822" s="23" t="s">
        <v>5183</v>
      </c>
      <c r="E1822" s="23" t="s">
        <v>72</v>
      </c>
      <c r="F1822" s="23" t="s">
        <v>79</v>
      </c>
      <c r="G1822" s="23" t="s">
        <v>2095</v>
      </c>
      <c r="H1822" s="113" t="s">
        <v>5084</v>
      </c>
      <c r="I1822" s="113" t="s">
        <v>2101</v>
      </c>
      <c r="K1822" t="s">
        <v>5210</v>
      </c>
    </row>
    <row r="1823" spans="1:11" x14ac:dyDescent="0.25">
      <c r="A1823" t="str">
        <f t="shared" si="28"/>
        <v>N5</v>
      </c>
      <c r="C1823" s="23" t="s">
        <v>5195</v>
      </c>
      <c r="D1823" s="23" t="s">
        <v>5185</v>
      </c>
      <c r="E1823" s="23" t="s">
        <v>72</v>
      </c>
      <c r="F1823" s="23" t="s">
        <v>79</v>
      </c>
      <c r="G1823" s="23" t="s">
        <v>2095</v>
      </c>
      <c r="H1823" s="113" t="s">
        <v>5084</v>
      </c>
      <c r="I1823" s="113" t="s">
        <v>2101</v>
      </c>
      <c r="K1823" t="s">
        <v>5210</v>
      </c>
    </row>
    <row r="1824" spans="1:11" x14ac:dyDescent="0.25">
      <c r="A1824" t="str">
        <f t="shared" si="28"/>
        <v>N5</v>
      </c>
      <c r="C1824" s="23" t="s">
        <v>5196</v>
      </c>
      <c r="D1824" s="23" t="s">
        <v>5191</v>
      </c>
      <c r="E1824" s="23" t="s">
        <v>72</v>
      </c>
      <c r="F1824" s="23" t="s">
        <v>79</v>
      </c>
      <c r="G1824" s="23" t="s">
        <v>2095</v>
      </c>
      <c r="H1824" s="113" t="s">
        <v>5084</v>
      </c>
      <c r="I1824" s="113" t="s">
        <v>2101</v>
      </c>
      <c r="K1824" t="s">
        <v>5210</v>
      </c>
    </row>
    <row r="1825" spans="1:11" x14ac:dyDescent="0.25">
      <c r="A1825" t="str">
        <f t="shared" si="28"/>
        <v>N5</v>
      </c>
      <c r="C1825" s="23" t="s">
        <v>5197</v>
      </c>
      <c r="D1825" s="23" t="s">
        <v>5198</v>
      </c>
      <c r="E1825" s="23" t="s">
        <v>72</v>
      </c>
      <c r="F1825" s="23" t="s">
        <v>79</v>
      </c>
      <c r="G1825" s="23" t="s">
        <v>2095</v>
      </c>
      <c r="H1825" s="113" t="s">
        <v>5084</v>
      </c>
      <c r="I1825" s="113" t="s">
        <v>2101</v>
      </c>
      <c r="K1825" t="s">
        <v>5210</v>
      </c>
    </row>
    <row r="1826" spans="1:11" x14ac:dyDescent="0.25">
      <c r="A1826" t="str">
        <f t="shared" si="28"/>
        <v>N5</v>
      </c>
      <c r="C1826" s="23" t="s">
        <v>5199</v>
      </c>
      <c r="D1826" s="23" t="s">
        <v>5200</v>
      </c>
      <c r="E1826" s="23" t="s">
        <v>72</v>
      </c>
      <c r="F1826" s="23" t="s">
        <v>79</v>
      </c>
      <c r="G1826" s="23" t="s">
        <v>2103</v>
      </c>
      <c r="H1826" s="113" t="s">
        <v>5085</v>
      </c>
      <c r="I1826" s="113" t="s">
        <v>2105</v>
      </c>
      <c r="K1826" t="s">
        <v>5210</v>
      </c>
    </row>
    <row r="1827" spans="1:11" x14ac:dyDescent="0.25">
      <c r="A1827" t="str">
        <f t="shared" si="28"/>
        <v>N5</v>
      </c>
      <c r="C1827" s="23" t="s">
        <v>5201</v>
      </c>
      <c r="D1827" s="23" t="s">
        <v>5202</v>
      </c>
      <c r="E1827" s="23" t="s">
        <v>72</v>
      </c>
      <c r="F1827" s="23" t="s">
        <v>79</v>
      </c>
      <c r="G1827" s="23" t="s">
        <v>2095</v>
      </c>
      <c r="H1827" s="113" t="s">
        <v>5084</v>
      </c>
      <c r="I1827" s="113" t="s">
        <v>2098</v>
      </c>
      <c r="K1827" t="s">
        <v>5210</v>
      </c>
    </row>
    <row r="1828" spans="1:11" x14ac:dyDescent="0.25">
      <c r="A1828" t="str">
        <f t="shared" si="28"/>
        <v>N5</v>
      </c>
      <c r="C1828" s="23" t="s">
        <v>5203</v>
      </c>
      <c r="D1828" s="23" t="s">
        <v>5062</v>
      </c>
      <c r="E1828" s="23" t="s">
        <v>72</v>
      </c>
      <c r="F1828" s="23" t="s">
        <v>79</v>
      </c>
      <c r="G1828" s="23" t="s">
        <v>2095</v>
      </c>
      <c r="H1828" s="113" t="s">
        <v>5084</v>
      </c>
      <c r="I1828" s="113" t="s">
        <v>2097</v>
      </c>
      <c r="K1828" t="s">
        <v>5210</v>
      </c>
    </row>
    <row r="1829" spans="1:11" x14ac:dyDescent="0.25">
      <c r="A1829" t="str">
        <f t="shared" si="28"/>
        <v>N5</v>
      </c>
      <c r="C1829" s="23" t="s">
        <v>5204</v>
      </c>
      <c r="D1829" s="23" t="s">
        <v>5205</v>
      </c>
      <c r="E1829" s="23" t="s">
        <v>72</v>
      </c>
      <c r="F1829" s="23" t="s">
        <v>79</v>
      </c>
      <c r="G1829" s="23" t="s">
        <v>2095</v>
      </c>
      <c r="H1829" s="113" t="s">
        <v>5084</v>
      </c>
      <c r="I1829" s="113" t="s">
        <v>2097</v>
      </c>
      <c r="K1829" t="s">
        <v>5210</v>
      </c>
    </row>
    <row r="1830" spans="1:11" x14ac:dyDescent="0.25">
      <c r="A1830" t="str">
        <f t="shared" si="28"/>
        <v>SS</v>
      </c>
      <c r="C1830" s="23" t="s">
        <v>6238</v>
      </c>
      <c r="D1830" s="23" t="s">
        <v>6239</v>
      </c>
      <c r="E1830" s="23" t="s">
        <v>72</v>
      </c>
      <c r="F1830" s="23" t="s">
        <v>41</v>
      </c>
      <c r="G1830" s="23" t="s">
        <v>2176</v>
      </c>
      <c r="H1830" s="113" t="s">
        <v>2177</v>
      </c>
      <c r="I1830" s="113" t="s">
        <v>2098</v>
      </c>
      <c r="K1830" t="s">
        <v>6244</v>
      </c>
    </row>
    <row r="1831" spans="1:11" x14ac:dyDescent="0.25">
      <c r="A1831" t="str">
        <f t="shared" si="28"/>
        <v>SS</v>
      </c>
      <c r="C1831" s="23" t="s">
        <v>6240</v>
      </c>
      <c r="D1831" s="23" t="s">
        <v>6241</v>
      </c>
      <c r="E1831" s="23" t="s">
        <v>72</v>
      </c>
      <c r="F1831" s="23" t="s">
        <v>41</v>
      </c>
      <c r="G1831" s="23" t="s">
        <v>2176</v>
      </c>
      <c r="H1831" s="113" t="s">
        <v>2177</v>
      </c>
      <c r="I1831" s="113" t="s">
        <v>2098</v>
      </c>
      <c r="K1831" t="s">
        <v>6244</v>
      </c>
    </row>
    <row r="1832" spans="1:11" x14ac:dyDescent="0.25">
      <c r="A1832" t="str">
        <f t="shared" si="28"/>
        <v>NN</v>
      </c>
      <c r="C1832" s="23" t="s">
        <v>6242</v>
      </c>
      <c r="D1832" s="23" t="s">
        <v>6243</v>
      </c>
      <c r="E1832" s="23" t="s">
        <v>72</v>
      </c>
      <c r="F1832" s="23" t="s">
        <v>41</v>
      </c>
      <c r="G1832" s="23" t="s">
        <v>369</v>
      </c>
      <c r="H1832" s="113" t="s">
        <v>2154</v>
      </c>
      <c r="I1832" s="113" t="s">
        <v>2116</v>
      </c>
      <c r="K1832" t="s">
        <v>6244</v>
      </c>
    </row>
    <row r="1833" spans="1:11" x14ac:dyDescent="0.25">
      <c r="A1833" t="str">
        <f t="shared" si="28"/>
        <v>SS</v>
      </c>
      <c r="C1833" s="23" t="s">
        <v>6238</v>
      </c>
      <c r="D1833" s="23" t="s">
        <v>6239</v>
      </c>
      <c r="E1833" s="23" t="s">
        <v>72</v>
      </c>
      <c r="F1833" s="23" t="s">
        <v>79</v>
      </c>
      <c r="G1833" s="23" t="s">
        <v>2095</v>
      </c>
      <c r="H1833" s="113" t="s">
        <v>5084</v>
      </c>
      <c r="I1833" s="113" t="s">
        <v>2098</v>
      </c>
      <c r="K1833" t="s">
        <v>6244</v>
      </c>
    </row>
    <row r="1834" spans="1:11" x14ac:dyDescent="0.25">
      <c r="A1834" t="str">
        <f t="shared" si="28"/>
        <v>SS</v>
      </c>
      <c r="C1834" s="23" t="s">
        <v>6240</v>
      </c>
      <c r="D1834" s="23" t="s">
        <v>6241</v>
      </c>
      <c r="E1834" s="23" t="s">
        <v>72</v>
      </c>
      <c r="F1834" s="23" t="s">
        <v>79</v>
      </c>
      <c r="G1834" s="23" t="s">
        <v>2095</v>
      </c>
      <c r="H1834" s="113" t="s">
        <v>5084</v>
      </c>
      <c r="I1834" s="113" t="s">
        <v>2098</v>
      </c>
      <c r="K1834" t="s">
        <v>6244</v>
      </c>
    </row>
    <row r="1835" spans="1:11" x14ac:dyDescent="0.25">
      <c r="A1835" t="str">
        <f t="shared" si="28"/>
        <v>NN</v>
      </c>
      <c r="C1835" s="23" t="s">
        <v>6242</v>
      </c>
      <c r="D1835" s="23" t="s">
        <v>6243</v>
      </c>
      <c r="E1835" s="23" t="s">
        <v>72</v>
      </c>
      <c r="F1835" s="23" t="s">
        <v>79</v>
      </c>
      <c r="G1835" s="23" t="s">
        <v>2114</v>
      </c>
      <c r="H1835" s="113" t="s">
        <v>5218</v>
      </c>
      <c r="I1835" s="113" t="s">
        <v>2116</v>
      </c>
      <c r="K1835" t="s">
        <v>6244</v>
      </c>
    </row>
    <row r="1836" spans="1:11" x14ac:dyDescent="0.25">
      <c r="A1836" t="str">
        <f t="shared" si="28"/>
        <v>PR</v>
      </c>
      <c r="C1836" s="23" t="s">
        <v>6276</v>
      </c>
      <c r="D1836" s="23" t="s">
        <v>6277</v>
      </c>
      <c r="E1836" s="23" t="s">
        <v>72</v>
      </c>
      <c r="F1836" s="23" t="s">
        <v>96</v>
      </c>
      <c r="G1836" s="23" t="s">
        <v>2137</v>
      </c>
      <c r="H1836" s="113" t="s">
        <v>2138</v>
      </c>
      <c r="I1836" s="113" t="s">
        <v>2139</v>
      </c>
      <c r="K1836" s="23" t="s">
        <v>6278</v>
      </c>
    </row>
    <row r="1837" spans="1:11" x14ac:dyDescent="0.25">
      <c r="A1837" t="str">
        <f>MID(C1837,12,2)</f>
        <v>NT</v>
      </c>
      <c r="C1837" s="23" t="s">
        <v>6284</v>
      </c>
      <c r="D1837" s="23" t="s">
        <v>5157</v>
      </c>
      <c r="E1837" s="23" t="s">
        <v>72</v>
      </c>
      <c r="F1837" s="23" t="s">
        <v>41</v>
      </c>
      <c r="G1837" s="23" t="s">
        <v>2172</v>
      </c>
      <c r="H1837" s="113" t="s">
        <v>2173</v>
      </c>
      <c r="I1837" s="113" t="s">
        <v>2099</v>
      </c>
      <c r="K1837" s="23" t="s">
        <v>6283</v>
      </c>
    </row>
    <row r="1838" spans="1:11" x14ac:dyDescent="0.25">
      <c r="A1838" t="str">
        <f>MID(C1838,12,2)</f>
        <v>NT</v>
      </c>
      <c r="C1838" s="23" t="s">
        <v>6284</v>
      </c>
      <c r="D1838" s="23" t="s">
        <v>5157</v>
      </c>
      <c r="E1838" s="23" t="s">
        <v>72</v>
      </c>
      <c r="F1838" s="23" t="s">
        <v>79</v>
      </c>
      <c r="G1838" s="23" t="s">
        <v>2095</v>
      </c>
      <c r="H1838" s="113" t="s">
        <v>5084</v>
      </c>
      <c r="I1838" s="113" t="s">
        <v>2099</v>
      </c>
      <c r="K1838" s="23" t="s">
        <v>6283</v>
      </c>
    </row>
    <row r="1839" spans="1:11" x14ac:dyDescent="0.25">
      <c r="A1839" t="str">
        <f t="shared" ref="A1839:A1902" si="29">MID(C1839,12,2)</f>
        <v>NT</v>
      </c>
      <c r="C1839" s="23" t="s">
        <v>6286</v>
      </c>
      <c r="D1839" s="23" t="s">
        <v>6287</v>
      </c>
      <c r="E1839" s="23" t="s">
        <v>72</v>
      </c>
      <c r="F1839" s="23" t="s">
        <v>41</v>
      </c>
      <c r="G1839" s="23" t="s">
        <v>2178</v>
      </c>
      <c r="H1839" s="113" t="s">
        <v>2179</v>
      </c>
      <c r="I1839" s="113" t="s">
        <v>2097</v>
      </c>
      <c r="K1839" s="23" t="s">
        <v>6283</v>
      </c>
    </row>
    <row r="1840" spans="1:11" x14ac:dyDescent="0.25">
      <c r="A1840" t="str">
        <f t="shared" si="29"/>
        <v>U5</v>
      </c>
      <c r="C1840" s="23" t="s">
        <v>6288</v>
      </c>
      <c r="D1840" s="23" t="s">
        <v>6289</v>
      </c>
      <c r="E1840" s="23" t="s">
        <v>72</v>
      </c>
      <c r="F1840" s="23" t="s">
        <v>41</v>
      </c>
      <c r="G1840" s="23" t="s">
        <v>2176</v>
      </c>
      <c r="H1840" s="113" t="s">
        <v>2177</v>
      </c>
      <c r="I1840" s="113" t="s">
        <v>2098</v>
      </c>
      <c r="K1840" s="23" t="s">
        <v>6283</v>
      </c>
    </row>
    <row r="1841" spans="1:11" x14ac:dyDescent="0.25">
      <c r="A1841" t="str">
        <f t="shared" si="29"/>
        <v>N5</v>
      </c>
      <c r="C1841" s="23" t="s">
        <v>6290</v>
      </c>
      <c r="D1841" s="23" t="s">
        <v>6291</v>
      </c>
      <c r="E1841" s="23" t="s">
        <v>72</v>
      </c>
      <c r="F1841" s="23" t="s">
        <v>41</v>
      </c>
      <c r="G1841" s="23" t="s">
        <v>2176</v>
      </c>
      <c r="H1841" s="113" t="s">
        <v>2177</v>
      </c>
      <c r="I1841" s="113" t="s">
        <v>2098</v>
      </c>
      <c r="K1841" s="23" t="s">
        <v>6283</v>
      </c>
    </row>
    <row r="1842" spans="1:11" x14ac:dyDescent="0.25">
      <c r="A1842" t="str">
        <f t="shared" si="29"/>
        <v>U5</v>
      </c>
      <c r="C1842" s="23" t="s">
        <v>6292</v>
      </c>
      <c r="D1842" s="23" t="s">
        <v>6293</v>
      </c>
      <c r="E1842" s="23" t="s">
        <v>72</v>
      </c>
      <c r="F1842" s="23" t="s">
        <v>41</v>
      </c>
      <c r="G1842" s="23" t="s">
        <v>2178</v>
      </c>
      <c r="H1842" s="113" t="s">
        <v>2179</v>
      </c>
      <c r="I1842" s="113" t="s">
        <v>2097</v>
      </c>
      <c r="K1842" s="23" t="s">
        <v>6283</v>
      </c>
    </row>
    <row r="1843" spans="1:11" x14ac:dyDescent="0.25">
      <c r="A1843" t="str">
        <f t="shared" si="29"/>
        <v>NT</v>
      </c>
      <c r="C1843" s="23" t="s">
        <v>6286</v>
      </c>
      <c r="D1843" s="23" t="s">
        <v>6287</v>
      </c>
      <c r="E1843" s="23" t="s">
        <v>72</v>
      </c>
      <c r="F1843" s="23" t="s">
        <v>79</v>
      </c>
      <c r="G1843" s="23" t="s">
        <v>2095</v>
      </c>
      <c r="H1843" s="113" t="s">
        <v>5084</v>
      </c>
      <c r="I1843" s="113" t="s">
        <v>2097</v>
      </c>
      <c r="K1843" s="23" t="s">
        <v>6283</v>
      </c>
    </row>
    <row r="1844" spans="1:11" x14ac:dyDescent="0.25">
      <c r="A1844" t="str">
        <f t="shared" si="29"/>
        <v>U5</v>
      </c>
      <c r="C1844" s="23" t="s">
        <v>6288</v>
      </c>
      <c r="D1844" s="23" t="s">
        <v>6289</v>
      </c>
      <c r="E1844" s="23" t="s">
        <v>72</v>
      </c>
      <c r="F1844" s="23" t="s">
        <v>79</v>
      </c>
      <c r="G1844" s="23" t="s">
        <v>2095</v>
      </c>
      <c r="H1844" s="113" t="s">
        <v>5084</v>
      </c>
      <c r="I1844" s="113" t="s">
        <v>2098</v>
      </c>
      <c r="K1844" s="23" t="s">
        <v>6283</v>
      </c>
    </row>
    <row r="1845" spans="1:11" x14ac:dyDescent="0.25">
      <c r="A1845" t="str">
        <f t="shared" si="29"/>
        <v>N5</v>
      </c>
      <c r="C1845" s="23" t="s">
        <v>6290</v>
      </c>
      <c r="D1845" s="23" t="s">
        <v>6291</v>
      </c>
      <c r="E1845" s="23" t="s">
        <v>72</v>
      </c>
      <c r="F1845" s="23" t="s">
        <v>79</v>
      </c>
      <c r="G1845" s="23" t="s">
        <v>2095</v>
      </c>
      <c r="H1845" s="113" t="s">
        <v>5084</v>
      </c>
      <c r="I1845" s="113" t="s">
        <v>2098</v>
      </c>
      <c r="K1845" s="23" t="s">
        <v>6283</v>
      </c>
    </row>
    <row r="1846" spans="1:11" x14ac:dyDescent="0.25">
      <c r="A1846" t="str">
        <f t="shared" si="29"/>
        <v>U5</v>
      </c>
      <c r="C1846" s="23" t="s">
        <v>6292</v>
      </c>
      <c r="D1846" s="23" t="s">
        <v>6293</v>
      </c>
      <c r="E1846" s="23" t="s">
        <v>72</v>
      </c>
      <c r="F1846" s="23" t="s">
        <v>79</v>
      </c>
      <c r="G1846" s="23" t="s">
        <v>2095</v>
      </c>
      <c r="H1846" s="113" t="s">
        <v>5084</v>
      </c>
      <c r="I1846" s="113" t="s">
        <v>2097</v>
      </c>
      <c r="K1846" s="23" t="s">
        <v>6283</v>
      </c>
    </row>
    <row r="1847" spans="1:11" x14ac:dyDescent="0.25">
      <c r="A1847" t="str">
        <f t="shared" si="29"/>
        <v>NT</v>
      </c>
      <c r="C1847" s="23" t="s">
        <v>6313</v>
      </c>
      <c r="D1847" s="23" t="s">
        <v>6314</v>
      </c>
      <c r="E1847" s="23" t="s">
        <v>72</v>
      </c>
      <c r="F1847" s="23" t="s">
        <v>41</v>
      </c>
      <c r="G1847" s="23" t="s">
        <v>2172</v>
      </c>
      <c r="H1847" s="113" t="s">
        <v>2173</v>
      </c>
      <c r="I1847" s="113" t="s">
        <v>2099</v>
      </c>
      <c r="K1847" s="23" t="s">
        <v>6326</v>
      </c>
    </row>
    <row r="1848" spans="1:11" x14ac:dyDescent="0.25">
      <c r="A1848" t="str">
        <f t="shared" si="29"/>
        <v>9S</v>
      </c>
      <c r="C1848" s="23" t="s">
        <v>6315</v>
      </c>
      <c r="D1848" s="23" t="s">
        <v>5018</v>
      </c>
      <c r="E1848" s="23" t="s">
        <v>72</v>
      </c>
      <c r="F1848" s="23" t="s">
        <v>41</v>
      </c>
      <c r="G1848" s="23" t="s">
        <v>303</v>
      </c>
      <c r="H1848" s="113" t="s">
        <v>2171</v>
      </c>
      <c r="I1848" s="113" t="s">
        <v>2111</v>
      </c>
      <c r="K1848" s="23" t="s">
        <v>6326</v>
      </c>
    </row>
    <row r="1849" spans="1:11" x14ac:dyDescent="0.25">
      <c r="A1849" t="str">
        <f t="shared" si="29"/>
        <v>N5</v>
      </c>
      <c r="C1849" s="23" t="s">
        <v>6316</v>
      </c>
      <c r="D1849" s="23" t="s">
        <v>6317</v>
      </c>
      <c r="E1849" s="23" t="s">
        <v>72</v>
      </c>
      <c r="F1849" s="23" t="s">
        <v>41</v>
      </c>
      <c r="G1849" s="23" t="s">
        <v>2172</v>
      </c>
      <c r="H1849" s="113" t="s">
        <v>2173</v>
      </c>
      <c r="I1849" s="113" t="s">
        <v>2099</v>
      </c>
      <c r="K1849" s="23" t="s">
        <v>6326</v>
      </c>
    </row>
    <row r="1850" spans="1:11" x14ac:dyDescent="0.25">
      <c r="A1850" t="str">
        <f t="shared" si="29"/>
        <v>U5</v>
      </c>
      <c r="C1850" s="23" t="s">
        <v>6318</v>
      </c>
      <c r="D1850" s="23" t="s">
        <v>6319</v>
      </c>
      <c r="E1850" s="23" t="s">
        <v>72</v>
      </c>
      <c r="F1850" s="23" t="s">
        <v>41</v>
      </c>
      <c r="G1850" s="23" t="s">
        <v>2176</v>
      </c>
      <c r="H1850" s="113" t="s">
        <v>2177</v>
      </c>
      <c r="I1850" s="113" t="s">
        <v>2098</v>
      </c>
      <c r="K1850" s="23" t="s">
        <v>6326</v>
      </c>
    </row>
    <row r="1851" spans="1:11" x14ac:dyDescent="0.25">
      <c r="A1851" t="str">
        <f t="shared" si="29"/>
        <v>U5</v>
      </c>
      <c r="C1851" s="23" t="s">
        <v>6320</v>
      </c>
      <c r="D1851" s="23" t="s">
        <v>6321</v>
      </c>
      <c r="E1851" s="23" t="s">
        <v>72</v>
      </c>
      <c r="F1851" s="23" t="s">
        <v>41</v>
      </c>
      <c r="G1851" s="23" t="s">
        <v>2176</v>
      </c>
      <c r="H1851" s="113" t="s">
        <v>2177</v>
      </c>
      <c r="I1851" s="113" t="s">
        <v>2098</v>
      </c>
      <c r="K1851" s="23" t="s">
        <v>6326</v>
      </c>
    </row>
    <row r="1852" spans="1:11" x14ac:dyDescent="0.25">
      <c r="A1852" t="str">
        <f t="shared" si="29"/>
        <v>U5</v>
      </c>
      <c r="C1852" s="23" t="s">
        <v>6322</v>
      </c>
      <c r="D1852" s="23" t="s">
        <v>6323</v>
      </c>
      <c r="E1852" s="23" t="s">
        <v>72</v>
      </c>
      <c r="F1852" s="23" t="s">
        <v>41</v>
      </c>
      <c r="G1852" s="23" t="s">
        <v>2178</v>
      </c>
      <c r="H1852" s="113" t="s">
        <v>2179</v>
      </c>
      <c r="I1852" s="113" t="s">
        <v>2097</v>
      </c>
      <c r="K1852" s="23" t="s">
        <v>6326</v>
      </c>
    </row>
    <row r="1853" spans="1:11" x14ac:dyDescent="0.25">
      <c r="A1853" t="str">
        <f t="shared" si="29"/>
        <v>N5</v>
      </c>
      <c r="C1853" s="23" t="s">
        <v>6324</v>
      </c>
      <c r="D1853" s="23" t="s">
        <v>6325</v>
      </c>
      <c r="E1853" s="23" t="s">
        <v>72</v>
      </c>
      <c r="F1853" s="23" t="s">
        <v>41</v>
      </c>
      <c r="G1853" s="23" t="s">
        <v>2172</v>
      </c>
      <c r="H1853" s="113" t="s">
        <v>2173</v>
      </c>
      <c r="I1853" s="113" t="s">
        <v>2099</v>
      </c>
      <c r="K1853" s="23" t="s">
        <v>6326</v>
      </c>
    </row>
    <row r="1854" spans="1:11" x14ac:dyDescent="0.25">
      <c r="A1854" t="str">
        <f t="shared" si="29"/>
        <v>NT</v>
      </c>
      <c r="C1854" s="23" t="s">
        <v>6313</v>
      </c>
      <c r="D1854" s="23" t="s">
        <v>6314</v>
      </c>
      <c r="E1854" s="23" t="s">
        <v>72</v>
      </c>
      <c r="F1854" s="23" t="s">
        <v>79</v>
      </c>
      <c r="G1854" s="23" t="s">
        <v>2095</v>
      </c>
      <c r="H1854" s="113" t="s">
        <v>5084</v>
      </c>
      <c r="I1854" s="113" t="s">
        <v>2099</v>
      </c>
      <c r="K1854" s="23" t="s">
        <v>6326</v>
      </c>
    </row>
    <row r="1855" spans="1:11" x14ac:dyDescent="0.25">
      <c r="A1855" t="str">
        <f t="shared" si="29"/>
        <v>9S</v>
      </c>
      <c r="C1855" s="23" t="s">
        <v>6315</v>
      </c>
      <c r="D1855" s="23" t="s">
        <v>5018</v>
      </c>
      <c r="E1855" s="23" t="s">
        <v>72</v>
      </c>
      <c r="F1855" s="23" t="s">
        <v>79</v>
      </c>
      <c r="G1855" s="23" t="s">
        <v>2109</v>
      </c>
      <c r="H1855" s="113" t="s">
        <v>5086</v>
      </c>
      <c r="I1855" s="113" t="s">
        <v>2111</v>
      </c>
      <c r="K1855" s="23" t="s">
        <v>6326</v>
      </c>
    </row>
    <row r="1856" spans="1:11" x14ac:dyDescent="0.25">
      <c r="A1856" t="str">
        <f t="shared" si="29"/>
        <v>N5</v>
      </c>
      <c r="C1856" s="23" t="s">
        <v>6316</v>
      </c>
      <c r="D1856" s="23" t="s">
        <v>6317</v>
      </c>
      <c r="E1856" s="23" t="s">
        <v>72</v>
      </c>
      <c r="F1856" s="23" t="s">
        <v>79</v>
      </c>
      <c r="G1856" s="23" t="s">
        <v>2095</v>
      </c>
      <c r="H1856" s="113" t="s">
        <v>5084</v>
      </c>
      <c r="I1856" s="113" t="s">
        <v>2099</v>
      </c>
      <c r="K1856" s="23" t="s">
        <v>6326</v>
      </c>
    </row>
    <row r="1857" spans="1:11" x14ac:dyDescent="0.25">
      <c r="A1857" t="str">
        <f t="shared" si="29"/>
        <v>U5</v>
      </c>
      <c r="C1857" s="23" t="s">
        <v>6318</v>
      </c>
      <c r="D1857" s="23" t="s">
        <v>6319</v>
      </c>
      <c r="E1857" s="23" t="s">
        <v>72</v>
      </c>
      <c r="F1857" s="23" t="s">
        <v>79</v>
      </c>
      <c r="G1857" s="23" t="s">
        <v>2095</v>
      </c>
      <c r="H1857" s="113" t="s">
        <v>5084</v>
      </c>
      <c r="I1857" s="113" t="s">
        <v>2098</v>
      </c>
      <c r="K1857" s="23" t="s">
        <v>6326</v>
      </c>
    </row>
    <row r="1858" spans="1:11" x14ac:dyDescent="0.25">
      <c r="A1858" t="str">
        <f t="shared" si="29"/>
        <v>U5</v>
      </c>
      <c r="C1858" s="23" t="s">
        <v>6320</v>
      </c>
      <c r="D1858" s="23" t="s">
        <v>6321</v>
      </c>
      <c r="E1858" s="23" t="s">
        <v>72</v>
      </c>
      <c r="F1858" s="23" t="s">
        <v>79</v>
      </c>
      <c r="G1858" s="23" t="s">
        <v>2095</v>
      </c>
      <c r="H1858" s="113" t="s">
        <v>5084</v>
      </c>
      <c r="I1858" s="113" t="s">
        <v>2098</v>
      </c>
      <c r="K1858" s="23" t="s">
        <v>6326</v>
      </c>
    </row>
    <row r="1859" spans="1:11" x14ac:dyDescent="0.25">
      <c r="A1859" t="str">
        <f t="shared" si="29"/>
        <v>U5</v>
      </c>
      <c r="C1859" s="23" t="s">
        <v>6322</v>
      </c>
      <c r="D1859" s="23" t="s">
        <v>6323</v>
      </c>
      <c r="E1859" s="23" t="s">
        <v>72</v>
      </c>
      <c r="F1859" s="23" t="s">
        <v>79</v>
      </c>
      <c r="G1859" s="23" t="s">
        <v>2095</v>
      </c>
      <c r="H1859" s="113" t="s">
        <v>5084</v>
      </c>
      <c r="I1859" s="113" t="s">
        <v>2097</v>
      </c>
      <c r="K1859" s="23" t="s">
        <v>6326</v>
      </c>
    </row>
    <row r="1860" spans="1:11" x14ac:dyDescent="0.25">
      <c r="A1860" t="str">
        <f t="shared" si="29"/>
        <v>N5</v>
      </c>
      <c r="C1860" s="23" t="s">
        <v>6324</v>
      </c>
      <c r="D1860" s="23" t="s">
        <v>6325</v>
      </c>
      <c r="E1860" s="23" t="s">
        <v>72</v>
      </c>
      <c r="F1860" s="23" t="s">
        <v>79</v>
      </c>
      <c r="G1860" s="23" t="s">
        <v>2095</v>
      </c>
      <c r="H1860" s="113" t="s">
        <v>5084</v>
      </c>
      <c r="I1860" s="113" t="s">
        <v>2099</v>
      </c>
      <c r="K1860" s="23" t="s">
        <v>6326</v>
      </c>
    </row>
    <row r="1861" spans="1:11" x14ac:dyDescent="0.25">
      <c r="A1861" t="str">
        <f t="shared" si="29"/>
        <v>U5</v>
      </c>
      <c r="C1861" s="23" t="s">
        <v>6353</v>
      </c>
      <c r="D1861" s="23" t="s">
        <v>6354</v>
      </c>
      <c r="E1861" s="23" t="s">
        <v>72</v>
      </c>
      <c r="F1861" s="23" t="s">
        <v>41</v>
      </c>
      <c r="G1861" s="23" t="s">
        <v>2172</v>
      </c>
      <c r="H1861" s="113" t="s">
        <v>2173</v>
      </c>
      <c r="I1861" s="113" t="s">
        <v>2099</v>
      </c>
      <c r="K1861" s="23" t="s">
        <v>6359</v>
      </c>
    </row>
    <row r="1862" spans="1:11" x14ac:dyDescent="0.25">
      <c r="A1862" t="str">
        <f t="shared" si="29"/>
        <v>U5</v>
      </c>
      <c r="C1862" s="23" t="s">
        <v>6355</v>
      </c>
      <c r="D1862" s="23" t="s">
        <v>6356</v>
      </c>
      <c r="E1862" s="23" t="s">
        <v>72</v>
      </c>
      <c r="F1862" s="23" t="s">
        <v>41</v>
      </c>
      <c r="G1862" s="23" t="s">
        <v>2174</v>
      </c>
      <c r="H1862" s="113" t="s">
        <v>2175</v>
      </c>
      <c r="I1862" s="113" t="s">
        <v>2108</v>
      </c>
      <c r="K1862" s="23" t="s">
        <v>6359</v>
      </c>
    </row>
    <row r="1863" spans="1:11" x14ac:dyDescent="0.25">
      <c r="A1863" t="str">
        <f t="shared" si="29"/>
        <v>NV</v>
      </c>
      <c r="C1863" s="23" t="s">
        <v>6357</v>
      </c>
      <c r="D1863" s="23" t="s">
        <v>6358</v>
      </c>
      <c r="E1863" s="23" t="s">
        <v>72</v>
      </c>
      <c r="F1863" s="23" t="s">
        <v>41</v>
      </c>
      <c r="G1863" s="23" t="s">
        <v>304</v>
      </c>
      <c r="H1863" s="113" t="s">
        <v>2164</v>
      </c>
      <c r="I1863" s="113" t="s">
        <v>2120</v>
      </c>
      <c r="K1863" s="23" t="s">
        <v>6359</v>
      </c>
    </row>
    <row r="1864" spans="1:11" x14ac:dyDescent="0.25">
      <c r="A1864" t="str">
        <f t="shared" si="29"/>
        <v>U5</v>
      </c>
      <c r="C1864" s="23" t="s">
        <v>6353</v>
      </c>
      <c r="D1864" s="23" t="s">
        <v>6354</v>
      </c>
      <c r="E1864" s="23" t="s">
        <v>72</v>
      </c>
      <c r="F1864" s="23" t="s">
        <v>79</v>
      </c>
      <c r="G1864" s="23" t="s">
        <v>2095</v>
      </c>
      <c r="H1864" s="113" t="s">
        <v>5084</v>
      </c>
      <c r="I1864" s="113" t="s">
        <v>2099</v>
      </c>
      <c r="K1864" s="23" t="s">
        <v>6359</v>
      </c>
    </row>
    <row r="1865" spans="1:11" x14ac:dyDescent="0.25">
      <c r="A1865" t="str">
        <f t="shared" si="29"/>
        <v>U5</v>
      </c>
      <c r="C1865" s="23" t="s">
        <v>6355</v>
      </c>
      <c r="D1865" s="23" t="s">
        <v>6356</v>
      </c>
      <c r="E1865" s="23" t="s">
        <v>72</v>
      </c>
      <c r="F1865" s="23" t="s">
        <v>79</v>
      </c>
      <c r="G1865" s="23" t="s">
        <v>2103</v>
      </c>
      <c r="H1865" s="113" t="s">
        <v>5085</v>
      </c>
      <c r="I1865" s="113" t="s">
        <v>2108</v>
      </c>
      <c r="K1865" s="23" t="s">
        <v>6359</v>
      </c>
    </row>
    <row r="1866" spans="1:11" x14ac:dyDescent="0.25">
      <c r="A1866" t="str">
        <f t="shared" si="29"/>
        <v>NV</v>
      </c>
      <c r="C1866" s="23" t="s">
        <v>6357</v>
      </c>
      <c r="D1866" s="23" t="s">
        <v>6358</v>
      </c>
      <c r="E1866" s="23" t="s">
        <v>72</v>
      </c>
      <c r="F1866" s="23" t="s">
        <v>79</v>
      </c>
      <c r="G1866" s="23" t="s">
        <v>2114</v>
      </c>
      <c r="H1866" s="113" t="s">
        <v>5218</v>
      </c>
      <c r="I1866" s="113" t="s">
        <v>2120</v>
      </c>
      <c r="K1866" s="23" t="s">
        <v>6359</v>
      </c>
    </row>
    <row r="1867" spans="1:11" x14ac:dyDescent="0.25">
      <c r="A1867" t="str">
        <f t="shared" si="29"/>
        <v>NA</v>
      </c>
      <c r="C1867" s="23" t="s">
        <v>6474</v>
      </c>
      <c r="D1867" s="23" t="s">
        <v>6475</v>
      </c>
      <c r="E1867" s="23" t="s">
        <v>72</v>
      </c>
      <c r="F1867" s="23" t="s">
        <v>41</v>
      </c>
      <c r="G1867" s="23" t="s">
        <v>2178</v>
      </c>
      <c r="H1867" s="113" t="s">
        <v>2179</v>
      </c>
      <c r="I1867" s="113" t="s">
        <v>2097</v>
      </c>
      <c r="K1867" s="23" t="s">
        <v>6552</v>
      </c>
    </row>
    <row r="1868" spans="1:11" x14ac:dyDescent="0.25">
      <c r="A1868" t="str">
        <f t="shared" si="29"/>
        <v>N5</v>
      </c>
      <c r="C1868" s="23" t="s">
        <v>6476</v>
      </c>
      <c r="D1868" s="23" t="s">
        <v>6477</v>
      </c>
      <c r="E1868" s="23" t="s">
        <v>72</v>
      </c>
      <c r="F1868" s="23" t="s">
        <v>41</v>
      </c>
      <c r="G1868" s="23" t="s">
        <v>2176</v>
      </c>
      <c r="H1868" s="113" t="s">
        <v>2177</v>
      </c>
      <c r="I1868" s="113" t="s">
        <v>2098</v>
      </c>
      <c r="K1868" s="23" t="s">
        <v>6552</v>
      </c>
    </row>
    <row r="1869" spans="1:11" x14ac:dyDescent="0.25">
      <c r="A1869" t="str">
        <f t="shared" si="29"/>
        <v>N5</v>
      </c>
      <c r="C1869" s="23" t="s">
        <v>6478</v>
      </c>
      <c r="D1869" s="23" t="s">
        <v>6479</v>
      </c>
      <c r="E1869" s="23" t="s">
        <v>72</v>
      </c>
      <c r="F1869" s="23" t="s">
        <v>41</v>
      </c>
      <c r="G1869" s="23" t="s">
        <v>2176</v>
      </c>
      <c r="H1869" s="113" t="s">
        <v>2177</v>
      </c>
      <c r="I1869" s="113" t="s">
        <v>2098</v>
      </c>
      <c r="K1869" s="23" t="s">
        <v>6552</v>
      </c>
    </row>
    <row r="1870" spans="1:11" x14ac:dyDescent="0.25">
      <c r="A1870" t="str">
        <f t="shared" si="29"/>
        <v>N5</v>
      </c>
      <c r="C1870" s="23" t="s">
        <v>6480</v>
      </c>
      <c r="D1870" s="23" t="s">
        <v>6481</v>
      </c>
      <c r="E1870" s="23" t="s">
        <v>72</v>
      </c>
      <c r="F1870" s="23" t="s">
        <v>41</v>
      </c>
      <c r="G1870" s="23" t="s">
        <v>2178</v>
      </c>
      <c r="H1870" s="113" t="s">
        <v>5079</v>
      </c>
      <c r="I1870" s="113" t="s">
        <v>5080</v>
      </c>
      <c r="K1870" s="23" t="s">
        <v>6552</v>
      </c>
    </row>
    <row r="1871" spans="1:11" x14ac:dyDescent="0.25">
      <c r="A1871" t="str">
        <f t="shared" si="29"/>
        <v>N5</v>
      </c>
      <c r="C1871" s="23" t="s">
        <v>6482</v>
      </c>
      <c r="D1871" s="23" t="s">
        <v>6483</v>
      </c>
      <c r="E1871" s="23" t="s">
        <v>72</v>
      </c>
      <c r="F1871" s="23" t="s">
        <v>41</v>
      </c>
      <c r="G1871" s="23" t="s">
        <v>2176</v>
      </c>
      <c r="H1871" s="113" t="s">
        <v>5076</v>
      </c>
      <c r="I1871" s="113" t="s">
        <v>5077</v>
      </c>
      <c r="K1871" s="23" t="s">
        <v>6552</v>
      </c>
    </row>
    <row r="1872" spans="1:11" x14ac:dyDescent="0.25">
      <c r="A1872" t="str">
        <f t="shared" si="29"/>
        <v>N5</v>
      </c>
      <c r="C1872" s="23" t="s">
        <v>6484</v>
      </c>
      <c r="D1872" s="23" t="s">
        <v>6485</v>
      </c>
      <c r="E1872" s="23" t="s">
        <v>72</v>
      </c>
      <c r="F1872" s="23" t="s">
        <v>41</v>
      </c>
      <c r="G1872" s="23" t="s">
        <v>2176</v>
      </c>
      <c r="H1872" s="113" t="s">
        <v>5076</v>
      </c>
      <c r="I1872" s="113" t="s">
        <v>5077</v>
      </c>
      <c r="K1872" s="23" t="s">
        <v>6552</v>
      </c>
    </row>
    <row r="1873" spans="1:11" x14ac:dyDescent="0.25">
      <c r="A1873" t="str">
        <f t="shared" si="29"/>
        <v>N5</v>
      </c>
      <c r="C1873" s="23" t="s">
        <v>6486</v>
      </c>
      <c r="D1873" s="23" t="s">
        <v>6487</v>
      </c>
      <c r="E1873" s="23" t="s">
        <v>72</v>
      </c>
      <c r="F1873" s="23" t="s">
        <v>41</v>
      </c>
      <c r="G1873" s="23" t="s">
        <v>2176</v>
      </c>
      <c r="H1873" s="113" t="s">
        <v>5076</v>
      </c>
      <c r="I1873" s="113" t="s">
        <v>5077</v>
      </c>
      <c r="K1873" s="23" t="s">
        <v>6552</v>
      </c>
    </row>
    <row r="1874" spans="1:11" x14ac:dyDescent="0.25">
      <c r="A1874" t="str">
        <f t="shared" si="29"/>
        <v>NN</v>
      </c>
      <c r="C1874" s="23" t="s">
        <v>6488</v>
      </c>
      <c r="D1874" s="23" t="s">
        <v>6489</v>
      </c>
      <c r="E1874" s="23" t="s">
        <v>72</v>
      </c>
      <c r="F1874" s="23" t="s">
        <v>41</v>
      </c>
      <c r="G1874" s="23" t="s">
        <v>380</v>
      </c>
      <c r="H1874" s="113" t="s">
        <v>6553</v>
      </c>
      <c r="I1874" s="113" t="s">
        <v>6554</v>
      </c>
      <c r="K1874" s="23" t="s">
        <v>6552</v>
      </c>
    </row>
    <row r="1875" spans="1:11" x14ac:dyDescent="0.25">
      <c r="A1875" t="str">
        <f t="shared" si="29"/>
        <v>NN</v>
      </c>
      <c r="C1875" s="23" t="s">
        <v>6490</v>
      </c>
      <c r="D1875" s="23" t="s">
        <v>6491</v>
      </c>
      <c r="E1875" s="23" t="s">
        <v>72</v>
      </c>
      <c r="F1875" s="23" t="s">
        <v>41</v>
      </c>
      <c r="G1875" s="23" t="s">
        <v>380</v>
      </c>
      <c r="H1875" s="113" t="s">
        <v>6553</v>
      </c>
      <c r="I1875" s="113" t="s">
        <v>6554</v>
      </c>
      <c r="K1875" s="23" t="s">
        <v>6552</v>
      </c>
    </row>
    <row r="1876" spans="1:11" x14ac:dyDescent="0.25">
      <c r="A1876" t="str">
        <f t="shared" si="29"/>
        <v>NN</v>
      </c>
      <c r="C1876" s="23" t="s">
        <v>6492</v>
      </c>
      <c r="D1876" s="23" t="s">
        <v>6493</v>
      </c>
      <c r="E1876" s="23" t="s">
        <v>72</v>
      </c>
      <c r="F1876" s="23" t="s">
        <v>41</v>
      </c>
      <c r="G1876" s="23" t="s">
        <v>380</v>
      </c>
      <c r="H1876" s="113" t="s">
        <v>6553</v>
      </c>
      <c r="I1876" s="113" t="s">
        <v>6554</v>
      </c>
      <c r="K1876" s="23" t="s">
        <v>6552</v>
      </c>
    </row>
    <row r="1877" spans="1:11" x14ac:dyDescent="0.25">
      <c r="A1877" t="str">
        <f t="shared" si="29"/>
        <v>NN</v>
      </c>
      <c r="C1877" s="23" t="s">
        <v>6494</v>
      </c>
      <c r="D1877" s="23" t="s">
        <v>6495</v>
      </c>
      <c r="E1877" s="23" t="s">
        <v>72</v>
      </c>
      <c r="F1877" s="23" t="s">
        <v>41</v>
      </c>
      <c r="G1877" s="23" t="s">
        <v>380</v>
      </c>
      <c r="H1877" s="113" t="s">
        <v>6553</v>
      </c>
      <c r="I1877" s="113" t="s">
        <v>6554</v>
      </c>
      <c r="K1877" s="23" t="s">
        <v>6552</v>
      </c>
    </row>
    <row r="1878" spans="1:11" x14ac:dyDescent="0.25">
      <c r="A1878" t="str">
        <f t="shared" si="29"/>
        <v>NN</v>
      </c>
      <c r="C1878" s="23" t="s">
        <v>6496</v>
      </c>
      <c r="D1878" s="23" t="s">
        <v>6497</v>
      </c>
      <c r="E1878" s="23" t="s">
        <v>72</v>
      </c>
      <c r="F1878" s="23" t="s">
        <v>41</v>
      </c>
      <c r="G1878" s="23" t="s">
        <v>380</v>
      </c>
      <c r="H1878" s="113" t="s">
        <v>6553</v>
      </c>
      <c r="I1878" s="113" t="s">
        <v>6554</v>
      </c>
      <c r="K1878" s="23" t="s">
        <v>6552</v>
      </c>
    </row>
    <row r="1879" spans="1:11" x14ac:dyDescent="0.25">
      <c r="A1879" t="str">
        <f t="shared" si="29"/>
        <v>N5</v>
      </c>
      <c r="C1879" s="23" t="s">
        <v>6498</v>
      </c>
      <c r="D1879" s="23" t="s">
        <v>6499</v>
      </c>
      <c r="E1879" s="23" t="s">
        <v>72</v>
      </c>
      <c r="F1879" s="23" t="s">
        <v>41</v>
      </c>
      <c r="G1879" s="23" t="s">
        <v>2178</v>
      </c>
      <c r="H1879" s="113" t="s">
        <v>5079</v>
      </c>
      <c r="I1879" s="113" t="s">
        <v>5080</v>
      </c>
      <c r="K1879" s="23" t="s">
        <v>6552</v>
      </c>
    </row>
    <row r="1880" spans="1:11" x14ac:dyDescent="0.25">
      <c r="A1880" t="str">
        <f t="shared" si="29"/>
        <v>N5</v>
      </c>
      <c r="C1880" s="23" t="s">
        <v>6500</v>
      </c>
      <c r="D1880" s="23" t="s">
        <v>6501</v>
      </c>
      <c r="E1880" s="23" t="s">
        <v>72</v>
      </c>
      <c r="F1880" s="23" t="s">
        <v>41</v>
      </c>
      <c r="G1880" s="23" t="s">
        <v>2178</v>
      </c>
      <c r="H1880" s="113" t="s">
        <v>5079</v>
      </c>
      <c r="I1880" s="113" t="s">
        <v>5080</v>
      </c>
      <c r="K1880" s="23" t="s">
        <v>6552</v>
      </c>
    </row>
    <row r="1881" spans="1:11" x14ac:dyDescent="0.25">
      <c r="A1881" t="str">
        <f t="shared" si="29"/>
        <v>NN</v>
      </c>
      <c r="C1881" s="23" t="s">
        <v>6502</v>
      </c>
      <c r="D1881" s="23" t="s">
        <v>6503</v>
      </c>
      <c r="E1881" s="23" t="s">
        <v>72</v>
      </c>
      <c r="F1881" s="23" t="s">
        <v>41</v>
      </c>
      <c r="G1881" s="23" t="s">
        <v>303</v>
      </c>
      <c r="H1881" s="113" t="s">
        <v>5081</v>
      </c>
      <c r="I1881" s="113" t="s">
        <v>2199</v>
      </c>
      <c r="K1881" s="23" t="s">
        <v>6552</v>
      </c>
    </row>
    <row r="1882" spans="1:11" x14ac:dyDescent="0.25">
      <c r="A1882" t="str">
        <f t="shared" si="29"/>
        <v>NN</v>
      </c>
      <c r="C1882" s="23" t="s">
        <v>6504</v>
      </c>
      <c r="D1882" s="23" t="s">
        <v>6505</v>
      </c>
      <c r="E1882" s="23" t="s">
        <v>72</v>
      </c>
      <c r="F1882" s="23" t="s">
        <v>41</v>
      </c>
      <c r="G1882" s="23" t="s">
        <v>303</v>
      </c>
      <c r="H1882" s="113" t="s">
        <v>5081</v>
      </c>
      <c r="I1882" s="113" t="s">
        <v>2199</v>
      </c>
      <c r="K1882" s="23" t="s">
        <v>6552</v>
      </c>
    </row>
    <row r="1883" spans="1:11" x14ac:dyDescent="0.25">
      <c r="A1883" t="str">
        <f t="shared" si="29"/>
        <v>N5</v>
      </c>
      <c r="C1883" s="23" t="s">
        <v>6506</v>
      </c>
      <c r="D1883" s="23" t="s">
        <v>6507</v>
      </c>
      <c r="E1883" s="23" t="s">
        <v>72</v>
      </c>
      <c r="F1883" s="23" t="s">
        <v>41</v>
      </c>
      <c r="G1883" s="23" t="s">
        <v>2172</v>
      </c>
      <c r="H1883" s="113" t="s">
        <v>5082</v>
      </c>
      <c r="I1883" s="113" t="s">
        <v>5083</v>
      </c>
      <c r="K1883" s="23" t="s">
        <v>6552</v>
      </c>
    </row>
    <row r="1884" spans="1:11" x14ac:dyDescent="0.25">
      <c r="A1884" t="str">
        <f t="shared" si="29"/>
        <v>N5</v>
      </c>
      <c r="C1884" s="23" t="s">
        <v>6508</v>
      </c>
      <c r="D1884" s="23" t="s">
        <v>6509</v>
      </c>
      <c r="E1884" s="23" t="s">
        <v>72</v>
      </c>
      <c r="F1884" s="23" t="s">
        <v>41</v>
      </c>
      <c r="G1884" s="23" t="s">
        <v>2172</v>
      </c>
      <c r="H1884" s="113" t="s">
        <v>5082</v>
      </c>
      <c r="I1884" s="113" t="s">
        <v>5083</v>
      </c>
      <c r="K1884" s="23" t="s">
        <v>6552</v>
      </c>
    </row>
    <row r="1885" spans="1:11" x14ac:dyDescent="0.25">
      <c r="A1885" t="str">
        <f t="shared" si="29"/>
        <v>NN</v>
      </c>
      <c r="C1885" s="23" t="s">
        <v>6510</v>
      </c>
      <c r="D1885" s="23" t="s">
        <v>6511</v>
      </c>
      <c r="E1885" s="23" t="s">
        <v>72</v>
      </c>
      <c r="F1885" s="23" t="s">
        <v>41</v>
      </c>
      <c r="G1885" s="23" t="s">
        <v>4509</v>
      </c>
      <c r="H1885" s="113" t="s">
        <v>6555</v>
      </c>
      <c r="I1885" s="113" t="s">
        <v>6556</v>
      </c>
      <c r="K1885" s="23" t="s">
        <v>6552</v>
      </c>
    </row>
    <row r="1886" spans="1:11" x14ac:dyDescent="0.25">
      <c r="A1886" t="str">
        <f t="shared" si="29"/>
        <v>NN</v>
      </c>
      <c r="C1886" s="23" t="s">
        <v>6512</v>
      </c>
      <c r="D1886" s="23" t="s">
        <v>6513</v>
      </c>
      <c r="E1886" s="23" t="s">
        <v>72</v>
      </c>
      <c r="F1886" s="23" t="s">
        <v>41</v>
      </c>
      <c r="G1886" s="23" t="s">
        <v>303</v>
      </c>
      <c r="H1886" s="113" t="s">
        <v>5081</v>
      </c>
      <c r="I1886" s="113" t="s">
        <v>2199</v>
      </c>
      <c r="K1886" s="23" t="s">
        <v>6552</v>
      </c>
    </row>
    <row r="1887" spans="1:11" x14ac:dyDescent="0.25">
      <c r="A1887" t="str">
        <f t="shared" si="29"/>
        <v>NN</v>
      </c>
      <c r="C1887" s="23" t="s">
        <v>6514</v>
      </c>
      <c r="D1887" s="23" t="s">
        <v>6515</v>
      </c>
      <c r="E1887" s="23" t="s">
        <v>72</v>
      </c>
      <c r="F1887" s="23" t="s">
        <v>41</v>
      </c>
      <c r="G1887" s="23" t="s">
        <v>303</v>
      </c>
      <c r="H1887" s="113" t="s">
        <v>5081</v>
      </c>
      <c r="I1887" s="113" t="s">
        <v>2199</v>
      </c>
      <c r="K1887" s="23" t="s">
        <v>6552</v>
      </c>
    </row>
    <row r="1888" spans="1:11" x14ac:dyDescent="0.25">
      <c r="A1888" t="str">
        <f t="shared" si="29"/>
        <v>NN</v>
      </c>
      <c r="C1888" s="23" t="s">
        <v>6516</v>
      </c>
      <c r="D1888" s="23" t="s">
        <v>6517</v>
      </c>
      <c r="E1888" s="23" t="s">
        <v>72</v>
      </c>
      <c r="F1888" s="23" t="s">
        <v>41</v>
      </c>
      <c r="G1888" s="23" t="s">
        <v>303</v>
      </c>
      <c r="H1888" s="113" t="s">
        <v>5081</v>
      </c>
      <c r="I1888" s="113" t="s">
        <v>2199</v>
      </c>
      <c r="K1888" s="23" t="s">
        <v>6552</v>
      </c>
    </row>
    <row r="1889" spans="1:11" x14ac:dyDescent="0.25">
      <c r="A1889" t="str">
        <f t="shared" si="29"/>
        <v>NN</v>
      </c>
      <c r="C1889" s="23" t="s">
        <v>6518</v>
      </c>
      <c r="D1889" s="23" t="s">
        <v>6519</v>
      </c>
      <c r="E1889" s="23" t="s">
        <v>72</v>
      </c>
      <c r="F1889" s="23" t="s">
        <v>41</v>
      </c>
      <c r="G1889" s="23" t="s">
        <v>303</v>
      </c>
      <c r="H1889" s="113" t="s">
        <v>5081</v>
      </c>
      <c r="I1889" s="113" t="s">
        <v>2199</v>
      </c>
      <c r="K1889" s="23" t="s">
        <v>6552</v>
      </c>
    </row>
    <row r="1890" spans="1:11" x14ac:dyDescent="0.25">
      <c r="A1890" t="str">
        <f t="shared" si="29"/>
        <v>NN</v>
      </c>
      <c r="C1890" s="23" t="s">
        <v>6520</v>
      </c>
      <c r="D1890" s="23" t="s">
        <v>6521</v>
      </c>
      <c r="E1890" s="23" t="s">
        <v>72</v>
      </c>
      <c r="F1890" s="23" t="s">
        <v>41</v>
      </c>
      <c r="G1890" s="23" t="s">
        <v>380</v>
      </c>
      <c r="H1890" s="113" t="s">
        <v>6553</v>
      </c>
      <c r="I1890" s="113" t="s">
        <v>6554</v>
      </c>
      <c r="K1890" s="23" t="s">
        <v>6552</v>
      </c>
    </row>
    <row r="1891" spans="1:11" x14ac:dyDescent="0.25">
      <c r="A1891" t="str">
        <f t="shared" si="29"/>
        <v>NN</v>
      </c>
      <c r="C1891" s="23" t="s">
        <v>6522</v>
      </c>
      <c r="D1891" s="23" t="s">
        <v>6523</v>
      </c>
      <c r="E1891" s="23" t="s">
        <v>72</v>
      </c>
      <c r="F1891" s="23" t="s">
        <v>41</v>
      </c>
      <c r="G1891" s="23" t="s">
        <v>380</v>
      </c>
      <c r="H1891" s="113" t="s">
        <v>6553</v>
      </c>
      <c r="I1891" s="113" t="s">
        <v>6554</v>
      </c>
      <c r="K1891" s="23" t="s">
        <v>6552</v>
      </c>
    </row>
    <row r="1892" spans="1:11" x14ac:dyDescent="0.25">
      <c r="A1892" t="str">
        <f t="shared" si="29"/>
        <v>NN</v>
      </c>
      <c r="C1892" s="23" t="s">
        <v>6524</v>
      </c>
      <c r="D1892" s="23" t="s">
        <v>6525</v>
      </c>
      <c r="E1892" s="23" t="s">
        <v>72</v>
      </c>
      <c r="F1892" s="23" t="s">
        <v>41</v>
      </c>
      <c r="G1892" s="23" t="s">
        <v>303</v>
      </c>
      <c r="H1892" s="113" t="s">
        <v>5081</v>
      </c>
      <c r="I1892" s="113" t="s">
        <v>2199</v>
      </c>
      <c r="K1892" s="23" t="s">
        <v>6552</v>
      </c>
    </row>
    <row r="1893" spans="1:11" x14ac:dyDescent="0.25">
      <c r="A1893" t="str">
        <f t="shared" si="29"/>
        <v>N5</v>
      </c>
      <c r="C1893" s="23" t="s">
        <v>6526</v>
      </c>
      <c r="D1893" s="23" t="s">
        <v>6527</v>
      </c>
      <c r="E1893" s="23" t="s">
        <v>72</v>
      </c>
      <c r="F1893" s="23" t="s">
        <v>41</v>
      </c>
      <c r="G1893" s="23" t="s">
        <v>2176</v>
      </c>
      <c r="H1893" s="113" t="s">
        <v>5076</v>
      </c>
      <c r="I1893" s="113" t="s">
        <v>5077</v>
      </c>
      <c r="K1893" s="23" t="s">
        <v>6552</v>
      </c>
    </row>
    <row r="1894" spans="1:11" x14ac:dyDescent="0.25">
      <c r="A1894" t="str">
        <f t="shared" si="29"/>
        <v>N5</v>
      </c>
      <c r="C1894" s="23" t="s">
        <v>6528</v>
      </c>
      <c r="D1894" s="23" t="s">
        <v>6529</v>
      </c>
      <c r="E1894" s="23" t="s">
        <v>72</v>
      </c>
      <c r="F1894" s="23" t="s">
        <v>41</v>
      </c>
      <c r="G1894" s="23" t="s">
        <v>2178</v>
      </c>
      <c r="H1894" s="113" t="s">
        <v>5079</v>
      </c>
      <c r="I1894" s="113" t="s">
        <v>5080</v>
      </c>
      <c r="K1894" s="23" t="s">
        <v>6552</v>
      </c>
    </row>
    <row r="1895" spans="1:11" x14ac:dyDescent="0.25">
      <c r="A1895" t="str">
        <f t="shared" si="29"/>
        <v>NN</v>
      </c>
      <c r="C1895" s="23" t="s">
        <v>6530</v>
      </c>
      <c r="D1895" s="23" t="s">
        <v>6531</v>
      </c>
      <c r="E1895" s="23" t="s">
        <v>72</v>
      </c>
      <c r="F1895" s="23" t="s">
        <v>41</v>
      </c>
      <c r="G1895" s="23" t="s">
        <v>303</v>
      </c>
      <c r="H1895" s="113" t="s">
        <v>5081</v>
      </c>
      <c r="I1895" s="113" t="s">
        <v>2199</v>
      </c>
      <c r="K1895" s="23" t="s">
        <v>6552</v>
      </c>
    </row>
    <row r="1896" spans="1:11" x14ac:dyDescent="0.25">
      <c r="A1896" t="str">
        <f t="shared" si="29"/>
        <v>NN</v>
      </c>
      <c r="C1896" s="23" t="s">
        <v>6532</v>
      </c>
      <c r="D1896" s="23" t="s">
        <v>6533</v>
      </c>
      <c r="E1896" s="23" t="s">
        <v>72</v>
      </c>
      <c r="F1896" s="23" t="s">
        <v>41</v>
      </c>
      <c r="G1896" s="23" t="s">
        <v>4509</v>
      </c>
      <c r="H1896" s="113" t="s">
        <v>6555</v>
      </c>
      <c r="I1896" s="113" t="s">
        <v>6556</v>
      </c>
      <c r="K1896" s="23" t="s">
        <v>6552</v>
      </c>
    </row>
    <row r="1897" spans="1:11" x14ac:dyDescent="0.25">
      <c r="A1897" t="str">
        <f t="shared" si="29"/>
        <v>N5</v>
      </c>
      <c r="C1897" s="23" t="s">
        <v>6534</v>
      </c>
      <c r="D1897" s="23" t="s">
        <v>6535</v>
      </c>
      <c r="E1897" s="23" t="s">
        <v>72</v>
      </c>
      <c r="F1897" s="23" t="s">
        <v>41</v>
      </c>
      <c r="G1897" s="23" t="s">
        <v>2174</v>
      </c>
      <c r="H1897" s="113" t="s">
        <v>5078</v>
      </c>
      <c r="I1897" s="113" t="s">
        <v>2189</v>
      </c>
      <c r="K1897" s="23" t="s">
        <v>6552</v>
      </c>
    </row>
    <row r="1898" spans="1:11" x14ac:dyDescent="0.25">
      <c r="A1898" t="str">
        <f t="shared" si="29"/>
        <v>N5</v>
      </c>
      <c r="C1898" s="23" t="s">
        <v>6536</v>
      </c>
      <c r="D1898" s="23" t="s">
        <v>6537</v>
      </c>
      <c r="E1898" s="23" t="s">
        <v>72</v>
      </c>
      <c r="F1898" s="23" t="s">
        <v>41</v>
      </c>
      <c r="G1898" s="23" t="s">
        <v>2174</v>
      </c>
      <c r="H1898" s="113" t="s">
        <v>5078</v>
      </c>
      <c r="I1898" s="113" t="s">
        <v>2189</v>
      </c>
      <c r="K1898" s="23" t="s">
        <v>6552</v>
      </c>
    </row>
    <row r="1899" spans="1:11" x14ac:dyDescent="0.25">
      <c r="A1899" t="str">
        <f t="shared" si="29"/>
        <v>NN</v>
      </c>
      <c r="C1899" s="23" t="s">
        <v>6538</v>
      </c>
      <c r="D1899" s="23" t="s">
        <v>6539</v>
      </c>
      <c r="E1899" s="23" t="s">
        <v>72</v>
      </c>
      <c r="F1899" s="23" t="s">
        <v>41</v>
      </c>
      <c r="G1899" s="23" t="s">
        <v>303</v>
      </c>
      <c r="H1899" s="113" t="s">
        <v>5081</v>
      </c>
      <c r="I1899" s="113" t="s">
        <v>2199</v>
      </c>
      <c r="K1899" s="23" t="s">
        <v>6552</v>
      </c>
    </row>
    <row r="1900" spans="1:11" x14ac:dyDescent="0.25">
      <c r="A1900" t="str">
        <f t="shared" si="29"/>
        <v>NN</v>
      </c>
      <c r="C1900" s="23" t="s">
        <v>6540</v>
      </c>
      <c r="D1900" s="23" t="s">
        <v>6541</v>
      </c>
      <c r="E1900" s="23" t="s">
        <v>72</v>
      </c>
      <c r="F1900" s="23" t="s">
        <v>41</v>
      </c>
      <c r="G1900" s="23" t="s">
        <v>303</v>
      </c>
      <c r="H1900" s="113" t="s">
        <v>5081</v>
      </c>
      <c r="I1900" s="113" t="s">
        <v>2199</v>
      </c>
      <c r="K1900" s="23" t="s">
        <v>6552</v>
      </c>
    </row>
    <row r="1901" spans="1:11" x14ac:dyDescent="0.25">
      <c r="A1901" t="str">
        <f t="shared" si="29"/>
        <v>N5</v>
      </c>
      <c r="C1901" s="23" t="s">
        <v>6542</v>
      </c>
      <c r="D1901" s="23" t="s">
        <v>6543</v>
      </c>
      <c r="E1901" s="23" t="s">
        <v>72</v>
      </c>
      <c r="F1901" s="23" t="s">
        <v>41</v>
      </c>
      <c r="G1901" s="23" t="s">
        <v>2178</v>
      </c>
      <c r="H1901" s="113" t="s">
        <v>5079</v>
      </c>
      <c r="I1901" s="113" t="s">
        <v>5080</v>
      </c>
      <c r="K1901" s="23" t="s">
        <v>6552</v>
      </c>
    </row>
    <row r="1902" spans="1:11" x14ac:dyDescent="0.25">
      <c r="A1902" t="str">
        <f t="shared" si="29"/>
        <v>N5</v>
      </c>
      <c r="C1902" s="23" t="s">
        <v>6544</v>
      </c>
      <c r="D1902" s="23" t="s">
        <v>6545</v>
      </c>
      <c r="E1902" s="23" t="s">
        <v>72</v>
      </c>
      <c r="F1902" s="23" t="s">
        <v>41</v>
      </c>
      <c r="G1902" s="23" t="s">
        <v>2174</v>
      </c>
      <c r="H1902" s="113" t="s">
        <v>5078</v>
      </c>
      <c r="I1902" s="113" t="s">
        <v>2189</v>
      </c>
      <c r="K1902" s="23" t="s">
        <v>6552</v>
      </c>
    </row>
    <row r="1903" spans="1:11" x14ac:dyDescent="0.25">
      <c r="A1903" t="str">
        <f t="shared" ref="A1903:A1944" si="30">MID(C1903,12,2)</f>
        <v>N5</v>
      </c>
      <c r="C1903" s="23" t="s">
        <v>6546</v>
      </c>
      <c r="D1903" s="23" t="s">
        <v>6547</v>
      </c>
      <c r="E1903" s="23" t="s">
        <v>72</v>
      </c>
      <c r="F1903" s="23" t="s">
        <v>41</v>
      </c>
      <c r="G1903" s="23" t="s">
        <v>2174</v>
      </c>
      <c r="H1903" s="113" t="s">
        <v>5078</v>
      </c>
      <c r="I1903" s="113" t="s">
        <v>2189</v>
      </c>
      <c r="K1903" s="23" t="s">
        <v>6552</v>
      </c>
    </row>
    <row r="1904" spans="1:11" x14ac:dyDescent="0.25">
      <c r="A1904" t="str">
        <f t="shared" si="30"/>
        <v>N5</v>
      </c>
      <c r="C1904" s="23" t="s">
        <v>6548</v>
      </c>
      <c r="D1904" s="23" t="s">
        <v>6549</v>
      </c>
      <c r="E1904" s="23" t="s">
        <v>72</v>
      </c>
      <c r="F1904" s="23" t="s">
        <v>41</v>
      </c>
      <c r="G1904" s="23" t="s">
        <v>2178</v>
      </c>
      <c r="H1904" s="113" t="s">
        <v>5079</v>
      </c>
      <c r="I1904" s="113" t="s">
        <v>5080</v>
      </c>
      <c r="K1904" s="23" t="s">
        <v>6552</v>
      </c>
    </row>
    <row r="1905" spans="1:11" x14ac:dyDescent="0.25">
      <c r="A1905" t="str">
        <f t="shared" si="30"/>
        <v>N5</v>
      </c>
      <c r="C1905" s="23" t="s">
        <v>6550</v>
      </c>
      <c r="D1905" s="23" t="s">
        <v>6551</v>
      </c>
      <c r="E1905" s="23" t="s">
        <v>72</v>
      </c>
      <c r="F1905" s="23" t="s">
        <v>41</v>
      </c>
      <c r="G1905" s="23" t="s">
        <v>2178</v>
      </c>
      <c r="H1905" s="113" t="s">
        <v>5079</v>
      </c>
      <c r="I1905" s="113" t="s">
        <v>5080</v>
      </c>
      <c r="K1905" s="23" t="s">
        <v>6552</v>
      </c>
    </row>
    <row r="1906" spans="1:11" x14ac:dyDescent="0.25">
      <c r="A1906" t="str">
        <f t="shared" si="30"/>
        <v>NA</v>
      </c>
      <c r="C1906" s="23" t="s">
        <v>6474</v>
      </c>
      <c r="D1906" s="23" t="s">
        <v>6475</v>
      </c>
      <c r="E1906" s="23" t="s">
        <v>72</v>
      </c>
      <c r="F1906" s="23" t="s">
        <v>79</v>
      </c>
      <c r="G1906" s="23" t="s">
        <v>2095</v>
      </c>
      <c r="H1906" s="113" t="s">
        <v>5084</v>
      </c>
      <c r="I1906" s="113" t="s">
        <v>2097</v>
      </c>
      <c r="K1906" s="23" t="s">
        <v>6552</v>
      </c>
    </row>
    <row r="1907" spans="1:11" x14ac:dyDescent="0.25">
      <c r="A1907" t="str">
        <f t="shared" si="30"/>
        <v>N5</v>
      </c>
      <c r="C1907" s="23" t="s">
        <v>6476</v>
      </c>
      <c r="D1907" s="23" t="s">
        <v>6477</v>
      </c>
      <c r="E1907" s="23" t="s">
        <v>72</v>
      </c>
      <c r="F1907" s="23" t="s">
        <v>79</v>
      </c>
      <c r="G1907" s="23" t="s">
        <v>2095</v>
      </c>
      <c r="H1907" s="113" t="s">
        <v>5084</v>
      </c>
      <c r="I1907" s="113" t="s">
        <v>2098</v>
      </c>
      <c r="K1907" s="23" t="s">
        <v>6552</v>
      </c>
    </row>
    <row r="1908" spans="1:11" x14ac:dyDescent="0.25">
      <c r="A1908" t="str">
        <f t="shared" si="30"/>
        <v>N5</v>
      </c>
      <c r="C1908" s="23" t="s">
        <v>6478</v>
      </c>
      <c r="D1908" s="23" t="s">
        <v>6479</v>
      </c>
      <c r="E1908" s="23" t="s">
        <v>72</v>
      </c>
      <c r="F1908" s="23" t="s">
        <v>79</v>
      </c>
      <c r="G1908" s="23" t="s">
        <v>2095</v>
      </c>
      <c r="H1908" s="113" t="s">
        <v>5084</v>
      </c>
      <c r="I1908" s="113" t="s">
        <v>2098</v>
      </c>
      <c r="K1908" s="23" t="s">
        <v>6552</v>
      </c>
    </row>
    <row r="1909" spans="1:11" x14ac:dyDescent="0.25">
      <c r="A1909" t="str">
        <f t="shared" si="30"/>
        <v>N5</v>
      </c>
      <c r="C1909" s="23" t="s">
        <v>6480</v>
      </c>
      <c r="D1909" s="23" t="s">
        <v>6481</v>
      </c>
      <c r="E1909" s="23" t="s">
        <v>72</v>
      </c>
      <c r="F1909" s="23" t="s">
        <v>79</v>
      </c>
      <c r="G1909" s="23" t="s">
        <v>2095</v>
      </c>
      <c r="H1909" s="113" t="s">
        <v>5084</v>
      </c>
      <c r="I1909" s="113" t="s">
        <v>5080</v>
      </c>
      <c r="K1909" s="23" t="s">
        <v>6552</v>
      </c>
    </row>
    <row r="1910" spans="1:11" x14ac:dyDescent="0.25">
      <c r="A1910" t="str">
        <f t="shared" si="30"/>
        <v>N5</v>
      </c>
      <c r="C1910" s="23" t="s">
        <v>6482</v>
      </c>
      <c r="D1910" s="23" t="s">
        <v>6483</v>
      </c>
      <c r="E1910" s="23" t="s">
        <v>72</v>
      </c>
      <c r="F1910" s="23" t="s">
        <v>79</v>
      </c>
      <c r="G1910" s="23" t="s">
        <v>2095</v>
      </c>
      <c r="H1910" s="113" t="s">
        <v>5084</v>
      </c>
      <c r="I1910" s="113" t="s">
        <v>5077</v>
      </c>
      <c r="K1910" s="23" t="s">
        <v>6552</v>
      </c>
    </row>
    <row r="1911" spans="1:11" x14ac:dyDescent="0.25">
      <c r="A1911" t="str">
        <f t="shared" si="30"/>
        <v>N5</v>
      </c>
      <c r="C1911" s="23" t="s">
        <v>6484</v>
      </c>
      <c r="D1911" s="23" t="s">
        <v>6485</v>
      </c>
      <c r="E1911" s="23" t="s">
        <v>72</v>
      </c>
      <c r="F1911" s="23" t="s">
        <v>79</v>
      </c>
      <c r="G1911" s="23" t="s">
        <v>2095</v>
      </c>
      <c r="H1911" s="113" t="s">
        <v>5084</v>
      </c>
      <c r="I1911" s="113" t="s">
        <v>5077</v>
      </c>
      <c r="K1911" s="23" t="s">
        <v>6552</v>
      </c>
    </row>
    <row r="1912" spans="1:11" x14ac:dyDescent="0.25">
      <c r="A1912" t="str">
        <f t="shared" si="30"/>
        <v>N5</v>
      </c>
      <c r="C1912" s="23" t="s">
        <v>6486</v>
      </c>
      <c r="D1912" s="23" t="s">
        <v>6487</v>
      </c>
      <c r="E1912" s="23" t="s">
        <v>72</v>
      </c>
      <c r="F1912" s="23" t="s">
        <v>79</v>
      </c>
      <c r="G1912" s="23" t="s">
        <v>2095</v>
      </c>
      <c r="H1912" s="113" t="s">
        <v>5084</v>
      </c>
      <c r="I1912" s="113" t="s">
        <v>5077</v>
      </c>
      <c r="K1912" s="23" t="s">
        <v>6552</v>
      </c>
    </row>
    <row r="1913" spans="1:11" x14ac:dyDescent="0.25">
      <c r="A1913" t="str">
        <f t="shared" si="30"/>
        <v>NN</v>
      </c>
      <c r="C1913" s="23" t="s">
        <v>6488</v>
      </c>
      <c r="D1913" s="23" t="s">
        <v>6489</v>
      </c>
      <c r="E1913" s="23" t="s">
        <v>72</v>
      </c>
      <c r="F1913" s="23" t="s">
        <v>79</v>
      </c>
      <c r="G1913" s="23" t="s">
        <v>2109</v>
      </c>
      <c r="H1913" s="113" t="s">
        <v>5086</v>
      </c>
      <c r="I1913" s="113" t="s">
        <v>6554</v>
      </c>
      <c r="K1913" s="23" t="s">
        <v>6552</v>
      </c>
    </row>
    <row r="1914" spans="1:11" x14ac:dyDescent="0.25">
      <c r="A1914" t="str">
        <f t="shared" si="30"/>
        <v>NN</v>
      </c>
      <c r="C1914" s="23" t="s">
        <v>6490</v>
      </c>
      <c r="D1914" s="23" t="s">
        <v>6491</v>
      </c>
      <c r="E1914" s="23" t="s">
        <v>72</v>
      </c>
      <c r="F1914" s="23" t="s">
        <v>79</v>
      </c>
      <c r="G1914" s="23" t="s">
        <v>2109</v>
      </c>
      <c r="H1914" s="113" t="s">
        <v>5086</v>
      </c>
      <c r="I1914" s="113" t="s">
        <v>6554</v>
      </c>
      <c r="K1914" s="23" t="s">
        <v>6552</v>
      </c>
    </row>
    <row r="1915" spans="1:11" x14ac:dyDescent="0.25">
      <c r="A1915" t="str">
        <f t="shared" si="30"/>
        <v>NN</v>
      </c>
      <c r="C1915" s="23" t="s">
        <v>6492</v>
      </c>
      <c r="D1915" s="23" t="s">
        <v>6493</v>
      </c>
      <c r="E1915" s="23" t="s">
        <v>72</v>
      </c>
      <c r="F1915" s="23" t="s">
        <v>79</v>
      </c>
      <c r="G1915" s="23" t="s">
        <v>2109</v>
      </c>
      <c r="H1915" s="113" t="s">
        <v>5086</v>
      </c>
      <c r="I1915" s="113" t="s">
        <v>6554</v>
      </c>
      <c r="K1915" s="23" t="s">
        <v>6552</v>
      </c>
    </row>
    <row r="1916" spans="1:11" x14ac:dyDescent="0.25">
      <c r="A1916" t="str">
        <f t="shared" si="30"/>
        <v>NN</v>
      </c>
      <c r="C1916" s="23" t="s">
        <v>6494</v>
      </c>
      <c r="D1916" s="23" t="s">
        <v>6495</v>
      </c>
      <c r="E1916" s="23" t="s">
        <v>72</v>
      </c>
      <c r="F1916" s="23" t="s">
        <v>79</v>
      </c>
      <c r="G1916" s="23" t="s">
        <v>2109</v>
      </c>
      <c r="H1916" s="113" t="s">
        <v>5086</v>
      </c>
      <c r="I1916" s="113" t="s">
        <v>6554</v>
      </c>
      <c r="K1916" s="23" t="s">
        <v>6552</v>
      </c>
    </row>
    <row r="1917" spans="1:11" x14ac:dyDescent="0.25">
      <c r="A1917" t="str">
        <f t="shared" si="30"/>
        <v>NN</v>
      </c>
      <c r="C1917" s="23" t="s">
        <v>6496</v>
      </c>
      <c r="D1917" s="23" t="s">
        <v>6497</v>
      </c>
      <c r="E1917" s="23" t="s">
        <v>72</v>
      </c>
      <c r="F1917" s="23" t="s">
        <v>79</v>
      </c>
      <c r="G1917" s="23" t="s">
        <v>2109</v>
      </c>
      <c r="H1917" s="113" t="s">
        <v>5086</v>
      </c>
      <c r="I1917" s="113" t="s">
        <v>6554</v>
      </c>
      <c r="K1917" s="23" t="s">
        <v>6552</v>
      </c>
    </row>
    <row r="1918" spans="1:11" x14ac:dyDescent="0.25">
      <c r="A1918" t="str">
        <f t="shared" si="30"/>
        <v>N5</v>
      </c>
      <c r="C1918" s="23" t="s">
        <v>6498</v>
      </c>
      <c r="D1918" s="23" t="s">
        <v>6499</v>
      </c>
      <c r="E1918" s="23" t="s">
        <v>72</v>
      </c>
      <c r="F1918" s="23" t="s">
        <v>79</v>
      </c>
      <c r="G1918" s="23" t="s">
        <v>2095</v>
      </c>
      <c r="H1918" s="113" t="s">
        <v>5084</v>
      </c>
      <c r="I1918" s="113" t="s">
        <v>5080</v>
      </c>
      <c r="K1918" s="23" t="s">
        <v>6552</v>
      </c>
    </row>
    <row r="1919" spans="1:11" x14ac:dyDescent="0.25">
      <c r="A1919" t="str">
        <f t="shared" si="30"/>
        <v>N5</v>
      </c>
      <c r="C1919" s="23" t="s">
        <v>6500</v>
      </c>
      <c r="D1919" s="23" t="s">
        <v>6501</v>
      </c>
      <c r="E1919" s="23" t="s">
        <v>72</v>
      </c>
      <c r="F1919" s="23" t="s">
        <v>79</v>
      </c>
      <c r="G1919" s="23" t="s">
        <v>2095</v>
      </c>
      <c r="H1919" s="113" t="s">
        <v>5084</v>
      </c>
      <c r="I1919" s="113" t="s">
        <v>5080</v>
      </c>
      <c r="K1919" s="23" t="s">
        <v>6552</v>
      </c>
    </row>
    <row r="1920" spans="1:11" x14ac:dyDescent="0.25">
      <c r="A1920" t="str">
        <f t="shared" si="30"/>
        <v>NN</v>
      </c>
      <c r="C1920" s="23" t="s">
        <v>6502</v>
      </c>
      <c r="D1920" s="23" t="s">
        <v>6503</v>
      </c>
      <c r="E1920" s="23" t="s">
        <v>72</v>
      </c>
      <c r="F1920" s="23" t="s">
        <v>79</v>
      </c>
      <c r="G1920" s="23" t="s">
        <v>2109</v>
      </c>
      <c r="H1920" s="113" t="s">
        <v>5086</v>
      </c>
      <c r="I1920" s="113" t="s">
        <v>2199</v>
      </c>
      <c r="K1920" s="23" t="s">
        <v>6552</v>
      </c>
    </row>
    <row r="1921" spans="1:11" x14ac:dyDescent="0.25">
      <c r="A1921" t="str">
        <f t="shared" si="30"/>
        <v>NN</v>
      </c>
      <c r="C1921" s="23" t="s">
        <v>6504</v>
      </c>
      <c r="D1921" s="23" t="s">
        <v>6505</v>
      </c>
      <c r="E1921" s="23" t="s">
        <v>72</v>
      </c>
      <c r="F1921" s="23" t="s">
        <v>79</v>
      </c>
      <c r="G1921" s="23" t="s">
        <v>2109</v>
      </c>
      <c r="H1921" s="113" t="s">
        <v>5086</v>
      </c>
      <c r="I1921" s="113" t="s">
        <v>2199</v>
      </c>
      <c r="K1921" s="23" t="s">
        <v>6552</v>
      </c>
    </row>
    <row r="1922" spans="1:11" x14ac:dyDescent="0.25">
      <c r="A1922" t="str">
        <f t="shared" si="30"/>
        <v>N5</v>
      </c>
      <c r="C1922" s="23" t="s">
        <v>6506</v>
      </c>
      <c r="D1922" s="23" t="s">
        <v>6507</v>
      </c>
      <c r="E1922" s="23" t="s">
        <v>72</v>
      </c>
      <c r="F1922" s="23" t="s">
        <v>79</v>
      </c>
      <c r="G1922" s="23" t="s">
        <v>2095</v>
      </c>
      <c r="H1922" s="113" t="s">
        <v>5084</v>
      </c>
      <c r="I1922" s="113" t="s">
        <v>5083</v>
      </c>
      <c r="K1922" s="23" t="s">
        <v>6552</v>
      </c>
    </row>
    <row r="1923" spans="1:11" x14ac:dyDescent="0.25">
      <c r="A1923" t="str">
        <f t="shared" si="30"/>
        <v>N5</v>
      </c>
      <c r="C1923" s="23" t="s">
        <v>6508</v>
      </c>
      <c r="D1923" s="23" t="s">
        <v>6509</v>
      </c>
      <c r="E1923" s="23" t="s">
        <v>72</v>
      </c>
      <c r="F1923" s="23" t="s">
        <v>79</v>
      </c>
      <c r="G1923" s="23" t="s">
        <v>2095</v>
      </c>
      <c r="H1923" s="113" t="s">
        <v>5084</v>
      </c>
      <c r="I1923" s="113" t="s">
        <v>5083</v>
      </c>
      <c r="K1923" s="23" t="s">
        <v>6552</v>
      </c>
    </row>
    <row r="1924" spans="1:11" x14ac:dyDescent="0.25">
      <c r="A1924" t="str">
        <f t="shared" si="30"/>
        <v>NN</v>
      </c>
      <c r="C1924" s="23" t="s">
        <v>6510</v>
      </c>
      <c r="D1924" s="23" t="s">
        <v>6511</v>
      </c>
      <c r="E1924" s="23" t="s">
        <v>72</v>
      </c>
      <c r="F1924" s="23" t="s">
        <v>79</v>
      </c>
      <c r="G1924" s="23" t="s">
        <v>2114</v>
      </c>
      <c r="H1924" s="113" t="s">
        <v>5218</v>
      </c>
      <c r="I1924" s="113" t="s">
        <v>6556</v>
      </c>
      <c r="K1924" s="23" t="s">
        <v>6552</v>
      </c>
    </row>
    <row r="1925" spans="1:11" x14ac:dyDescent="0.25">
      <c r="A1925" t="str">
        <f t="shared" si="30"/>
        <v>NN</v>
      </c>
      <c r="C1925" s="23" t="s">
        <v>6512</v>
      </c>
      <c r="D1925" s="23" t="s">
        <v>6513</v>
      </c>
      <c r="E1925" s="23" t="s">
        <v>72</v>
      </c>
      <c r="F1925" s="23" t="s">
        <v>79</v>
      </c>
      <c r="G1925" s="23" t="s">
        <v>2109</v>
      </c>
      <c r="H1925" s="113" t="s">
        <v>5086</v>
      </c>
      <c r="I1925" s="113" t="s">
        <v>2199</v>
      </c>
      <c r="K1925" s="23" t="s">
        <v>6552</v>
      </c>
    </row>
    <row r="1926" spans="1:11" x14ac:dyDescent="0.25">
      <c r="A1926" t="str">
        <f t="shared" si="30"/>
        <v>NN</v>
      </c>
      <c r="C1926" s="23" t="s">
        <v>6514</v>
      </c>
      <c r="D1926" s="23" t="s">
        <v>6515</v>
      </c>
      <c r="E1926" s="23" t="s">
        <v>72</v>
      </c>
      <c r="F1926" s="23" t="s">
        <v>79</v>
      </c>
      <c r="G1926" s="23" t="s">
        <v>2109</v>
      </c>
      <c r="H1926" s="113" t="s">
        <v>5086</v>
      </c>
      <c r="I1926" s="113" t="s">
        <v>2199</v>
      </c>
      <c r="K1926" s="23" t="s">
        <v>6552</v>
      </c>
    </row>
    <row r="1927" spans="1:11" x14ac:dyDescent="0.25">
      <c r="A1927" t="str">
        <f t="shared" si="30"/>
        <v>NN</v>
      </c>
      <c r="C1927" s="23" t="s">
        <v>6516</v>
      </c>
      <c r="D1927" s="23" t="s">
        <v>6517</v>
      </c>
      <c r="E1927" s="23" t="s">
        <v>72</v>
      </c>
      <c r="F1927" s="23" t="s">
        <v>79</v>
      </c>
      <c r="G1927" s="23" t="s">
        <v>2109</v>
      </c>
      <c r="H1927" s="113" t="s">
        <v>5086</v>
      </c>
      <c r="I1927" s="113" t="s">
        <v>2199</v>
      </c>
      <c r="K1927" s="23" t="s">
        <v>6552</v>
      </c>
    </row>
    <row r="1928" spans="1:11" x14ac:dyDescent="0.25">
      <c r="A1928" t="str">
        <f t="shared" si="30"/>
        <v>NN</v>
      </c>
      <c r="C1928" s="23" t="s">
        <v>6518</v>
      </c>
      <c r="D1928" s="23" t="s">
        <v>6519</v>
      </c>
      <c r="E1928" s="23" t="s">
        <v>72</v>
      </c>
      <c r="F1928" s="23" t="s">
        <v>79</v>
      </c>
      <c r="G1928" s="23" t="s">
        <v>2109</v>
      </c>
      <c r="H1928" s="113" t="s">
        <v>5086</v>
      </c>
      <c r="I1928" s="113" t="s">
        <v>2199</v>
      </c>
      <c r="K1928" s="23" t="s">
        <v>6552</v>
      </c>
    </row>
    <row r="1929" spans="1:11" x14ac:dyDescent="0.25">
      <c r="A1929" t="str">
        <f t="shared" si="30"/>
        <v>NN</v>
      </c>
      <c r="C1929" s="23" t="s">
        <v>6520</v>
      </c>
      <c r="D1929" s="23" t="s">
        <v>6521</v>
      </c>
      <c r="E1929" s="23" t="s">
        <v>72</v>
      </c>
      <c r="F1929" s="23" t="s">
        <v>79</v>
      </c>
      <c r="G1929" s="23" t="s">
        <v>2109</v>
      </c>
      <c r="H1929" s="113" t="s">
        <v>5086</v>
      </c>
      <c r="I1929" s="113" t="s">
        <v>6554</v>
      </c>
      <c r="K1929" s="23" t="s">
        <v>6552</v>
      </c>
    </row>
    <row r="1930" spans="1:11" x14ac:dyDescent="0.25">
      <c r="A1930" t="str">
        <f t="shared" si="30"/>
        <v>NN</v>
      </c>
      <c r="C1930" s="23" t="s">
        <v>6522</v>
      </c>
      <c r="D1930" s="23" t="s">
        <v>6523</v>
      </c>
      <c r="E1930" s="23" t="s">
        <v>72</v>
      </c>
      <c r="F1930" s="23" t="s">
        <v>79</v>
      </c>
      <c r="G1930" s="23" t="s">
        <v>2109</v>
      </c>
      <c r="H1930" s="113" t="s">
        <v>5086</v>
      </c>
      <c r="I1930" s="113" t="s">
        <v>6554</v>
      </c>
      <c r="K1930" s="23" t="s">
        <v>6552</v>
      </c>
    </row>
    <row r="1931" spans="1:11" x14ac:dyDescent="0.25">
      <c r="A1931" t="str">
        <f t="shared" si="30"/>
        <v>NN</v>
      </c>
      <c r="C1931" s="23" t="s">
        <v>6524</v>
      </c>
      <c r="D1931" s="23" t="s">
        <v>6525</v>
      </c>
      <c r="E1931" s="23" t="s">
        <v>72</v>
      </c>
      <c r="F1931" s="23" t="s">
        <v>79</v>
      </c>
      <c r="G1931" s="23" t="s">
        <v>2109</v>
      </c>
      <c r="H1931" s="113" t="s">
        <v>5086</v>
      </c>
      <c r="I1931" s="113" t="s">
        <v>2199</v>
      </c>
      <c r="K1931" s="23" t="s">
        <v>6552</v>
      </c>
    </row>
    <row r="1932" spans="1:11" x14ac:dyDescent="0.25">
      <c r="A1932" t="str">
        <f t="shared" si="30"/>
        <v>N5</v>
      </c>
      <c r="C1932" s="23" t="s">
        <v>6526</v>
      </c>
      <c r="D1932" s="23" t="s">
        <v>6527</v>
      </c>
      <c r="E1932" s="23" t="s">
        <v>72</v>
      </c>
      <c r="F1932" s="23" t="s">
        <v>79</v>
      </c>
      <c r="G1932" s="23" t="s">
        <v>2095</v>
      </c>
      <c r="H1932" s="113" t="s">
        <v>5084</v>
      </c>
      <c r="I1932" s="113" t="s">
        <v>5077</v>
      </c>
      <c r="K1932" s="23" t="s">
        <v>6552</v>
      </c>
    </row>
    <row r="1933" spans="1:11" x14ac:dyDescent="0.25">
      <c r="A1933" t="str">
        <f t="shared" si="30"/>
        <v>N5</v>
      </c>
      <c r="C1933" s="23" t="s">
        <v>6528</v>
      </c>
      <c r="D1933" s="23" t="s">
        <v>6529</v>
      </c>
      <c r="E1933" s="23" t="s">
        <v>72</v>
      </c>
      <c r="F1933" s="23" t="s">
        <v>79</v>
      </c>
      <c r="G1933" s="23" t="s">
        <v>2095</v>
      </c>
      <c r="H1933" s="113" t="s">
        <v>5084</v>
      </c>
      <c r="I1933" s="113" t="s">
        <v>5080</v>
      </c>
      <c r="K1933" s="23" t="s">
        <v>6552</v>
      </c>
    </row>
    <row r="1934" spans="1:11" x14ac:dyDescent="0.25">
      <c r="A1934" t="str">
        <f t="shared" si="30"/>
        <v>NN</v>
      </c>
      <c r="C1934" s="23" t="s">
        <v>6530</v>
      </c>
      <c r="D1934" s="23" t="s">
        <v>6531</v>
      </c>
      <c r="E1934" s="23" t="s">
        <v>72</v>
      </c>
      <c r="F1934" s="23" t="s">
        <v>79</v>
      </c>
      <c r="G1934" s="23" t="s">
        <v>2109</v>
      </c>
      <c r="H1934" s="113" t="s">
        <v>5086</v>
      </c>
      <c r="I1934" s="113" t="s">
        <v>2199</v>
      </c>
      <c r="K1934" s="23" t="s">
        <v>6552</v>
      </c>
    </row>
    <row r="1935" spans="1:11" x14ac:dyDescent="0.25">
      <c r="A1935" t="str">
        <f t="shared" si="30"/>
        <v>NN</v>
      </c>
      <c r="C1935" s="23" t="s">
        <v>6532</v>
      </c>
      <c r="D1935" s="23" t="s">
        <v>6533</v>
      </c>
      <c r="E1935" s="23" t="s">
        <v>72</v>
      </c>
      <c r="F1935" s="23" t="s">
        <v>79</v>
      </c>
      <c r="G1935" s="23" t="s">
        <v>2114</v>
      </c>
      <c r="H1935" s="113" t="s">
        <v>5218</v>
      </c>
      <c r="I1935" s="113" t="s">
        <v>6556</v>
      </c>
      <c r="K1935" s="23" t="s">
        <v>6552</v>
      </c>
    </row>
    <row r="1936" spans="1:11" x14ac:dyDescent="0.25">
      <c r="A1936" t="str">
        <f t="shared" si="30"/>
        <v>N5</v>
      </c>
      <c r="C1936" s="23" t="s">
        <v>6534</v>
      </c>
      <c r="D1936" s="23" t="s">
        <v>6535</v>
      </c>
      <c r="E1936" s="23" t="s">
        <v>72</v>
      </c>
      <c r="F1936" s="23" t="s">
        <v>79</v>
      </c>
      <c r="G1936" s="23" t="s">
        <v>2103</v>
      </c>
      <c r="H1936" s="113" t="s">
        <v>5085</v>
      </c>
      <c r="I1936" s="113" t="s">
        <v>2189</v>
      </c>
      <c r="K1936" s="23" t="s">
        <v>6552</v>
      </c>
    </row>
    <row r="1937" spans="1:11" x14ac:dyDescent="0.25">
      <c r="A1937" t="str">
        <f t="shared" si="30"/>
        <v>N5</v>
      </c>
      <c r="C1937" s="23" t="s">
        <v>6536</v>
      </c>
      <c r="D1937" s="23" t="s">
        <v>6537</v>
      </c>
      <c r="E1937" s="23" t="s">
        <v>72</v>
      </c>
      <c r="F1937" s="23" t="s">
        <v>79</v>
      </c>
      <c r="G1937" s="23" t="s">
        <v>2103</v>
      </c>
      <c r="H1937" s="113" t="s">
        <v>5085</v>
      </c>
      <c r="I1937" s="113" t="s">
        <v>2189</v>
      </c>
      <c r="K1937" s="23" t="s">
        <v>6552</v>
      </c>
    </row>
    <row r="1938" spans="1:11" x14ac:dyDescent="0.25">
      <c r="A1938" t="str">
        <f t="shared" si="30"/>
        <v>NN</v>
      </c>
      <c r="C1938" s="23" t="s">
        <v>6538</v>
      </c>
      <c r="D1938" s="23" t="s">
        <v>6539</v>
      </c>
      <c r="E1938" s="23" t="s">
        <v>72</v>
      </c>
      <c r="F1938" s="23" t="s">
        <v>79</v>
      </c>
      <c r="G1938" s="23" t="s">
        <v>2109</v>
      </c>
      <c r="H1938" s="113" t="s">
        <v>5086</v>
      </c>
      <c r="I1938" s="113" t="s">
        <v>2199</v>
      </c>
      <c r="K1938" s="23" t="s">
        <v>6552</v>
      </c>
    </row>
    <row r="1939" spans="1:11" x14ac:dyDescent="0.25">
      <c r="A1939" t="str">
        <f t="shared" si="30"/>
        <v>NN</v>
      </c>
      <c r="C1939" s="23" t="s">
        <v>6540</v>
      </c>
      <c r="D1939" s="23" t="s">
        <v>6541</v>
      </c>
      <c r="E1939" s="23" t="s">
        <v>72</v>
      </c>
      <c r="F1939" s="23" t="s">
        <v>79</v>
      </c>
      <c r="G1939" s="23" t="s">
        <v>2109</v>
      </c>
      <c r="H1939" s="113" t="s">
        <v>5086</v>
      </c>
      <c r="I1939" s="113" t="s">
        <v>2199</v>
      </c>
      <c r="K1939" s="23" t="s">
        <v>6552</v>
      </c>
    </row>
    <row r="1940" spans="1:11" x14ac:dyDescent="0.25">
      <c r="A1940" t="str">
        <f t="shared" si="30"/>
        <v>N5</v>
      </c>
      <c r="C1940" s="23" t="s">
        <v>6542</v>
      </c>
      <c r="D1940" s="23" t="s">
        <v>6543</v>
      </c>
      <c r="E1940" s="23" t="s">
        <v>72</v>
      </c>
      <c r="F1940" s="23" t="s">
        <v>79</v>
      </c>
      <c r="G1940" s="23" t="s">
        <v>2095</v>
      </c>
      <c r="H1940" s="113" t="s">
        <v>5084</v>
      </c>
      <c r="I1940" s="113" t="s">
        <v>5080</v>
      </c>
      <c r="K1940" s="23" t="s">
        <v>6552</v>
      </c>
    </row>
    <row r="1941" spans="1:11" x14ac:dyDescent="0.25">
      <c r="A1941" t="str">
        <f t="shared" si="30"/>
        <v>N5</v>
      </c>
      <c r="C1941" s="23" t="s">
        <v>6544</v>
      </c>
      <c r="D1941" s="23" t="s">
        <v>6545</v>
      </c>
      <c r="E1941" s="23" t="s">
        <v>72</v>
      </c>
      <c r="F1941" s="23" t="s">
        <v>79</v>
      </c>
      <c r="G1941" s="23" t="s">
        <v>2103</v>
      </c>
      <c r="H1941" s="113" t="s">
        <v>5085</v>
      </c>
      <c r="I1941" s="113" t="s">
        <v>2189</v>
      </c>
      <c r="K1941" s="23" t="s">
        <v>6552</v>
      </c>
    </row>
    <row r="1942" spans="1:11" x14ac:dyDescent="0.25">
      <c r="A1942" t="str">
        <f t="shared" si="30"/>
        <v>N5</v>
      </c>
      <c r="C1942" s="23" t="s">
        <v>6546</v>
      </c>
      <c r="D1942" s="23" t="s">
        <v>6547</v>
      </c>
      <c r="E1942" s="23" t="s">
        <v>72</v>
      </c>
      <c r="F1942" s="23" t="s">
        <v>79</v>
      </c>
      <c r="G1942" s="23" t="s">
        <v>2103</v>
      </c>
      <c r="H1942" s="113" t="s">
        <v>5085</v>
      </c>
      <c r="I1942" s="113" t="s">
        <v>2189</v>
      </c>
      <c r="K1942" s="23" t="s">
        <v>6552</v>
      </c>
    </row>
    <row r="1943" spans="1:11" x14ac:dyDescent="0.25">
      <c r="A1943" t="str">
        <f t="shared" si="30"/>
        <v>N5</v>
      </c>
      <c r="C1943" s="23" t="s">
        <v>6548</v>
      </c>
      <c r="D1943" s="23" t="s">
        <v>6549</v>
      </c>
      <c r="E1943" s="23" t="s">
        <v>72</v>
      </c>
      <c r="F1943" s="23" t="s">
        <v>79</v>
      </c>
      <c r="G1943" s="23" t="s">
        <v>2095</v>
      </c>
      <c r="H1943" s="113" t="s">
        <v>5084</v>
      </c>
      <c r="I1943" s="113" t="s">
        <v>5080</v>
      </c>
      <c r="K1943" s="23" t="s">
        <v>6552</v>
      </c>
    </row>
    <row r="1944" spans="1:11" x14ac:dyDescent="0.25">
      <c r="A1944" t="str">
        <f t="shared" si="30"/>
        <v>N5</v>
      </c>
      <c r="C1944" s="23" t="s">
        <v>6550</v>
      </c>
      <c r="D1944" s="23" t="s">
        <v>6551</v>
      </c>
      <c r="E1944" s="23" t="s">
        <v>72</v>
      </c>
      <c r="F1944" s="23" t="s">
        <v>79</v>
      </c>
      <c r="G1944" s="23" t="s">
        <v>2095</v>
      </c>
      <c r="H1944" s="113" t="s">
        <v>5084</v>
      </c>
      <c r="I1944" s="113" t="s">
        <v>5080</v>
      </c>
      <c r="K1944" s="23" t="s">
        <v>6552</v>
      </c>
    </row>
    <row r="1945" spans="1:11" x14ac:dyDescent="0.25">
      <c r="A1945" t="str">
        <f t="shared" ref="A1945:A1970" si="31">MID(C1945,12,2)</f>
        <v>N5</v>
      </c>
      <c r="C1945" s="23" t="s">
        <v>6697</v>
      </c>
      <c r="D1945" s="23" t="s">
        <v>6698</v>
      </c>
      <c r="E1945" s="114" t="s">
        <v>72</v>
      </c>
      <c r="F1945" s="114" t="s">
        <v>41</v>
      </c>
      <c r="G1945" s="114" t="s">
        <v>2176</v>
      </c>
      <c r="H1945" s="113" t="s">
        <v>5076</v>
      </c>
      <c r="I1945" s="113" t="s">
        <v>5077</v>
      </c>
      <c r="K1945" s="23" t="s">
        <v>6707</v>
      </c>
    </row>
    <row r="1946" spans="1:11" x14ac:dyDescent="0.25">
      <c r="A1946" t="str">
        <f t="shared" si="31"/>
        <v>N5</v>
      </c>
      <c r="C1946" s="23" t="s">
        <v>6700</v>
      </c>
      <c r="D1946" s="23" t="s">
        <v>6727</v>
      </c>
      <c r="E1946" s="114" t="s">
        <v>72</v>
      </c>
      <c r="F1946" s="114" t="s">
        <v>41</v>
      </c>
      <c r="G1946" s="293" t="s">
        <v>2174</v>
      </c>
      <c r="H1946" s="113" t="s">
        <v>5078</v>
      </c>
      <c r="I1946" s="113" t="s">
        <v>2189</v>
      </c>
      <c r="K1946" s="23" t="s">
        <v>6707</v>
      </c>
    </row>
    <row r="1947" spans="1:11" x14ac:dyDescent="0.25">
      <c r="A1947" t="str">
        <f t="shared" si="31"/>
        <v>N5</v>
      </c>
      <c r="C1947" s="23" t="s">
        <v>6701</v>
      </c>
      <c r="D1947" s="23" t="s">
        <v>6728</v>
      </c>
      <c r="E1947" s="114" t="s">
        <v>72</v>
      </c>
      <c r="F1947" s="114" t="s">
        <v>41</v>
      </c>
      <c r="G1947" s="293" t="s">
        <v>2174</v>
      </c>
      <c r="H1947" s="113" t="s">
        <v>5078</v>
      </c>
      <c r="I1947" s="113" t="s">
        <v>2189</v>
      </c>
      <c r="K1947" s="23" t="s">
        <v>6707</v>
      </c>
    </row>
    <row r="1948" spans="1:11" x14ac:dyDescent="0.25">
      <c r="A1948" t="str">
        <f t="shared" si="31"/>
        <v>N5</v>
      </c>
      <c r="C1948" s="23" t="s">
        <v>6702</v>
      </c>
      <c r="D1948" s="23" t="s">
        <v>6729</v>
      </c>
      <c r="E1948" s="114" t="s">
        <v>72</v>
      </c>
      <c r="F1948" s="114" t="s">
        <v>41</v>
      </c>
      <c r="G1948" s="293" t="s">
        <v>2174</v>
      </c>
      <c r="H1948" s="113" t="s">
        <v>5078</v>
      </c>
      <c r="I1948" s="113" t="s">
        <v>2189</v>
      </c>
      <c r="K1948" s="23" t="s">
        <v>6707</v>
      </c>
    </row>
    <row r="1949" spans="1:11" x14ac:dyDescent="0.25">
      <c r="A1949" t="str">
        <f t="shared" si="31"/>
        <v>N5</v>
      </c>
      <c r="C1949" s="23" t="s">
        <v>6703</v>
      </c>
      <c r="D1949" s="23" t="s">
        <v>6730</v>
      </c>
      <c r="E1949" s="114" t="s">
        <v>72</v>
      </c>
      <c r="F1949" s="114" t="s">
        <v>41</v>
      </c>
      <c r="G1949" s="293" t="s">
        <v>2174</v>
      </c>
      <c r="H1949" s="113" t="s">
        <v>5078</v>
      </c>
      <c r="I1949" s="113" t="s">
        <v>2189</v>
      </c>
      <c r="K1949" s="23" t="s">
        <v>6707</v>
      </c>
    </row>
    <row r="1950" spans="1:11" x14ac:dyDescent="0.25">
      <c r="A1950" t="str">
        <f t="shared" si="31"/>
        <v>N5</v>
      </c>
      <c r="C1950" s="23" t="s">
        <v>6704</v>
      </c>
      <c r="D1950" s="23" t="s">
        <v>6705</v>
      </c>
      <c r="E1950" s="114" t="s">
        <v>72</v>
      </c>
      <c r="F1950" s="114" t="s">
        <v>41</v>
      </c>
      <c r="G1950" s="114" t="s">
        <v>2178</v>
      </c>
      <c r="H1950" s="113" t="s">
        <v>5079</v>
      </c>
      <c r="I1950" s="113" t="s">
        <v>5080</v>
      </c>
      <c r="K1950" s="23" t="s">
        <v>6707</v>
      </c>
    </row>
    <row r="1951" spans="1:11" x14ac:dyDescent="0.25">
      <c r="A1951" t="str">
        <f t="shared" si="31"/>
        <v>N5</v>
      </c>
      <c r="C1951" s="23" t="s">
        <v>6697</v>
      </c>
      <c r="D1951" s="23" t="s">
        <v>6698</v>
      </c>
      <c r="E1951" s="114" t="s">
        <v>72</v>
      </c>
      <c r="F1951" s="114" t="s">
        <v>79</v>
      </c>
      <c r="G1951" s="114" t="s">
        <v>2095</v>
      </c>
      <c r="H1951" s="113" t="s">
        <v>5084</v>
      </c>
      <c r="I1951" s="113" t="s">
        <v>5077</v>
      </c>
      <c r="K1951" s="23" t="s">
        <v>6707</v>
      </c>
    </row>
    <row r="1952" spans="1:11" x14ac:dyDescent="0.25">
      <c r="A1952" t="str">
        <f t="shared" si="31"/>
        <v>N5</v>
      </c>
      <c r="C1952" s="23" t="s">
        <v>6700</v>
      </c>
      <c r="D1952" s="23" t="s">
        <v>6727</v>
      </c>
      <c r="E1952" s="114" t="s">
        <v>72</v>
      </c>
      <c r="F1952" s="114" t="s">
        <v>79</v>
      </c>
      <c r="G1952" s="114" t="s">
        <v>2103</v>
      </c>
      <c r="H1952" s="113" t="s">
        <v>5085</v>
      </c>
      <c r="I1952" s="113" t="s">
        <v>2189</v>
      </c>
      <c r="K1952" s="23" t="s">
        <v>6707</v>
      </c>
    </row>
    <row r="1953" spans="1:11" x14ac:dyDescent="0.25">
      <c r="A1953" t="str">
        <f t="shared" si="31"/>
        <v>N5</v>
      </c>
      <c r="C1953" s="23" t="s">
        <v>6701</v>
      </c>
      <c r="D1953" s="23" t="s">
        <v>6728</v>
      </c>
      <c r="E1953" s="114" t="s">
        <v>72</v>
      </c>
      <c r="F1953" s="114" t="s">
        <v>79</v>
      </c>
      <c r="G1953" s="114" t="s">
        <v>2103</v>
      </c>
      <c r="H1953" s="113" t="s">
        <v>5085</v>
      </c>
      <c r="I1953" s="113" t="s">
        <v>2189</v>
      </c>
      <c r="K1953" s="23" t="s">
        <v>6707</v>
      </c>
    </row>
    <row r="1954" spans="1:11" x14ac:dyDescent="0.25">
      <c r="A1954" t="str">
        <f t="shared" si="31"/>
        <v>N5</v>
      </c>
      <c r="C1954" s="23" t="s">
        <v>6702</v>
      </c>
      <c r="D1954" s="23" t="s">
        <v>6729</v>
      </c>
      <c r="E1954" s="114" t="s">
        <v>72</v>
      </c>
      <c r="F1954" s="114" t="s">
        <v>79</v>
      </c>
      <c r="G1954" s="114" t="s">
        <v>2103</v>
      </c>
      <c r="H1954" s="113" t="s">
        <v>5085</v>
      </c>
      <c r="I1954" s="113" t="s">
        <v>2189</v>
      </c>
      <c r="K1954" s="23" t="s">
        <v>6707</v>
      </c>
    </row>
    <row r="1955" spans="1:11" x14ac:dyDescent="0.25">
      <c r="A1955" t="str">
        <f t="shared" si="31"/>
        <v>N5</v>
      </c>
      <c r="C1955" s="23" t="s">
        <v>6703</v>
      </c>
      <c r="D1955" s="23" t="s">
        <v>6730</v>
      </c>
      <c r="E1955" s="114" t="s">
        <v>72</v>
      </c>
      <c r="F1955" s="114" t="s">
        <v>79</v>
      </c>
      <c r="G1955" s="114" t="s">
        <v>2103</v>
      </c>
      <c r="H1955" s="113" t="s">
        <v>5085</v>
      </c>
      <c r="I1955" s="113" t="s">
        <v>2189</v>
      </c>
      <c r="K1955" s="23" t="s">
        <v>6707</v>
      </c>
    </row>
    <row r="1956" spans="1:11" x14ac:dyDescent="0.25">
      <c r="A1956" t="str">
        <f t="shared" si="31"/>
        <v>N5</v>
      </c>
      <c r="C1956" s="23" t="s">
        <v>6704</v>
      </c>
      <c r="D1956" s="23" t="s">
        <v>6705</v>
      </c>
      <c r="E1956" s="114" t="s">
        <v>72</v>
      </c>
      <c r="F1956" s="114" t="s">
        <v>79</v>
      </c>
      <c r="G1956" s="114" t="s">
        <v>2095</v>
      </c>
      <c r="H1956" s="113" t="s">
        <v>5084</v>
      </c>
      <c r="I1956" s="113" t="s">
        <v>5080</v>
      </c>
      <c r="K1956" s="23" t="s">
        <v>6707</v>
      </c>
    </row>
    <row r="1957" spans="1:11" x14ac:dyDescent="0.25">
      <c r="A1957" t="str">
        <f t="shared" si="31"/>
        <v>N5</v>
      </c>
      <c r="C1957" s="23" t="s">
        <v>6722</v>
      </c>
      <c r="D1957" s="23" t="s">
        <v>6723</v>
      </c>
      <c r="E1957" s="23" t="s">
        <v>72</v>
      </c>
      <c r="F1957" s="23" t="s">
        <v>41</v>
      </c>
      <c r="G1957" s="23" t="s">
        <v>2172</v>
      </c>
      <c r="H1957" s="113" t="s">
        <v>5082</v>
      </c>
      <c r="I1957" s="113" t="s">
        <v>5083</v>
      </c>
      <c r="K1957" s="23" t="s">
        <v>6707</v>
      </c>
    </row>
    <row r="1958" spans="1:11" x14ac:dyDescent="0.25">
      <c r="A1958" t="str">
        <f t="shared" si="31"/>
        <v>N5</v>
      </c>
      <c r="C1958" s="23" t="s">
        <v>6722</v>
      </c>
      <c r="D1958" s="23" t="s">
        <v>6723</v>
      </c>
      <c r="E1958" s="23" t="s">
        <v>72</v>
      </c>
      <c r="F1958" s="23" t="s">
        <v>79</v>
      </c>
      <c r="G1958" s="23" t="s">
        <v>2095</v>
      </c>
      <c r="H1958" s="113" t="s">
        <v>5084</v>
      </c>
      <c r="I1958" s="113" t="s">
        <v>5083</v>
      </c>
      <c r="K1958" s="23" t="s">
        <v>6707</v>
      </c>
    </row>
    <row r="1959" spans="1:11" x14ac:dyDescent="0.25">
      <c r="A1959" t="str">
        <f t="shared" si="31"/>
        <v>N5</v>
      </c>
      <c r="C1959" s="23" t="s">
        <v>6731</v>
      </c>
      <c r="D1959" s="23" t="s">
        <v>6732</v>
      </c>
      <c r="E1959" s="23" t="s">
        <v>72</v>
      </c>
      <c r="F1959" s="23" t="s">
        <v>41</v>
      </c>
      <c r="G1959" s="23" t="s">
        <v>2174</v>
      </c>
      <c r="H1959" s="113" t="s">
        <v>2175</v>
      </c>
      <c r="I1959" s="113" t="s">
        <v>2108</v>
      </c>
      <c r="K1959" s="23" t="s">
        <v>6742</v>
      </c>
    </row>
    <row r="1960" spans="1:11" x14ac:dyDescent="0.25">
      <c r="A1960" t="str">
        <f t="shared" si="31"/>
        <v>NA</v>
      </c>
      <c r="C1960" s="23" t="s">
        <v>6733</v>
      </c>
      <c r="D1960" s="23" t="s">
        <v>6734</v>
      </c>
      <c r="E1960" s="23" t="s">
        <v>72</v>
      </c>
      <c r="F1960" s="23" t="s">
        <v>41</v>
      </c>
      <c r="G1960" s="23" t="s">
        <v>6743</v>
      </c>
      <c r="H1960" s="113" t="s">
        <v>6744</v>
      </c>
      <c r="I1960" s="113" t="s">
        <v>6745</v>
      </c>
      <c r="K1960" s="23" t="s">
        <v>6742</v>
      </c>
    </row>
    <row r="1961" spans="1:11" x14ac:dyDescent="0.25">
      <c r="A1961" t="str">
        <f t="shared" si="31"/>
        <v>N5</v>
      </c>
      <c r="C1961" s="23" t="s">
        <v>6736</v>
      </c>
      <c r="D1961" s="23" t="s">
        <v>6737</v>
      </c>
      <c r="E1961" s="23" t="s">
        <v>72</v>
      </c>
      <c r="F1961" s="23" t="s">
        <v>41</v>
      </c>
      <c r="G1961" s="23" t="s">
        <v>2172</v>
      </c>
      <c r="H1961" s="113" t="s">
        <v>2173</v>
      </c>
      <c r="I1961" s="113" t="s">
        <v>2099</v>
      </c>
      <c r="K1961" s="23" t="s">
        <v>6742</v>
      </c>
    </row>
    <row r="1962" spans="1:11" x14ac:dyDescent="0.25">
      <c r="A1962" t="str">
        <f t="shared" si="31"/>
        <v>NN</v>
      </c>
      <c r="C1962" s="23" t="s">
        <v>6738</v>
      </c>
      <c r="D1962" s="23" t="s">
        <v>6739</v>
      </c>
      <c r="E1962" s="23" t="s">
        <v>72</v>
      </c>
      <c r="F1962" s="23" t="s">
        <v>41</v>
      </c>
      <c r="G1962" s="23" t="s">
        <v>2152</v>
      </c>
      <c r="H1962" s="113" t="s">
        <v>2153</v>
      </c>
      <c r="I1962" s="113" t="s">
        <v>2100</v>
      </c>
      <c r="K1962" s="23" t="s">
        <v>6742</v>
      </c>
    </row>
    <row r="1963" spans="1:11" x14ac:dyDescent="0.25">
      <c r="A1963" t="str">
        <f t="shared" si="31"/>
        <v>9S</v>
      </c>
      <c r="C1963" s="23" t="s">
        <v>6740</v>
      </c>
      <c r="D1963" s="23" t="s">
        <v>6762</v>
      </c>
      <c r="E1963" s="23" t="s">
        <v>72</v>
      </c>
      <c r="F1963" s="23" t="s">
        <v>41</v>
      </c>
      <c r="G1963" s="23" t="s">
        <v>303</v>
      </c>
      <c r="H1963" s="113" t="s">
        <v>2171</v>
      </c>
      <c r="I1963" s="113" t="s">
        <v>2111</v>
      </c>
      <c r="K1963" s="23" t="s">
        <v>6742</v>
      </c>
    </row>
    <row r="1964" spans="1:11" x14ac:dyDescent="0.25">
      <c r="A1964" t="str">
        <f t="shared" si="31"/>
        <v>N5</v>
      </c>
      <c r="C1964" s="23" t="s">
        <v>6731</v>
      </c>
      <c r="D1964" s="23" t="s">
        <v>6732</v>
      </c>
      <c r="E1964" s="23" t="s">
        <v>72</v>
      </c>
      <c r="F1964" s="23" t="s">
        <v>79</v>
      </c>
      <c r="G1964" s="23" t="s">
        <v>2103</v>
      </c>
      <c r="H1964" s="113" t="s">
        <v>5085</v>
      </c>
      <c r="I1964" s="113" t="s">
        <v>2108</v>
      </c>
      <c r="K1964" s="23" t="s">
        <v>6742</v>
      </c>
    </row>
    <row r="1965" spans="1:11" x14ac:dyDescent="0.25">
      <c r="A1965" t="str">
        <f t="shared" si="31"/>
        <v>NA</v>
      </c>
      <c r="C1965" s="23" t="s">
        <v>6733</v>
      </c>
      <c r="D1965" s="23" t="s">
        <v>6734</v>
      </c>
      <c r="E1965" s="23" t="s">
        <v>72</v>
      </c>
      <c r="F1965" s="23" t="s">
        <v>79</v>
      </c>
      <c r="G1965" s="23" t="s">
        <v>2095</v>
      </c>
      <c r="H1965" s="113" t="s">
        <v>5084</v>
      </c>
      <c r="I1965" s="113" t="s">
        <v>6745</v>
      </c>
      <c r="K1965" s="23" t="s">
        <v>6742</v>
      </c>
    </row>
    <row r="1966" spans="1:11" x14ac:dyDescent="0.25">
      <c r="A1966" t="str">
        <f t="shared" si="31"/>
        <v>N5</v>
      </c>
      <c r="C1966" s="23" t="s">
        <v>6736</v>
      </c>
      <c r="D1966" s="23" t="s">
        <v>6737</v>
      </c>
      <c r="E1966" s="23" t="s">
        <v>72</v>
      </c>
      <c r="F1966" s="23" t="s">
        <v>79</v>
      </c>
      <c r="G1966" s="23" t="s">
        <v>2095</v>
      </c>
      <c r="H1966" s="113" t="s">
        <v>5084</v>
      </c>
      <c r="I1966" s="113" t="s">
        <v>2099</v>
      </c>
      <c r="K1966" s="23" t="s">
        <v>6742</v>
      </c>
    </row>
    <row r="1967" spans="1:11" x14ac:dyDescent="0.25">
      <c r="A1967" t="str">
        <f t="shared" si="31"/>
        <v>NN</v>
      </c>
      <c r="C1967" s="23" t="s">
        <v>6738</v>
      </c>
      <c r="D1967" s="23" t="s">
        <v>6739</v>
      </c>
      <c r="E1967" s="23" t="s">
        <v>72</v>
      </c>
      <c r="F1967" s="23" t="s">
        <v>79</v>
      </c>
      <c r="G1967" s="23" t="s">
        <v>2095</v>
      </c>
      <c r="H1967" s="113" t="s">
        <v>5084</v>
      </c>
      <c r="I1967" s="113" t="s">
        <v>2100</v>
      </c>
      <c r="K1967" s="23" t="s">
        <v>6742</v>
      </c>
    </row>
    <row r="1968" spans="1:11" x14ac:dyDescent="0.25">
      <c r="A1968" t="str">
        <f t="shared" si="31"/>
        <v>9S</v>
      </c>
      <c r="C1968" s="23" t="s">
        <v>6740</v>
      </c>
      <c r="D1968" s="23" t="s">
        <v>6762</v>
      </c>
      <c r="E1968" s="23" t="s">
        <v>72</v>
      </c>
      <c r="F1968" s="23" t="s">
        <v>79</v>
      </c>
      <c r="G1968" s="23" t="s">
        <v>2109</v>
      </c>
      <c r="H1968" s="113" t="s">
        <v>5086</v>
      </c>
      <c r="I1968" s="113" t="s">
        <v>2111</v>
      </c>
      <c r="K1968" s="23" t="s">
        <v>6742</v>
      </c>
    </row>
    <row r="1969" spans="1:11" x14ac:dyDescent="0.25">
      <c r="A1969" t="str">
        <f t="shared" si="31"/>
        <v>U5</v>
      </c>
      <c r="C1969" s="7" t="s">
        <v>6764</v>
      </c>
      <c r="D1969" s="7" t="s">
        <v>6765</v>
      </c>
      <c r="E1969" s="7" t="s">
        <v>72</v>
      </c>
      <c r="F1969" s="7" t="s">
        <v>41</v>
      </c>
      <c r="G1969" s="7" t="s">
        <v>2178</v>
      </c>
      <c r="H1969" s="22" t="s">
        <v>2179</v>
      </c>
      <c r="I1969" s="22" t="s">
        <v>2097</v>
      </c>
      <c r="K1969" s="7" t="s">
        <v>6768</v>
      </c>
    </row>
    <row r="1970" spans="1:11" x14ac:dyDescent="0.25">
      <c r="A1970" t="str">
        <f t="shared" si="31"/>
        <v>U5</v>
      </c>
      <c r="C1970" s="7" t="s">
        <v>6766</v>
      </c>
      <c r="D1970" s="7" t="s">
        <v>6767</v>
      </c>
      <c r="E1970" s="7" t="s">
        <v>72</v>
      </c>
      <c r="F1970" s="7" t="s">
        <v>41</v>
      </c>
      <c r="G1970" s="7" t="s">
        <v>2178</v>
      </c>
      <c r="H1970" s="22" t="s">
        <v>2179</v>
      </c>
      <c r="I1970" s="22" t="s">
        <v>2097</v>
      </c>
      <c r="K1970" s="7" t="s">
        <v>6768</v>
      </c>
    </row>
  </sheetData>
  <autoFilter ref="A3:I1866" xr:uid="{397A7109-F3BB-44E5-91C5-D2CC89F32F6C}"/>
  <mergeCells count="1">
    <mergeCell ref="C2:I2"/>
  </mergeCells>
  <pageMargins left="0.7" right="0.7" top="0.75" bottom="0.75" header="0.3" footer="0.3"/>
  <customProperties>
    <customPr name="_pios_id" r:id="rId1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BC02F-8A46-4E7B-8015-1143F3596D98}">
  <dimension ref="A1:W241"/>
  <sheetViews>
    <sheetView topLeftCell="A72" zoomScale="85" zoomScaleNormal="85" workbookViewId="0">
      <selection activeCell="C82" sqref="C82"/>
    </sheetView>
  </sheetViews>
  <sheetFormatPr defaultRowHeight="15" x14ac:dyDescent="0.25"/>
  <cols>
    <col min="1" max="1" width="12.28515625" customWidth="1"/>
    <col min="2" max="2" width="30.28515625" bestFit="1" customWidth="1"/>
    <col min="3" max="3" width="8.85546875" bestFit="1" customWidth="1"/>
    <col min="4" max="4" width="4.85546875" bestFit="1" customWidth="1"/>
    <col min="5" max="16" width="10.140625" style="54" bestFit="1" customWidth="1"/>
    <col min="17" max="18" width="9.140625" style="8" bestFit="1" customWidth="1"/>
    <col min="19" max="19" width="8.28515625" bestFit="1" customWidth="1"/>
    <col min="20" max="20" width="7.5703125" customWidth="1"/>
    <col min="21" max="21" width="8" bestFit="1" customWidth="1"/>
  </cols>
  <sheetData>
    <row r="1" spans="1:23" x14ac:dyDescent="0.25">
      <c r="A1" s="7" t="s">
        <v>392</v>
      </c>
      <c r="B1" s="7" t="s">
        <v>62</v>
      </c>
      <c r="C1" s="7" t="s">
        <v>50</v>
      </c>
      <c r="D1" s="7" t="s">
        <v>516</v>
      </c>
      <c r="E1" s="55" t="s">
        <v>3887</v>
      </c>
      <c r="F1" s="55" t="s">
        <v>3888</v>
      </c>
      <c r="G1" s="55" t="s">
        <v>3889</v>
      </c>
      <c r="H1" s="55" t="s">
        <v>3890</v>
      </c>
      <c r="I1" s="55" t="s">
        <v>3891</v>
      </c>
      <c r="J1" s="55" t="s">
        <v>3892</v>
      </c>
      <c r="K1" s="55" t="s">
        <v>3893</v>
      </c>
      <c r="L1" s="55" t="s">
        <v>3894</v>
      </c>
      <c r="M1" s="55" t="s">
        <v>3895</v>
      </c>
      <c r="N1" s="55" t="s">
        <v>3896</v>
      </c>
      <c r="O1" s="55" t="s">
        <v>3897</v>
      </c>
      <c r="P1" s="55" t="s">
        <v>3898</v>
      </c>
      <c r="Q1" s="62" t="s">
        <v>57</v>
      </c>
      <c r="R1" s="62" t="s">
        <v>59</v>
      </c>
      <c r="S1" s="7" t="s">
        <v>3525</v>
      </c>
      <c r="T1" s="7" t="s">
        <v>129</v>
      </c>
      <c r="U1" s="7" t="s">
        <v>104</v>
      </c>
    </row>
    <row r="2" spans="1:23" x14ac:dyDescent="0.25">
      <c r="A2" s="23" t="s">
        <v>459</v>
      </c>
      <c r="B2" s="23" t="s">
        <v>3899</v>
      </c>
      <c r="C2" s="23" t="s">
        <v>56</v>
      </c>
      <c r="D2" s="23" t="s">
        <v>3900</v>
      </c>
      <c r="E2" s="63">
        <v>3300</v>
      </c>
      <c r="F2" s="63">
        <v>3350</v>
      </c>
      <c r="G2" s="63">
        <v>3400</v>
      </c>
      <c r="H2" s="63">
        <v>3300</v>
      </c>
      <c r="I2" s="63">
        <v>3300</v>
      </c>
      <c r="J2" s="63">
        <v>3250</v>
      </c>
      <c r="K2" s="63">
        <v>3250</v>
      </c>
      <c r="L2" s="63">
        <v>3250</v>
      </c>
      <c r="M2" s="63">
        <v>3300</v>
      </c>
      <c r="N2" s="63">
        <v>3300</v>
      </c>
      <c r="O2" s="63">
        <v>3300</v>
      </c>
      <c r="P2" s="63">
        <v>3300</v>
      </c>
      <c r="Q2" s="8">
        <v>44197</v>
      </c>
      <c r="R2" s="8">
        <v>44561</v>
      </c>
      <c r="S2" t="s">
        <v>168</v>
      </c>
      <c r="T2" t="s">
        <v>125</v>
      </c>
      <c r="U2" t="s">
        <v>3936</v>
      </c>
      <c r="W2" s="164"/>
    </row>
    <row r="3" spans="1:23" x14ac:dyDescent="0.25">
      <c r="A3" s="23" t="s">
        <v>459</v>
      </c>
      <c r="B3" s="23" t="s">
        <v>3899</v>
      </c>
      <c r="C3" s="23" t="s">
        <v>56</v>
      </c>
      <c r="D3" s="23" t="s">
        <v>3900</v>
      </c>
      <c r="E3" s="64">
        <v>1000</v>
      </c>
      <c r="F3" s="64">
        <v>1000</v>
      </c>
      <c r="G3" s="64">
        <v>1000</v>
      </c>
      <c r="H3" s="64">
        <v>1000</v>
      </c>
      <c r="I3" s="64">
        <v>1000</v>
      </c>
      <c r="J3" s="64">
        <v>1000</v>
      </c>
      <c r="K3" s="64">
        <v>1000</v>
      </c>
      <c r="L3" s="64">
        <v>1000</v>
      </c>
      <c r="M3" s="64">
        <v>1000</v>
      </c>
      <c r="N3" s="64">
        <v>1000</v>
      </c>
      <c r="O3" s="64">
        <v>1000</v>
      </c>
      <c r="P3" s="64">
        <v>1000</v>
      </c>
      <c r="Q3" s="8">
        <v>44197</v>
      </c>
      <c r="R3" s="8">
        <v>44561</v>
      </c>
      <c r="S3" t="s">
        <v>168</v>
      </c>
      <c r="T3" t="s">
        <v>129</v>
      </c>
      <c r="U3" t="s">
        <v>3936</v>
      </c>
    </row>
    <row r="4" spans="1:23" x14ac:dyDescent="0.25">
      <c r="A4" s="23" t="s">
        <v>459</v>
      </c>
      <c r="B4" s="23" t="s">
        <v>3901</v>
      </c>
      <c r="C4" s="23" t="s">
        <v>56</v>
      </c>
      <c r="D4" s="23" t="s">
        <v>3900</v>
      </c>
      <c r="E4" s="63">
        <v>3300</v>
      </c>
      <c r="F4" s="63">
        <v>3350</v>
      </c>
      <c r="G4" s="63">
        <v>3400</v>
      </c>
      <c r="H4" s="63">
        <v>3300</v>
      </c>
      <c r="I4" s="63">
        <v>3300</v>
      </c>
      <c r="J4" s="63">
        <v>3250</v>
      </c>
      <c r="K4" s="63">
        <v>3250</v>
      </c>
      <c r="L4" s="63">
        <v>3250</v>
      </c>
      <c r="M4" s="63">
        <v>3300</v>
      </c>
      <c r="N4" s="63">
        <v>3300</v>
      </c>
      <c r="O4" s="63">
        <v>3300</v>
      </c>
      <c r="P4" s="63">
        <v>3300</v>
      </c>
      <c r="Q4" s="8">
        <v>44197</v>
      </c>
      <c r="R4" s="8">
        <v>44561</v>
      </c>
      <c r="S4" t="s">
        <v>395</v>
      </c>
      <c r="T4" t="s">
        <v>125</v>
      </c>
      <c r="U4" t="s">
        <v>3936</v>
      </c>
    </row>
    <row r="5" spans="1:23" x14ac:dyDescent="0.25">
      <c r="A5" s="23" t="s">
        <v>459</v>
      </c>
      <c r="B5" s="23" t="s">
        <v>3901</v>
      </c>
      <c r="C5" s="23" t="s">
        <v>56</v>
      </c>
      <c r="D5" s="23" t="s">
        <v>3900</v>
      </c>
      <c r="E5" s="64">
        <v>1000</v>
      </c>
      <c r="F5" s="64">
        <v>1000</v>
      </c>
      <c r="G5" s="64">
        <v>1000</v>
      </c>
      <c r="H5" s="64">
        <v>1000</v>
      </c>
      <c r="I5" s="64">
        <v>1000</v>
      </c>
      <c r="J5" s="64">
        <v>1000</v>
      </c>
      <c r="K5" s="64">
        <v>1000</v>
      </c>
      <c r="L5" s="64">
        <v>1000</v>
      </c>
      <c r="M5" s="64">
        <v>1000</v>
      </c>
      <c r="N5" s="64">
        <v>1000</v>
      </c>
      <c r="O5" s="64">
        <v>1000</v>
      </c>
      <c r="P5" s="64">
        <v>1000</v>
      </c>
      <c r="Q5" s="8">
        <v>44197</v>
      </c>
      <c r="R5" s="8">
        <v>44561</v>
      </c>
      <c r="S5" t="s">
        <v>395</v>
      </c>
      <c r="T5" t="s">
        <v>129</v>
      </c>
      <c r="U5" t="s">
        <v>3936</v>
      </c>
    </row>
    <row r="6" spans="1:23" x14ac:dyDescent="0.25">
      <c r="A6" s="23" t="s">
        <v>465</v>
      </c>
      <c r="B6" s="23" t="s">
        <v>3902</v>
      </c>
      <c r="C6" s="23" t="s">
        <v>56</v>
      </c>
      <c r="D6" s="23" t="s">
        <v>3900</v>
      </c>
      <c r="E6" s="65">
        <v>3940</v>
      </c>
      <c r="F6" s="65">
        <v>3940</v>
      </c>
      <c r="G6" s="65">
        <v>3940</v>
      </c>
      <c r="H6" s="65">
        <v>3940</v>
      </c>
      <c r="I6" s="65">
        <v>3940</v>
      </c>
      <c r="J6" s="65">
        <v>3940</v>
      </c>
      <c r="K6" s="65">
        <v>3940</v>
      </c>
      <c r="L6" s="65">
        <v>3940</v>
      </c>
      <c r="M6" s="65">
        <v>3940</v>
      </c>
      <c r="N6" s="65">
        <v>3940</v>
      </c>
      <c r="O6" s="65">
        <v>3940</v>
      </c>
      <c r="P6" s="65">
        <v>3940</v>
      </c>
      <c r="Q6" s="8">
        <v>44197</v>
      </c>
      <c r="R6" s="8">
        <v>44561</v>
      </c>
      <c r="S6" t="s">
        <v>168</v>
      </c>
      <c r="T6" t="s">
        <v>125</v>
      </c>
      <c r="U6" t="s">
        <v>3936</v>
      </c>
    </row>
    <row r="7" spans="1:23" x14ac:dyDescent="0.25">
      <c r="A7" s="23" t="s">
        <v>465</v>
      </c>
      <c r="B7" s="23" t="s">
        <v>3902</v>
      </c>
      <c r="C7" s="23" t="s">
        <v>56</v>
      </c>
      <c r="D7" s="23" t="s">
        <v>3900</v>
      </c>
      <c r="E7" s="64">
        <v>1000</v>
      </c>
      <c r="F7" s="64">
        <v>1000</v>
      </c>
      <c r="G7" s="64">
        <v>1000</v>
      </c>
      <c r="H7" s="64">
        <v>1000</v>
      </c>
      <c r="I7" s="64">
        <v>1000</v>
      </c>
      <c r="J7" s="64">
        <v>1000</v>
      </c>
      <c r="K7" s="64">
        <v>1000</v>
      </c>
      <c r="L7" s="64">
        <v>1000</v>
      </c>
      <c r="M7" s="64">
        <v>1000</v>
      </c>
      <c r="N7" s="64">
        <v>1000</v>
      </c>
      <c r="O7" s="64">
        <v>1000</v>
      </c>
      <c r="P7" s="64">
        <v>1000</v>
      </c>
      <c r="Q7" s="8">
        <v>44197</v>
      </c>
      <c r="R7" s="8">
        <v>44561</v>
      </c>
      <c r="S7" t="s">
        <v>168</v>
      </c>
      <c r="T7" t="s">
        <v>129</v>
      </c>
      <c r="U7" t="s">
        <v>3936</v>
      </c>
    </row>
    <row r="8" spans="1:23" x14ac:dyDescent="0.25">
      <c r="A8" s="23" t="s">
        <v>465</v>
      </c>
      <c r="B8" s="23" t="s">
        <v>3903</v>
      </c>
      <c r="C8" s="23" t="s">
        <v>56</v>
      </c>
      <c r="D8" s="23" t="s">
        <v>3900</v>
      </c>
      <c r="E8" s="65">
        <v>3900</v>
      </c>
      <c r="F8" s="65">
        <v>3900</v>
      </c>
      <c r="G8" s="65">
        <v>3900</v>
      </c>
      <c r="H8" s="65">
        <v>3900</v>
      </c>
      <c r="I8" s="65">
        <v>3900</v>
      </c>
      <c r="J8" s="65">
        <v>3900</v>
      </c>
      <c r="K8" s="65">
        <v>3900</v>
      </c>
      <c r="L8" s="65">
        <v>3900</v>
      </c>
      <c r="M8" s="65">
        <v>3900</v>
      </c>
      <c r="N8" s="65">
        <v>3900</v>
      </c>
      <c r="O8" s="65">
        <v>3900</v>
      </c>
      <c r="P8" s="65">
        <v>3900</v>
      </c>
      <c r="Q8" s="8">
        <v>44197</v>
      </c>
      <c r="R8" s="8">
        <v>44561</v>
      </c>
      <c r="S8" t="s">
        <v>395</v>
      </c>
      <c r="T8" t="s">
        <v>125</v>
      </c>
      <c r="U8" t="s">
        <v>3936</v>
      </c>
    </row>
    <row r="9" spans="1:23" x14ac:dyDescent="0.25">
      <c r="A9" s="23" t="s">
        <v>465</v>
      </c>
      <c r="B9" s="23" t="s">
        <v>3903</v>
      </c>
      <c r="C9" s="23" t="s">
        <v>56</v>
      </c>
      <c r="D9" s="23" t="s">
        <v>3900</v>
      </c>
      <c r="E9" s="64">
        <v>1000</v>
      </c>
      <c r="F9" s="64">
        <v>1000</v>
      </c>
      <c r="G9" s="64">
        <v>1000</v>
      </c>
      <c r="H9" s="64">
        <v>1000</v>
      </c>
      <c r="I9" s="64">
        <v>1000</v>
      </c>
      <c r="J9" s="64">
        <v>1000</v>
      </c>
      <c r="K9" s="64">
        <v>1000</v>
      </c>
      <c r="L9" s="64">
        <v>1000</v>
      </c>
      <c r="M9" s="64">
        <v>1000</v>
      </c>
      <c r="N9" s="64">
        <v>1000</v>
      </c>
      <c r="O9" s="64">
        <v>1000</v>
      </c>
      <c r="P9" s="64">
        <v>1000</v>
      </c>
      <c r="Q9" s="8">
        <v>44197</v>
      </c>
      <c r="R9" s="8">
        <v>44561</v>
      </c>
      <c r="S9" t="s">
        <v>395</v>
      </c>
      <c r="T9" t="s">
        <v>129</v>
      </c>
      <c r="U9" t="s">
        <v>3936</v>
      </c>
    </row>
    <row r="10" spans="1:23" x14ac:dyDescent="0.25">
      <c r="A10" s="23" t="s">
        <v>4492</v>
      </c>
      <c r="B10" s="23" t="s">
        <v>4493</v>
      </c>
      <c r="C10" s="23" t="s">
        <v>56</v>
      </c>
      <c r="D10" s="23" t="s">
        <v>3900</v>
      </c>
      <c r="E10" s="65">
        <v>3940</v>
      </c>
      <c r="F10" s="65">
        <v>3940</v>
      </c>
      <c r="G10" s="65">
        <v>3940</v>
      </c>
      <c r="H10" s="65">
        <v>3940</v>
      </c>
      <c r="I10" s="65">
        <v>3940</v>
      </c>
      <c r="J10" s="65">
        <v>3940</v>
      </c>
      <c r="K10" s="65">
        <v>3940</v>
      </c>
      <c r="L10" s="65">
        <v>3940</v>
      </c>
      <c r="M10" s="65">
        <v>3940</v>
      </c>
      <c r="N10" s="65">
        <v>3940</v>
      </c>
      <c r="O10" s="65">
        <v>3940</v>
      </c>
      <c r="P10" s="65">
        <v>3940</v>
      </c>
      <c r="Q10" s="8">
        <v>44197</v>
      </c>
      <c r="R10" s="8">
        <v>44561</v>
      </c>
      <c r="S10" t="s">
        <v>168</v>
      </c>
      <c r="T10" t="s">
        <v>125</v>
      </c>
      <c r="U10" t="s">
        <v>3936</v>
      </c>
    </row>
    <row r="11" spans="1:23" x14ac:dyDescent="0.25">
      <c r="A11" s="23" t="s">
        <v>4492</v>
      </c>
      <c r="B11" s="23" t="s">
        <v>4493</v>
      </c>
      <c r="C11" s="23" t="s">
        <v>56</v>
      </c>
      <c r="D11" s="23" t="s">
        <v>3900</v>
      </c>
      <c r="E11" s="64">
        <v>1000</v>
      </c>
      <c r="F11" s="64">
        <v>1000</v>
      </c>
      <c r="G11" s="64">
        <v>1000</v>
      </c>
      <c r="H11" s="64">
        <v>1000</v>
      </c>
      <c r="I11" s="64">
        <v>1000</v>
      </c>
      <c r="J11" s="64">
        <v>1000</v>
      </c>
      <c r="K11" s="64">
        <v>1000</v>
      </c>
      <c r="L11" s="64">
        <v>1000</v>
      </c>
      <c r="M11" s="64">
        <v>1000</v>
      </c>
      <c r="N11" s="64">
        <v>1000</v>
      </c>
      <c r="O11" s="64">
        <v>1000</v>
      </c>
      <c r="P11" s="64">
        <v>1000</v>
      </c>
      <c r="Q11" s="8">
        <v>44197</v>
      </c>
      <c r="R11" s="8">
        <v>44561</v>
      </c>
      <c r="S11" t="s">
        <v>168</v>
      </c>
      <c r="T11" t="s">
        <v>129</v>
      </c>
      <c r="U11" t="s">
        <v>3936</v>
      </c>
    </row>
    <row r="12" spans="1:23" x14ac:dyDescent="0.25">
      <c r="A12" s="23" t="s">
        <v>4492</v>
      </c>
      <c r="B12" s="23" t="s">
        <v>4494</v>
      </c>
      <c r="C12" s="23" t="s">
        <v>56</v>
      </c>
      <c r="D12" s="23" t="s">
        <v>3900</v>
      </c>
      <c r="E12" s="65">
        <v>3900</v>
      </c>
      <c r="F12" s="65">
        <v>3900</v>
      </c>
      <c r="G12" s="65">
        <v>3900</v>
      </c>
      <c r="H12" s="65">
        <v>3900</v>
      </c>
      <c r="I12" s="65">
        <v>3900</v>
      </c>
      <c r="J12" s="65">
        <v>3900</v>
      </c>
      <c r="K12" s="65">
        <v>3900</v>
      </c>
      <c r="L12" s="65">
        <v>3900</v>
      </c>
      <c r="M12" s="65">
        <v>3900</v>
      </c>
      <c r="N12" s="65">
        <v>3900</v>
      </c>
      <c r="O12" s="65">
        <v>3900</v>
      </c>
      <c r="P12" s="65">
        <v>3900</v>
      </c>
      <c r="Q12" s="8">
        <v>44197</v>
      </c>
      <c r="R12" s="8">
        <v>44561</v>
      </c>
      <c r="S12" t="s">
        <v>395</v>
      </c>
      <c r="T12" t="s">
        <v>125</v>
      </c>
      <c r="U12" t="s">
        <v>3936</v>
      </c>
    </row>
    <row r="13" spans="1:23" x14ac:dyDescent="0.25">
      <c r="A13" s="23" t="s">
        <v>4492</v>
      </c>
      <c r="B13" s="23" t="s">
        <v>4494</v>
      </c>
      <c r="C13" s="23" t="s">
        <v>56</v>
      </c>
      <c r="D13" s="23" t="s">
        <v>3900</v>
      </c>
      <c r="E13" s="64">
        <v>1000</v>
      </c>
      <c r="F13" s="64">
        <v>1000</v>
      </c>
      <c r="G13" s="64">
        <v>1000</v>
      </c>
      <c r="H13" s="64">
        <v>1000</v>
      </c>
      <c r="I13" s="64">
        <v>1000</v>
      </c>
      <c r="J13" s="64">
        <v>1000</v>
      </c>
      <c r="K13" s="64">
        <v>1000</v>
      </c>
      <c r="L13" s="64">
        <v>1000</v>
      </c>
      <c r="M13" s="64">
        <v>1000</v>
      </c>
      <c r="N13" s="64">
        <v>1000</v>
      </c>
      <c r="O13" s="64">
        <v>1000</v>
      </c>
      <c r="P13" s="64">
        <v>1000</v>
      </c>
      <c r="Q13" s="8">
        <v>44197</v>
      </c>
      <c r="R13" s="8">
        <v>44561</v>
      </c>
      <c r="S13" t="s">
        <v>395</v>
      </c>
      <c r="T13" t="s">
        <v>129</v>
      </c>
      <c r="U13" t="s">
        <v>3936</v>
      </c>
    </row>
    <row r="14" spans="1:23" x14ac:dyDescent="0.25">
      <c r="A14" s="23" t="s">
        <v>448</v>
      </c>
      <c r="B14" s="23" t="s">
        <v>3904</v>
      </c>
      <c r="C14" s="23" t="s">
        <v>56</v>
      </c>
      <c r="D14" s="23" t="s">
        <v>3900</v>
      </c>
      <c r="E14" s="65">
        <v>3940</v>
      </c>
      <c r="F14" s="65">
        <v>3940</v>
      </c>
      <c r="G14" s="65">
        <v>3940</v>
      </c>
      <c r="H14" s="65">
        <v>3940</v>
      </c>
      <c r="I14" s="65">
        <v>3940</v>
      </c>
      <c r="J14" s="65">
        <v>3940</v>
      </c>
      <c r="K14" s="65">
        <v>3940</v>
      </c>
      <c r="L14" s="65">
        <v>3940</v>
      </c>
      <c r="M14" s="65">
        <v>3940</v>
      </c>
      <c r="N14" s="65">
        <v>3940</v>
      </c>
      <c r="O14" s="65">
        <v>3940</v>
      </c>
      <c r="P14" s="65">
        <v>3940</v>
      </c>
      <c r="Q14" s="8">
        <v>44197</v>
      </c>
      <c r="R14" s="8">
        <v>44561</v>
      </c>
      <c r="S14" t="s">
        <v>168</v>
      </c>
      <c r="T14" t="s">
        <v>125</v>
      </c>
      <c r="U14" t="s">
        <v>3936</v>
      </c>
    </row>
    <row r="15" spans="1:23" x14ac:dyDescent="0.25">
      <c r="A15" s="23" t="s">
        <v>448</v>
      </c>
      <c r="B15" s="23" t="s">
        <v>3904</v>
      </c>
      <c r="C15" s="23" t="s">
        <v>56</v>
      </c>
      <c r="D15" s="23" t="s">
        <v>3900</v>
      </c>
      <c r="E15" s="64">
        <v>1000</v>
      </c>
      <c r="F15" s="64">
        <v>1000</v>
      </c>
      <c r="G15" s="64">
        <v>1000</v>
      </c>
      <c r="H15" s="64">
        <v>1000</v>
      </c>
      <c r="I15" s="64">
        <v>1000</v>
      </c>
      <c r="J15" s="64">
        <v>1000</v>
      </c>
      <c r="K15" s="64">
        <v>1000</v>
      </c>
      <c r="L15" s="64">
        <v>1000</v>
      </c>
      <c r="M15" s="64">
        <v>1000</v>
      </c>
      <c r="N15" s="64">
        <v>1000</v>
      </c>
      <c r="O15" s="64">
        <v>1000</v>
      </c>
      <c r="P15" s="64">
        <v>1000</v>
      </c>
      <c r="Q15" s="8">
        <v>44197</v>
      </c>
      <c r="R15" s="8">
        <v>44561</v>
      </c>
      <c r="S15" t="s">
        <v>168</v>
      </c>
      <c r="T15" t="s">
        <v>129</v>
      </c>
      <c r="U15" t="s">
        <v>3936</v>
      </c>
    </row>
    <row r="16" spans="1:23" x14ac:dyDescent="0.25">
      <c r="A16" s="23" t="s">
        <v>448</v>
      </c>
      <c r="B16" s="23" t="s">
        <v>3905</v>
      </c>
      <c r="C16" s="23" t="s">
        <v>56</v>
      </c>
      <c r="D16" s="23" t="s">
        <v>3900</v>
      </c>
      <c r="E16" s="65">
        <v>3900</v>
      </c>
      <c r="F16" s="65">
        <v>3900</v>
      </c>
      <c r="G16" s="65">
        <v>3900</v>
      </c>
      <c r="H16" s="65">
        <v>3900</v>
      </c>
      <c r="I16" s="65">
        <v>3900</v>
      </c>
      <c r="J16" s="65">
        <v>3900</v>
      </c>
      <c r="K16" s="65">
        <v>3900</v>
      </c>
      <c r="L16" s="65">
        <v>3900</v>
      </c>
      <c r="M16" s="65">
        <v>3900</v>
      </c>
      <c r="N16" s="65">
        <v>3900</v>
      </c>
      <c r="O16" s="65">
        <v>3900</v>
      </c>
      <c r="P16" s="65">
        <v>3900</v>
      </c>
      <c r="Q16" s="8">
        <v>44197</v>
      </c>
      <c r="R16" s="8">
        <v>44561</v>
      </c>
      <c r="S16" t="s">
        <v>395</v>
      </c>
      <c r="T16" t="s">
        <v>125</v>
      </c>
      <c r="U16" t="s">
        <v>3936</v>
      </c>
    </row>
    <row r="17" spans="1:21" x14ac:dyDescent="0.25">
      <c r="A17" s="23" t="s">
        <v>448</v>
      </c>
      <c r="B17" s="23" t="s">
        <v>3905</v>
      </c>
      <c r="C17" s="23" t="s">
        <v>56</v>
      </c>
      <c r="D17" s="23" t="s">
        <v>3900</v>
      </c>
      <c r="E17" s="64">
        <v>1000</v>
      </c>
      <c r="F17" s="64">
        <v>1000</v>
      </c>
      <c r="G17" s="64">
        <v>1000</v>
      </c>
      <c r="H17" s="64">
        <v>1000</v>
      </c>
      <c r="I17" s="64">
        <v>1000</v>
      </c>
      <c r="J17" s="64">
        <v>1000</v>
      </c>
      <c r="K17" s="64">
        <v>1000</v>
      </c>
      <c r="L17" s="64">
        <v>1000</v>
      </c>
      <c r="M17" s="64">
        <v>1000</v>
      </c>
      <c r="N17" s="64">
        <v>1000</v>
      </c>
      <c r="O17" s="64">
        <v>1000</v>
      </c>
      <c r="P17" s="64">
        <v>1000</v>
      </c>
      <c r="Q17" s="8">
        <v>44197</v>
      </c>
      <c r="R17" s="8">
        <v>44561</v>
      </c>
      <c r="S17" t="s">
        <v>395</v>
      </c>
      <c r="T17" t="s">
        <v>129</v>
      </c>
      <c r="U17" t="s">
        <v>3936</v>
      </c>
    </row>
    <row r="18" spans="1:21" x14ac:dyDescent="0.25">
      <c r="A18" s="23" t="s">
        <v>445</v>
      </c>
      <c r="B18" s="23" t="s">
        <v>3906</v>
      </c>
      <c r="C18" s="23" t="s">
        <v>56</v>
      </c>
      <c r="D18" s="23" t="s">
        <v>3900</v>
      </c>
      <c r="E18" s="63">
        <v>3300</v>
      </c>
      <c r="F18" s="63">
        <v>3350</v>
      </c>
      <c r="G18" s="63">
        <v>3400</v>
      </c>
      <c r="H18" s="63">
        <v>3300</v>
      </c>
      <c r="I18" s="63">
        <v>3300</v>
      </c>
      <c r="J18" s="63">
        <v>3250</v>
      </c>
      <c r="K18" s="63">
        <v>3250</v>
      </c>
      <c r="L18" s="63">
        <v>3250</v>
      </c>
      <c r="M18" s="63">
        <v>3300</v>
      </c>
      <c r="N18" s="63">
        <v>3300</v>
      </c>
      <c r="O18" s="63">
        <v>3300</v>
      </c>
      <c r="P18" s="63">
        <v>3300</v>
      </c>
      <c r="Q18" s="8">
        <v>44197</v>
      </c>
      <c r="R18" s="8">
        <v>44561</v>
      </c>
      <c r="S18" t="s">
        <v>168</v>
      </c>
      <c r="T18" t="s">
        <v>125</v>
      </c>
      <c r="U18" t="s">
        <v>3936</v>
      </c>
    </row>
    <row r="19" spans="1:21" x14ac:dyDescent="0.25">
      <c r="A19" s="23" t="s">
        <v>445</v>
      </c>
      <c r="B19" s="23" t="s">
        <v>3906</v>
      </c>
      <c r="C19" s="23" t="s">
        <v>56</v>
      </c>
      <c r="D19" s="23" t="s">
        <v>3900</v>
      </c>
      <c r="E19" s="64">
        <v>1000</v>
      </c>
      <c r="F19" s="64">
        <v>1000</v>
      </c>
      <c r="G19" s="64">
        <v>1000</v>
      </c>
      <c r="H19" s="64">
        <v>1000</v>
      </c>
      <c r="I19" s="64">
        <v>1000</v>
      </c>
      <c r="J19" s="64">
        <v>1000</v>
      </c>
      <c r="K19" s="64">
        <v>1000</v>
      </c>
      <c r="L19" s="64">
        <v>1000</v>
      </c>
      <c r="M19" s="64">
        <v>1000</v>
      </c>
      <c r="N19" s="64">
        <v>1000</v>
      </c>
      <c r="O19" s="64">
        <v>1000</v>
      </c>
      <c r="P19" s="64">
        <v>1000</v>
      </c>
      <c r="Q19" s="8">
        <v>44197</v>
      </c>
      <c r="R19" s="8">
        <v>44561</v>
      </c>
      <c r="S19" t="s">
        <v>168</v>
      </c>
      <c r="T19" t="s">
        <v>129</v>
      </c>
      <c r="U19" t="s">
        <v>3936</v>
      </c>
    </row>
    <row r="20" spans="1:21" x14ac:dyDescent="0.25">
      <c r="A20" s="23" t="s">
        <v>445</v>
      </c>
      <c r="B20" s="23" t="s">
        <v>3907</v>
      </c>
      <c r="C20" s="23" t="s">
        <v>56</v>
      </c>
      <c r="D20" s="23" t="s">
        <v>3900</v>
      </c>
      <c r="E20" s="63">
        <v>3300</v>
      </c>
      <c r="F20" s="63">
        <v>3350</v>
      </c>
      <c r="G20" s="63">
        <v>3400</v>
      </c>
      <c r="H20" s="63">
        <v>3300</v>
      </c>
      <c r="I20" s="63">
        <v>3300</v>
      </c>
      <c r="J20" s="63">
        <v>3250</v>
      </c>
      <c r="K20" s="63">
        <v>3250</v>
      </c>
      <c r="L20" s="63">
        <v>3250</v>
      </c>
      <c r="M20" s="63">
        <v>3300</v>
      </c>
      <c r="N20" s="63">
        <v>3300</v>
      </c>
      <c r="O20" s="63">
        <v>3300</v>
      </c>
      <c r="P20" s="63">
        <v>3300</v>
      </c>
      <c r="Q20" s="8">
        <v>44197</v>
      </c>
      <c r="R20" s="8">
        <v>44561</v>
      </c>
      <c r="S20" t="s">
        <v>395</v>
      </c>
      <c r="T20" t="s">
        <v>125</v>
      </c>
      <c r="U20" t="s">
        <v>3936</v>
      </c>
    </row>
    <row r="21" spans="1:21" x14ac:dyDescent="0.25">
      <c r="A21" s="23" t="s">
        <v>445</v>
      </c>
      <c r="B21" s="23" t="s">
        <v>3907</v>
      </c>
      <c r="C21" s="23" t="s">
        <v>56</v>
      </c>
      <c r="D21" s="23" t="s">
        <v>3900</v>
      </c>
      <c r="E21" s="64">
        <v>1000</v>
      </c>
      <c r="F21" s="64">
        <v>1000</v>
      </c>
      <c r="G21" s="64">
        <v>1000</v>
      </c>
      <c r="H21" s="64">
        <v>1000</v>
      </c>
      <c r="I21" s="64">
        <v>1000</v>
      </c>
      <c r="J21" s="64">
        <v>1000</v>
      </c>
      <c r="K21" s="64">
        <v>1000</v>
      </c>
      <c r="L21" s="64">
        <v>1000</v>
      </c>
      <c r="M21" s="64">
        <v>1000</v>
      </c>
      <c r="N21" s="64">
        <v>1000</v>
      </c>
      <c r="O21" s="64">
        <v>1000</v>
      </c>
      <c r="P21" s="64">
        <v>1000</v>
      </c>
      <c r="Q21" s="8">
        <v>44197</v>
      </c>
      <c r="R21" s="8">
        <v>44561</v>
      </c>
      <c r="S21" t="s">
        <v>395</v>
      </c>
      <c r="T21" t="s">
        <v>129</v>
      </c>
      <c r="U21" t="s">
        <v>3936</v>
      </c>
    </row>
    <row r="22" spans="1:21" x14ac:dyDescent="0.25">
      <c r="A22" s="23" t="s">
        <v>442</v>
      </c>
      <c r="B22" s="23" t="s">
        <v>3908</v>
      </c>
      <c r="C22" s="23" t="s">
        <v>56</v>
      </c>
      <c r="D22" s="23" t="s">
        <v>3900</v>
      </c>
      <c r="E22" s="65">
        <v>3900</v>
      </c>
      <c r="F22" s="65">
        <v>3900</v>
      </c>
      <c r="G22" s="65">
        <v>3900</v>
      </c>
      <c r="H22" s="65">
        <v>3900</v>
      </c>
      <c r="I22" s="65">
        <v>3600</v>
      </c>
      <c r="J22" s="65">
        <v>3550</v>
      </c>
      <c r="K22" s="65">
        <v>3550</v>
      </c>
      <c r="L22" s="65">
        <v>3550</v>
      </c>
      <c r="M22" s="65">
        <v>3550</v>
      </c>
      <c r="N22" s="65">
        <v>3900</v>
      </c>
      <c r="O22" s="65">
        <v>3900</v>
      </c>
      <c r="P22" s="65">
        <v>3900</v>
      </c>
      <c r="Q22" s="8">
        <v>4125</v>
      </c>
      <c r="R22" s="8">
        <v>44561</v>
      </c>
      <c r="S22" t="s">
        <v>168</v>
      </c>
      <c r="T22" t="s">
        <v>125</v>
      </c>
      <c r="U22" t="s">
        <v>3936</v>
      </c>
    </row>
    <row r="23" spans="1:21" x14ac:dyDescent="0.25">
      <c r="A23" s="23" t="s">
        <v>442</v>
      </c>
      <c r="B23" s="23" t="s">
        <v>3908</v>
      </c>
      <c r="C23" s="23" t="s">
        <v>56</v>
      </c>
      <c r="D23" s="23" t="s">
        <v>3900</v>
      </c>
      <c r="E23" s="64">
        <v>1000</v>
      </c>
      <c r="F23" s="64">
        <v>1000</v>
      </c>
      <c r="G23" s="64">
        <v>1000</v>
      </c>
      <c r="H23" s="64">
        <v>1000</v>
      </c>
      <c r="I23" s="64">
        <v>1000</v>
      </c>
      <c r="J23" s="64">
        <v>1000</v>
      </c>
      <c r="K23" s="64">
        <v>1000</v>
      </c>
      <c r="L23" s="64">
        <v>1000</v>
      </c>
      <c r="M23" s="64">
        <v>1000</v>
      </c>
      <c r="N23" s="64">
        <v>1000</v>
      </c>
      <c r="O23" s="64">
        <v>1000</v>
      </c>
      <c r="P23" s="64">
        <v>1000</v>
      </c>
      <c r="Q23" s="8">
        <v>44197</v>
      </c>
      <c r="R23" s="8">
        <v>44561</v>
      </c>
      <c r="S23" t="s">
        <v>168</v>
      </c>
      <c r="T23" t="s">
        <v>129</v>
      </c>
      <c r="U23" t="s">
        <v>3936</v>
      </c>
    </row>
    <row r="24" spans="1:21" x14ac:dyDescent="0.25">
      <c r="A24" s="23" t="s">
        <v>442</v>
      </c>
      <c r="B24" s="23" t="s">
        <v>3909</v>
      </c>
      <c r="C24" s="23" t="s">
        <v>56</v>
      </c>
      <c r="D24" s="23" t="s">
        <v>3900</v>
      </c>
      <c r="E24" s="65">
        <v>3900</v>
      </c>
      <c r="F24" s="65">
        <v>3900</v>
      </c>
      <c r="G24" s="65">
        <v>3900</v>
      </c>
      <c r="H24" s="65">
        <v>3900</v>
      </c>
      <c r="I24" s="65">
        <v>3600</v>
      </c>
      <c r="J24" s="65">
        <v>3550</v>
      </c>
      <c r="K24" s="65">
        <v>3550</v>
      </c>
      <c r="L24" s="65">
        <v>3550</v>
      </c>
      <c r="M24" s="65">
        <v>3550</v>
      </c>
      <c r="N24" s="65">
        <v>3900</v>
      </c>
      <c r="O24" s="65">
        <v>3900</v>
      </c>
      <c r="P24" s="65">
        <v>3900</v>
      </c>
      <c r="Q24" s="8">
        <v>44197</v>
      </c>
      <c r="R24" s="8">
        <v>44561</v>
      </c>
      <c r="S24" t="s">
        <v>395</v>
      </c>
      <c r="T24" t="s">
        <v>125</v>
      </c>
      <c r="U24" t="s">
        <v>3936</v>
      </c>
    </row>
    <row r="25" spans="1:21" x14ac:dyDescent="0.25">
      <c r="A25" s="23" t="s">
        <v>442</v>
      </c>
      <c r="B25" s="23" t="s">
        <v>3909</v>
      </c>
      <c r="C25" s="23" t="s">
        <v>56</v>
      </c>
      <c r="D25" s="23" t="s">
        <v>3900</v>
      </c>
      <c r="E25" s="64">
        <v>1000</v>
      </c>
      <c r="F25" s="64">
        <v>1000</v>
      </c>
      <c r="G25" s="64">
        <v>1000</v>
      </c>
      <c r="H25" s="64">
        <v>1000</v>
      </c>
      <c r="I25" s="64">
        <v>1000</v>
      </c>
      <c r="J25" s="64">
        <v>1000</v>
      </c>
      <c r="K25" s="64">
        <v>1000</v>
      </c>
      <c r="L25" s="64">
        <v>1000</v>
      </c>
      <c r="M25" s="64">
        <v>1000</v>
      </c>
      <c r="N25" s="64">
        <v>1000</v>
      </c>
      <c r="O25" s="64">
        <v>1000</v>
      </c>
      <c r="P25" s="64">
        <v>1000</v>
      </c>
      <c r="Q25" s="8">
        <v>44197</v>
      </c>
      <c r="R25" s="8">
        <v>44561</v>
      </c>
      <c r="S25" t="s">
        <v>395</v>
      </c>
      <c r="T25" t="s">
        <v>129</v>
      </c>
      <c r="U25" t="s">
        <v>3936</v>
      </c>
    </row>
    <row r="26" spans="1:21" x14ac:dyDescent="0.25">
      <c r="A26" s="23" t="s">
        <v>433</v>
      </c>
      <c r="B26" s="23" t="s">
        <v>3910</v>
      </c>
      <c r="C26" s="23" t="s">
        <v>56</v>
      </c>
      <c r="D26" s="23" t="s">
        <v>3900</v>
      </c>
      <c r="E26" s="66">
        <v>1367.5</v>
      </c>
      <c r="F26" s="66">
        <v>1367.5</v>
      </c>
      <c r="G26" s="66">
        <v>1367.5</v>
      </c>
      <c r="H26" s="66">
        <v>1367.5</v>
      </c>
      <c r="I26" s="66">
        <v>1367.5</v>
      </c>
      <c r="J26" s="66">
        <v>1367.5</v>
      </c>
      <c r="K26" s="66">
        <v>1367.5</v>
      </c>
      <c r="L26" s="66">
        <v>1367.5</v>
      </c>
      <c r="M26" s="66">
        <v>1367.5</v>
      </c>
      <c r="N26" s="66">
        <v>1367.5</v>
      </c>
      <c r="O26" s="66">
        <v>1367.5</v>
      </c>
      <c r="P26" s="66">
        <v>1367.5</v>
      </c>
      <c r="Q26" s="8">
        <v>44197</v>
      </c>
      <c r="R26" s="8">
        <v>44561</v>
      </c>
      <c r="S26" t="s">
        <v>168</v>
      </c>
      <c r="T26" t="s">
        <v>125</v>
      </c>
      <c r="U26" t="s">
        <v>3936</v>
      </c>
    </row>
    <row r="27" spans="1:21" x14ac:dyDescent="0.25">
      <c r="A27" s="23" t="s">
        <v>433</v>
      </c>
      <c r="B27" s="23" t="s">
        <v>3910</v>
      </c>
      <c r="C27" s="23" t="s">
        <v>56</v>
      </c>
      <c r="D27" s="23" t="s">
        <v>3900</v>
      </c>
      <c r="E27" s="64">
        <v>1000</v>
      </c>
      <c r="F27" s="64">
        <v>1000</v>
      </c>
      <c r="G27" s="64">
        <v>1000</v>
      </c>
      <c r="H27" s="64">
        <v>1000</v>
      </c>
      <c r="I27" s="64">
        <v>1000</v>
      </c>
      <c r="J27" s="64">
        <v>1000</v>
      </c>
      <c r="K27" s="64">
        <v>1000</v>
      </c>
      <c r="L27" s="64">
        <v>1000</v>
      </c>
      <c r="M27" s="64">
        <v>1000</v>
      </c>
      <c r="N27" s="64">
        <v>1000</v>
      </c>
      <c r="O27" s="64">
        <v>1000</v>
      </c>
      <c r="P27" s="64">
        <v>1000</v>
      </c>
      <c r="Q27" s="8">
        <v>44197</v>
      </c>
      <c r="R27" s="8">
        <v>44561</v>
      </c>
      <c r="S27" t="s">
        <v>168</v>
      </c>
      <c r="T27" t="s">
        <v>129</v>
      </c>
      <c r="U27" t="s">
        <v>3936</v>
      </c>
    </row>
    <row r="28" spans="1:21" x14ac:dyDescent="0.25">
      <c r="A28" s="23" t="s">
        <v>433</v>
      </c>
      <c r="B28" s="23" t="s">
        <v>3911</v>
      </c>
      <c r="C28" s="23" t="s">
        <v>56</v>
      </c>
      <c r="D28" s="23" t="s">
        <v>3900</v>
      </c>
      <c r="E28" s="66">
        <v>1367.5</v>
      </c>
      <c r="F28" s="66">
        <v>1367.5</v>
      </c>
      <c r="G28" s="66">
        <v>1367.5</v>
      </c>
      <c r="H28" s="66">
        <v>1367.5</v>
      </c>
      <c r="I28" s="66">
        <v>1367.5</v>
      </c>
      <c r="J28" s="66">
        <v>1367.5</v>
      </c>
      <c r="K28" s="66">
        <v>1367.5</v>
      </c>
      <c r="L28" s="66">
        <v>1367.5</v>
      </c>
      <c r="M28" s="66">
        <v>1367.5</v>
      </c>
      <c r="N28" s="66">
        <v>1367.5</v>
      </c>
      <c r="O28" s="66">
        <v>1367.5</v>
      </c>
      <c r="P28" s="66">
        <v>1367.5</v>
      </c>
      <c r="Q28" s="8">
        <v>44197</v>
      </c>
      <c r="R28" s="8">
        <v>44561</v>
      </c>
      <c r="S28" t="s">
        <v>395</v>
      </c>
      <c r="T28" t="s">
        <v>125</v>
      </c>
      <c r="U28" t="s">
        <v>3936</v>
      </c>
    </row>
    <row r="29" spans="1:21" x14ac:dyDescent="0.25">
      <c r="A29" s="23" t="s">
        <v>433</v>
      </c>
      <c r="B29" s="23" t="s">
        <v>3911</v>
      </c>
      <c r="C29" s="23" t="s">
        <v>56</v>
      </c>
      <c r="D29" s="23" t="s">
        <v>3900</v>
      </c>
      <c r="E29" s="64">
        <v>1000</v>
      </c>
      <c r="F29" s="64">
        <v>1000</v>
      </c>
      <c r="G29" s="64">
        <v>1000</v>
      </c>
      <c r="H29" s="64">
        <v>1000</v>
      </c>
      <c r="I29" s="64">
        <v>1000</v>
      </c>
      <c r="J29" s="64">
        <v>1000</v>
      </c>
      <c r="K29" s="64">
        <v>1000</v>
      </c>
      <c r="L29" s="64">
        <v>1000</v>
      </c>
      <c r="M29" s="64">
        <v>1000</v>
      </c>
      <c r="N29" s="64">
        <v>1000</v>
      </c>
      <c r="O29" s="64">
        <v>1000</v>
      </c>
      <c r="P29" s="64">
        <v>1000</v>
      </c>
      <c r="Q29" s="8">
        <v>44197</v>
      </c>
      <c r="R29" s="8">
        <v>44561</v>
      </c>
      <c r="S29" t="s">
        <v>395</v>
      </c>
      <c r="T29" t="s">
        <v>129</v>
      </c>
      <c r="U29" t="s">
        <v>3936</v>
      </c>
    </row>
    <row r="30" spans="1:21" x14ac:dyDescent="0.25">
      <c r="A30" s="23" t="s">
        <v>329</v>
      </c>
      <c r="B30" s="23" t="s">
        <v>3912</v>
      </c>
      <c r="C30" s="23" t="s">
        <v>56</v>
      </c>
      <c r="D30" s="23" t="s">
        <v>3900</v>
      </c>
      <c r="E30" s="67">
        <v>1450</v>
      </c>
      <c r="F30" s="67">
        <v>1350</v>
      </c>
      <c r="G30" s="67">
        <v>1450</v>
      </c>
      <c r="H30" s="67">
        <v>1510</v>
      </c>
      <c r="I30" s="67">
        <v>1500</v>
      </c>
      <c r="J30" s="67">
        <v>1500</v>
      </c>
      <c r="K30" s="67">
        <v>1500</v>
      </c>
      <c r="L30" s="67">
        <v>1600</v>
      </c>
      <c r="M30" s="67">
        <v>1600</v>
      </c>
      <c r="N30" s="67">
        <v>1550</v>
      </c>
      <c r="O30" s="67">
        <v>1450</v>
      </c>
      <c r="P30" s="67">
        <v>1350</v>
      </c>
      <c r="Q30" s="8">
        <v>44197</v>
      </c>
      <c r="R30" s="8">
        <v>44561</v>
      </c>
      <c r="S30" t="s">
        <v>168</v>
      </c>
      <c r="T30" t="s">
        <v>125</v>
      </c>
      <c r="U30" t="s">
        <v>3936</v>
      </c>
    </row>
    <row r="31" spans="1:21" x14ac:dyDescent="0.25">
      <c r="A31" s="23" t="s">
        <v>329</v>
      </c>
      <c r="B31" s="23" t="s">
        <v>3912</v>
      </c>
      <c r="C31" s="23" t="s">
        <v>56</v>
      </c>
      <c r="D31" s="23" t="s">
        <v>3900</v>
      </c>
      <c r="E31" s="64">
        <v>1000</v>
      </c>
      <c r="F31" s="64">
        <v>1000</v>
      </c>
      <c r="G31" s="64">
        <v>1000</v>
      </c>
      <c r="H31" s="64">
        <v>1000</v>
      </c>
      <c r="I31" s="64">
        <v>1000</v>
      </c>
      <c r="J31" s="64">
        <v>1000</v>
      </c>
      <c r="K31" s="64">
        <v>1000</v>
      </c>
      <c r="L31" s="64">
        <v>1000</v>
      </c>
      <c r="M31" s="64">
        <v>1000</v>
      </c>
      <c r="N31" s="64">
        <v>1000</v>
      </c>
      <c r="O31" s="64">
        <v>1000</v>
      </c>
      <c r="P31" s="64">
        <v>1000</v>
      </c>
      <c r="Q31" s="8">
        <v>44197</v>
      </c>
      <c r="R31" s="8">
        <v>44561</v>
      </c>
      <c r="S31" t="s">
        <v>168</v>
      </c>
      <c r="T31" t="s">
        <v>129</v>
      </c>
      <c r="U31" t="s">
        <v>3936</v>
      </c>
    </row>
    <row r="32" spans="1:21" x14ac:dyDescent="0.25">
      <c r="A32" s="23" t="s">
        <v>329</v>
      </c>
      <c r="B32" s="23" t="s">
        <v>3913</v>
      </c>
      <c r="C32" s="23" t="s">
        <v>56</v>
      </c>
      <c r="D32" s="23" t="s">
        <v>3900</v>
      </c>
      <c r="E32" s="67">
        <v>1450</v>
      </c>
      <c r="F32" s="67">
        <v>1350</v>
      </c>
      <c r="G32" s="67">
        <v>1450</v>
      </c>
      <c r="H32" s="67">
        <v>1510</v>
      </c>
      <c r="I32" s="67">
        <v>1500</v>
      </c>
      <c r="J32" s="67">
        <v>1500</v>
      </c>
      <c r="K32" s="67">
        <v>1500</v>
      </c>
      <c r="L32" s="67">
        <v>1600</v>
      </c>
      <c r="M32" s="67">
        <v>1550</v>
      </c>
      <c r="N32" s="67">
        <v>1500</v>
      </c>
      <c r="O32" s="67">
        <v>1400</v>
      </c>
      <c r="P32" s="67">
        <v>1300</v>
      </c>
      <c r="Q32" s="8">
        <v>44197</v>
      </c>
      <c r="R32" s="8">
        <v>44561</v>
      </c>
      <c r="S32" t="s">
        <v>395</v>
      </c>
      <c r="T32" t="s">
        <v>125</v>
      </c>
      <c r="U32" t="s">
        <v>3936</v>
      </c>
    </row>
    <row r="33" spans="1:21" x14ac:dyDescent="0.25">
      <c r="A33" s="23" t="s">
        <v>329</v>
      </c>
      <c r="B33" s="23" t="s">
        <v>3913</v>
      </c>
      <c r="C33" s="23" t="s">
        <v>56</v>
      </c>
      <c r="D33" s="23" t="s">
        <v>3900</v>
      </c>
      <c r="E33" s="64">
        <v>1000</v>
      </c>
      <c r="F33" s="64">
        <v>1000</v>
      </c>
      <c r="G33" s="64">
        <v>1000</v>
      </c>
      <c r="H33" s="64">
        <v>1000</v>
      </c>
      <c r="I33" s="64">
        <v>1000</v>
      </c>
      <c r="J33" s="64">
        <v>1000</v>
      </c>
      <c r="K33" s="64">
        <v>1000</v>
      </c>
      <c r="L33" s="64">
        <v>1000</v>
      </c>
      <c r="M33" s="64">
        <v>1000</v>
      </c>
      <c r="N33" s="64">
        <v>1000</v>
      </c>
      <c r="O33" s="64">
        <v>1000</v>
      </c>
      <c r="P33" s="64">
        <v>1000</v>
      </c>
      <c r="Q33" s="8">
        <v>44197</v>
      </c>
      <c r="R33" s="8">
        <v>44561</v>
      </c>
      <c r="S33" t="s">
        <v>395</v>
      </c>
      <c r="T33" t="s">
        <v>129</v>
      </c>
      <c r="U33" t="s">
        <v>3936</v>
      </c>
    </row>
    <row r="34" spans="1:21" x14ac:dyDescent="0.25">
      <c r="A34" s="23" t="s">
        <v>171</v>
      </c>
      <c r="B34" s="23" t="s">
        <v>3914</v>
      </c>
      <c r="C34" s="23" t="s">
        <v>56</v>
      </c>
      <c r="D34" s="23" t="s">
        <v>3900</v>
      </c>
      <c r="E34" s="67">
        <v>1370</v>
      </c>
      <c r="F34" s="67">
        <v>1270</v>
      </c>
      <c r="G34" s="67">
        <v>1370</v>
      </c>
      <c r="H34" s="67">
        <v>1430</v>
      </c>
      <c r="I34" s="67">
        <v>1420</v>
      </c>
      <c r="J34" s="67">
        <v>1420</v>
      </c>
      <c r="K34" s="67">
        <v>1420</v>
      </c>
      <c r="L34" s="67">
        <v>1520</v>
      </c>
      <c r="M34" s="67">
        <v>1620</v>
      </c>
      <c r="N34" s="67">
        <v>1570</v>
      </c>
      <c r="O34" s="67">
        <v>1470</v>
      </c>
      <c r="P34" s="67">
        <v>1370</v>
      </c>
      <c r="Q34" s="8">
        <v>44197</v>
      </c>
      <c r="R34" s="8">
        <v>44561</v>
      </c>
      <c r="S34" t="s">
        <v>168</v>
      </c>
      <c r="T34" t="s">
        <v>125</v>
      </c>
      <c r="U34" t="s">
        <v>3936</v>
      </c>
    </row>
    <row r="35" spans="1:21" x14ac:dyDescent="0.25">
      <c r="A35" s="23" t="s">
        <v>171</v>
      </c>
      <c r="B35" s="23" t="s">
        <v>3914</v>
      </c>
      <c r="C35" s="23" t="s">
        <v>56</v>
      </c>
      <c r="D35" s="23" t="s">
        <v>3900</v>
      </c>
      <c r="E35" s="64">
        <v>1000</v>
      </c>
      <c r="F35" s="64">
        <v>1000</v>
      </c>
      <c r="G35" s="64">
        <v>1000</v>
      </c>
      <c r="H35" s="64">
        <v>1000</v>
      </c>
      <c r="I35" s="64">
        <v>1000</v>
      </c>
      <c r="J35" s="64">
        <v>1000</v>
      </c>
      <c r="K35" s="64">
        <v>1000</v>
      </c>
      <c r="L35" s="64">
        <v>1000</v>
      </c>
      <c r="M35" s="64">
        <v>1000</v>
      </c>
      <c r="N35" s="64">
        <v>1000</v>
      </c>
      <c r="O35" s="64">
        <v>1000</v>
      </c>
      <c r="P35" s="64">
        <v>1000</v>
      </c>
      <c r="Q35" s="8">
        <v>44197</v>
      </c>
      <c r="R35" s="8">
        <v>44561</v>
      </c>
      <c r="S35" t="s">
        <v>168</v>
      </c>
      <c r="T35" t="s">
        <v>129</v>
      </c>
      <c r="U35" t="s">
        <v>3936</v>
      </c>
    </row>
    <row r="36" spans="1:21" x14ac:dyDescent="0.25">
      <c r="A36" s="23" t="s">
        <v>171</v>
      </c>
      <c r="B36" s="23" t="s">
        <v>3915</v>
      </c>
      <c r="C36" s="23" t="s">
        <v>56</v>
      </c>
      <c r="D36" s="23" t="s">
        <v>3900</v>
      </c>
      <c r="E36" s="67">
        <v>1350</v>
      </c>
      <c r="F36" s="67">
        <v>1250</v>
      </c>
      <c r="G36" s="67">
        <v>1350</v>
      </c>
      <c r="H36" s="67">
        <v>1410</v>
      </c>
      <c r="I36" s="67">
        <v>1400</v>
      </c>
      <c r="J36" s="67">
        <v>1400</v>
      </c>
      <c r="K36" s="67">
        <v>1400</v>
      </c>
      <c r="L36" s="67">
        <v>1500</v>
      </c>
      <c r="M36" s="67">
        <v>1600</v>
      </c>
      <c r="N36" s="67">
        <v>1550</v>
      </c>
      <c r="O36" s="67">
        <v>1450</v>
      </c>
      <c r="P36" s="67">
        <v>1350</v>
      </c>
      <c r="Q36" s="8">
        <v>44197</v>
      </c>
      <c r="R36" s="8">
        <v>44561</v>
      </c>
      <c r="S36" t="s">
        <v>395</v>
      </c>
      <c r="T36" t="s">
        <v>125</v>
      </c>
      <c r="U36" t="s">
        <v>3936</v>
      </c>
    </row>
    <row r="37" spans="1:21" x14ac:dyDescent="0.25">
      <c r="A37" s="23" t="s">
        <v>171</v>
      </c>
      <c r="B37" s="23" t="s">
        <v>3915</v>
      </c>
      <c r="C37" s="23" t="s">
        <v>56</v>
      </c>
      <c r="D37" s="23" t="s">
        <v>3900</v>
      </c>
      <c r="E37" s="64">
        <v>1000</v>
      </c>
      <c r="F37" s="64">
        <v>1000</v>
      </c>
      <c r="G37" s="64">
        <v>1000</v>
      </c>
      <c r="H37" s="64">
        <v>1000</v>
      </c>
      <c r="I37" s="64">
        <v>1000</v>
      </c>
      <c r="J37" s="64">
        <v>1000</v>
      </c>
      <c r="K37" s="64">
        <v>1000</v>
      </c>
      <c r="L37" s="64">
        <v>1000</v>
      </c>
      <c r="M37" s="64">
        <v>1000</v>
      </c>
      <c r="N37" s="64">
        <v>1000</v>
      </c>
      <c r="O37" s="64">
        <v>1000</v>
      </c>
      <c r="P37" s="64">
        <v>1000</v>
      </c>
      <c r="Q37" s="8">
        <v>44197</v>
      </c>
      <c r="R37" s="8">
        <v>44561</v>
      </c>
      <c r="S37" t="s">
        <v>395</v>
      </c>
      <c r="T37" t="s">
        <v>129</v>
      </c>
      <c r="U37" t="s">
        <v>3936</v>
      </c>
    </row>
    <row r="38" spans="1:21" x14ac:dyDescent="0.25">
      <c r="A38" s="23" t="s">
        <v>398</v>
      </c>
      <c r="B38" s="23" t="s">
        <v>3916</v>
      </c>
      <c r="C38" s="23" t="s">
        <v>56</v>
      </c>
      <c r="D38" s="23" t="s">
        <v>3900</v>
      </c>
      <c r="E38" s="67">
        <v>1450</v>
      </c>
      <c r="F38" s="67">
        <v>1350</v>
      </c>
      <c r="G38" s="67">
        <v>1450</v>
      </c>
      <c r="H38" s="67">
        <v>1510</v>
      </c>
      <c r="I38" s="67">
        <v>1500</v>
      </c>
      <c r="J38" s="67">
        <v>1500</v>
      </c>
      <c r="K38" s="67">
        <v>1500</v>
      </c>
      <c r="L38" s="67">
        <v>1600</v>
      </c>
      <c r="M38" s="67">
        <v>1700</v>
      </c>
      <c r="N38" s="67">
        <v>1650</v>
      </c>
      <c r="O38" s="67">
        <v>1550</v>
      </c>
      <c r="P38" s="67">
        <v>1450</v>
      </c>
      <c r="Q38" s="8">
        <v>44197</v>
      </c>
      <c r="R38" s="8">
        <v>44561</v>
      </c>
      <c r="S38" t="s">
        <v>168</v>
      </c>
      <c r="T38" t="s">
        <v>125</v>
      </c>
      <c r="U38" t="s">
        <v>3936</v>
      </c>
    </row>
    <row r="39" spans="1:21" x14ac:dyDescent="0.25">
      <c r="A39" s="23" t="s">
        <v>398</v>
      </c>
      <c r="B39" s="23" t="s">
        <v>3916</v>
      </c>
      <c r="C39" s="23" t="s">
        <v>56</v>
      </c>
      <c r="D39" s="23" t="s">
        <v>3900</v>
      </c>
      <c r="E39" s="64">
        <v>1000</v>
      </c>
      <c r="F39" s="64">
        <v>1000</v>
      </c>
      <c r="G39" s="64">
        <v>1000</v>
      </c>
      <c r="H39" s="64">
        <v>1000</v>
      </c>
      <c r="I39" s="64">
        <v>1000</v>
      </c>
      <c r="J39" s="64">
        <v>1000</v>
      </c>
      <c r="K39" s="64">
        <v>1000</v>
      </c>
      <c r="L39" s="64">
        <v>1000</v>
      </c>
      <c r="M39" s="64">
        <v>1000</v>
      </c>
      <c r="N39" s="64">
        <v>1000</v>
      </c>
      <c r="O39" s="64">
        <v>1000</v>
      </c>
      <c r="P39" s="64">
        <v>1000</v>
      </c>
      <c r="Q39" s="8">
        <v>44197</v>
      </c>
      <c r="R39" s="8">
        <v>44561</v>
      </c>
      <c r="S39" t="s">
        <v>168</v>
      </c>
      <c r="T39" t="s">
        <v>129</v>
      </c>
      <c r="U39" t="s">
        <v>3936</v>
      </c>
    </row>
    <row r="40" spans="1:21" x14ac:dyDescent="0.25">
      <c r="A40" s="23" t="s">
        <v>398</v>
      </c>
      <c r="B40" s="23" t="s">
        <v>3917</v>
      </c>
      <c r="C40" s="23" t="s">
        <v>56</v>
      </c>
      <c r="D40" s="23" t="s">
        <v>3900</v>
      </c>
      <c r="E40" s="67">
        <v>1450</v>
      </c>
      <c r="F40" s="67">
        <v>1350</v>
      </c>
      <c r="G40" s="67">
        <v>1450</v>
      </c>
      <c r="H40" s="67">
        <v>1510</v>
      </c>
      <c r="I40" s="67">
        <v>1500</v>
      </c>
      <c r="J40" s="67">
        <v>1500</v>
      </c>
      <c r="K40" s="67">
        <v>1500</v>
      </c>
      <c r="L40" s="67">
        <v>1600</v>
      </c>
      <c r="M40" s="67">
        <v>1700</v>
      </c>
      <c r="N40" s="67">
        <v>1650</v>
      </c>
      <c r="O40" s="67">
        <v>1550</v>
      </c>
      <c r="P40" s="67">
        <v>1450</v>
      </c>
      <c r="Q40" s="8">
        <v>44197</v>
      </c>
      <c r="R40" s="8">
        <v>44561</v>
      </c>
      <c r="S40" t="s">
        <v>395</v>
      </c>
      <c r="T40" t="s">
        <v>125</v>
      </c>
      <c r="U40" t="s">
        <v>3936</v>
      </c>
    </row>
    <row r="41" spans="1:21" x14ac:dyDescent="0.25">
      <c r="A41" s="23" t="s">
        <v>398</v>
      </c>
      <c r="B41" s="23" t="s">
        <v>3917</v>
      </c>
      <c r="C41" s="23" t="s">
        <v>56</v>
      </c>
      <c r="D41" s="23" t="s">
        <v>3900</v>
      </c>
      <c r="E41" s="64">
        <v>1000</v>
      </c>
      <c r="F41" s="64">
        <v>1000</v>
      </c>
      <c r="G41" s="64">
        <v>1000</v>
      </c>
      <c r="H41" s="64">
        <v>1000</v>
      </c>
      <c r="I41" s="64">
        <v>1000</v>
      </c>
      <c r="J41" s="64">
        <v>1000</v>
      </c>
      <c r="K41" s="64">
        <v>1000</v>
      </c>
      <c r="L41" s="64">
        <v>1000</v>
      </c>
      <c r="M41" s="64">
        <v>1000</v>
      </c>
      <c r="N41" s="64">
        <v>1000</v>
      </c>
      <c r="O41" s="64">
        <v>1000</v>
      </c>
      <c r="P41" s="64">
        <v>1000</v>
      </c>
      <c r="Q41" s="8">
        <v>44197</v>
      </c>
      <c r="R41" s="8">
        <v>44561</v>
      </c>
      <c r="S41" t="s">
        <v>395</v>
      </c>
      <c r="T41" t="s">
        <v>129</v>
      </c>
      <c r="U41" t="s">
        <v>3936</v>
      </c>
    </row>
    <row r="42" spans="1:21" x14ac:dyDescent="0.25">
      <c r="A42" s="23" t="s">
        <v>399</v>
      </c>
      <c r="B42" s="23" t="s">
        <v>3918</v>
      </c>
      <c r="C42" s="23" t="s">
        <v>56</v>
      </c>
      <c r="D42" s="23" t="s">
        <v>3900</v>
      </c>
      <c r="E42" s="67">
        <v>1450</v>
      </c>
      <c r="F42" s="67">
        <v>1350</v>
      </c>
      <c r="G42" s="67">
        <v>1450</v>
      </c>
      <c r="H42" s="67">
        <v>1510</v>
      </c>
      <c r="I42" s="67">
        <v>1500</v>
      </c>
      <c r="J42" s="67">
        <v>1500</v>
      </c>
      <c r="K42" s="67">
        <v>1500</v>
      </c>
      <c r="L42" s="67">
        <v>1600</v>
      </c>
      <c r="M42" s="67">
        <v>1700</v>
      </c>
      <c r="N42" s="67">
        <v>1650</v>
      </c>
      <c r="O42" s="67">
        <v>1550</v>
      </c>
      <c r="P42" s="67">
        <v>1450</v>
      </c>
      <c r="Q42" s="8">
        <v>44197</v>
      </c>
      <c r="R42" s="8">
        <v>44561</v>
      </c>
      <c r="S42" t="s">
        <v>168</v>
      </c>
      <c r="T42" t="s">
        <v>125</v>
      </c>
      <c r="U42" t="s">
        <v>3936</v>
      </c>
    </row>
    <row r="43" spans="1:21" x14ac:dyDescent="0.25">
      <c r="A43" s="23" t="s">
        <v>399</v>
      </c>
      <c r="B43" s="23" t="s">
        <v>3918</v>
      </c>
      <c r="C43" s="23" t="s">
        <v>56</v>
      </c>
      <c r="D43" s="23" t="s">
        <v>3900</v>
      </c>
      <c r="E43" s="64">
        <v>1000</v>
      </c>
      <c r="F43" s="64">
        <v>1000</v>
      </c>
      <c r="G43" s="64">
        <v>1000</v>
      </c>
      <c r="H43" s="64">
        <v>1000</v>
      </c>
      <c r="I43" s="64">
        <v>1000</v>
      </c>
      <c r="J43" s="64">
        <v>1000</v>
      </c>
      <c r="K43" s="64">
        <v>1000</v>
      </c>
      <c r="L43" s="64">
        <v>1000</v>
      </c>
      <c r="M43" s="64">
        <v>1000</v>
      </c>
      <c r="N43" s="64">
        <v>1000</v>
      </c>
      <c r="O43" s="64">
        <v>1000</v>
      </c>
      <c r="P43" s="64">
        <v>1000</v>
      </c>
      <c r="Q43" s="8">
        <v>44197</v>
      </c>
      <c r="R43" s="8">
        <v>44561</v>
      </c>
      <c r="S43" t="s">
        <v>168</v>
      </c>
      <c r="T43" t="s">
        <v>129</v>
      </c>
      <c r="U43" t="s">
        <v>3936</v>
      </c>
    </row>
    <row r="44" spans="1:21" x14ac:dyDescent="0.25">
      <c r="A44" s="23" t="s">
        <v>399</v>
      </c>
      <c r="B44" s="23" t="s">
        <v>3919</v>
      </c>
      <c r="C44" s="23" t="s">
        <v>56</v>
      </c>
      <c r="D44" s="23" t="s">
        <v>3900</v>
      </c>
      <c r="E44" s="67">
        <v>1450</v>
      </c>
      <c r="F44" s="67">
        <v>1350</v>
      </c>
      <c r="G44" s="67">
        <v>1450</v>
      </c>
      <c r="H44" s="67">
        <v>1510</v>
      </c>
      <c r="I44" s="67">
        <v>1500</v>
      </c>
      <c r="J44" s="67">
        <v>1500</v>
      </c>
      <c r="K44" s="67">
        <v>1500</v>
      </c>
      <c r="L44" s="67">
        <v>1600</v>
      </c>
      <c r="M44" s="67">
        <v>1700</v>
      </c>
      <c r="N44" s="67">
        <v>1650</v>
      </c>
      <c r="O44" s="67">
        <v>1550</v>
      </c>
      <c r="P44" s="67">
        <v>1450</v>
      </c>
      <c r="Q44" s="8">
        <v>44197</v>
      </c>
      <c r="R44" s="8">
        <v>44561</v>
      </c>
      <c r="S44" t="s">
        <v>395</v>
      </c>
      <c r="T44" t="s">
        <v>125</v>
      </c>
      <c r="U44" t="s">
        <v>3936</v>
      </c>
    </row>
    <row r="45" spans="1:21" x14ac:dyDescent="0.25">
      <c r="A45" s="23" t="s">
        <v>399</v>
      </c>
      <c r="B45" s="23" t="s">
        <v>3919</v>
      </c>
      <c r="C45" s="23" t="s">
        <v>56</v>
      </c>
      <c r="D45" s="23" t="s">
        <v>3900</v>
      </c>
      <c r="E45" s="64">
        <v>1000</v>
      </c>
      <c r="F45" s="64">
        <v>1000</v>
      </c>
      <c r="G45" s="64">
        <v>1000</v>
      </c>
      <c r="H45" s="64">
        <v>1000</v>
      </c>
      <c r="I45" s="64">
        <v>1000</v>
      </c>
      <c r="J45" s="64">
        <v>1000</v>
      </c>
      <c r="K45" s="64">
        <v>1000</v>
      </c>
      <c r="L45" s="64">
        <v>1000</v>
      </c>
      <c r="M45" s="64">
        <v>1000</v>
      </c>
      <c r="N45" s="64">
        <v>1000</v>
      </c>
      <c r="O45" s="64">
        <v>1000</v>
      </c>
      <c r="P45" s="64">
        <v>1000</v>
      </c>
      <c r="Q45" s="8">
        <v>44197</v>
      </c>
      <c r="R45" s="8">
        <v>44561</v>
      </c>
      <c r="S45" t="s">
        <v>395</v>
      </c>
      <c r="T45" t="s">
        <v>129</v>
      </c>
      <c r="U45" t="s">
        <v>3936</v>
      </c>
    </row>
    <row r="46" spans="1:21" x14ac:dyDescent="0.25">
      <c r="A46" s="23" t="s">
        <v>400</v>
      </c>
      <c r="B46" s="23" t="s">
        <v>3920</v>
      </c>
      <c r="C46" s="23" t="s">
        <v>56</v>
      </c>
      <c r="D46" s="23" t="s">
        <v>3900</v>
      </c>
      <c r="E46" s="67">
        <v>1450</v>
      </c>
      <c r="F46" s="67">
        <v>1350</v>
      </c>
      <c r="G46" s="67">
        <v>1450</v>
      </c>
      <c r="H46" s="67">
        <v>1510</v>
      </c>
      <c r="I46" s="67">
        <v>1500</v>
      </c>
      <c r="J46" s="67">
        <v>1500</v>
      </c>
      <c r="K46" s="67">
        <v>1500</v>
      </c>
      <c r="L46" s="67">
        <v>1600</v>
      </c>
      <c r="M46" s="67">
        <v>1700</v>
      </c>
      <c r="N46" s="67">
        <v>1650</v>
      </c>
      <c r="O46" s="67">
        <v>1550</v>
      </c>
      <c r="P46" s="67">
        <v>1450</v>
      </c>
      <c r="Q46" s="8">
        <v>44197</v>
      </c>
      <c r="R46" s="8">
        <v>44561</v>
      </c>
      <c r="S46" t="s">
        <v>168</v>
      </c>
      <c r="T46" t="s">
        <v>125</v>
      </c>
      <c r="U46" t="s">
        <v>3936</v>
      </c>
    </row>
    <row r="47" spans="1:21" x14ac:dyDescent="0.25">
      <c r="A47" s="23" t="s">
        <v>400</v>
      </c>
      <c r="B47" s="23" t="s">
        <v>3920</v>
      </c>
      <c r="C47" s="23" t="s">
        <v>56</v>
      </c>
      <c r="D47" s="23" t="s">
        <v>3900</v>
      </c>
      <c r="E47" s="64">
        <v>1000</v>
      </c>
      <c r="F47" s="64">
        <v>1000</v>
      </c>
      <c r="G47" s="64">
        <v>1000</v>
      </c>
      <c r="H47" s="64">
        <v>1000</v>
      </c>
      <c r="I47" s="64">
        <v>1000</v>
      </c>
      <c r="J47" s="64">
        <v>1000</v>
      </c>
      <c r="K47" s="64">
        <v>1000</v>
      </c>
      <c r="L47" s="64">
        <v>1000</v>
      </c>
      <c r="M47" s="64">
        <v>1000</v>
      </c>
      <c r="N47" s="64">
        <v>1000</v>
      </c>
      <c r="O47" s="64">
        <v>1000</v>
      </c>
      <c r="P47" s="64">
        <v>1000</v>
      </c>
      <c r="Q47" s="8">
        <v>44197</v>
      </c>
      <c r="R47" s="8">
        <v>44561</v>
      </c>
      <c r="S47" t="s">
        <v>168</v>
      </c>
      <c r="T47" t="s">
        <v>129</v>
      </c>
      <c r="U47" t="s">
        <v>3936</v>
      </c>
    </row>
    <row r="48" spans="1:21" x14ac:dyDescent="0.25">
      <c r="A48" s="23" t="s">
        <v>400</v>
      </c>
      <c r="B48" s="23" t="s">
        <v>3921</v>
      </c>
      <c r="C48" s="23" t="s">
        <v>56</v>
      </c>
      <c r="D48" s="23" t="s">
        <v>3900</v>
      </c>
      <c r="E48" s="67">
        <v>1450</v>
      </c>
      <c r="F48" s="67">
        <v>1350</v>
      </c>
      <c r="G48" s="67">
        <v>1450</v>
      </c>
      <c r="H48" s="67">
        <v>1510</v>
      </c>
      <c r="I48" s="67">
        <v>1500</v>
      </c>
      <c r="J48" s="67">
        <v>1500</v>
      </c>
      <c r="K48" s="67">
        <v>1500</v>
      </c>
      <c r="L48" s="67">
        <v>1600</v>
      </c>
      <c r="M48" s="67">
        <v>1700</v>
      </c>
      <c r="N48" s="67">
        <v>1650</v>
      </c>
      <c r="O48" s="67">
        <v>1550</v>
      </c>
      <c r="P48" s="67">
        <v>1450</v>
      </c>
      <c r="Q48" s="8">
        <v>44197</v>
      </c>
      <c r="R48" s="8">
        <v>44561</v>
      </c>
      <c r="S48" t="s">
        <v>395</v>
      </c>
      <c r="T48" t="s">
        <v>125</v>
      </c>
      <c r="U48" t="s">
        <v>3936</v>
      </c>
    </row>
    <row r="49" spans="1:21" x14ac:dyDescent="0.25">
      <c r="A49" s="23" t="s">
        <v>400</v>
      </c>
      <c r="B49" s="23" t="s">
        <v>3921</v>
      </c>
      <c r="C49" s="23" t="s">
        <v>56</v>
      </c>
      <c r="D49" s="23" t="s">
        <v>3900</v>
      </c>
      <c r="E49" s="64">
        <v>1000</v>
      </c>
      <c r="F49" s="64">
        <v>1000</v>
      </c>
      <c r="G49" s="64">
        <v>1000</v>
      </c>
      <c r="H49" s="64">
        <v>1000</v>
      </c>
      <c r="I49" s="64">
        <v>1000</v>
      </c>
      <c r="J49" s="64">
        <v>1000</v>
      </c>
      <c r="K49" s="64">
        <v>1000</v>
      </c>
      <c r="L49" s="64">
        <v>1000</v>
      </c>
      <c r="M49" s="64">
        <v>1000</v>
      </c>
      <c r="N49" s="64">
        <v>1000</v>
      </c>
      <c r="O49" s="64">
        <v>1000</v>
      </c>
      <c r="P49" s="64">
        <v>1000</v>
      </c>
      <c r="Q49" s="8">
        <v>44197</v>
      </c>
      <c r="R49" s="8">
        <v>44561</v>
      </c>
      <c r="S49" t="s">
        <v>395</v>
      </c>
      <c r="T49" t="s">
        <v>129</v>
      </c>
      <c r="U49" t="s">
        <v>3936</v>
      </c>
    </row>
    <row r="50" spans="1:21" x14ac:dyDescent="0.25">
      <c r="A50" s="23" t="s">
        <v>325</v>
      </c>
      <c r="B50" s="23" t="s">
        <v>3922</v>
      </c>
      <c r="C50" s="23" t="s">
        <v>56</v>
      </c>
      <c r="D50" s="23" t="s">
        <v>3900</v>
      </c>
      <c r="E50" s="67">
        <v>1350</v>
      </c>
      <c r="F50" s="67">
        <v>1250</v>
      </c>
      <c r="G50" s="67">
        <v>1350</v>
      </c>
      <c r="H50" s="67">
        <v>1410</v>
      </c>
      <c r="I50" s="67">
        <v>1400</v>
      </c>
      <c r="J50" s="67">
        <v>1400</v>
      </c>
      <c r="K50" s="67">
        <v>1400</v>
      </c>
      <c r="L50" s="67">
        <v>1500</v>
      </c>
      <c r="M50" s="67">
        <v>1600</v>
      </c>
      <c r="N50" s="67">
        <v>1550</v>
      </c>
      <c r="O50" s="67">
        <v>1450</v>
      </c>
      <c r="P50" s="67">
        <v>1350</v>
      </c>
      <c r="Q50" s="8">
        <v>44197</v>
      </c>
      <c r="R50" s="8">
        <v>44561</v>
      </c>
      <c r="S50" t="s">
        <v>168</v>
      </c>
      <c r="T50" t="s">
        <v>125</v>
      </c>
      <c r="U50" t="s">
        <v>3936</v>
      </c>
    </row>
    <row r="51" spans="1:21" x14ac:dyDescent="0.25">
      <c r="A51" s="23" t="s">
        <v>325</v>
      </c>
      <c r="B51" s="23" t="s">
        <v>3922</v>
      </c>
      <c r="C51" s="23" t="s">
        <v>56</v>
      </c>
      <c r="D51" s="23" t="s">
        <v>3900</v>
      </c>
      <c r="E51" s="64">
        <v>1000</v>
      </c>
      <c r="F51" s="64">
        <v>1000</v>
      </c>
      <c r="G51" s="64">
        <v>1000</v>
      </c>
      <c r="H51" s="64">
        <v>1000</v>
      </c>
      <c r="I51" s="64">
        <v>1000</v>
      </c>
      <c r="J51" s="64">
        <v>1000</v>
      </c>
      <c r="K51" s="64">
        <v>1000</v>
      </c>
      <c r="L51" s="64">
        <v>1000</v>
      </c>
      <c r="M51" s="64">
        <v>1000</v>
      </c>
      <c r="N51" s="64">
        <v>1000</v>
      </c>
      <c r="O51" s="64">
        <v>1000</v>
      </c>
      <c r="P51" s="64">
        <v>1000</v>
      </c>
      <c r="Q51" s="8">
        <v>44197</v>
      </c>
      <c r="R51" s="8">
        <v>44561</v>
      </c>
      <c r="S51" t="s">
        <v>168</v>
      </c>
      <c r="T51" t="s">
        <v>129</v>
      </c>
      <c r="U51" t="s">
        <v>3936</v>
      </c>
    </row>
    <row r="52" spans="1:21" x14ac:dyDescent="0.25">
      <c r="A52" s="23" t="s">
        <v>325</v>
      </c>
      <c r="B52" s="23" t="s">
        <v>3923</v>
      </c>
      <c r="C52" s="23" t="s">
        <v>56</v>
      </c>
      <c r="D52" s="23" t="s">
        <v>3900</v>
      </c>
      <c r="E52" s="67">
        <v>1300</v>
      </c>
      <c r="F52" s="67">
        <v>1200</v>
      </c>
      <c r="G52" s="67">
        <v>1300</v>
      </c>
      <c r="H52" s="67">
        <v>1360</v>
      </c>
      <c r="I52" s="67">
        <v>1350</v>
      </c>
      <c r="J52" s="67">
        <v>1350</v>
      </c>
      <c r="K52" s="67">
        <v>1350</v>
      </c>
      <c r="L52" s="67">
        <v>1450</v>
      </c>
      <c r="M52" s="67">
        <v>1550</v>
      </c>
      <c r="N52" s="67">
        <v>1500</v>
      </c>
      <c r="O52" s="67">
        <v>1400</v>
      </c>
      <c r="P52" s="67">
        <v>1300</v>
      </c>
      <c r="Q52" s="8">
        <v>44197</v>
      </c>
      <c r="R52" s="8">
        <v>44561</v>
      </c>
      <c r="S52" t="s">
        <v>395</v>
      </c>
      <c r="T52" t="s">
        <v>125</v>
      </c>
      <c r="U52" t="s">
        <v>3936</v>
      </c>
    </row>
    <row r="53" spans="1:21" x14ac:dyDescent="0.25">
      <c r="A53" s="23" t="s">
        <v>325</v>
      </c>
      <c r="B53" s="23" t="s">
        <v>3923</v>
      </c>
      <c r="C53" s="23" t="s">
        <v>56</v>
      </c>
      <c r="D53" s="23" t="s">
        <v>3900</v>
      </c>
      <c r="E53" s="64">
        <v>1000</v>
      </c>
      <c r="F53" s="64">
        <v>1000</v>
      </c>
      <c r="G53" s="64">
        <v>1000</v>
      </c>
      <c r="H53" s="64">
        <v>1000</v>
      </c>
      <c r="I53" s="64">
        <v>1000</v>
      </c>
      <c r="J53" s="64">
        <v>1000</v>
      </c>
      <c r="K53" s="64">
        <v>1000</v>
      </c>
      <c r="L53" s="64">
        <v>1000</v>
      </c>
      <c r="M53" s="64">
        <v>1000</v>
      </c>
      <c r="N53" s="64">
        <v>1000</v>
      </c>
      <c r="O53" s="64">
        <v>1000</v>
      </c>
      <c r="P53" s="64">
        <v>1000</v>
      </c>
      <c r="Q53" s="8">
        <v>44197</v>
      </c>
      <c r="R53" s="8">
        <v>44561</v>
      </c>
      <c r="S53" t="s">
        <v>395</v>
      </c>
      <c r="T53" t="s">
        <v>129</v>
      </c>
      <c r="U53" t="s">
        <v>3936</v>
      </c>
    </row>
    <row r="54" spans="1:21" x14ac:dyDescent="0.25">
      <c r="A54" s="23" t="s">
        <v>328</v>
      </c>
      <c r="B54" s="23" t="s">
        <v>3924</v>
      </c>
      <c r="C54" s="23" t="s">
        <v>56</v>
      </c>
      <c r="D54" s="23" t="s">
        <v>3900</v>
      </c>
      <c r="E54" s="67">
        <v>1450</v>
      </c>
      <c r="F54" s="67">
        <v>1350</v>
      </c>
      <c r="G54" s="67">
        <v>1450</v>
      </c>
      <c r="H54" s="67">
        <v>1510</v>
      </c>
      <c r="I54" s="67">
        <v>1500</v>
      </c>
      <c r="J54" s="67">
        <v>1500</v>
      </c>
      <c r="K54" s="67">
        <v>1500</v>
      </c>
      <c r="L54" s="67">
        <v>1600</v>
      </c>
      <c r="M54" s="67">
        <v>1700</v>
      </c>
      <c r="N54" s="67">
        <v>1650</v>
      </c>
      <c r="O54" s="67">
        <v>1550</v>
      </c>
      <c r="P54" s="67">
        <v>1450</v>
      </c>
      <c r="Q54" s="8">
        <v>44197</v>
      </c>
      <c r="R54" s="8">
        <v>44561</v>
      </c>
      <c r="S54" t="s">
        <v>168</v>
      </c>
      <c r="T54" t="s">
        <v>125</v>
      </c>
      <c r="U54" t="s">
        <v>3936</v>
      </c>
    </row>
    <row r="55" spans="1:21" x14ac:dyDescent="0.25">
      <c r="A55" s="23" t="s">
        <v>328</v>
      </c>
      <c r="B55" s="23" t="s">
        <v>3924</v>
      </c>
      <c r="C55" s="23" t="s">
        <v>56</v>
      </c>
      <c r="D55" s="23" t="s">
        <v>3900</v>
      </c>
      <c r="E55" s="64">
        <v>1000</v>
      </c>
      <c r="F55" s="64">
        <v>1000</v>
      </c>
      <c r="G55" s="64">
        <v>1000</v>
      </c>
      <c r="H55" s="64">
        <v>1000</v>
      </c>
      <c r="I55" s="64">
        <v>1000</v>
      </c>
      <c r="J55" s="64">
        <v>1000</v>
      </c>
      <c r="K55" s="64">
        <v>1000</v>
      </c>
      <c r="L55" s="64">
        <v>1000</v>
      </c>
      <c r="M55" s="64">
        <v>1000</v>
      </c>
      <c r="N55" s="64">
        <v>1000</v>
      </c>
      <c r="O55" s="64">
        <v>1000</v>
      </c>
      <c r="P55" s="64">
        <v>1000</v>
      </c>
      <c r="Q55" s="8">
        <v>44197</v>
      </c>
      <c r="R55" s="8">
        <v>44561</v>
      </c>
      <c r="S55" t="s">
        <v>168</v>
      </c>
      <c r="T55" t="s">
        <v>129</v>
      </c>
      <c r="U55" t="s">
        <v>3936</v>
      </c>
    </row>
    <row r="56" spans="1:21" x14ac:dyDescent="0.25">
      <c r="A56" s="23" t="s">
        <v>328</v>
      </c>
      <c r="B56" s="23" t="s">
        <v>3925</v>
      </c>
      <c r="C56" s="23" t="s">
        <v>56</v>
      </c>
      <c r="D56" s="23" t="s">
        <v>3900</v>
      </c>
      <c r="E56" s="67">
        <v>1450</v>
      </c>
      <c r="F56" s="67">
        <v>1350</v>
      </c>
      <c r="G56" s="67">
        <v>1450</v>
      </c>
      <c r="H56" s="67">
        <v>1510</v>
      </c>
      <c r="I56" s="67">
        <v>1500</v>
      </c>
      <c r="J56" s="67">
        <v>1500</v>
      </c>
      <c r="K56" s="67">
        <v>1500</v>
      </c>
      <c r="L56" s="67">
        <v>1600</v>
      </c>
      <c r="M56" s="67">
        <v>1700</v>
      </c>
      <c r="N56" s="67">
        <v>1650</v>
      </c>
      <c r="O56" s="67">
        <v>1550</v>
      </c>
      <c r="P56" s="67">
        <v>1450</v>
      </c>
      <c r="Q56" s="8">
        <v>44197</v>
      </c>
      <c r="R56" s="8">
        <v>44561</v>
      </c>
      <c r="S56" t="s">
        <v>395</v>
      </c>
      <c r="T56" t="s">
        <v>125</v>
      </c>
      <c r="U56" t="s">
        <v>3936</v>
      </c>
    </row>
    <row r="57" spans="1:21" x14ac:dyDescent="0.25">
      <c r="A57" s="23" t="s">
        <v>328</v>
      </c>
      <c r="B57" s="23" t="s">
        <v>3925</v>
      </c>
      <c r="C57" s="23" t="s">
        <v>56</v>
      </c>
      <c r="D57" s="23" t="s">
        <v>3900</v>
      </c>
      <c r="E57" s="64">
        <v>1000</v>
      </c>
      <c r="F57" s="64">
        <v>1000</v>
      </c>
      <c r="G57" s="64">
        <v>1000</v>
      </c>
      <c r="H57" s="64">
        <v>1000</v>
      </c>
      <c r="I57" s="64">
        <v>1000</v>
      </c>
      <c r="J57" s="64">
        <v>1000</v>
      </c>
      <c r="K57" s="64">
        <v>1000</v>
      </c>
      <c r="L57" s="64">
        <v>1000</v>
      </c>
      <c r="M57" s="64">
        <v>1000</v>
      </c>
      <c r="N57" s="64">
        <v>1000</v>
      </c>
      <c r="O57" s="64">
        <v>1000</v>
      </c>
      <c r="P57" s="64">
        <v>1000</v>
      </c>
      <c r="Q57" s="8">
        <v>44197</v>
      </c>
      <c r="R57" s="8">
        <v>44561</v>
      </c>
      <c r="S57" t="s">
        <v>395</v>
      </c>
      <c r="T57" t="s">
        <v>129</v>
      </c>
      <c r="U57" t="s">
        <v>3936</v>
      </c>
    </row>
    <row r="58" spans="1:21" x14ac:dyDescent="0.25">
      <c r="A58" s="23" t="s">
        <v>327</v>
      </c>
      <c r="B58" s="23" t="s">
        <v>3926</v>
      </c>
      <c r="C58" s="23" t="s">
        <v>56</v>
      </c>
      <c r="D58" s="23" t="s">
        <v>3900</v>
      </c>
      <c r="E58" s="68">
        <v>1600</v>
      </c>
      <c r="F58" s="68">
        <v>1600</v>
      </c>
      <c r="G58" s="68">
        <v>1600</v>
      </c>
      <c r="H58" s="68">
        <v>1600</v>
      </c>
      <c r="I58" s="68">
        <v>1600</v>
      </c>
      <c r="J58" s="68">
        <v>1600</v>
      </c>
      <c r="K58" s="68">
        <v>1600</v>
      </c>
      <c r="L58" s="68">
        <v>1600</v>
      </c>
      <c r="M58" s="68">
        <v>1600</v>
      </c>
      <c r="N58" s="68">
        <v>1600</v>
      </c>
      <c r="O58" s="68">
        <v>1600</v>
      </c>
      <c r="P58" s="68">
        <v>1600</v>
      </c>
      <c r="Q58" s="8">
        <v>44197</v>
      </c>
      <c r="R58" s="8">
        <v>44561</v>
      </c>
      <c r="S58" t="s">
        <v>168</v>
      </c>
      <c r="T58" t="s">
        <v>125</v>
      </c>
      <c r="U58" t="s">
        <v>3936</v>
      </c>
    </row>
    <row r="59" spans="1:21" x14ac:dyDescent="0.25">
      <c r="A59" s="23" t="s">
        <v>327</v>
      </c>
      <c r="B59" s="23" t="s">
        <v>3926</v>
      </c>
      <c r="C59" s="23" t="s">
        <v>56</v>
      </c>
      <c r="D59" s="23" t="s">
        <v>3900</v>
      </c>
      <c r="E59" s="64">
        <v>1000</v>
      </c>
      <c r="F59" s="64">
        <v>1000</v>
      </c>
      <c r="G59" s="64">
        <v>1000</v>
      </c>
      <c r="H59" s="64">
        <v>1000</v>
      </c>
      <c r="I59" s="64">
        <v>1000</v>
      </c>
      <c r="J59" s="64">
        <v>1000</v>
      </c>
      <c r="K59" s="64">
        <v>1000</v>
      </c>
      <c r="L59" s="64">
        <v>1000</v>
      </c>
      <c r="M59" s="64">
        <v>1000</v>
      </c>
      <c r="N59" s="64">
        <v>1000</v>
      </c>
      <c r="O59" s="64">
        <v>1000</v>
      </c>
      <c r="P59" s="64">
        <v>1000</v>
      </c>
      <c r="Q59" s="8">
        <v>44197</v>
      </c>
      <c r="R59" s="8">
        <v>44561</v>
      </c>
      <c r="S59" t="s">
        <v>168</v>
      </c>
      <c r="T59" t="s">
        <v>129</v>
      </c>
      <c r="U59" t="s">
        <v>3936</v>
      </c>
    </row>
    <row r="60" spans="1:21" x14ac:dyDescent="0.25">
      <c r="A60" s="23" t="s">
        <v>327</v>
      </c>
      <c r="B60" s="23" t="s">
        <v>3927</v>
      </c>
      <c r="C60" s="23" t="s">
        <v>56</v>
      </c>
      <c r="D60" s="23" t="s">
        <v>3900</v>
      </c>
      <c r="E60" s="68">
        <v>1600</v>
      </c>
      <c r="F60" s="68">
        <v>1600</v>
      </c>
      <c r="G60" s="68">
        <v>1600</v>
      </c>
      <c r="H60" s="68">
        <v>1600</v>
      </c>
      <c r="I60" s="68">
        <v>1600</v>
      </c>
      <c r="J60" s="68">
        <v>1600</v>
      </c>
      <c r="K60" s="68">
        <v>1600</v>
      </c>
      <c r="L60" s="68">
        <v>1600</v>
      </c>
      <c r="M60" s="68">
        <v>1600</v>
      </c>
      <c r="N60" s="68">
        <v>1600</v>
      </c>
      <c r="O60" s="68">
        <v>1600</v>
      </c>
      <c r="P60" s="68">
        <v>1600</v>
      </c>
      <c r="Q60" s="8">
        <v>44197</v>
      </c>
      <c r="R60" s="8">
        <v>44561</v>
      </c>
      <c r="S60" t="s">
        <v>395</v>
      </c>
      <c r="T60" t="s">
        <v>125</v>
      </c>
      <c r="U60" t="s">
        <v>3936</v>
      </c>
    </row>
    <row r="61" spans="1:21" x14ac:dyDescent="0.25">
      <c r="A61" s="23" t="s">
        <v>327</v>
      </c>
      <c r="B61" s="23" t="s">
        <v>3927</v>
      </c>
      <c r="C61" s="23" t="s">
        <v>56</v>
      </c>
      <c r="D61" s="23" t="s">
        <v>3900</v>
      </c>
      <c r="E61" s="64">
        <v>1000</v>
      </c>
      <c r="F61" s="64">
        <v>1000</v>
      </c>
      <c r="G61" s="64">
        <v>1000</v>
      </c>
      <c r="H61" s="64">
        <v>1000</v>
      </c>
      <c r="I61" s="64">
        <v>1000</v>
      </c>
      <c r="J61" s="64">
        <v>1000</v>
      </c>
      <c r="K61" s="64">
        <v>1000</v>
      </c>
      <c r="L61" s="64">
        <v>1000</v>
      </c>
      <c r="M61" s="64">
        <v>1000</v>
      </c>
      <c r="N61" s="64">
        <v>1000</v>
      </c>
      <c r="O61" s="64">
        <v>1000</v>
      </c>
      <c r="P61" s="64">
        <v>1000</v>
      </c>
      <c r="Q61" s="8">
        <v>44197</v>
      </c>
      <c r="R61" s="8">
        <v>44561</v>
      </c>
      <c r="S61" t="s">
        <v>395</v>
      </c>
      <c r="T61" t="s">
        <v>129</v>
      </c>
      <c r="U61" t="s">
        <v>3936</v>
      </c>
    </row>
    <row r="62" spans="1:21" x14ac:dyDescent="0.25">
      <c r="A62" s="23" t="s">
        <v>482</v>
      </c>
      <c r="B62" s="23" t="s">
        <v>3928</v>
      </c>
      <c r="C62" s="23" t="s">
        <v>56</v>
      </c>
      <c r="D62" s="23" t="s">
        <v>3900</v>
      </c>
      <c r="E62" s="69">
        <v>2650</v>
      </c>
      <c r="F62" s="69">
        <v>2600</v>
      </c>
      <c r="G62" s="69">
        <v>2500</v>
      </c>
      <c r="H62" s="69">
        <v>2550</v>
      </c>
      <c r="I62" s="69">
        <v>2650</v>
      </c>
      <c r="J62" s="69">
        <v>2750</v>
      </c>
      <c r="K62" s="69">
        <v>2750</v>
      </c>
      <c r="L62" s="69">
        <v>2800</v>
      </c>
      <c r="M62" s="69">
        <v>2550</v>
      </c>
      <c r="N62" s="70">
        <v>2550</v>
      </c>
      <c r="O62" s="70">
        <v>2550</v>
      </c>
      <c r="P62" s="70">
        <v>2500</v>
      </c>
      <c r="Q62" s="8">
        <v>44197</v>
      </c>
      <c r="R62" s="8">
        <v>44561</v>
      </c>
      <c r="S62" t="s">
        <v>168</v>
      </c>
      <c r="T62" t="s">
        <v>125</v>
      </c>
      <c r="U62" t="s">
        <v>3936</v>
      </c>
    </row>
    <row r="63" spans="1:21" x14ac:dyDescent="0.25">
      <c r="A63" s="23" t="s">
        <v>482</v>
      </c>
      <c r="B63" s="23" t="s">
        <v>3928</v>
      </c>
      <c r="C63" s="23" t="s">
        <v>56</v>
      </c>
      <c r="D63" s="23" t="s">
        <v>3900</v>
      </c>
      <c r="E63" s="64">
        <v>1000</v>
      </c>
      <c r="F63" s="64">
        <v>1000</v>
      </c>
      <c r="G63" s="64">
        <v>1000</v>
      </c>
      <c r="H63" s="64">
        <v>1000</v>
      </c>
      <c r="I63" s="64">
        <v>1000</v>
      </c>
      <c r="J63" s="64">
        <v>1000</v>
      </c>
      <c r="K63" s="64">
        <v>1000</v>
      </c>
      <c r="L63" s="64">
        <v>1000</v>
      </c>
      <c r="M63" s="64">
        <v>1000</v>
      </c>
      <c r="N63" s="64">
        <v>1000</v>
      </c>
      <c r="O63" s="64">
        <v>1000</v>
      </c>
      <c r="P63" s="64">
        <v>1000</v>
      </c>
      <c r="Q63" s="8">
        <v>44197</v>
      </c>
      <c r="R63" s="8">
        <v>44561</v>
      </c>
      <c r="S63" t="s">
        <v>168</v>
      </c>
      <c r="T63" t="s">
        <v>129</v>
      </c>
      <c r="U63" t="s">
        <v>3936</v>
      </c>
    </row>
    <row r="64" spans="1:21" x14ac:dyDescent="0.25">
      <c r="A64" s="23" t="s">
        <v>482</v>
      </c>
      <c r="B64" s="23" t="s">
        <v>3929</v>
      </c>
      <c r="C64" s="23" t="s">
        <v>56</v>
      </c>
      <c r="D64" s="23" t="s">
        <v>3900</v>
      </c>
      <c r="E64" s="69">
        <v>2600</v>
      </c>
      <c r="F64" s="69">
        <v>2550</v>
      </c>
      <c r="G64" s="69">
        <v>2450</v>
      </c>
      <c r="H64" s="69">
        <v>2500</v>
      </c>
      <c r="I64" s="69">
        <v>2600</v>
      </c>
      <c r="J64" s="69">
        <v>2700</v>
      </c>
      <c r="K64" s="69">
        <v>2700</v>
      </c>
      <c r="L64" s="69">
        <v>2750</v>
      </c>
      <c r="M64" s="69">
        <v>2000</v>
      </c>
      <c r="N64" s="70">
        <v>1900</v>
      </c>
      <c r="O64" s="70">
        <v>1900</v>
      </c>
      <c r="P64" s="70">
        <v>1900</v>
      </c>
      <c r="Q64" s="8">
        <v>44197</v>
      </c>
      <c r="R64" s="8">
        <v>44561</v>
      </c>
      <c r="S64" t="s">
        <v>395</v>
      </c>
      <c r="T64" t="s">
        <v>125</v>
      </c>
      <c r="U64" t="s">
        <v>3936</v>
      </c>
    </row>
    <row r="65" spans="1:21" x14ac:dyDescent="0.25">
      <c r="A65" s="23" t="s">
        <v>482</v>
      </c>
      <c r="B65" s="23" t="s">
        <v>3929</v>
      </c>
      <c r="C65" s="23" t="s">
        <v>56</v>
      </c>
      <c r="D65" s="23" t="s">
        <v>3900</v>
      </c>
      <c r="E65" s="64">
        <v>1000</v>
      </c>
      <c r="F65" s="64">
        <v>1000</v>
      </c>
      <c r="G65" s="64">
        <v>1000</v>
      </c>
      <c r="H65" s="64">
        <v>1000</v>
      </c>
      <c r="I65" s="64">
        <v>1000</v>
      </c>
      <c r="J65" s="64">
        <v>1000</v>
      </c>
      <c r="K65" s="64">
        <v>1000</v>
      </c>
      <c r="L65" s="64">
        <v>1000</v>
      </c>
      <c r="M65" s="64">
        <v>1000</v>
      </c>
      <c r="N65" s="64">
        <v>1000</v>
      </c>
      <c r="O65" s="64">
        <v>1000</v>
      </c>
      <c r="P65" s="64">
        <v>1000</v>
      </c>
      <c r="Q65" s="8">
        <v>44197</v>
      </c>
      <c r="R65" s="8">
        <v>44561</v>
      </c>
      <c r="S65" t="s">
        <v>395</v>
      </c>
      <c r="T65" t="s">
        <v>129</v>
      </c>
      <c r="U65" t="s">
        <v>3936</v>
      </c>
    </row>
    <row r="66" spans="1:21" x14ac:dyDescent="0.25">
      <c r="A66" s="23" t="s">
        <v>476</v>
      </c>
      <c r="B66" s="23" t="s">
        <v>3930</v>
      </c>
      <c r="C66" s="23" t="s">
        <v>56</v>
      </c>
      <c r="D66" s="23" t="s">
        <v>3900</v>
      </c>
      <c r="E66" s="69">
        <v>2650</v>
      </c>
      <c r="F66" s="69">
        <v>2600</v>
      </c>
      <c r="G66" s="69">
        <v>2500</v>
      </c>
      <c r="H66" s="69">
        <v>2550</v>
      </c>
      <c r="I66" s="69">
        <v>2650</v>
      </c>
      <c r="J66" s="69">
        <v>2750</v>
      </c>
      <c r="K66" s="69">
        <v>2750</v>
      </c>
      <c r="L66" s="69">
        <v>2800</v>
      </c>
      <c r="M66" s="69">
        <v>2850</v>
      </c>
      <c r="N66" s="70">
        <v>2850</v>
      </c>
      <c r="O66" s="70">
        <v>2850</v>
      </c>
      <c r="P66" s="70">
        <v>2800</v>
      </c>
      <c r="Q66" s="8">
        <v>44197</v>
      </c>
      <c r="R66" s="8">
        <v>44561</v>
      </c>
      <c r="S66" t="s">
        <v>168</v>
      </c>
      <c r="T66" t="s">
        <v>125</v>
      </c>
      <c r="U66" t="s">
        <v>3936</v>
      </c>
    </row>
    <row r="67" spans="1:21" x14ac:dyDescent="0.25">
      <c r="A67" s="23" t="s">
        <v>476</v>
      </c>
      <c r="B67" s="23" t="s">
        <v>3930</v>
      </c>
      <c r="C67" s="23" t="s">
        <v>56</v>
      </c>
      <c r="D67" s="23" t="s">
        <v>3900</v>
      </c>
      <c r="E67" s="64">
        <v>1000</v>
      </c>
      <c r="F67" s="64">
        <v>1000</v>
      </c>
      <c r="G67" s="64">
        <v>1000</v>
      </c>
      <c r="H67" s="64">
        <v>1000</v>
      </c>
      <c r="I67" s="64">
        <v>1000</v>
      </c>
      <c r="J67" s="64">
        <v>1000</v>
      </c>
      <c r="K67" s="64">
        <v>1000</v>
      </c>
      <c r="L67" s="64">
        <v>1000</v>
      </c>
      <c r="M67" s="64">
        <v>1000</v>
      </c>
      <c r="N67" s="64">
        <v>1000</v>
      </c>
      <c r="O67" s="64">
        <v>1000</v>
      </c>
      <c r="P67" s="64">
        <v>1000</v>
      </c>
      <c r="Q67" s="8">
        <v>44197</v>
      </c>
      <c r="R67" s="8">
        <v>44561</v>
      </c>
      <c r="S67" t="s">
        <v>168</v>
      </c>
      <c r="T67" t="s">
        <v>129</v>
      </c>
      <c r="U67" t="s">
        <v>3936</v>
      </c>
    </row>
    <row r="68" spans="1:21" x14ac:dyDescent="0.25">
      <c r="A68" s="23" t="s">
        <v>476</v>
      </c>
      <c r="B68" s="23" t="s">
        <v>3931</v>
      </c>
      <c r="C68" s="23" t="s">
        <v>56</v>
      </c>
      <c r="D68" s="23" t="s">
        <v>3900</v>
      </c>
      <c r="E68" s="69">
        <v>2600</v>
      </c>
      <c r="F68" s="69">
        <v>2550</v>
      </c>
      <c r="G68" s="69">
        <v>2450</v>
      </c>
      <c r="H68" s="69">
        <v>2500</v>
      </c>
      <c r="I68" s="69">
        <v>2600</v>
      </c>
      <c r="J68" s="69">
        <v>2700</v>
      </c>
      <c r="K68" s="69">
        <v>2700</v>
      </c>
      <c r="L68" s="69">
        <v>2750</v>
      </c>
      <c r="M68" s="69">
        <v>2800</v>
      </c>
      <c r="N68" s="70">
        <v>2800</v>
      </c>
      <c r="O68" s="70">
        <v>2800</v>
      </c>
      <c r="P68" s="70">
        <v>2750</v>
      </c>
      <c r="Q68" s="8">
        <v>44197</v>
      </c>
      <c r="R68" s="8">
        <v>44561</v>
      </c>
      <c r="S68" t="s">
        <v>395</v>
      </c>
      <c r="T68" t="s">
        <v>125</v>
      </c>
      <c r="U68" t="s">
        <v>3936</v>
      </c>
    </row>
    <row r="69" spans="1:21" x14ac:dyDescent="0.25">
      <c r="A69" s="23" t="s">
        <v>476</v>
      </c>
      <c r="B69" s="23" t="s">
        <v>3931</v>
      </c>
      <c r="C69" s="23" t="s">
        <v>56</v>
      </c>
      <c r="D69" s="23" t="s">
        <v>3900</v>
      </c>
      <c r="E69" s="64">
        <v>1000</v>
      </c>
      <c r="F69" s="64">
        <v>1000</v>
      </c>
      <c r="G69" s="64">
        <v>1000</v>
      </c>
      <c r="H69" s="64">
        <v>1000</v>
      </c>
      <c r="I69" s="64">
        <v>1000</v>
      </c>
      <c r="J69" s="64">
        <v>1000</v>
      </c>
      <c r="K69" s="64">
        <v>1000</v>
      </c>
      <c r="L69" s="64">
        <v>1000</v>
      </c>
      <c r="M69" s="64">
        <v>1000</v>
      </c>
      <c r="N69" s="64">
        <v>1000</v>
      </c>
      <c r="O69" s="64">
        <v>1000</v>
      </c>
      <c r="P69" s="64">
        <v>1000</v>
      </c>
      <c r="Q69" s="8">
        <v>44197</v>
      </c>
      <c r="R69" s="8">
        <v>44561</v>
      </c>
      <c r="S69" t="s">
        <v>395</v>
      </c>
      <c r="T69" t="s">
        <v>129</v>
      </c>
      <c r="U69" t="s">
        <v>3936</v>
      </c>
    </row>
    <row r="70" spans="1:21" x14ac:dyDescent="0.25">
      <c r="A70" s="23" t="s">
        <v>6310</v>
      </c>
      <c r="B70" s="23" t="s">
        <v>6311</v>
      </c>
      <c r="C70" s="23" t="s">
        <v>56</v>
      </c>
      <c r="D70" s="23" t="s">
        <v>3900</v>
      </c>
      <c r="E70" s="69">
        <v>2650</v>
      </c>
      <c r="F70" s="69">
        <v>2600</v>
      </c>
      <c r="G70" s="69">
        <v>2500</v>
      </c>
      <c r="H70" s="69">
        <v>2550</v>
      </c>
      <c r="I70" s="69">
        <v>2650</v>
      </c>
      <c r="J70" s="69">
        <v>2750</v>
      </c>
      <c r="K70" s="69">
        <v>2750</v>
      </c>
      <c r="L70" s="69">
        <v>2800</v>
      </c>
      <c r="M70" s="69">
        <v>2850</v>
      </c>
      <c r="N70" s="70">
        <v>2850</v>
      </c>
      <c r="O70" s="70">
        <v>2850</v>
      </c>
      <c r="P70" s="70">
        <v>2800</v>
      </c>
      <c r="Q70" s="8">
        <v>44197</v>
      </c>
      <c r="R70" s="8">
        <v>44561</v>
      </c>
      <c r="S70" t="s">
        <v>168</v>
      </c>
      <c r="T70" t="s">
        <v>125</v>
      </c>
      <c r="U70" t="s">
        <v>3936</v>
      </c>
    </row>
    <row r="71" spans="1:21" x14ac:dyDescent="0.25">
      <c r="A71" s="23" t="s">
        <v>6310</v>
      </c>
      <c r="B71" s="23" t="s">
        <v>6311</v>
      </c>
      <c r="C71" s="23" t="s">
        <v>56</v>
      </c>
      <c r="D71" s="23" t="s">
        <v>3900</v>
      </c>
      <c r="E71" s="64">
        <v>1000</v>
      </c>
      <c r="F71" s="64">
        <v>1000</v>
      </c>
      <c r="G71" s="64">
        <v>1000</v>
      </c>
      <c r="H71" s="64">
        <v>1000</v>
      </c>
      <c r="I71" s="64">
        <v>1000</v>
      </c>
      <c r="J71" s="64">
        <v>1000</v>
      </c>
      <c r="K71" s="64">
        <v>1000</v>
      </c>
      <c r="L71" s="64">
        <v>1000</v>
      </c>
      <c r="M71" s="64">
        <v>1000</v>
      </c>
      <c r="N71" s="64">
        <v>1000</v>
      </c>
      <c r="O71" s="64">
        <v>1000</v>
      </c>
      <c r="P71" s="64">
        <v>1000</v>
      </c>
      <c r="Q71" s="8">
        <v>44197</v>
      </c>
      <c r="R71" s="8">
        <v>44561</v>
      </c>
      <c r="S71" t="s">
        <v>168</v>
      </c>
      <c r="T71" t="s">
        <v>129</v>
      </c>
      <c r="U71" t="s">
        <v>3936</v>
      </c>
    </row>
    <row r="72" spans="1:21" x14ac:dyDescent="0.25">
      <c r="A72" s="23" t="s">
        <v>6310</v>
      </c>
      <c r="B72" s="23" t="s">
        <v>6312</v>
      </c>
      <c r="C72" s="23" t="s">
        <v>56</v>
      </c>
      <c r="D72" s="23" t="s">
        <v>3900</v>
      </c>
      <c r="E72" s="69">
        <v>2600</v>
      </c>
      <c r="F72" s="69">
        <v>2550</v>
      </c>
      <c r="G72" s="69">
        <v>2450</v>
      </c>
      <c r="H72" s="69">
        <v>2500</v>
      </c>
      <c r="I72" s="69">
        <v>2600</v>
      </c>
      <c r="J72" s="69">
        <v>2700</v>
      </c>
      <c r="K72" s="69">
        <v>2700</v>
      </c>
      <c r="L72" s="69">
        <v>2750</v>
      </c>
      <c r="M72" s="69">
        <v>2800</v>
      </c>
      <c r="N72" s="70">
        <v>2800</v>
      </c>
      <c r="O72" s="70">
        <v>2800</v>
      </c>
      <c r="P72" s="70">
        <v>2750</v>
      </c>
      <c r="Q72" s="8">
        <v>44197</v>
      </c>
      <c r="R72" s="8">
        <v>44561</v>
      </c>
      <c r="S72" t="s">
        <v>395</v>
      </c>
      <c r="T72" t="s">
        <v>125</v>
      </c>
      <c r="U72" t="s">
        <v>3936</v>
      </c>
    </row>
    <row r="73" spans="1:21" x14ac:dyDescent="0.25">
      <c r="A73" s="23" t="s">
        <v>6310</v>
      </c>
      <c r="B73" s="23" t="s">
        <v>6312</v>
      </c>
      <c r="C73" s="23" t="s">
        <v>56</v>
      </c>
      <c r="D73" s="23" t="s">
        <v>3900</v>
      </c>
      <c r="E73" s="64">
        <v>1000</v>
      </c>
      <c r="F73" s="64">
        <v>1000</v>
      </c>
      <c r="G73" s="64">
        <v>1000</v>
      </c>
      <c r="H73" s="64">
        <v>1000</v>
      </c>
      <c r="I73" s="64">
        <v>1000</v>
      </c>
      <c r="J73" s="64">
        <v>1000</v>
      </c>
      <c r="K73" s="64">
        <v>1000</v>
      </c>
      <c r="L73" s="64">
        <v>1000</v>
      </c>
      <c r="M73" s="64">
        <v>1000</v>
      </c>
      <c r="N73" s="64">
        <v>1000</v>
      </c>
      <c r="O73" s="64">
        <v>1000</v>
      </c>
      <c r="P73" s="64">
        <v>1000</v>
      </c>
      <c r="Q73" s="8">
        <v>44197</v>
      </c>
      <c r="R73" s="8">
        <v>44561</v>
      </c>
      <c r="S73" t="s">
        <v>395</v>
      </c>
      <c r="T73" t="s">
        <v>129</v>
      </c>
      <c r="U73" t="s">
        <v>3936</v>
      </c>
    </row>
    <row r="74" spans="1:21" x14ac:dyDescent="0.25">
      <c r="A74" s="23" t="s">
        <v>326</v>
      </c>
      <c r="B74" s="23" t="s">
        <v>3932</v>
      </c>
      <c r="C74" s="23" t="s">
        <v>56</v>
      </c>
      <c r="D74" s="23" t="s">
        <v>3900</v>
      </c>
      <c r="E74" s="71">
        <v>2350</v>
      </c>
      <c r="F74" s="71">
        <v>2300</v>
      </c>
      <c r="G74" s="71">
        <v>2200</v>
      </c>
      <c r="H74" s="71">
        <v>2400</v>
      </c>
      <c r="I74" s="71">
        <v>2400</v>
      </c>
      <c r="J74" s="71">
        <v>2450</v>
      </c>
      <c r="K74" s="71">
        <v>2450</v>
      </c>
      <c r="L74" s="71">
        <v>2500</v>
      </c>
      <c r="M74" s="71">
        <v>2550</v>
      </c>
      <c r="N74" s="71">
        <v>2550</v>
      </c>
      <c r="O74" s="71">
        <v>2550</v>
      </c>
      <c r="P74" s="71">
        <v>2500</v>
      </c>
      <c r="Q74" s="8">
        <v>44197</v>
      </c>
      <c r="R74" s="8">
        <v>44561</v>
      </c>
      <c r="S74" t="s">
        <v>168</v>
      </c>
      <c r="T74" t="s">
        <v>125</v>
      </c>
      <c r="U74" t="s">
        <v>3936</v>
      </c>
    </row>
    <row r="75" spans="1:21" x14ac:dyDescent="0.25">
      <c r="A75" s="23" t="s">
        <v>326</v>
      </c>
      <c r="B75" s="23" t="s">
        <v>3932</v>
      </c>
      <c r="C75" s="23" t="s">
        <v>56</v>
      </c>
      <c r="D75" s="23" t="s">
        <v>3900</v>
      </c>
      <c r="E75" s="64">
        <v>1000</v>
      </c>
      <c r="F75" s="64">
        <v>1000</v>
      </c>
      <c r="G75" s="64">
        <v>1000</v>
      </c>
      <c r="H75" s="64">
        <v>1000</v>
      </c>
      <c r="I75" s="64">
        <v>1000</v>
      </c>
      <c r="J75" s="64">
        <v>1000</v>
      </c>
      <c r="K75" s="64">
        <v>1000</v>
      </c>
      <c r="L75" s="64">
        <v>1000</v>
      </c>
      <c r="M75" s="64">
        <v>1000</v>
      </c>
      <c r="N75" s="64">
        <v>1000</v>
      </c>
      <c r="O75" s="64">
        <v>1000</v>
      </c>
      <c r="P75" s="64">
        <v>1000</v>
      </c>
      <c r="Q75" s="8">
        <v>44197</v>
      </c>
      <c r="R75" s="8">
        <v>44561</v>
      </c>
      <c r="S75" t="s">
        <v>168</v>
      </c>
      <c r="T75" t="s">
        <v>129</v>
      </c>
      <c r="U75" t="s">
        <v>3936</v>
      </c>
    </row>
    <row r="76" spans="1:21" x14ac:dyDescent="0.25">
      <c r="A76" s="23" t="s">
        <v>326</v>
      </c>
      <c r="B76" s="23" t="s">
        <v>3933</v>
      </c>
      <c r="C76" s="23" t="s">
        <v>56</v>
      </c>
      <c r="D76" s="23" t="s">
        <v>3900</v>
      </c>
      <c r="E76" s="71">
        <v>1800</v>
      </c>
      <c r="F76" s="71">
        <v>1800</v>
      </c>
      <c r="G76" s="71">
        <v>1800</v>
      </c>
      <c r="H76" s="71">
        <v>2000</v>
      </c>
      <c r="I76" s="71">
        <v>2000</v>
      </c>
      <c r="J76" s="71">
        <v>2200</v>
      </c>
      <c r="K76" s="71">
        <v>2200</v>
      </c>
      <c r="L76" s="71">
        <v>2100</v>
      </c>
      <c r="M76" s="71">
        <v>2000</v>
      </c>
      <c r="N76" s="71">
        <v>1900</v>
      </c>
      <c r="O76" s="71">
        <v>1900</v>
      </c>
      <c r="P76" s="71">
        <v>1900</v>
      </c>
      <c r="Q76" s="8">
        <v>44197</v>
      </c>
      <c r="R76" s="8">
        <v>44561</v>
      </c>
      <c r="S76" t="s">
        <v>395</v>
      </c>
      <c r="T76" t="s">
        <v>125</v>
      </c>
      <c r="U76" t="s">
        <v>3936</v>
      </c>
    </row>
    <row r="77" spans="1:21" x14ac:dyDescent="0.25">
      <c r="A77" s="23" t="s">
        <v>326</v>
      </c>
      <c r="B77" s="23" t="s">
        <v>3933</v>
      </c>
      <c r="C77" s="23" t="s">
        <v>56</v>
      </c>
      <c r="D77" s="23" t="s">
        <v>3900</v>
      </c>
      <c r="E77" s="64">
        <v>1000</v>
      </c>
      <c r="F77" s="64">
        <v>1000</v>
      </c>
      <c r="G77" s="64">
        <v>1000</v>
      </c>
      <c r="H77" s="64">
        <v>1000</v>
      </c>
      <c r="I77" s="64">
        <v>1000</v>
      </c>
      <c r="J77" s="64">
        <v>1000</v>
      </c>
      <c r="K77" s="64">
        <v>1000</v>
      </c>
      <c r="L77" s="64">
        <v>1000</v>
      </c>
      <c r="M77" s="64">
        <v>1000</v>
      </c>
      <c r="N77" s="64">
        <v>1000</v>
      </c>
      <c r="O77" s="64">
        <v>1000</v>
      </c>
      <c r="P77" s="64">
        <v>1000</v>
      </c>
      <c r="Q77" s="8">
        <v>44197</v>
      </c>
      <c r="R77" s="8">
        <v>44561</v>
      </c>
      <c r="S77" t="s">
        <v>395</v>
      </c>
      <c r="T77" t="s">
        <v>129</v>
      </c>
      <c r="U77" t="s">
        <v>3936</v>
      </c>
    </row>
    <row r="78" spans="1:21" x14ac:dyDescent="0.25">
      <c r="A78" s="23" t="s">
        <v>312</v>
      </c>
      <c r="B78" s="23" t="s">
        <v>3934</v>
      </c>
      <c r="C78" s="23" t="s">
        <v>56</v>
      </c>
      <c r="D78" s="23" t="s">
        <v>3900</v>
      </c>
      <c r="E78" s="71">
        <v>2000</v>
      </c>
      <c r="F78" s="71">
        <v>2150</v>
      </c>
      <c r="G78" s="71">
        <v>2150</v>
      </c>
      <c r="H78" s="71">
        <v>2100</v>
      </c>
      <c r="I78" s="71">
        <v>2100</v>
      </c>
      <c r="J78" s="71">
        <v>2200</v>
      </c>
      <c r="K78" s="71">
        <v>2400</v>
      </c>
      <c r="L78" s="71">
        <v>2250</v>
      </c>
      <c r="M78" s="71">
        <v>2050</v>
      </c>
      <c r="N78" s="71">
        <v>1900</v>
      </c>
      <c r="O78" s="71">
        <v>1900</v>
      </c>
      <c r="P78" s="71">
        <v>1900</v>
      </c>
      <c r="Q78" s="8">
        <v>44197</v>
      </c>
      <c r="R78" s="8">
        <v>44561</v>
      </c>
      <c r="S78" t="s">
        <v>168</v>
      </c>
      <c r="T78" t="s">
        <v>125</v>
      </c>
      <c r="U78" t="s">
        <v>3936</v>
      </c>
    </row>
    <row r="79" spans="1:21" x14ac:dyDescent="0.25">
      <c r="A79" s="23" t="s">
        <v>312</v>
      </c>
      <c r="B79" s="23" t="s">
        <v>3934</v>
      </c>
      <c r="C79" s="23" t="s">
        <v>56</v>
      </c>
      <c r="D79" s="23" t="s">
        <v>3900</v>
      </c>
      <c r="E79" s="64">
        <v>1000</v>
      </c>
      <c r="F79" s="64">
        <v>1000</v>
      </c>
      <c r="G79" s="64">
        <v>1000</v>
      </c>
      <c r="H79" s="64">
        <v>1000</v>
      </c>
      <c r="I79" s="64">
        <v>1000</v>
      </c>
      <c r="J79" s="64">
        <v>1000</v>
      </c>
      <c r="K79" s="64">
        <v>1000</v>
      </c>
      <c r="L79" s="64">
        <v>1000</v>
      </c>
      <c r="M79" s="64">
        <v>1000</v>
      </c>
      <c r="N79" s="64">
        <v>1000</v>
      </c>
      <c r="O79" s="64">
        <v>1000</v>
      </c>
      <c r="P79" s="64">
        <v>1000</v>
      </c>
      <c r="Q79" s="8">
        <v>44197</v>
      </c>
      <c r="R79" s="8">
        <v>44561</v>
      </c>
      <c r="S79" t="s">
        <v>168</v>
      </c>
      <c r="T79" t="s">
        <v>129</v>
      </c>
      <c r="U79" t="s">
        <v>3936</v>
      </c>
    </row>
    <row r="80" spans="1:21" x14ac:dyDescent="0.25">
      <c r="A80" s="368" t="s">
        <v>312</v>
      </c>
      <c r="B80" s="368" t="s">
        <v>3935</v>
      </c>
      <c r="C80" s="368" t="s">
        <v>56</v>
      </c>
      <c r="D80" s="368" t="s">
        <v>3900</v>
      </c>
      <c r="E80" s="356">
        <v>2000</v>
      </c>
      <c r="F80" s="356">
        <v>2150</v>
      </c>
      <c r="G80" s="356">
        <v>2150</v>
      </c>
      <c r="H80" s="356">
        <v>2100</v>
      </c>
      <c r="I80" s="356">
        <v>2100</v>
      </c>
      <c r="J80" s="356">
        <v>2200</v>
      </c>
      <c r="K80" s="356">
        <v>2400</v>
      </c>
      <c r="L80" s="356">
        <v>2250</v>
      </c>
      <c r="M80" s="356">
        <v>2050</v>
      </c>
      <c r="N80" s="356">
        <v>1900</v>
      </c>
      <c r="O80" s="356">
        <v>1900</v>
      </c>
      <c r="P80" s="356">
        <v>1900</v>
      </c>
      <c r="Q80" s="369">
        <v>44197</v>
      </c>
      <c r="R80" s="369">
        <v>44561</v>
      </c>
      <c r="S80" s="347" t="s">
        <v>395</v>
      </c>
      <c r="T80" s="347" t="s">
        <v>125</v>
      </c>
      <c r="U80" s="347" t="s">
        <v>3936</v>
      </c>
    </row>
    <row r="81" spans="1:21" ht="15.75" thickBot="1" x14ac:dyDescent="0.3">
      <c r="A81" s="368" t="s">
        <v>312</v>
      </c>
      <c r="B81" s="368" t="s">
        <v>3935</v>
      </c>
      <c r="C81" s="368" t="s">
        <v>56</v>
      </c>
      <c r="D81" s="368" t="s">
        <v>3900</v>
      </c>
      <c r="E81" s="345">
        <v>1000</v>
      </c>
      <c r="F81" s="345">
        <v>1000</v>
      </c>
      <c r="G81" s="345">
        <v>1000</v>
      </c>
      <c r="H81" s="345">
        <v>1000</v>
      </c>
      <c r="I81" s="345">
        <v>1000</v>
      </c>
      <c r="J81" s="345">
        <v>1000</v>
      </c>
      <c r="K81" s="345">
        <v>1000</v>
      </c>
      <c r="L81" s="345">
        <v>1000</v>
      </c>
      <c r="M81" s="345">
        <v>1000</v>
      </c>
      <c r="N81" s="345">
        <v>1000</v>
      </c>
      <c r="O81" s="345">
        <v>1000</v>
      </c>
      <c r="P81" s="345">
        <v>1000</v>
      </c>
      <c r="Q81" s="369">
        <v>44197</v>
      </c>
      <c r="R81" s="369">
        <v>44561</v>
      </c>
      <c r="S81" s="347" t="s">
        <v>395</v>
      </c>
      <c r="T81" s="347" t="s">
        <v>129</v>
      </c>
      <c r="U81" s="347" t="s">
        <v>3936</v>
      </c>
    </row>
    <row r="82" spans="1:21" x14ac:dyDescent="0.25">
      <c r="A82" s="363" t="s">
        <v>459</v>
      </c>
      <c r="B82" s="364" t="s">
        <v>3899</v>
      </c>
      <c r="C82" s="364" t="s">
        <v>56</v>
      </c>
      <c r="D82" s="364" t="s">
        <v>3900</v>
      </c>
      <c r="E82" s="339">
        <v>3225</v>
      </c>
      <c r="F82" s="339">
        <v>3225</v>
      </c>
      <c r="G82" s="339">
        <v>3225</v>
      </c>
      <c r="H82" s="339">
        <v>3175</v>
      </c>
      <c r="I82" s="339">
        <v>3175</v>
      </c>
      <c r="J82" s="339">
        <v>3175</v>
      </c>
      <c r="K82" s="339">
        <v>3175</v>
      </c>
      <c r="L82" s="339">
        <v>3175</v>
      </c>
      <c r="M82" s="339">
        <v>3175</v>
      </c>
      <c r="N82" s="339">
        <v>3225</v>
      </c>
      <c r="O82" s="339">
        <v>3225</v>
      </c>
      <c r="P82" s="339">
        <v>3225</v>
      </c>
      <c r="Q82" s="365">
        <v>44562</v>
      </c>
      <c r="R82" s="366">
        <v>44609</v>
      </c>
      <c r="S82" s="341" t="s">
        <v>168</v>
      </c>
      <c r="T82" s="341" t="s">
        <v>125</v>
      </c>
      <c r="U82" s="342" t="s">
        <v>3936</v>
      </c>
    </row>
    <row r="83" spans="1:21" x14ac:dyDescent="0.25">
      <c r="A83" s="367" t="s">
        <v>459</v>
      </c>
      <c r="B83" s="368" t="s">
        <v>3899</v>
      </c>
      <c r="C83" s="368" t="s">
        <v>56</v>
      </c>
      <c r="D83" s="368" t="s">
        <v>3900</v>
      </c>
      <c r="E83" s="345">
        <v>1000</v>
      </c>
      <c r="F83" s="345">
        <v>1000</v>
      </c>
      <c r="G83" s="345">
        <v>1000</v>
      </c>
      <c r="H83" s="345">
        <v>1000</v>
      </c>
      <c r="I83" s="345">
        <v>1000</v>
      </c>
      <c r="J83" s="345">
        <v>1000</v>
      </c>
      <c r="K83" s="345">
        <v>1000</v>
      </c>
      <c r="L83" s="345">
        <v>1000</v>
      </c>
      <c r="M83" s="345">
        <v>1000</v>
      </c>
      <c r="N83" s="345">
        <v>1000</v>
      </c>
      <c r="O83" s="345">
        <v>1000</v>
      </c>
      <c r="P83" s="345">
        <v>1000</v>
      </c>
      <c r="Q83" s="369">
        <v>44562</v>
      </c>
      <c r="R83" s="370">
        <v>44609</v>
      </c>
      <c r="S83" s="347" t="s">
        <v>168</v>
      </c>
      <c r="T83" s="347" t="s">
        <v>129</v>
      </c>
      <c r="U83" s="348" t="s">
        <v>3936</v>
      </c>
    </row>
    <row r="84" spans="1:21" x14ac:dyDescent="0.25">
      <c r="A84" s="367" t="s">
        <v>459</v>
      </c>
      <c r="B84" s="368" t="s">
        <v>3901</v>
      </c>
      <c r="C84" s="368" t="s">
        <v>56</v>
      </c>
      <c r="D84" s="368" t="s">
        <v>3900</v>
      </c>
      <c r="E84" s="349">
        <v>3225</v>
      </c>
      <c r="F84" s="349">
        <v>3225</v>
      </c>
      <c r="G84" s="349">
        <v>3225</v>
      </c>
      <c r="H84" s="349">
        <v>3175</v>
      </c>
      <c r="I84" s="349">
        <v>3175</v>
      </c>
      <c r="J84" s="349">
        <v>3175</v>
      </c>
      <c r="K84" s="349">
        <v>3175</v>
      </c>
      <c r="L84" s="349">
        <v>3175</v>
      </c>
      <c r="M84" s="349">
        <v>3175</v>
      </c>
      <c r="N84" s="349">
        <v>3225</v>
      </c>
      <c r="O84" s="349">
        <v>3225</v>
      </c>
      <c r="P84" s="349">
        <v>3225</v>
      </c>
      <c r="Q84" s="369">
        <v>44562</v>
      </c>
      <c r="R84" s="370">
        <v>44609</v>
      </c>
      <c r="S84" s="347" t="s">
        <v>395</v>
      </c>
      <c r="T84" s="347" t="s">
        <v>125</v>
      </c>
      <c r="U84" s="348" t="s">
        <v>3936</v>
      </c>
    </row>
    <row r="85" spans="1:21" x14ac:dyDescent="0.25">
      <c r="A85" s="367" t="s">
        <v>459</v>
      </c>
      <c r="B85" s="368" t="s">
        <v>3901</v>
      </c>
      <c r="C85" s="368" t="s">
        <v>56</v>
      </c>
      <c r="D85" s="368" t="s">
        <v>3900</v>
      </c>
      <c r="E85" s="345">
        <v>1000</v>
      </c>
      <c r="F85" s="345">
        <v>1000</v>
      </c>
      <c r="G85" s="345">
        <v>1000</v>
      </c>
      <c r="H85" s="345">
        <v>1000</v>
      </c>
      <c r="I85" s="345">
        <v>1000</v>
      </c>
      <c r="J85" s="345">
        <v>1000</v>
      </c>
      <c r="K85" s="345">
        <v>1000</v>
      </c>
      <c r="L85" s="345">
        <v>1000</v>
      </c>
      <c r="M85" s="345">
        <v>1000</v>
      </c>
      <c r="N85" s="345">
        <v>1000</v>
      </c>
      <c r="O85" s="345">
        <v>1000</v>
      </c>
      <c r="P85" s="345">
        <v>1000</v>
      </c>
      <c r="Q85" s="369">
        <v>44562</v>
      </c>
      <c r="R85" s="370">
        <v>44609</v>
      </c>
      <c r="S85" s="347" t="s">
        <v>395</v>
      </c>
      <c r="T85" s="347" t="s">
        <v>129</v>
      </c>
      <c r="U85" s="348" t="s">
        <v>3936</v>
      </c>
    </row>
    <row r="86" spans="1:21" x14ac:dyDescent="0.25">
      <c r="A86" s="367" t="s">
        <v>465</v>
      </c>
      <c r="B86" s="368" t="s">
        <v>3902</v>
      </c>
      <c r="C86" s="368" t="s">
        <v>56</v>
      </c>
      <c r="D86" s="368" t="s">
        <v>3900</v>
      </c>
      <c r="E86" s="350">
        <v>4150</v>
      </c>
      <c r="F86" s="350">
        <v>4150</v>
      </c>
      <c r="G86" s="350">
        <v>4150</v>
      </c>
      <c r="H86" s="350">
        <v>4150</v>
      </c>
      <c r="I86" s="350">
        <v>4150</v>
      </c>
      <c r="J86" s="350">
        <v>4150</v>
      </c>
      <c r="K86" s="350">
        <v>4150</v>
      </c>
      <c r="L86" s="350">
        <v>4150</v>
      </c>
      <c r="M86" s="350">
        <v>4150</v>
      </c>
      <c r="N86" s="350">
        <v>4150</v>
      </c>
      <c r="O86" s="350">
        <v>4150</v>
      </c>
      <c r="P86" s="350">
        <v>4150</v>
      </c>
      <c r="Q86" s="369">
        <v>44562</v>
      </c>
      <c r="R86" s="370">
        <v>44609</v>
      </c>
      <c r="S86" s="347" t="s">
        <v>168</v>
      </c>
      <c r="T86" s="347" t="s">
        <v>125</v>
      </c>
      <c r="U86" s="348" t="s">
        <v>3936</v>
      </c>
    </row>
    <row r="87" spans="1:21" x14ac:dyDescent="0.25">
      <c r="A87" s="367" t="s">
        <v>465</v>
      </c>
      <c r="B87" s="368" t="s">
        <v>3902</v>
      </c>
      <c r="C87" s="368" t="s">
        <v>56</v>
      </c>
      <c r="D87" s="368" t="s">
        <v>3900</v>
      </c>
      <c r="E87" s="345">
        <v>1000</v>
      </c>
      <c r="F87" s="345">
        <v>1000</v>
      </c>
      <c r="G87" s="345">
        <v>1000</v>
      </c>
      <c r="H87" s="345">
        <v>1000</v>
      </c>
      <c r="I87" s="345">
        <v>1000</v>
      </c>
      <c r="J87" s="345">
        <v>1000</v>
      </c>
      <c r="K87" s="345">
        <v>1000</v>
      </c>
      <c r="L87" s="345">
        <v>1000</v>
      </c>
      <c r="M87" s="345">
        <v>1000</v>
      </c>
      <c r="N87" s="345">
        <v>1000</v>
      </c>
      <c r="O87" s="345">
        <v>1000</v>
      </c>
      <c r="P87" s="345">
        <v>1000</v>
      </c>
      <c r="Q87" s="369">
        <v>44562</v>
      </c>
      <c r="R87" s="370">
        <v>44609</v>
      </c>
      <c r="S87" s="347" t="s">
        <v>168</v>
      </c>
      <c r="T87" s="347" t="s">
        <v>129</v>
      </c>
      <c r="U87" s="348" t="s">
        <v>3936</v>
      </c>
    </row>
    <row r="88" spans="1:21" x14ac:dyDescent="0.25">
      <c r="A88" s="367" t="s">
        <v>465</v>
      </c>
      <c r="B88" s="368" t="s">
        <v>3903</v>
      </c>
      <c r="C88" s="368" t="s">
        <v>56</v>
      </c>
      <c r="D88" s="368" t="s">
        <v>3900</v>
      </c>
      <c r="E88" s="350">
        <v>4100</v>
      </c>
      <c r="F88" s="350">
        <v>4100</v>
      </c>
      <c r="G88" s="350">
        <v>4100</v>
      </c>
      <c r="H88" s="350">
        <v>4100</v>
      </c>
      <c r="I88" s="350">
        <v>4100</v>
      </c>
      <c r="J88" s="350">
        <v>4100</v>
      </c>
      <c r="K88" s="350">
        <v>4100</v>
      </c>
      <c r="L88" s="350">
        <v>4100</v>
      </c>
      <c r="M88" s="350">
        <v>4100</v>
      </c>
      <c r="N88" s="350">
        <v>4100</v>
      </c>
      <c r="O88" s="350">
        <v>4100</v>
      </c>
      <c r="P88" s="350">
        <v>4100</v>
      </c>
      <c r="Q88" s="369">
        <v>44562</v>
      </c>
      <c r="R88" s="370">
        <v>44609</v>
      </c>
      <c r="S88" s="347" t="s">
        <v>395</v>
      </c>
      <c r="T88" s="347" t="s">
        <v>125</v>
      </c>
      <c r="U88" s="348" t="s">
        <v>3936</v>
      </c>
    </row>
    <row r="89" spans="1:21" x14ac:dyDescent="0.25">
      <c r="A89" s="367" t="s">
        <v>465</v>
      </c>
      <c r="B89" s="368" t="s">
        <v>3903</v>
      </c>
      <c r="C89" s="368" t="s">
        <v>56</v>
      </c>
      <c r="D89" s="368" t="s">
        <v>3900</v>
      </c>
      <c r="E89" s="345">
        <v>1000</v>
      </c>
      <c r="F89" s="345">
        <v>1000</v>
      </c>
      <c r="G89" s="345">
        <v>1000</v>
      </c>
      <c r="H89" s="345">
        <v>1000</v>
      </c>
      <c r="I89" s="345">
        <v>1000</v>
      </c>
      <c r="J89" s="345">
        <v>1000</v>
      </c>
      <c r="K89" s="345">
        <v>1000</v>
      </c>
      <c r="L89" s="345">
        <v>1000</v>
      </c>
      <c r="M89" s="345">
        <v>1000</v>
      </c>
      <c r="N89" s="345">
        <v>1000</v>
      </c>
      <c r="O89" s="345">
        <v>1000</v>
      </c>
      <c r="P89" s="345">
        <v>1000</v>
      </c>
      <c r="Q89" s="369">
        <v>44562</v>
      </c>
      <c r="R89" s="370">
        <v>44609</v>
      </c>
      <c r="S89" s="347" t="s">
        <v>395</v>
      </c>
      <c r="T89" s="347" t="s">
        <v>129</v>
      </c>
      <c r="U89" s="348" t="s">
        <v>3936</v>
      </c>
    </row>
    <row r="90" spans="1:21" x14ac:dyDescent="0.25">
      <c r="A90" s="367" t="s">
        <v>4492</v>
      </c>
      <c r="B90" s="368" t="s">
        <v>4493</v>
      </c>
      <c r="C90" s="368" t="s">
        <v>56</v>
      </c>
      <c r="D90" s="368" t="s">
        <v>3900</v>
      </c>
      <c r="E90" s="350">
        <v>4150</v>
      </c>
      <c r="F90" s="350">
        <v>4150</v>
      </c>
      <c r="G90" s="350">
        <v>4150</v>
      </c>
      <c r="H90" s="350">
        <v>4150</v>
      </c>
      <c r="I90" s="350">
        <v>4150</v>
      </c>
      <c r="J90" s="350">
        <v>4150</v>
      </c>
      <c r="K90" s="350">
        <v>4150</v>
      </c>
      <c r="L90" s="350">
        <v>4150</v>
      </c>
      <c r="M90" s="350">
        <v>4150</v>
      </c>
      <c r="N90" s="350">
        <v>4150</v>
      </c>
      <c r="O90" s="350">
        <v>4150</v>
      </c>
      <c r="P90" s="350">
        <v>4150</v>
      </c>
      <c r="Q90" s="369">
        <v>44562</v>
      </c>
      <c r="R90" s="370">
        <v>44609</v>
      </c>
      <c r="S90" s="347" t="s">
        <v>168</v>
      </c>
      <c r="T90" s="347" t="s">
        <v>125</v>
      </c>
      <c r="U90" s="348" t="s">
        <v>3936</v>
      </c>
    </row>
    <row r="91" spans="1:21" x14ac:dyDescent="0.25">
      <c r="A91" s="367" t="s">
        <v>4492</v>
      </c>
      <c r="B91" s="368" t="s">
        <v>4493</v>
      </c>
      <c r="C91" s="368" t="s">
        <v>56</v>
      </c>
      <c r="D91" s="368" t="s">
        <v>3900</v>
      </c>
      <c r="E91" s="345">
        <v>1000</v>
      </c>
      <c r="F91" s="345">
        <v>1000</v>
      </c>
      <c r="G91" s="345">
        <v>1000</v>
      </c>
      <c r="H91" s="345">
        <v>1000</v>
      </c>
      <c r="I91" s="345">
        <v>1000</v>
      </c>
      <c r="J91" s="345">
        <v>1000</v>
      </c>
      <c r="K91" s="345">
        <v>1000</v>
      </c>
      <c r="L91" s="345">
        <v>1000</v>
      </c>
      <c r="M91" s="345">
        <v>1000</v>
      </c>
      <c r="N91" s="345">
        <v>1000</v>
      </c>
      <c r="O91" s="345">
        <v>1000</v>
      </c>
      <c r="P91" s="345">
        <v>1000</v>
      </c>
      <c r="Q91" s="369">
        <v>44562</v>
      </c>
      <c r="R91" s="370">
        <v>44609</v>
      </c>
      <c r="S91" s="347" t="s">
        <v>168</v>
      </c>
      <c r="T91" s="347" t="s">
        <v>129</v>
      </c>
      <c r="U91" s="348" t="s">
        <v>3936</v>
      </c>
    </row>
    <row r="92" spans="1:21" x14ac:dyDescent="0.25">
      <c r="A92" s="367" t="s">
        <v>4492</v>
      </c>
      <c r="B92" s="368" t="s">
        <v>4494</v>
      </c>
      <c r="C92" s="368" t="s">
        <v>56</v>
      </c>
      <c r="D92" s="368" t="s">
        <v>3900</v>
      </c>
      <c r="E92" s="350">
        <v>4100</v>
      </c>
      <c r="F92" s="350">
        <v>4100</v>
      </c>
      <c r="G92" s="350">
        <v>4100</v>
      </c>
      <c r="H92" s="350">
        <v>4100</v>
      </c>
      <c r="I92" s="350">
        <v>4100</v>
      </c>
      <c r="J92" s="350">
        <v>4100</v>
      </c>
      <c r="K92" s="350">
        <v>4100</v>
      </c>
      <c r="L92" s="350">
        <v>4100</v>
      </c>
      <c r="M92" s="350">
        <v>4100</v>
      </c>
      <c r="N92" s="350">
        <v>4100</v>
      </c>
      <c r="O92" s="350">
        <v>4100</v>
      </c>
      <c r="P92" s="350">
        <v>4100</v>
      </c>
      <c r="Q92" s="369">
        <v>44562</v>
      </c>
      <c r="R92" s="370">
        <v>44609</v>
      </c>
      <c r="S92" s="347" t="s">
        <v>395</v>
      </c>
      <c r="T92" s="347" t="s">
        <v>125</v>
      </c>
      <c r="U92" s="348" t="s">
        <v>3936</v>
      </c>
    </row>
    <row r="93" spans="1:21" x14ac:dyDescent="0.25">
      <c r="A93" s="367" t="s">
        <v>4492</v>
      </c>
      <c r="B93" s="368" t="s">
        <v>4494</v>
      </c>
      <c r="C93" s="368" t="s">
        <v>56</v>
      </c>
      <c r="D93" s="368" t="s">
        <v>3900</v>
      </c>
      <c r="E93" s="345">
        <v>1000</v>
      </c>
      <c r="F93" s="345">
        <v>1000</v>
      </c>
      <c r="G93" s="345">
        <v>1000</v>
      </c>
      <c r="H93" s="345">
        <v>1000</v>
      </c>
      <c r="I93" s="345">
        <v>1000</v>
      </c>
      <c r="J93" s="345">
        <v>1000</v>
      </c>
      <c r="K93" s="345">
        <v>1000</v>
      </c>
      <c r="L93" s="345">
        <v>1000</v>
      </c>
      <c r="M93" s="345">
        <v>1000</v>
      </c>
      <c r="N93" s="345">
        <v>1000</v>
      </c>
      <c r="O93" s="345">
        <v>1000</v>
      </c>
      <c r="P93" s="345">
        <v>1000</v>
      </c>
      <c r="Q93" s="369">
        <v>44562</v>
      </c>
      <c r="R93" s="370">
        <v>44609</v>
      </c>
      <c r="S93" s="347" t="s">
        <v>395</v>
      </c>
      <c r="T93" s="347" t="s">
        <v>129</v>
      </c>
      <c r="U93" s="348" t="s">
        <v>3936</v>
      </c>
    </row>
    <row r="94" spans="1:21" x14ac:dyDescent="0.25">
      <c r="A94" s="367" t="s">
        <v>448</v>
      </c>
      <c r="B94" s="368" t="s">
        <v>3904</v>
      </c>
      <c r="C94" s="368" t="s">
        <v>56</v>
      </c>
      <c r="D94" s="368" t="s">
        <v>3900</v>
      </c>
      <c r="E94" s="350">
        <v>4150</v>
      </c>
      <c r="F94" s="350">
        <v>4150</v>
      </c>
      <c r="G94" s="350">
        <v>4150</v>
      </c>
      <c r="H94" s="350">
        <v>4150</v>
      </c>
      <c r="I94" s="350">
        <v>4150</v>
      </c>
      <c r="J94" s="350">
        <v>4150</v>
      </c>
      <c r="K94" s="350">
        <v>4150</v>
      </c>
      <c r="L94" s="350">
        <v>4150</v>
      </c>
      <c r="M94" s="350">
        <v>4150</v>
      </c>
      <c r="N94" s="350">
        <v>4150</v>
      </c>
      <c r="O94" s="350">
        <v>4150</v>
      </c>
      <c r="P94" s="350">
        <v>4150</v>
      </c>
      <c r="Q94" s="369">
        <v>44562</v>
      </c>
      <c r="R94" s="370">
        <v>44609</v>
      </c>
      <c r="S94" s="347" t="s">
        <v>168</v>
      </c>
      <c r="T94" s="347" t="s">
        <v>125</v>
      </c>
      <c r="U94" s="348" t="s">
        <v>3936</v>
      </c>
    </row>
    <row r="95" spans="1:21" x14ac:dyDescent="0.25">
      <c r="A95" s="367" t="s">
        <v>448</v>
      </c>
      <c r="B95" s="368" t="s">
        <v>3904</v>
      </c>
      <c r="C95" s="368" t="s">
        <v>56</v>
      </c>
      <c r="D95" s="368" t="s">
        <v>3900</v>
      </c>
      <c r="E95" s="345">
        <v>1000</v>
      </c>
      <c r="F95" s="345">
        <v>1000</v>
      </c>
      <c r="G95" s="345">
        <v>1000</v>
      </c>
      <c r="H95" s="345">
        <v>1000</v>
      </c>
      <c r="I95" s="345">
        <v>1000</v>
      </c>
      <c r="J95" s="345">
        <v>1000</v>
      </c>
      <c r="K95" s="345">
        <v>1000</v>
      </c>
      <c r="L95" s="345">
        <v>1000</v>
      </c>
      <c r="M95" s="345">
        <v>1000</v>
      </c>
      <c r="N95" s="345">
        <v>1000</v>
      </c>
      <c r="O95" s="345">
        <v>1000</v>
      </c>
      <c r="P95" s="345">
        <v>1000</v>
      </c>
      <c r="Q95" s="369">
        <v>44562</v>
      </c>
      <c r="R95" s="370">
        <v>44609</v>
      </c>
      <c r="S95" s="347" t="s">
        <v>168</v>
      </c>
      <c r="T95" s="347" t="s">
        <v>129</v>
      </c>
      <c r="U95" s="348" t="s">
        <v>3936</v>
      </c>
    </row>
    <row r="96" spans="1:21" x14ac:dyDescent="0.25">
      <c r="A96" s="367" t="s">
        <v>448</v>
      </c>
      <c r="B96" s="368" t="s">
        <v>3905</v>
      </c>
      <c r="C96" s="368" t="s">
        <v>56</v>
      </c>
      <c r="D96" s="368" t="s">
        <v>3900</v>
      </c>
      <c r="E96" s="350">
        <v>4100</v>
      </c>
      <c r="F96" s="350">
        <v>4100</v>
      </c>
      <c r="G96" s="350">
        <v>4100</v>
      </c>
      <c r="H96" s="350">
        <v>4100</v>
      </c>
      <c r="I96" s="350">
        <v>4100</v>
      </c>
      <c r="J96" s="350">
        <v>4100</v>
      </c>
      <c r="K96" s="350">
        <v>4100</v>
      </c>
      <c r="L96" s="350">
        <v>4100</v>
      </c>
      <c r="M96" s="350">
        <v>4100</v>
      </c>
      <c r="N96" s="350">
        <v>4100</v>
      </c>
      <c r="O96" s="350">
        <v>4100</v>
      </c>
      <c r="P96" s="350">
        <v>4100</v>
      </c>
      <c r="Q96" s="369">
        <v>44562</v>
      </c>
      <c r="R96" s="370">
        <v>44609</v>
      </c>
      <c r="S96" s="347" t="s">
        <v>395</v>
      </c>
      <c r="T96" s="347" t="s">
        <v>125</v>
      </c>
      <c r="U96" s="348" t="s">
        <v>3936</v>
      </c>
    </row>
    <row r="97" spans="1:21" x14ac:dyDescent="0.25">
      <c r="A97" s="367" t="s">
        <v>448</v>
      </c>
      <c r="B97" s="368" t="s">
        <v>3905</v>
      </c>
      <c r="C97" s="368" t="s">
        <v>56</v>
      </c>
      <c r="D97" s="368" t="s">
        <v>3900</v>
      </c>
      <c r="E97" s="345">
        <v>1000</v>
      </c>
      <c r="F97" s="345">
        <v>1000</v>
      </c>
      <c r="G97" s="345">
        <v>1000</v>
      </c>
      <c r="H97" s="345">
        <v>1000</v>
      </c>
      <c r="I97" s="345">
        <v>1000</v>
      </c>
      <c r="J97" s="345">
        <v>1000</v>
      </c>
      <c r="K97" s="345">
        <v>1000</v>
      </c>
      <c r="L97" s="345">
        <v>1000</v>
      </c>
      <c r="M97" s="345">
        <v>1000</v>
      </c>
      <c r="N97" s="345">
        <v>1000</v>
      </c>
      <c r="O97" s="345">
        <v>1000</v>
      </c>
      <c r="P97" s="345">
        <v>1000</v>
      </c>
      <c r="Q97" s="369">
        <v>44562</v>
      </c>
      <c r="R97" s="370">
        <v>44609</v>
      </c>
      <c r="S97" s="347" t="s">
        <v>395</v>
      </c>
      <c r="T97" s="347" t="s">
        <v>129</v>
      </c>
      <c r="U97" s="348" t="s">
        <v>3936</v>
      </c>
    </row>
    <row r="98" spans="1:21" x14ac:dyDescent="0.25">
      <c r="A98" s="367" t="s">
        <v>445</v>
      </c>
      <c r="B98" s="368" t="s">
        <v>3906</v>
      </c>
      <c r="C98" s="368" t="s">
        <v>56</v>
      </c>
      <c r="D98" s="368" t="s">
        <v>3900</v>
      </c>
      <c r="E98" s="349">
        <v>3225</v>
      </c>
      <c r="F98" s="349">
        <v>3225</v>
      </c>
      <c r="G98" s="349">
        <v>3225</v>
      </c>
      <c r="H98" s="349">
        <v>3175</v>
      </c>
      <c r="I98" s="349">
        <v>3175</v>
      </c>
      <c r="J98" s="349">
        <v>3175</v>
      </c>
      <c r="K98" s="349">
        <v>3175</v>
      </c>
      <c r="L98" s="349">
        <v>3175</v>
      </c>
      <c r="M98" s="349">
        <v>3175</v>
      </c>
      <c r="N98" s="349">
        <v>3225</v>
      </c>
      <c r="O98" s="349">
        <v>3225</v>
      </c>
      <c r="P98" s="349">
        <v>3225</v>
      </c>
      <c r="Q98" s="369">
        <v>44562</v>
      </c>
      <c r="R98" s="370">
        <v>44609</v>
      </c>
      <c r="S98" s="347" t="s">
        <v>168</v>
      </c>
      <c r="T98" s="347" t="s">
        <v>125</v>
      </c>
      <c r="U98" s="348" t="s">
        <v>3936</v>
      </c>
    </row>
    <row r="99" spans="1:21" x14ac:dyDescent="0.25">
      <c r="A99" s="367" t="s">
        <v>445</v>
      </c>
      <c r="B99" s="368" t="s">
        <v>3906</v>
      </c>
      <c r="C99" s="368" t="s">
        <v>56</v>
      </c>
      <c r="D99" s="368" t="s">
        <v>3900</v>
      </c>
      <c r="E99" s="345">
        <v>1000</v>
      </c>
      <c r="F99" s="345">
        <v>1000</v>
      </c>
      <c r="G99" s="345">
        <v>1000</v>
      </c>
      <c r="H99" s="345">
        <v>1000</v>
      </c>
      <c r="I99" s="345">
        <v>1000</v>
      </c>
      <c r="J99" s="345">
        <v>1000</v>
      </c>
      <c r="K99" s="345">
        <v>1000</v>
      </c>
      <c r="L99" s="345">
        <v>1000</v>
      </c>
      <c r="M99" s="345">
        <v>1000</v>
      </c>
      <c r="N99" s="345">
        <v>1000</v>
      </c>
      <c r="O99" s="345">
        <v>1000</v>
      </c>
      <c r="P99" s="345">
        <v>1000</v>
      </c>
      <c r="Q99" s="369">
        <v>44562</v>
      </c>
      <c r="R99" s="370">
        <v>44609</v>
      </c>
      <c r="S99" s="347" t="s">
        <v>168</v>
      </c>
      <c r="T99" s="347" t="s">
        <v>129</v>
      </c>
      <c r="U99" s="348" t="s">
        <v>3936</v>
      </c>
    </row>
    <row r="100" spans="1:21" x14ac:dyDescent="0.25">
      <c r="A100" s="367" t="s">
        <v>445</v>
      </c>
      <c r="B100" s="368" t="s">
        <v>3907</v>
      </c>
      <c r="C100" s="368" t="s">
        <v>56</v>
      </c>
      <c r="D100" s="368" t="s">
        <v>3900</v>
      </c>
      <c r="E100" s="349">
        <v>3225</v>
      </c>
      <c r="F100" s="349">
        <v>3225</v>
      </c>
      <c r="G100" s="349">
        <v>3225</v>
      </c>
      <c r="H100" s="349">
        <v>3175</v>
      </c>
      <c r="I100" s="349">
        <v>3175</v>
      </c>
      <c r="J100" s="349">
        <v>3175</v>
      </c>
      <c r="K100" s="349">
        <v>3175</v>
      </c>
      <c r="L100" s="349">
        <v>3175</v>
      </c>
      <c r="M100" s="349">
        <v>3175</v>
      </c>
      <c r="N100" s="349">
        <v>3225</v>
      </c>
      <c r="O100" s="349">
        <v>3225</v>
      </c>
      <c r="P100" s="349">
        <v>3225</v>
      </c>
      <c r="Q100" s="369">
        <v>44562</v>
      </c>
      <c r="R100" s="370">
        <v>44609</v>
      </c>
      <c r="S100" s="347" t="s">
        <v>395</v>
      </c>
      <c r="T100" s="347" t="s">
        <v>125</v>
      </c>
      <c r="U100" s="348" t="s">
        <v>3936</v>
      </c>
    </row>
    <row r="101" spans="1:21" x14ac:dyDescent="0.25">
      <c r="A101" s="367" t="s">
        <v>445</v>
      </c>
      <c r="B101" s="368" t="s">
        <v>3907</v>
      </c>
      <c r="C101" s="368" t="s">
        <v>56</v>
      </c>
      <c r="D101" s="368" t="s">
        <v>3900</v>
      </c>
      <c r="E101" s="345">
        <v>1000</v>
      </c>
      <c r="F101" s="345">
        <v>1000</v>
      </c>
      <c r="G101" s="345">
        <v>1000</v>
      </c>
      <c r="H101" s="345">
        <v>1000</v>
      </c>
      <c r="I101" s="345">
        <v>1000</v>
      </c>
      <c r="J101" s="345">
        <v>1000</v>
      </c>
      <c r="K101" s="345">
        <v>1000</v>
      </c>
      <c r="L101" s="345">
        <v>1000</v>
      </c>
      <c r="M101" s="345">
        <v>1000</v>
      </c>
      <c r="N101" s="345">
        <v>1000</v>
      </c>
      <c r="O101" s="345">
        <v>1000</v>
      </c>
      <c r="P101" s="345">
        <v>1000</v>
      </c>
      <c r="Q101" s="369">
        <v>44562</v>
      </c>
      <c r="R101" s="370">
        <v>44609</v>
      </c>
      <c r="S101" s="347" t="s">
        <v>395</v>
      </c>
      <c r="T101" s="347" t="s">
        <v>129</v>
      </c>
      <c r="U101" s="348" t="s">
        <v>3936</v>
      </c>
    </row>
    <row r="102" spans="1:21" x14ac:dyDescent="0.25">
      <c r="A102" s="367" t="s">
        <v>442</v>
      </c>
      <c r="B102" s="368" t="s">
        <v>3908</v>
      </c>
      <c r="C102" s="368" t="s">
        <v>56</v>
      </c>
      <c r="D102" s="368" t="s">
        <v>3900</v>
      </c>
      <c r="E102" s="350">
        <v>3700</v>
      </c>
      <c r="F102" s="350">
        <v>3700</v>
      </c>
      <c r="G102" s="350">
        <v>3700</v>
      </c>
      <c r="H102" s="350">
        <v>3687.5</v>
      </c>
      <c r="I102" s="350">
        <v>3687.5</v>
      </c>
      <c r="J102" s="350">
        <v>3687.5</v>
      </c>
      <c r="K102" s="350">
        <v>3675</v>
      </c>
      <c r="L102" s="350">
        <v>3675</v>
      </c>
      <c r="M102" s="350">
        <v>3675</v>
      </c>
      <c r="N102" s="350">
        <v>3687.5</v>
      </c>
      <c r="O102" s="350">
        <v>3687.5</v>
      </c>
      <c r="P102" s="350">
        <v>3687.5</v>
      </c>
      <c r="Q102" s="369">
        <v>44562</v>
      </c>
      <c r="R102" s="370">
        <v>44609</v>
      </c>
      <c r="S102" s="347" t="s">
        <v>168</v>
      </c>
      <c r="T102" s="347" t="s">
        <v>125</v>
      </c>
      <c r="U102" s="348" t="s">
        <v>3936</v>
      </c>
    </row>
    <row r="103" spans="1:21" x14ac:dyDescent="0.25">
      <c r="A103" s="367" t="s">
        <v>442</v>
      </c>
      <c r="B103" s="368" t="s">
        <v>3908</v>
      </c>
      <c r="C103" s="368" t="s">
        <v>56</v>
      </c>
      <c r="D103" s="368" t="s">
        <v>3900</v>
      </c>
      <c r="E103" s="345">
        <v>1000</v>
      </c>
      <c r="F103" s="345">
        <v>1000</v>
      </c>
      <c r="G103" s="345">
        <v>1000</v>
      </c>
      <c r="H103" s="345">
        <v>1000</v>
      </c>
      <c r="I103" s="345">
        <v>1000</v>
      </c>
      <c r="J103" s="345">
        <v>1000</v>
      </c>
      <c r="K103" s="345">
        <v>1000</v>
      </c>
      <c r="L103" s="345">
        <v>1000</v>
      </c>
      <c r="M103" s="345">
        <v>1000</v>
      </c>
      <c r="N103" s="345">
        <v>1000</v>
      </c>
      <c r="O103" s="345">
        <v>1000</v>
      </c>
      <c r="P103" s="345">
        <v>1000</v>
      </c>
      <c r="Q103" s="369">
        <v>44562</v>
      </c>
      <c r="R103" s="370">
        <v>44609</v>
      </c>
      <c r="S103" s="347" t="s">
        <v>168</v>
      </c>
      <c r="T103" s="347" t="s">
        <v>129</v>
      </c>
      <c r="U103" s="348" t="s">
        <v>3936</v>
      </c>
    </row>
    <row r="104" spans="1:21" x14ac:dyDescent="0.25">
      <c r="A104" s="367" t="s">
        <v>442</v>
      </c>
      <c r="B104" s="368" t="s">
        <v>3909</v>
      </c>
      <c r="C104" s="368" t="s">
        <v>56</v>
      </c>
      <c r="D104" s="368" t="s">
        <v>3900</v>
      </c>
      <c r="E104" s="350">
        <v>3700</v>
      </c>
      <c r="F104" s="350">
        <v>3700</v>
      </c>
      <c r="G104" s="350">
        <v>3700</v>
      </c>
      <c r="H104" s="350">
        <v>3687.5</v>
      </c>
      <c r="I104" s="350">
        <v>3687.5</v>
      </c>
      <c r="J104" s="350">
        <v>3687.5</v>
      </c>
      <c r="K104" s="350">
        <v>3675</v>
      </c>
      <c r="L104" s="350">
        <v>3675</v>
      </c>
      <c r="M104" s="350">
        <v>3675</v>
      </c>
      <c r="N104" s="350">
        <v>3687.5</v>
      </c>
      <c r="O104" s="350">
        <v>3687.5</v>
      </c>
      <c r="P104" s="350">
        <v>3687.5</v>
      </c>
      <c r="Q104" s="369">
        <v>44562</v>
      </c>
      <c r="R104" s="370">
        <v>44609</v>
      </c>
      <c r="S104" s="347" t="s">
        <v>395</v>
      </c>
      <c r="T104" s="347" t="s">
        <v>125</v>
      </c>
      <c r="U104" s="348" t="s">
        <v>3936</v>
      </c>
    </row>
    <row r="105" spans="1:21" x14ac:dyDescent="0.25">
      <c r="A105" s="367" t="s">
        <v>442</v>
      </c>
      <c r="B105" s="368" t="s">
        <v>3909</v>
      </c>
      <c r="C105" s="368" t="s">
        <v>56</v>
      </c>
      <c r="D105" s="368" t="s">
        <v>3900</v>
      </c>
      <c r="E105" s="345">
        <v>1000</v>
      </c>
      <c r="F105" s="345">
        <v>1000</v>
      </c>
      <c r="G105" s="345">
        <v>1000</v>
      </c>
      <c r="H105" s="345">
        <v>1000</v>
      </c>
      <c r="I105" s="345">
        <v>1000</v>
      </c>
      <c r="J105" s="345">
        <v>1000</v>
      </c>
      <c r="K105" s="345">
        <v>1000</v>
      </c>
      <c r="L105" s="345">
        <v>1000</v>
      </c>
      <c r="M105" s="345">
        <v>1000</v>
      </c>
      <c r="N105" s="345">
        <v>1000</v>
      </c>
      <c r="O105" s="345">
        <v>1000</v>
      </c>
      <c r="P105" s="345">
        <v>1000</v>
      </c>
      <c r="Q105" s="369">
        <v>44562</v>
      </c>
      <c r="R105" s="370">
        <v>44609</v>
      </c>
      <c r="S105" s="347" t="s">
        <v>395</v>
      </c>
      <c r="T105" s="347" t="s">
        <v>129</v>
      </c>
      <c r="U105" s="348" t="s">
        <v>3936</v>
      </c>
    </row>
    <row r="106" spans="1:21" x14ac:dyDescent="0.25">
      <c r="A106" s="367" t="s">
        <v>433</v>
      </c>
      <c r="B106" s="368" t="s">
        <v>3910</v>
      </c>
      <c r="C106" s="368" t="s">
        <v>56</v>
      </c>
      <c r="D106" s="368" t="s">
        <v>3900</v>
      </c>
      <c r="E106" s="351">
        <v>1435.4166666666667</v>
      </c>
      <c r="F106" s="351">
        <v>1435.4166666666667</v>
      </c>
      <c r="G106" s="351">
        <v>1435.4166666666667</v>
      </c>
      <c r="H106" s="351">
        <v>1435.4166666666667</v>
      </c>
      <c r="I106" s="351">
        <v>1435.4166666666667</v>
      </c>
      <c r="J106" s="351">
        <v>1435.4166666666667</v>
      </c>
      <c r="K106" s="351">
        <v>1435.4166666666667</v>
      </c>
      <c r="L106" s="351">
        <v>1435.4166666666667</v>
      </c>
      <c r="M106" s="351">
        <v>1435.4166666666667</v>
      </c>
      <c r="N106" s="351">
        <v>1435.4166666666667</v>
      </c>
      <c r="O106" s="351">
        <v>1435.4166666666667</v>
      </c>
      <c r="P106" s="351">
        <v>1435.4166666666667</v>
      </c>
      <c r="Q106" s="369">
        <v>44562</v>
      </c>
      <c r="R106" s="370">
        <v>44609</v>
      </c>
      <c r="S106" s="347" t="s">
        <v>168</v>
      </c>
      <c r="T106" s="347" t="s">
        <v>125</v>
      </c>
      <c r="U106" s="348" t="s">
        <v>3936</v>
      </c>
    </row>
    <row r="107" spans="1:21" x14ac:dyDescent="0.25">
      <c r="A107" s="367" t="s">
        <v>433</v>
      </c>
      <c r="B107" s="368" t="s">
        <v>3910</v>
      </c>
      <c r="C107" s="368" t="s">
        <v>56</v>
      </c>
      <c r="D107" s="368" t="s">
        <v>3900</v>
      </c>
      <c r="E107" s="345">
        <v>1000</v>
      </c>
      <c r="F107" s="345">
        <v>1000</v>
      </c>
      <c r="G107" s="345">
        <v>1000</v>
      </c>
      <c r="H107" s="345">
        <v>1000</v>
      </c>
      <c r="I107" s="345">
        <v>1000</v>
      </c>
      <c r="J107" s="345">
        <v>1000</v>
      </c>
      <c r="K107" s="345">
        <v>1000</v>
      </c>
      <c r="L107" s="345">
        <v>1000</v>
      </c>
      <c r="M107" s="345">
        <v>1000</v>
      </c>
      <c r="N107" s="345">
        <v>1000</v>
      </c>
      <c r="O107" s="345">
        <v>1000</v>
      </c>
      <c r="P107" s="345">
        <v>1000</v>
      </c>
      <c r="Q107" s="369">
        <v>44562</v>
      </c>
      <c r="R107" s="370">
        <v>44609</v>
      </c>
      <c r="S107" s="347" t="s">
        <v>168</v>
      </c>
      <c r="T107" s="347" t="s">
        <v>129</v>
      </c>
      <c r="U107" s="348" t="s">
        <v>3936</v>
      </c>
    </row>
    <row r="108" spans="1:21" x14ac:dyDescent="0.25">
      <c r="A108" s="367" t="s">
        <v>433</v>
      </c>
      <c r="B108" s="368" t="s">
        <v>3911</v>
      </c>
      <c r="C108" s="368" t="s">
        <v>56</v>
      </c>
      <c r="D108" s="368" t="s">
        <v>3900</v>
      </c>
      <c r="E108" s="351">
        <v>1435.4166666666667</v>
      </c>
      <c r="F108" s="351">
        <v>1435.4166666666667</v>
      </c>
      <c r="G108" s="351">
        <v>1435.4166666666667</v>
      </c>
      <c r="H108" s="351">
        <v>1435.4166666666667</v>
      </c>
      <c r="I108" s="351">
        <v>1435.4166666666667</v>
      </c>
      <c r="J108" s="351">
        <v>1435.4166666666667</v>
      </c>
      <c r="K108" s="351">
        <v>1435.4166666666667</v>
      </c>
      <c r="L108" s="351">
        <v>1435.4166666666667</v>
      </c>
      <c r="M108" s="351">
        <v>1435.4166666666667</v>
      </c>
      <c r="N108" s="351">
        <v>1435.4166666666667</v>
      </c>
      <c r="O108" s="351">
        <v>1435.4166666666667</v>
      </c>
      <c r="P108" s="351">
        <v>1435.4166666666667</v>
      </c>
      <c r="Q108" s="369">
        <v>44562</v>
      </c>
      <c r="R108" s="370">
        <v>44609</v>
      </c>
      <c r="S108" s="347" t="s">
        <v>395</v>
      </c>
      <c r="T108" s="347" t="s">
        <v>125</v>
      </c>
      <c r="U108" s="348" t="s">
        <v>3936</v>
      </c>
    </row>
    <row r="109" spans="1:21" x14ac:dyDescent="0.25">
      <c r="A109" s="367" t="s">
        <v>433</v>
      </c>
      <c r="B109" s="368" t="s">
        <v>3911</v>
      </c>
      <c r="C109" s="368" t="s">
        <v>56</v>
      </c>
      <c r="D109" s="368" t="s">
        <v>3900</v>
      </c>
      <c r="E109" s="345">
        <v>1000</v>
      </c>
      <c r="F109" s="345">
        <v>1000</v>
      </c>
      <c r="G109" s="345">
        <v>1000</v>
      </c>
      <c r="H109" s="345">
        <v>1000</v>
      </c>
      <c r="I109" s="345">
        <v>1000</v>
      </c>
      <c r="J109" s="345">
        <v>1000</v>
      </c>
      <c r="K109" s="345">
        <v>1000</v>
      </c>
      <c r="L109" s="345">
        <v>1000</v>
      </c>
      <c r="M109" s="345">
        <v>1000</v>
      </c>
      <c r="N109" s="345">
        <v>1000</v>
      </c>
      <c r="O109" s="345">
        <v>1000</v>
      </c>
      <c r="P109" s="345">
        <v>1000</v>
      </c>
      <c r="Q109" s="369">
        <v>44562</v>
      </c>
      <c r="R109" s="370">
        <v>44609</v>
      </c>
      <c r="S109" s="347" t="s">
        <v>395</v>
      </c>
      <c r="T109" s="347" t="s">
        <v>129</v>
      </c>
      <c r="U109" s="348" t="s">
        <v>3936</v>
      </c>
    </row>
    <row r="110" spans="1:21" x14ac:dyDescent="0.25">
      <c r="A110" s="367" t="s">
        <v>329</v>
      </c>
      <c r="B110" s="368" t="s">
        <v>3912</v>
      </c>
      <c r="C110" s="368" t="s">
        <v>56</v>
      </c>
      <c r="D110" s="368" t="s">
        <v>3900</v>
      </c>
      <c r="E110" s="352">
        <v>1750</v>
      </c>
      <c r="F110" s="352">
        <v>1600</v>
      </c>
      <c r="G110" s="352">
        <v>1450</v>
      </c>
      <c r="H110" s="352">
        <v>1475</v>
      </c>
      <c r="I110" s="352">
        <v>1475</v>
      </c>
      <c r="J110" s="352">
        <v>1575</v>
      </c>
      <c r="K110" s="352">
        <v>1625</v>
      </c>
      <c r="L110" s="352">
        <v>1575</v>
      </c>
      <c r="M110" s="352">
        <v>1455</v>
      </c>
      <c r="N110" s="352">
        <v>1355</v>
      </c>
      <c r="O110" s="352">
        <v>1255</v>
      </c>
      <c r="P110" s="352">
        <v>1155</v>
      </c>
      <c r="Q110" s="369">
        <v>44562</v>
      </c>
      <c r="R110" s="370">
        <v>44609</v>
      </c>
      <c r="S110" s="347" t="s">
        <v>168</v>
      </c>
      <c r="T110" s="347" t="s">
        <v>125</v>
      </c>
      <c r="U110" s="348" t="s">
        <v>3936</v>
      </c>
    </row>
    <row r="111" spans="1:21" x14ac:dyDescent="0.25">
      <c r="A111" s="367" t="s">
        <v>329</v>
      </c>
      <c r="B111" s="368" t="s">
        <v>3912</v>
      </c>
      <c r="C111" s="368" t="s">
        <v>56</v>
      </c>
      <c r="D111" s="368" t="s">
        <v>3900</v>
      </c>
      <c r="E111" s="345">
        <v>1000</v>
      </c>
      <c r="F111" s="345">
        <v>1000</v>
      </c>
      <c r="G111" s="345">
        <v>1000</v>
      </c>
      <c r="H111" s="345">
        <v>1000</v>
      </c>
      <c r="I111" s="345">
        <v>1000</v>
      </c>
      <c r="J111" s="345">
        <v>1000</v>
      </c>
      <c r="K111" s="345">
        <v>1000</v>
      </c>
      <c r="L111" s="345">
        <v>1000</v>
      </c>
      <c r="M111" s="345">
        <v>1000</v>
      </c>
      <c r="N111" s="345">
        <v>1000</v>
      </c>
      <c r="O111" s="345">
        <v>1000</v>
      </c>
      <c r="P111" s="345">
        <v>1000</v>
      </c>
      <c r="Q111" s="369">
        <v>44562</v>
      </c>
      <c r="R111" s="370">
        <v>44609</v>
      </c>
      <c r="S111" s="347" t="s">
        <v>168</v>
      </c>
      <c r="T111" s="347" t="s">
        <v>129</v>
      </c>
      <c r="U111" s="348" t="s">
        <v>3936</v>
      </c>
    </row>
    <row r="112" spans="1:21" x14ac:dyDescent="0.25">
      <c r="A112" s="367" t="s">
        <v>329</v>
      </c>
      <c r="B112" s="368" t="s">
        <v>3913</v>
      </c>
      <c r="C112" s="368" t="s">
        <v>56</v>
      </c>
      <c r="D112" s="368" t="s">
        <v>3900</v>
      </c>
      <c r="E112" s="352">
        <v>1750</v>
      </c>
      <c r="F112" s="352">
        <v>1600</v>
      </c>
      <c r="G112" s="352">
        <v>1450</v>
      </c>
      <c r="H112" s="352">
        <v>1475</v>
      </c>
      <c r="I112" s="352">
        <v>1475</v>
      </c>
      <c r="J112" s="352">
        <v>1575</v>
      </c>
      <c r="K112" s="352">
        <v>1625</v>
      </c>
      <c r="L112" s="352">
        <v>1575</v>
      </c>
      <c r="M112" s="352">
        <v>1425</v>
      </c>
      <c r="N112" s="352">
        <v>1325</v>
      </c>
      <c r="O112" s="352">
        <v>1225</v>
      </c>
      <c r="P112" s="352">
        <v>1125</v>
      </c>
      <c r="Q112" s="369">
        <v>44562</v>
      </c>
      <c r="R112" s="370">
        <v>44609</v>
      </c>
      <c r="S112" s="347" t="s">
        <v>395</v>
      </c>
      <c r="T112" s="347" t="s">
        <v>125</v>
      </c>
      <c r="U112" s="348" t="s">
        <v>3936</v>
      </c>
    </row>
    <row r="113" spans="1:21" x14ac:dyDescent="0.25">
      <c r="A113" s="367" t="s">
        <v>329</v>
      </c>
      <c r="B113" s="368" t="s">
        <v>3913</v>
      </c>
      <c r="C113" s="368" t="s">
        <v>56</v>
      </c>
      <c r="D113" s="368" t="s">
        <v>3900</v>
      </c>
      <c r="E113" s="345">
        <v>1000</v>
      </c>
      <c r="F113" s="345">
        <v>1000</v>
      </c>
      <c r="G113" s="345">
        <v>1000</v>
      </c>
      <c r="H113" s="345">
        <v>1000</v>
      </c>
      <c r="I113" s="345">
        <v>1000</v>
      </c>
      <c r="J113" s="345">
        <v>1000</v>
      </c>
      <c r="K113" s="345">
        <v>1000</v>
      </c>
      <c r="L113" s="345">
        <v>1000</v>
      </c>
      <c r="M113" s="345">
        <v>1000</v>
      </c>
      <c r="N113" s="345">
        <v>1000</v>
      </c>
      <c r="O113" s="345">
        <v>1000</v>
      </c>
      <c r="P113" s="345">
        <v>1000</v>
      </c>
      <c r="Q113" s="369">
        <v>44562</v>
      </c>
      <c r="R113" s="370">
        <v>44609</v>
      </c>
      <c r="S113" s="347" t="s">
        <v>395</v>
      </c>
      <c r="T113" s="347" t="s">
        <v>129</v>
      </c>
      <c r="U113" s="348" t="s">
        <v>3936</v>
      </c>
    </row>
    <row r="114" spans="1:21" x14ac:dyDescent="0.25">
      <c r="A114" s="367" t="s">
        <v>171</v>
      </c>
      <c r="B114" s="368" t="s">
        <v>3914</v>
      </c>
      <c r="C114" s="368" t="s">
        <v>56</v>
      </c>
      <c r="D114" s="368" t="s">
        <v>3900</v>
      </c>
      <c r="E114" s="352">
        <v>1750</v>
      </c>
      <c r="F114" s="352">
        <v>1600</v>
      </c>
      <c r="G114" s="352">
        <v>1450</v>
      </c>
      <c r="H114" s="352">
        <v>1475</v>
      </c>
      <c r="I114" s="352">
        <v>1475</v>
      </c>
      <c r="J114" s="352">
        <v>1575</v>
      </c>
      <c r="K114" s="352">
        <v>1625</v>
      </c>
      <c r="L114" s="352">
        <v>1575</v>
      </c>
      <c r="M114" s="352">
        <v>1475</v>
      </c>
      <c r="N114" s="352">
        <v>1375</v>
      </c>
      <c r="O114" s="352">
        <v>1275</v>
      </c>
      <c r="P114" s="352">
        <v>1175</v>
      </c>
      <c r="Q114" s="369">
        <v>44562</v>
      </c>
      <c r="R114" s="370">
        <v>44609</v>
      </c>
      <c r="S114" s="347" t="s">
        <v>168</v>
      </c>
      <c r="T114" s="347" t="s">
        <v>125</v>
      </c>
      <c r="U114" s="348" t="s">
        <v>3936</v>
      </c>
    </row>
    <row r="115" spans="1:21" x14ac:dyDescent="0.25">
      <c r="A115" s="367" t="s">
        <v>171</v>
      </c>
      <c r="B115" s="368" t="s">
        <v>3914</v>
      </c>
      <c r="C115" s="368" t="s">
        <v>56</v>
      </c>
      <c r="D115" s="368" t="s">
        <v>3900</v>
      </c>
      <c r="E115" s="345">
        <v>1000</v>
      </c>
      <c r="F115" s="345">
        <v>1000</v>
      </c>
      <c r="G115" s="345">
        <v>1000</v>
      </c>
      <c r="H115" s="345">
        <v>1000</v>
      </c>
      <c r="I115" s="345">
        <v>1000</v>
      </c>
      <c r="J115" s="345">
        <v>1000</v>
      </c>
      <c r="K115" s="345">
        <v>1000</v>
      </c>
      <c r="L115" s="345">
        <v>1000</v>
      </c>
      <c r="M115" s="345">
        <v>1000</v>
      </c>
      <c r="N115" s="345">
        <v>1000</v>
      </c>
      <c r="O115" s="345">
        <v>1000</v>
      </c>
      <c r="P115" s="345">
        <v>1000</v>
      </c>
      <c r="Q115" s="369">
        <v>44562</v>
      </c>
      <c r="R115" s="370">
        <v>44609</v>
      </c>
      <c r="S115" s="347" t="s">
        <v>168</v>
      </c>
      <c r="T115" s="347" t="s">
        <v>129</v>
      </c>
      <c r="U115" s="348" t="s">
        <v>3936</v>
      </c>
    </row>
    <row r="116" spans="1:21" x14ac:dyDescent="0.25">
      <c r="A116" s="367" t="s">
        <v>171</v>
      </c>
      <c r="B116" s="368" t="s">
        <v>3915</v>
      </c>
      <c r="C116" s="368" t="s">
        <v>56</v>
      </c>
      <c r="D116" s="368" t="s">
        <v>3900</v>
      </c>
      <c r="E116" s="352">
        <v>1750</v>
      </c>
      <c r="F116" s="352">
        <v>1600</v>
      </c>
      <c r="G116" s="352">
        <v>1450</v>
      </c>
      <c r="H116" s="352">
        <v>1475</v>
      </c>
      <c r="I116" s="352">
        <v>1475</v>
      </c>
      <c r="J116" s="352">
        <v>1575</v>
      </c>
      <c r="K116" s="352">
        <v>1625</v>
      </c>
      <c r="L116" s="352">
        <v>1575</v>
      </c>
      <c r="M116" s="352">
        <v>1475</v>
      </c>
      <c r="N116" s="352">
        <v>1375</v>
      </c>
      <c r="O116" s="352">
        <v>1275</v>
      </c>
      <c r="P116" s="352">
        <v>1175</v>
      </c>
      <c r="Q116" s="369">
        <v>44562</v>
      </c>
      <c r="R116" s="370">
        <v>44609</v>
      </c>
      <c r="S116" s="347" t="s">
        <v>395</v>
      </c>
      <c r="T116" s="347" t="s">
        <v>125</v>
      </c>
      <c r="U116" s="348" t="s">
        <v>3936</v>
      </c>
    </row>
    <row r="117" spans="1:21" x14ac:dyDescent="0.25">
      <c r="A117" s="367" t="s">
        <v>171</v>
      </c>
      <c r="B117" s="368" t="s">
        <v>3915</v>
      </c>
      <c r="C117" s="368" t="s">
        <v>56</v>
      </c>
      <c r="D117" s="368" t="s">
        <v>3900</v>
      </c>
      <c r="E117" s="345">
        <v>1000</v>
      </c>
      <c r="F117" s="345">
        <v>1000</v>
      </c>
      <c r="G117" s="345">
        <v>1000</v>
      </c>
      <c r="H117" s="345">
        <v>1000</v>
      </c>
      <c r="I117" s="345">
        <v>1000</v>
      </c>
      <c r="J117" s="345">
        <v>1000</v>
      </c>
      <c r="K117" s="345">
        <v>1000</v>
      </c>
      <c r="L117" s="345">
        <v>1000</v>
      </c>
      <c r="M117" s="345">
        <v>1000</v>
      </c>
      <c r="N117" s="345">
        <v>1000</v>
      </c>
      <c r="O117" s="345">
        <v>1000</v>
      </c>
      <c r="P117" s="345">
        <v>1000</v>
      </c>
      <c r="Q117" s="369">
        <v>44562</v>
      </c>
      <c r="R117" s="370">
        <v>44609</v>
      </c>
      <c r="S117" s="347" t="s">
        <v>395</v>
      </c>
      <c r="T117" s="347" t="s">
        <v>129</v>
      </c>
      <c r="U117" s="348" t="s">
        <v>3936</v>
      </c>
    </row>
    <row r="118" spans="1:21" x14ac:dyDescent="0.25">
      <c r="A118" s="367" t="s">
        <v>398</v>
      </c>
      <c r="B118" s="368" t="s">
        <v>3916</v>
      </c>
      <c r="C118" s="368" t="s">
        <v>56</v>
      </c>
      <c r="D118" s="368" t="s">
        <v>3900</v>
      </c>
      <c r="E118" s="352">
        <v>1750</v>
      </c>
      <c r="F118" s="352">
        <v>1600</v>
      </c>
      <c r="G118" s="352">
        <v>1450</v>
      </c>
      <c r="H118" s="352">
        <v>1475</v>
      </c>
      <c r="I118" s="352">
        <v>1475</v>
      </c>
      <c r="J118" s="352">
        <v>1575</v>
      </c>
      <c r="K118" s="352">
        <v>1625</v>
      </c>
      <c r="L118" s="352">
        <v>1575</v>
      </c>
      <c r="M118" s="352">
        <v>1475</v>
      </c>
      <c r="N118" s="352">
        <v>1375</v>
      </c>
      <c r="O118" s="352">
        <v>1275</v>
      </c>
      <c r="P118" s="352">
        <v>1175</v>
      </c>
      <c r="Q118" s="369">
        <v>44562</v>
      </c>
      <c r="R118" s="370">
        <v>44609</v>
      </c>
      <c r="S118" s="347" t="s">
        <v>168</v>
      </c>
      <c r="T118" s="347" t="s">
        <v>125</v>
      </c>
      <c r="U118" s="348" t="s">
        <v>3936</v>
      </c>
    </row>
    <row r="119" spans="1:21" x14ac:dyDescent="0.25">
      <c r="A119" s="367" t="s">
        <v>398</v>
      </c>
      <c r="B119" s="368" t="s">
        <v>3916</v>
      </c>
      <c r="C119" s="368" t="s">
        <v>56</v>
      </c>
      <c r="D119" s="368" t="s">
        <v>3900</v>
      </c>
      <c r="E119" s="345">
        <v>1000</v>
      </c>
      <c r="F119" s="345">
        <v>1000</v>
      </c>
      <c r="G119" s="345">
        <v>1000</v>
      </c>
      <c r="H119" s="345">
        <v>1000</v>
      </c>
      <c r="I119" s="345">
        <v>1000</v>
      </c>
      <c r="J119" s="345">
        <v>1000</v>
      </c>
      <c r="K119" s="345">
        <v>1000</v>
      </c>
      <c r="L119" s="345">
        <v>1000</v>
      </c>
      <c r="M119" s="345">
        <v>1000</v>
      </c>
      <c r="N119" s="345">
        <v>1000</v>
      </c>
      <c r="O119" s="345">
        <v>1000</v>
      </c>
      <c r="P119" s="345">
        <v>1000</v>
      </c>
      <c r="Q119" s="369">
        <v>44562</v>
      </c>
      <c r="R119" s="370">
        <v>44609</v>
      </c>
      <c r="S119" s="347" t="s">
        <v>168</v>
      </c>
      <c r="T119" s="347" t="s">
        <v>129</v>
      </c>
      <c r="U119" s="348" t="s">
        <v>3936</v>
      </c>
    </row>
    <row r="120" spans="1:21" x14ac:dyDescent="0.25">
      <c r="A120" s="367" t="s">
        <v>398</v>
      </c>
      <c r="B120" s="368" t="s">
        <v>3917</v>
      </c>
      <c r="C120" s="368" t="s">
        <v>56</v>
      </c>
      <c r="D120" s="368" t="s">
        <v>3900</v>
      </c>
      <c r="E120" s="352">
        <v>1750</v>
      </c>
      <c r="F120" s="352">
        <v>1600</v>
      </c>
      <c r="G120" s="352">
        <v>1450</v>
      </c>
      <c r="H120" s="352">
        <v>1475</v>
      </c>
      <c r="I120" s="352">
        <v>1475</v>
      </c>
      <c r="J120" s="352">
        <v>1575</v>
      </c>
      <c r="K120" s="352">
        <v>1625</v>
      </c>
      <c r="L120" s="352">
        <v>1575</v>
      </c>
      <c r="M120" s="352">
        <v>1475</v>
      </c>
      <c r="N120" s="352">
        <v>1375</v>
      </c>
      <c r="O120" s="352">
        <v>1275</v>
      </c>
      <c r="P120" s="352">
        <v>1175</v>
      </c>
      <c r="Q120" s="369">
        <v>44562</v>
      </c>
      <c r="R120" s="370">
        <v>44609</v>
      </c>
      <c r="S120" s="347" t="s">
        <v>395</v>
      </c>
      <c r="T120" s="347" t="s">
        <v>125</v>
      </c>
      <c r="U120" s="348" t="s">
        <v>3936</v>
      </c>
    </row>
    <row r="121" spans="1:21" x14ac:dyDescent="0.25">
      <c r="A121" s="367" t="s">
        <v>398</v>
      </c>
      <c r="B121" s="368" t="s">
        <v>3917</v>
      </c>
      <c r="C121" s="368" t="s">
        <v>56</v>
      </c>
      <c r="D121" s="368" t="s">
        <v>3900</v>
      </c>
      <c r="E121" s="345">
        <v>1000</v>
      </c>
      <c r="F121" s="345">
        <v>1000</v>
      </c>
      <c r="G121" s="345">
        <v>1000</v>
      </c>
      <c r="H121" s="345">
        <v>1000</v>
      </c>
      <c r="I121" s="345">
        <v>1000</v>
      </c>
      <c r="J121" s="345">
        <v>1000</v>
      </c>
      <c r="K121" s="345">
        <v>1000</v>
      </c>
      <c r="L121" s="345">
        <v>1000</v>
      </c>
      <c r="M121" s="345">
        <v>1000</v>
      </c>
      <c r="N121" s="345">
        <v>1000</v>
      </c>
      <c r="O121" s="345">
        <v>1000</v>
      </c>
      <c r="P121" s="345">
        <v>1000</v>
      </c>
      <c r="Q121" s="369">
        <v>44562</v>
      </c>
      <c r="R121" s="370">
        <v>44609</v>
      </c>
      <c r="S121" s="347" t="s">
        <v>395</v>
      </c>
      <c r="T121" s="347" t="s">
        <v>129</v>
      </c>
      <c r="U121" s="348" t="s">
        <v>3936</v>
      </c>
    </row>
    <row r="122" spans="1:21" x14ac:dyDescent="0.25">
      <c r="A122" s="367" t="s">
        <v>399</v>
      </c>
      <c r="B122" s="368" t="s">
        <v>3918</v>
      </c>
      <c r="C122" s="368" t="s">
        <v>56</v>
      </c>
      <c r="D122" s="368" t="s">
        <v>3900</v>
      </c>
      <c r="E122" s="352">
        <v>1750</v>
      </c>
      <c r="F122" s="352">
        <v>1600</v>
      </c>
      <c r="G122" s="352">
        <v>1450</v>
      </c>
      <c r="H122" s="352">
        <v>1475</v>
      </c>
      <c r="I122" s="352">
        <v>1475</v>
      </c>
      <c r="J122" s="352">
        <v>1575</v>
      </c>
      <c r="K122" s="352">
        <v>1625</v>
      </c>
      <c r="L122" s="352">
        <v>1575</v>
      </c>
      <c r="M122" s="352">
        <v>1475</v>
      </c>
      <c r="N122" s="352">
        <v>1375</v>
      </c>
      <c r="O122" s="352">
        <v>1275</v>
      </c>
      <c r="P122" s="352">
        <v>1175</v>
      </c>
      <c r="Q122" s="369">
        <v>44562</v>
      </c>
      <c r="R122" s="370">
        <v>44609</v>
      </c>
      <c r="S122" s="347" t="s">
        <v>168</v>
      </c>
      <c r="T122" s="347" t="s">
        <v>125</v>
      </c>
      <c r="U122" s="348" t="s">
        <v>3936</v>
      </c>
    </row>
    <row r="123" spans="1:21" x14ac:dyDescent="0.25">
      <c r="A123" s="367" t="s">
        <v>399</v>
      </c>
      <c r="B123" s="368" t="s">
        <v>3918</v>
      </c>
      <c r="C123" s="368" t="s">
        <v>56</v>
      </c>
      <c r="D123" s="368" t="s">
        <v>3900</v>
      </c>
      <c r="E123" s="345">
        <v>1000</v>
      </c>
      <c r="F123" s="345">
        <v>1000</v>
      </c>
      <c r="G123" s="345">
        <v>1000</v>
      </c>
      <c r="H123" s="345">
        <v>1000</v>
      </c>
      <c r="I123" s="345">
        <v>1000</v>
      </c>
      <c r="J123" s="345">
        <v>1000</v>
      </c>
      <c r="K123" s="345">
        <v>1000</v>
      </c>
      <c r="L123" s="345">
        <v>1000</v>
      </c>
      <c r="M123" s="345">
        <v>1000</v>
      </c>
      <c r="N123" s="345">
        <v>1000</v>
      </c>
      <c r="O123" s="345">
        <v>1000</v>
      </c>
      <c r="P123" s="345">
        <v>1000</v>
      </c>
      <c r="Q123" s="369">
        <v>44562</v>
      </c>
      <c r="R123" s="370">
        <v>44609</v>
      </c>
      <c r="S123" s="347" t="s">
        <v>168</v>
      </c>
      <c r="T123" s="347" t="s">
        <v>129</v>
      </c>
      <c r="U123" s="348" t="s">
        <v>3936</v>
      </c>
    </row>
    <row r="124" spans="1:21" x14ac:dyDescent="0.25">
      <c r="A124" s="367" t="s">
        <v>399</v>
      </c>
      <c r="B124" s="368" t="s">
        <v>3919</v>
      </c>
      <c r="C124" s="368" t="s">
        <v>56</v>
      </c>
      <c r="D124" s="368" t="s">
        <v>3900</v>
      </c>
      <c r="E124" s="352">
        <v>1750</v>
      </c>
      <c r="F124" s="352">
        <v>1600</v>
      </c>
      <c r="G124" s="352">
        <v>1450</v>
      </c>
      <c r="H124" s="352">
        <v>1475</v>
      </c>
      <c r="I124" s="352">
        <v>1475</v>
      </c>
      <c r="J124" s="352">
        <v>1575</v>
      </c>
      <c r="K124" s="352">
        <v>1625</v>
      </c>
      <c r="L124" s="352">
        <v>1575</v>
      </c>
      <c r="M124" s="352">
        <v>1475</v>
      </c>
      <c r="N124" s="352">
        <v>1375</v>
      </c>
      <c r="O124" s="352">
        <v>1275</v>
      </c>
      <c r="P124" s="352">
        <v>1175</v>
      </c>
      <c r="Q124" s="369">
        <v>44562</v>
      </c>
      <c r="R124" s="370">
        <v>44609</v>
      </c>
      <c r="S124" s="347" t="s">
        <v>395</v>
      </c>
      <c r="T124" s="347" t="s">
        <v>125</v>
      </c>
      <c r="U124" s="348" t="s">
        <v>3936</v>
      </c>
    </row>
    <row r="125" spans="1:21" x14ac:dyDescent="0.25">
      <c r="A125" s="367" t="s">
        <v>399</v>
      </c>
      <c r="B125" s="368" t="s">
        <v>3919</v>
      </c>
      <c r="C125" s="368" t="s">
        <v>56</v>
      </c>
      <c r="D125" s="368" t="s">
        <v>3900</v>
      </c>
      <c r="E125" s="345">
        <v>1000</v>
      </c>
      <c r="F125" s="345">
        <v>1000</v>
      </c>
      <c r="G125" s="345">
        <v>1000</v>
      </c>
      <c r="H125" s="345">
        <v>1000</v>
      </c>
      <c r="I125" s="345">
        <v>1000</v>
      </c>
      <c r="J125" s="345">
        <v>1000</v>
      </c>
      <c r="K125" s="345">
        <v>1000</v>
      </c>
      <c r="L125" s="345">
        <v>1000</v>
      </c>
      <c r="M125" s="345">
        <v>1000</v>
      </c>
      <c r="N125" s="345">
        <v>1000</v>
      </c>
      <c r="O125" s="345">
        <v>1000</v>
      </c>
      <c r="P125" s="345">
        <v>1000</v>
      </c>
      <c r="Q125" s="369">
        <v>44562</v>
      </c>
      <c r="R125" s="370">
        <v>44609</v>
      </c>
      <c r="S125" s="347" t="s">
        <v>395</v>
      </c>
      <c r="T125" s="347" t="s">
        <v>129</v>
      </c>
      <c r="U125" s="348" t="s">
        <v>3936</v>
      </c>
    </row>
    <row r="126" spans="1:21" x14ac:dyDescent="0.25">
      <c r="A126" s="367" t="s">
        <v>400</v>
      </c>
      <c r="B126" s="368" t="s">
        <v>3920</v>
      </c>
      <c r="C126" s="368" t="s">
        <v>56</v>
      </c>
      <c r="D126" s="368" t="s">
        <v>3900</v>
      </c>
      <c r="E126" s="352">
        <v>1750</v>
      </c>
      <c r="F126" s="352">
        <v>1600</v>
      </c>
      <c r="G126" s="352">
        <v>1450</v>
      </c>
      <c r="H126" s="352">
        <v>1475</v>
      </c>
      <c r="I126" s="352">
        <v>1475</v>
      </c>
      <c r="J126" s="352">
        <v>1575</v>
      </c>
      <c r="K126" s="352">
        <v>1625</v>
      </c>
      <c r="L126" s="352">
        <v>1575</v>
      </c>
      <c r="M126" s="352">
        <v>1475</v>
      </c>
      <c r="N126" s="352">
        <v>1375</v>
      </c>
      <c r="O126" s="352">
        <v>1275</v>
      </c>
      <c r="P126" s="352">
        <v>1175</v>
      </c>
      <c r="Q126" s="369">
        <v>44562</v>
      </c>
      <c r="R126" s="370">
        <v>44609</v>
      </c>
      <c r="S126" s="347" t="s">
        <v>168</v>
      </c>
      <c r="T126" s="347" t="s">
        <v>125</v>
      </c>
      <c r="U126" s="348" t="s">
        <v>3936</v>
      </c>
    </row>
    <row r="127" spans="1:21" x14ac:dyDescent="0.25">
      <c r="A127" s="367" t="s">
        <v>400</v>
      </c>
      <c r="B127" s="368" t="s">
        <v>3920</v>
      </c>
      <c r="C127" s="368" t="s">
        <v>56</v>
      </c>
      <c r="D127" s="368" t="s">
        <v>3900</v>
      </c>
      <c r="E127" s="345">
        <v>1000</v>
      </c>
      <c r="F127" s="345">
        <v>1000</v>
      </c>
      <c r="G127" s="345">
        <v>1000</v>
      </c>
      <c r="H127" s="345">
        <v>1000</v>
      </c>
      <c r="I127" s="345">
        <v>1000</v>
      </c>
      <c r="J127" s="345">
        <v>1000</v>
      </c>
      <c r="K127" s="345">
        <v>1000</v>
      </c>
      <c r="L127" s="345">
        <v>1000</v>
      </c>
      <c r="M127" s="345">
        <v>1000</v>
      </c>
      <c r="N127" s="345">
        <v>1000</v>
      </c>
      <c r="O127" s="345">
        <v>1000</v>
      </c>
      <c r="P127" s="345">
        <v>1000</v>
      </c>
      <c r="Q127" s="369">
        <v>44562</v>
      </c>
      <c r="R127" s="370">
        <v>44609</v>
      </c>
      <c r="S127" s="347" t="s">
        <v>168</v>
      </c>
      <c r="T127" s="347" t="s">
        <v>129</v>
      </c>
      <c r="U127" s="348" t="s">
        <v>3936</v>
      </c>
    </row>
    <row r="128" spans="1:21" x14ac:dyDescent="0.25">
      <c r="A128" s="367" t="s">
        <v>400</v>
      </c>
      <c r="B128" s="368" t="s">
        <v>3921</v>
      </c>
      <c r="C128" s="368" t="s">
        <v>56</v>
      </c>
      <c r="D128" s="368" t="s">
        <v>3900</v>
      </c>
      <c r="E128" s="352">
        <v>1750</v>
      </c>
      <c r="F128" s="352">
        <v>1600</v>
      </c>
      <c r="G128" s="352">
        <v>1450</v>
      </c>
      <c r="H128" s="352">
        <v>1475</v>
      </c>
      <c r="I128" s="352">
        <v>1475</v>
      </c>
      <c r="J128" s="352">
        <v>1575</v>
      </c>
      <c r="K128" s="352">
        <v>1625</v>
      </c>
      <c r="L128" s="352">
        <v>1575</v>
      </c>
      <c r="M128" s="352">
        <v>1475</v>
      </c>
      <c r="N128" s="352">
        <v>1375</v>
      </c>
      <c r="O128" s="352">
        <v>1275</v>
      </c>
      <c r="P128" s="352">
        <v>1175</v>
      </c>
      <c r="Q128" s="369">
        <v>44562</v>
      </c>
      <c r="R128" s="370">
        <v>44609</v>
      </c>
      <c r="S128" s="347" t="s">
        <v>395</v>
      </c>
      <c r="T128" s="347" t="s">
        <v>125</v>
      </c>
      <c r="U128" s="348" t="s">
        <v>3936</v>
      </c>
    </row>
    <row r="129" spans="1:21" x14ac:dyDescent="0.25">
      <c r="A129" s="367" t="s">
        <v>400</v>
      </c>
      <c r="B129" s="368" t="s">
        <v>3921</v>
      </c>
      <c r="C129" s="368" t="s">
        <v>56</v>
      </c>
      <c r="D129" s="368" t="s">
        <v>3900</v>
      </c>
      <c r="E129" s="345">
        <v>1000</v>
      </c>
      <c r="F129" s="345">
        <v>1000</v>
      </c>
      <c r="G129" s="345">
        <v>1000</v>
      </c>
      <c r="H129" s="345">
        <v>1000</v>
      </c>
      <c r="I129" s="345">
        <v>1000</v>
      </c>
      <c r="J129" s="345">
        <v>1000</v>
      </c>
      <c r="K129" s="345">
        <v>1000</v>
      </c>
      <c r="L129" s="345">
        <v>1000</v>
      </c>
      <c r="M129" s="345">
        <v>1000</v>
      </c>
      <c r="N129" s="345">
        <v>1000</v>
      </c>
      <c r="O129" s="345">
        <v>1000</v>
      </c>
      <c r="P129" s="345">
        <v>1000</v>
      </c>
      <c r="Q129" s="369">
        <v>44562</v>
      </c>
      <c r="R129" s="370">
        <v>44609</v>
      </c>
      <c r="S129" s="347" t="s">
        <v>395</v>
      </c>
      <c r="T129" s="347" t="s">
        <v>129</v>
      </c>
      <c r="U129" s="348" t="s">
        <v>3936</v>
      </c>
    </row>
    <row r="130" spans="1:21" x14ac:dyDescent="0.25">
      <c r="A130" s="367" t="s">
        <v>325</v>
      </c>
      <c r="B130" s="368" t="s">
        <v>3922</v>
      </c>
      <c r="C130" s="368" t="s">
        <v>56</v>
      </c>
      <c r="D130" s="368" t="s">
        <v>3900</v>
      </c>
      <c r="E130" s="352">
        <v>1730</v>
      </c>
      <c r="F130" s="352">
        <v>1580</v>
      </c>
      <c r="G130" s="352">
        <v>1430</v>
      </c>
      <c r="H130" s="352">
        <v>1455</v>
      </c>
      <c r="I130" s="352">
        <v>1455</v>
      </c>
      <c r="J130" s="352">
        <v>1555</v>
      </c>
      <c r="K130" s="352">
        <v>1605</v>
      </c>
      <c r="L130" s="352">
        <v>1555</v>
      </c>
      <c r="M130" s="352">
        <v>1455</v>
      </c>
      <c r="N130" s="352">
        <v>1355</v>
      </c>
      <c r="O130" s="352">
        <v>1255</v>
      </c>
      <c r="P130" s="352">
        <v>1155</v>
      </c>
      <c r="Q130" s="369">
        <v>44562</v>
      </c>
      <c r="R130" s="370">
        <v>44609</v>
      </c>
      <c r="S130" s="347" t="s">
        <v>168</v>
      </c>
      <c r="T130" s="347" t="s">
        <v>125</v>
      </c>
      <c r="U130" s="348" t="s">
        <v>3936</v>
      </c>
    </row>
    <row r="131" spans="1:21" x14ac:dyDescent="0.25">
      <c r="A131" s="367" t="s">
        <v>325</v>
      </c>
      <c r="B131" s="368" t="s">
        <v>3922</v>
      </c>
      <c r="C131" s="368" t="s">
        <v>56</v>
      </c>
      <c r="D131" s="368" t="s">
        <v>3900</v>
      </c>
      <c r="E131" s="345">
        <v>1000</v>
      </c>
      <c r="F131" s="345">
        <v>1000</v>
      </c>
      <c r="G131" s="345">
        <v>1000</v>
      </c>
      <c r="H131" s="345">
        <v>1000</v>
      </c>
      <c r="I131" s="345">
        <v>1000</v>
      </c>
      <c r="J131" s="345">
        <v>1000</v>
      </c>
      <c r="K131" s="345">
        <v>1000</v>
      </c>
      <c r="L131" s="345">
        <v>1000</v>
      </c>
      <c r="M131" s="345">
        <v>1000</v>
      </c>
      <c r="N131" s="345">
        <v>1000</v>
      </c>
      <c r="O131" s="345">
        <v>1000</v>
      </c>
      <c r="P131" s="345">
        <v>1000</v>
      </c>
      <c r="Q131" s="369">
        <v>44562</v>
      </c>
      <c r="R131" s="370">
        <v>44609</v>
      </c>
      <c r="S131" s="347" t="s">
        <v>168</v>
      </c>
      <c r="T131" s="347" t="s">
        <v>129</v>
      </c>
      <c r="U131" s="348" t="s">
        <v>3936</v>
      </c>
    </row>
    <row r="132" spans="1:21" x14ac:dyDescent="0.25">
      <c r="A132" s="367" t="s">
        <v>325</v>
      </c>
      <c r="B132" s="368" t="s">
        <v>3923</v>
      </c>
      <c r="C132" s="368" t="s">
        <v>56</v>
      </c>
      <c r="D132" s="368" t="s">
        <v>3900</v>
      </c>
      <c r="E132" s="352">
        <v>1700</v>
      </c>
      <c r="F132" s="352">
        <v>1550</v>
      </c>
      <c r="G132" s="352">
        <v>1400</v>
      </c>
      <c r="H132" s="352">
        <v>1425</v>
      </c>
      <c r="I132" s="352">
        <v>1425</v>
      </c>
      <c r="J132" s="352">
        <v>1525</v>
      </c>
      <c r="K132" s="352">
        <v>1575</v>
      </c>
      <c r="L132" s="352">
        <v>1525</v>
      </c>
      <c r="M132" s="352">
        <v>1425</v>
      </c>
      <c r="N132" s="352">
        <v>1325</v>
      </c>
      <c r="O132" s="352">
        <v>1225</v>
      </c>
      <c r="P132" s="352">
        <v>1125</v>
      </c>
      <c r="Q132" s="369">
        <v>44562</v>
      </c>
      <c r="R132" s="370">
        <v>44609</v>
      </c>
      <c r="S132" s="347" t="s">
        <v>395</v>
      </c>
      <c r="T132" s="347" t="s">
        <v>125</v>
      </c>
      <c r="U132" s="348" t="s">
        <v>3936</v>
      </c>
    </row>
    <row r="133" spans="1:21" x14ac:dyDescent="0.25">
      <c r="A133" s="367" t="s">
        <v>325</v>
      </c>
      <c r="B133" s="368" t="s">
        <v>3923</v>
      </c>
      <c r="C133" s="368" t="s">
        <v>56</v>
      </c>
      <c r="D133" s="368" t="s">
        <v>3900</v>
      </c>
      <c r="E133" s="345">
        <v>1000</v>
      </c>
      <c r="F133" s="345">
        <v>1000</v>
      </c>
      <c r="G133" s="345">
        <v>1000</v>
      </c>
      <c r="H133" s="345">
        <v>1000</v>
      </c>
      <c r="I133" s="345">
        <v>1000</v>
      </c>
      <c r="J133" s="345">
        <v>1000</v>
      </c>
      <c r="K133" s="345">
        <v>1000</v>
      </c>
      <c r="L133" s="345">
        <v>1000</v>
      </c>
      <c r="M133" s="345">
        <v>1000</v>
      </c>
      <c r="N133" s="345">
        <v>1000</v>
      </c>
      <c r="O133" s="345">
        <v>1000</v>
      </c>
      <c r="P133" s="345">
        <v>1000</v>
      </c>
      <c r="Q133" s="369">
        <v>44562</v>
      </c>
      <c r="R133" s="370">
        <v>44609</v>
      </c>
      <c r="S133" s="347" t="s">
        <v>395</v>
      </c>
      <c r="T133" s="347" t="s">
        <v>129</v>
      </c>
      <c r="U133" s="348" t="s">
        <v>3936</v>
      </c>
    </row>
    <row r="134" spans="1:21" x14ac:dyDescent="0.25">
      <c r="A134" s="367" t="s">
        <v>328</v>
      </c>
      <c r="B134" s="368" t="s">
        <v>3924</v>
      </c>
      <c r="C134" s="368" t="s">
        <v>56</v>
      </c>
      <c r="D134" s="368" t="s">
        <v>3900</v>
      </c>
      <c r="E134" s="352">
        <v>1750</v>
      </c>
      <c r="F134" s="352">
        <v>1600</v>
      </c>
      <c r="G134" s="352">
        <v>1450</v>
      </c>
      <c r="H134" s="352">
        <v>1475</v>
      </c>
      <c r="I134" s="352">
        <v>1475</v>
      </c>
      <c r="J134" s="352">
        <v>1575</v>
      </c>
      <c r="K134" s="352">
        <v>1625</v>
      </c>
      <c r="L134" s="352">
        <v>1575</v>
      </c>
      <c r="M134" s="352">
        <v>1475</v>
      </c>
      <c r="N134" s="352">
        <v>1375</v>
      </c>
      <c r="O134" s="352">
        <v>1275</v>
      </c>
      <c r="P134" s="352">
        <v>1175</v>
      </c>
      <c r="Q134" s="369">
        <v>44562</v>
      </c>
      <c r="R134" s="370">
        <v>44609</v>
      </c>
      <c r="S134" s="347" t="s">
        <v>168</v>
      </c>
      <c r="T134" s="347" t="s">
        <v>125</v>
      </c>
      <c r="U134" s="348" t="s">
        <v>3936</v>
      </c>
    </row>
    <row r="135" spans="1:21" x14ac:dyDescent="0.25">
      <c r="A135" s="367" t="s">
        <v>328</v>
      </c>
      <c r="B135" s="368" t="s">
        <v>3924</v>
      </c>
      <c r="C135" s="368" t="s">
        <v>56</v>
      </c>
      <c r="D135" s="368" t="s">
        <v>3900</v>
      </c>
      <c r="E135" s="345">
        <v>1000</v>
      </c>
      <c r="F135" s="345">
        <v>1000</v>
      </c>
      <c r="G135" s="345">
        <v>1000</v>
      </c>
      <c r="H135" s="345">
        <v>1000</v>
      </c>
      <c r="I135" s="345">
        <v>1000</v>
      </c>
      <c r="J135" s="345">
        <v>1000</v>
      </c>
      <c r="K135" s="345">
        <v>1000</v>
      </c>
      <c r="L135" s="345">
        <v>1000</v>
      </c>
      <c r="M135" s="345">
        <v>1000</v>
      </c>
      <c r="N135" s="345">
        <v>1000</v>
      </c>
      <c r="O135" s="345">
        <v>1000</v>
      </c>
      <c r="P135" s="345">
        <v>1000</v>
      </c>
      <c r="Q135" s="369">
        <v>44562</v>
      </c>
      <c r="R135" s="370">
        <v>44609</v>
      </c>
      <c r="S135" s="347" t="s">
        <v>168</v>
      </c>
      <c r="T135" s="347" t="s">
        <v>129</v>
      </c>
      <c r="U135" s="348" t="s">
        <v>3936</v>
      </c>
    </row>
    <row r="136" spans="1:21" x14ac:dyDescent="0.25">
      <c r="A136" s="367" t="s">
        <v>328</v>
      </c>
      <c r="B136" s="368" t="s">
        <v>3925</v>
      </c>
      <c r="C136" s="368" t="s">
        <v>56</v>
      </c>
      <c r="D136" s="368" t="s">
        <v>3900</v>
      </c>
      <c r="E136" s="352">
        <v>1750</v>
      </c>
      <c r="F136" s="352">
        <v>1600</v>
      </c>
      <c r="G136" s="352">
        <v>1450</v>
      </c>
      <c r="H136" s="352">
        <v>1475</v>
      </c>
      <c r="I136" s="352">
        <v>1475</v>
      </c>
      <c r="J136" s="352">
        <v>1575</v>
      </c>
      <c r="K136" s="352">
        <v>1625</v>
      </c>
      <c r="L136" s="352">
        <v>1575</v>
      </c>
      <c r="M136" s="352">
        <v>1475</v>
      </c>
      <c r="N136" s="352">
        <v>1375</v>
      </c>
      <c r="O136" s="352">
        <v>1275</v>
      </c>
      <c r="P136" s="352">
        <v>1175</v>
      </c>
      <c r="Q136" s="369">
        <v>44562</v>
      </c>
      <c r="R136" s="370">
        <v>44609</v>
      </c>
      <c r="S136" s="347" t="s">
        <v>395</v>
      </c>
      <c r="T136" s="347" t="s">
        <v>125</v>
      </c>
      <c r="U136" s="348" t="s">
        <v>3936</v>
      </c>
    </row>
    <row r="137" spans="1:21" x14ac:dyDescent="0.25">
      <c r="A137" s="367" t="s">
        <v>328</v>
      </c>
      <c r="B137" s="368" t="s">
        <v>3925</v>
      </c>
      <c r="C137" s="368" t="s">
        <v>56</v>
      </c>
      <c r="D137" s="368" t="s">
        <v>3900</v>
      </c>
      <c r="E137" s="345">
        <v>1000</v>
      </c>
      <c r="F137" s="345">
        <v>1000</v>
      </c>
      <c r="G137" s="345">
        <v>1000</v>
      </c>
      <c r="H137" s="345">
        <v>1000</v>
      </c>
      <c r="I137" s="345">
        <v>1000</v>
      </c>
      <c r="J137" s="345">
        <v>1000</v>
      </c>
      <c r="K137" s="345">
        <v>1000</v>
      </c>
      <c r="L137" s="345">
        <v>1000</v>
      </c>
      <c r="M137" s="345">
        <v>1000</v>
      </c>
      <c r="N137" s="345">
        <v>1000</v>
      </c>
      <c r="O137" s="345">
        <v>1000</v>
      </c>
      <c r="P137" s="345">
        <v>1000</v>
      </c>
      <c r="Q137" s="369">
        <v>44562</v>
      </c>
      <c r="R137" s="370">
        <v>44609</v>
      </c>
      <c r="S137" s="347" t="s">
        <v>395</v>
      </c>
      <c r="T137" s="347" t="s">
        <v>129</v>
      </c>
      <c r="U137" s="348" t="s">
        <v>3936</v>
      </c>
    </row>
    <row r="138" spans="1:21" x14ac:dyDescent="0.25">
      <c r="A138" s="367" t="s">
        <v>327</v>
      </c>
      <c r="B138" s="368" t="s">
        <v>3926</v>
      </c>
      <c r="C138" s="368" t="s">
        <v>56</v>
      </c>
      <c r="D138" s="368" t="s">
        <v>3900</v>
      </c>
      <c r="E138" s="353">
        <v>1312.5</v>
      </c>
      <c r="F138" s="353">
        <v>1375</v>
      </c>
      <c r="G138" s="353">
        <v>1375</v>
      </c>
      <c r="H138" s="353">
        <v>1375</v>
      </c>
      <c r="I138" s="353">
        <v>1281.25</v>
      </c>
      <c r="J138" s="353">
        <v>1281.25</v>
      </c>
      <c r="K138" s="353">
        <v>1281.25</v>
      </c>
      <c r="L138" s="353">
        <v>1343.75</v>
      </c>
      <c r="M138" s="353">
        <v>1406.25</v>
      </c>
      <c r="N138" s="353">
        <v>1343.75</v>
      </c>
      <c r="O138" s="353">
        <v>1343.75</v>
      </c>
      <c r="P138" s="353">
        <v>1406.25</v>
      </c>
      <c r="Q138" s="369">
        <v>44562</v>
      </c>
      <c r="R138" s="370">
        <v>44609</v>
      </c>
      <c r="S138" s="347" t="s">
        <v>168</v>
      </c>
      <c r="T138" s="347" t="s">
        <v>125</v>
      </c>
      <c r="U138" s="348" t="s">
        <v>3936</v>
      </c>
    </row>
    <row r="139" spans="1:21" x14ac:dyDescent="0.25">
      <c r="A139" s="367" t="s">
        <v>327</v>
      </c>
      <c r="B139" s="368" t="s">
        <v>3926</v>
      </c>
      <c r="C139" s="368" t="s">
        <v>56</v>
      </c>
      <c r="D139" s="368" t="s">
        <v>3900</v>
      </c>
      <c r="E139" s="345">
        <v>1000</v>
      </c>
      <c r="F139" s="345">
        <v>1000</v>
      </c>
      <c r="G139" s="345">
        <v>1000</v>
      </c>
      <c r="H139" s="345">
        <v>1000</v>
      </c>
      <c r="I139" s="345">
        <v>1000</v>
      </c>
      <c r="J139" s="345">
        <v>1000</v>
      </c>
      <c r="K139" s="345">
        <v>1000</v>
      </c>
      <c r="L139" s="345">
        <v>1000</v>
      </c>
      <c r="M139" s="345">
        <v>1000</v>
      </c>
      <c r="N139" s="345">
        <v>1000</v>
      </c>
      <c r="O139" s="345">
        <v>1000</v>
      </c>
      <c r="P139" s="345">
        <v>1000</v>
      </c>
      <c r="Q139" s="369">
        <v>44562</v>
      </c>
      <c r="R139" s="370">
        <v>44609</v>
      </c>
      <c r="S139" s="347" t="s">
        <v>168</v>
      </c>
      <c r="T139" s="347" t="s">
        <v>129</v>
      </c>
      <c r="U139" s="348" t="s">
        <v>3936</v>
      </c>
    </row>
    <row r="140" spans="1:21" x14ac:dyDescent="0.25">
      <c r="A140" s="367" t="s">
        <v>327</v>
      </c>
      <c r="B140" s="368" t="s">
        <v>3927</v>
      </c>
      <c r="C140" s="368" t="s">
        <v>56</v>
      </c>
      <c r="D140" s="368" t="s">
        <v>3900</v>
      </c>
      <c r="E140" s="353">
        <v>1312.5</v>
      </c>
      <c r="F140" s="353">
        <v>1375</v>
      </c>
      <c r="G140" s="353">
        <v>1375</v>
      </c>
      <c r="H140" s="353">
        <v>1375</v>
      </c>
      <c r="I140" s="353">
        <v>1281.25</v>
      </c>
      <c r="J140" s="353">
        <v>1281.25</v>
      </c>
      <c r="K140" s="353">
        <v>1281.25</v>
      </c>
      <c r="L140" s="353">
        <v>1343.75</v>
      </c>
      <c r="M140" s="353">
        <v>1406.25</v>
      </c>
      <c r="N140" s="353">
        <v>1343.75</v>
      </c>
      <c r="O140" s="353">
        <v>1343.75</v>
      </c>
      <c r="P140" s="353">
        <v>1406.25</v>
      </c>
      <c r="Q140" s="369">
        <v>44562</v>
      </c>
      <c r="R140" s="370">
        <v>44609</v>
      </c>
      <c r="S140" s="347" t="s">
        <v>395</v>
      </c>
      <c r="T140" s="347" t="s">
        <v>125</v>
      </c>
      <c r="U140" s="348" t="s">
        <v>3936</v>
      </c>
    </row>
    <row r="141" spans="1:21" x14ac:dyDescent="0.25">
      <c r="A141" s="367" t="s">
        <v>327</v>
      </c>
      <c r="B141" s="368" t="s">
        <v>3927</v>
      </c>
      <c r="C141" s="368" t="s">
        <v>56</v>
      </c>
      <c r="D141" s="368" t="s">
        <v>3900</v>
      </c>
      <c r="E141" s="345">
        <v>1000</v>
      </c>
      <c r="F141" s="345">
        <v>1000</v>
      </c>
      <c r="G141" s="345">
        <v>1000</v>
      </c>
      <c r="H141" s="345">
        <v>1000</v>
      </c>
      <c r="I141" s="345">
        <v>1000</v>
      </c>
      <c r="J141" s="345">
        <v>1000</v>
      </c>
      <c r="K141" s="345">
        <v>1000</v>
      </c>
      <c r="L141" s="345">
        <v>1000</v>
      </c>
      <c r="M141" s="345">
        <v>1000</v>
      </c>
      <c r="N141" s="345">
        <v>1000</v>
      </c>
      <c r="O141" s="345">
        <v>1000</v>
      </c>
      <c r="P141" s="345">
        <v>1000</v>
      </c>
      <c r="Q141" s="369">
        <v>44562</v>
      </c>
      <c r="R141" s="370">
        <v>44609</v>
      </c>
      <c r="S141" s="347" t="s">
        <v>395</v>
      </c>
      <c r="T141" s="347" t="s">
        <v>129</v>
      </c>
      <c r="U141" s="348" t="s">
        <v>3936</v>
      </c>
    </row>
    <row r="142" spans="1:21" x14ac:dyDescent="0.25">
      <c r="A142" s="367" t="s">
        <v>482</v>
      </c>
      <c r="B142" s="368" t="s">
        <v>3928</v>
      </c>
      <c r="C142" s="368" t="s">
        <v>56</v>
      </c>
      <c r="D142" s="368" t="s">
        <v>3900</v>
      </c>
      <c r="E142" s="354">
        <v>2625</v>
      </c>
      <c r="F142" s="354">
        <v>2625</v>
      </c>
      <c r="G142" s="354">
        <v>2625</v>
      </c>
      <c r="H142" s="354">
        <v>2625</v>
      </c>
      <c r="I142" s="354">
        <v>2625</v>
      </c>
      <c r="J142" s="354">
        <v>2625</v>
      </c>
      <c r="K142" s="354">
        <v>2625</v>
      </c>
      <c r="L142" s="354">
        <v>2625</v>
      </c>
      <c r="M142" s="354">
        <v>2325</v>
      </c>
      <c r="N142" s="355">
        <v>2325</v>
      </c>
      <c r="O142" s="355">
        <v>2325</v>
      </c>
      <c r="P142" s="355">
        <v>2325</v>
      </c>
      <c r="Q142" s="369">
        <v>44562</v>
      </c>
      <c r="R142" s="370">
        <v>44609</v>
      </c>
      <c r="S142" s="347" t="s">
        <v>168</v>
      </c>
      <c r="T142" s="347" t="s">
        <v>125</v>
      </c>
      <c r="U142" s="348" t="s">
        <v>3936</v>
      </c>
    </row>
    <row r="143" spans="1:21" x14ac:dyDescent="0.25">
      <c r="A143" s="367" t="s">
        <v>482</v>
      </c>
      <c r="B143" s="368" t="s">
        <v>3928</v>
      </c>
      <c r="C143" s="368" t="s">
        <v>56</v>
      </c>
      <c r="D143" s="368" t="s">
        <v>3900</v>
      </c>
      <c r="E143" s="345">
        <v>1000</v>
      </c>
      <c r="F143" s="345">
        <v>1000</v>
      </c>
      <c r="G143" s="345">
        <v>1000</v>
      </c>
      <c r="H143" s="345">
        <v>1000</v>
      </c>
      <c r="I143" s="345">
        <v>1000</v>
      </c>
      <c r="J143" s="345">
        <v>1000</v>
      </c>
      <c r="K143" s="345">
        <v>1000</v>
      </c>
      <c r="L143" s="345">
        <v>1000</v>
      </c>
      <c r="M143" s="345">
        <v>1000</v>
      </c>
      <c r="N143" s="345">
        <v>1000</v>
      </c>
      <c r="O143" s="345">
        <v>1000</v>
      </c>
      <c r="P143" s="345">
        <v>1000</v>
      </c>
      <c r="Q143" s="369">
        <v>44562</v>
      </c>
      <c r="R143" s="370">
        <v>44609</v>
      </c>
      <c r="S143" s="347" t="s">
        <v>168</v>
      </c>
      <c r="T143" s="347" t="s">
        <v>129</v>
      </c>
      <c r="U143" s="348" t="s">
        <v>3936</v>
      </c>
    </row>
    <row r="144" spans="1:21" x14ac:dyDescent="0.25">
      <c r="A144" s="367" t="s">
        <v>482</v>
      </c>
      <c r="B144" s="368" t="s">
        <v>3929</v>
      </c>
      <c r="C144" s="368" t="s">
        <v>56</v>
      </c>
      <c r="D144" s="368" t="s">
        <v>3900</v>
      </c>
      <c r="E144" s="354">
        <v>2225</v>
      </c>
      <c r="F144" s="354">
        <v>2225</v>
      </c>
      <c r="G144" s="354">
        <v>2225</v>
      </c>
      <c r="H144" s="354">
        <v>2225</v>
      </c>
      <c r="I144" s="354">
        <v>2225</v>
      </c>
      <c r="J144" s="354">
        <v>2225</v>
      </c>
      <c r="K144" s="354">
        <v>2225</v>
      </c>
      <c r="L144" s="354">
        <v>2225</v>
      </c>
      <c r="M144" s="354">
        <v>2125</v>
      </c>
      <c r="N144" s="355">
        <v>2125</v>
      </c>
      <c r="O144" s="355">
        <v>2125</v>
      </c>
      <c r="P144" s="355">
        <v>2125</v>
      </c>
      <c r="Q144" s="369">
        <v>44562</v>
      </c>
      <c r="R144" s="370">
        <v>44609</v>
      </c>
      <c r="S144" s="347" t="s">
        <v>395</v>
      </c>
      <c r="T144" s="347" t="s">
        <v>125</v>
      </c>
      <c r="U144" s="348" t="s">
        <v>3936</v>
      </c>
    </row>
    <row r="145" spans="1:21" x14ac:dyDescent="0.25">
      <c r="A145" s="367" t="s">
        <v>482</v>
      </c>
      <c r="B145" s="368" t="s">
        <v>3929</v>
      </c>
      <c r="C145" s="368" t="s">
        <v>56</v>
      </c>
      <c r="D145" s="368" t="s">
        <v>3900</v>
      </c>
      <c r="E145" s="345">
        <v>1000</v>
      </c>
      <c r="F145" s="345">
        <v>1000</v>
      </c>
      <c r="G145" s="345">
        <v>1000</v>
      </c>
      <c r="H145" s="345">
        <v>1000</v>
      </c>
      <c r="I145" s="345">
        <v>1000</v>
      </c>
      <c r="J145" s="345">
        <v>1000</v>
      </c>
      <c r="K145" s="345">
        <v>1000</v>
      </c>
      <c r="L145" s="345">
        <v>1000</v>
      </c>
      <c r="M145" s="345">
        <v>1000</v>
      </c>
      <c r="N145" s="345">
        <v>1000</v>
      </c>
      <c r="O145" s="345">
        <v>1000</v>
      </c>
      <c r="P145" s="345">
        <v>1000</v>
      </c>
      <c r="Q145" s="369">
        <v>44562</v>
      </c>
      <c r="R145" s="370">
        <v>44609</v>
      </c>
      <c r="S145" s="347" t="s">
        <v>395</v>
      </c>
      <c r="T145" s="347" t="s">
        <v>129</v>
      </c>
      <c r="U145" s="348" t="s">
        <v>3936</v>
      </c>
    </row>
    <row r="146" spans="1:21" x14ac:dyDescent="0.25">
      <c r="A146" s="367" t="s">
        <v>476</v>
      </c>
      <c r="B146" s="368" t="s">
        <v>3930</v>
      </c>
      <c r="C146" s="368" t="s">
        <v>56</v>
      </c>
      <c r="D146" s="368" t="s">
        <v>3900</v>
      </c>
      <c r="E146" s="354">
        <v>2625</v>
      </c>
      <c r="F146" s="354">
        <v>2625</v>
      </c>
      <c r="G146" s="354">
        <v>2625</v>
      </c>
      <c r="H146" s="354">
        <v>2625</v>
      </c>
      <c r="I146" s="354">
        <v>2625</v>
      </c>
      <c r="J146" s="354">
        <v>2625</v>
      </c>
      <c r="K146" s="354">
        <v>2625</v>
      </c>
      <c r="L146" s="354">
        <v>2625</v>
      </c>
      <c r="M146" s="354">
        <v>2625</v>
      </c>
      <c r="N146" s="355">
        <v>2625</v>
      </c>
      <c r="O146" s="355">
        <v>2625</v>
      </c>
      <c r="P146" s="355">
        <v>2625</v>
      </c>
      <c r="Q146" s="369">
        <v>44562</v>
      </c>
      <c r="R146" s="370">
        <v>44609</v>
      </c>
      <c r="S146" s="347" t="s">
        <v>168</v>
      </c>
      <c r="T146" s="347" t="s">
        <v>125</v>
      </c>
      <c r="U146" s="348" t="s">
        <v>3936</v>
      </c>
    </row>
    <row r="147" spans="1:21" x14ac:dyDescent="0.25">
      <c r="A147" s="367" t="s">
        <v>476</v>
      </c>
      <c r="B147" s="368" t="s">
        <v>3930</v>
      </c>
      <c r="C147" s="368" t="s">
        <v>56</v>
      </c>
      <c r="D147" s="368" t="s">
        <v>3900</v>
      </c>
      <c r="E147" s="345">
        <v>1000</v>
      </c>
      <c r="F147" s="345">
        <v>1000</v>
      </c>
      <c r="G147" s="345">
        <v>1000</v>
      </c>
      <c r="H147" s="345">
        <v>1000</v>
      </c>
      <c r="I147" s="345">
        <v>1000</v>
      </c>
      <c r="J147" s="345">
        <v>1000</v>
      </c>
      <c r="K147" s="345">
        <v>1000</v>
      </c>
      <c r="L147" s="345">
        <v>1000</v>
      </c>
      <c r="M147" s="345">
        <v>1000</v>
      </c>
      <c r="N147" s="345">
        <v>1000</v>
      </c>
      <c r="O147" s="345">
        <v>1000</v>
      </c>
      <c r="P147" s="345">
        <v>1000</v>
      </c>
      <c r="Q147" s="369">
        <v>44562</v>
      </c>
      <c r="R147" s="370">
        <v>44609</v>
      </c>
      <c r="S147" s="347" t="s">
        <v>168</v>
      </c>
      <c r="T147" s="347" t="s">
        <v>129</v>
      </c>
      <c r="U147" s="348" t="s">
        <v>3936</v>
      </c>
    </row>
    <row r="148" spans="1:21" x14ac:dyDescent="0.25">
      <c r="A148" s="367" t="s">
        <v>476</v>
      </c>
      <c r="B148" s="368" t="s">
        <v>3931</v>
      </c>
      <c r="C148" s="368" t="s">
        <v>56</v>
      </c>
      <c r="D148" s="368" t="s">
        <v>3900</v>
      </c>
      <c r="E148" s="354">
        <v>2225</v>
      </c>
      <c r="F148" s="354">
        <v>2225</v>
      </c>
      <c r="G148" s="354">
        <v>2225</v>
      </c>
      <c r="H148" s="354">
        <v>2225</v>
      </c>
      <c r="I148" s="354">
        <v>2225</v>
      </c>
      <c r="J148" s="354">
        <v>2225</v>
      </c>
      <c r="K148" s="354">
        <v>2225</v>
      </c>
      <c r="L148" s="354">
        <v>2225</v>
      </c>
      <c r="M148" s="354">
        <v>2225</v>
      </c>
      <c r="N148" s="355">
        <v>2225</v>
      </c>
      <c r="O148" s="355">
        <v>2225</v>
      </c>
      <c r="P148" s="355">
        <v>2225</v>
      </c>
      <c r="Q148" s="369">
        <v>44562</v>
      </c>
      <c r="R148" s="370">
        <v>44609</v>
      </c>
      <c r="S148" s="347" t="s">
        <v>395</v>
      </c>
      <c r="T148" s="347" t="s">
        <v>125</v>
      </c>
      <c r="U148" s="348" t="s">
        <v>3936</v>
      </c>
    </row>
    <row r="149" spans="1:21" x14ac:dyDescent="0.25">
      <c r="A149" s="367" t="s">
        <v>476</v>
      </c>
      <c r="B149" s="368" t="s">
        <v>3931</v>
      </c>
      <c r="C149" s="368" t="s">
        <v>56</v>
      </c>
      <c r="D149" s="368" t="s">
        <v>3900</v>
      </c>
      <c r="E149" s="345">
        <v>1000</v>
      </c>
      <c r="F149" s="345">
        <v>1000</v>
      </c>
      <c r="G149" s="345">
        <v>1000</v>
      </c>
      <c r="H149" s="345">
        <v>1000</v>
      </c>
      <c r="I149" s="345">
        <v>1000</v>
      </c>
      <c r="J149" s="345">
        <v>1000</v>
      </c>
      <c r="K149" s="345">
        <v>1000</v>
      </c>
      <c r="L149" s="345">
        <v>1000</v>
      </c>
      <c r="M149" s="345">
        <v>1000</v>
      </c>
      <c r="N149" s="345">
        <v>1000</v>
      </c>
      <c r="O149" s="345">
        <v>1000</v>
      </c>
      <c r="P149" s="345">
        <v>1000</v>
      </c>
      <c r="Q149" s="369">
        <v>44562</v>
      </c>
      <c r="R149" s="370">
        <v>44609</v>
      </c>
      <c r="S149" s="347" t="s">
        <v>395</v>
      </c>
      <c r="T149" s="347" t="s">
        <v>129</v>
      </c>
      <c r="U149" s="348" t="s">
        <v>3936</v>
      </c>
    </row>
    <row r="150" spans="1:21" x14ac:dyDescent="0.25">
      <c r="A150" s="367" t="s">
        <v>6310</v>
      </c>
      <c r="B150" s="368" t="s">
        <v>6311</v>
      </c>
      <c r="C150" s="368" t="s">
        <v>56</v>
      </c>
      <c r="D150" s="368" t="s">
        <v>3900</v>
      </c>
      <c r="E150" s="354">
        <v>2625</v>
      </c>
      <c r="F150" s="354">
        <v>2625</v>
      </c>
      <c r="G150" s="354">
        <v>2625</v>
      </c>
      <c r="H150" s="354">
        <v>2625</v>
      </c>
      <c r="I150" s="354">
        <v>2625</v>
      </c>
      <c r="J150" s="354">
        <v>2625</v>
      </c>
      <c r="K150" s="354">
        <v>2625</v>
      </c>
      <c r="L150" s="354">
        <v>2625</v>
      </c>
      <c r="M150" s="354">
        <v>2625</v>
      </c>
      <c r="N150" s="355">
        <v>2625</v>
      </c>
      <c r="O150" s="355">
        <v>2625</v>
      </c>
      <c r="P150" s="355">
        <v>2625</v>
      </c>
      <c r="Q150" s="369">
        <v>44562</v>
      </c>
      <c r="R150" s="370">
        <v>44609</v>
      </c>
      <c r="S150" s="347" t="s">
        <v>168</v>
      </c>
      <c r="T150" s="347" t="s">
        <v>125</v>
      </c>
      <c r="U150" s="348" t="s">
        <v>3936</v>
      </c>
    </row>
    <row r="151" spans="1:21" x14ac:dyDescent="0.25">
      <c r="A151" s="367" t="s">
        <v>6310</v>
      </c>
      <c r="B151" s="368" t="s">
        <v>6311</v>
      </c>
      <c r="C151" s="368" t="s">
        <v>56</v>
      </c>
      <c r="D151" s="368" t="s">
        <v>3900</v>
      </c>
      <c r="E151" s="345">
        <v>1000</v>
      </c>
      <c r="F151" s="345">
        <v>1000</v>
      </c>
      <c r="G151" s="345">
        <v>1000</v>
      </c>
      <c r="H151" s="345">
        <v>1000</v>
      </c>
      <c r="I151" s="345">
        <v>1000</v>
      </c>
      <c r="J151" s="345">
        <v>1000</v>
      </c>
      <c r="K151" s="345">
        <v>1000</v>
      </c>
      <c r="L151" s="345">
        <v>1000</v>
      </c>
      <c r="M151" s="345">
        <v>1000</v>
      </c>
      <c r="N151" s="345">
        <v>1000</v>
      </c>
      <c r="O151" s="345">
        <v>1000</v>
      </c>
      <c r="P151" s="345">
        <v>1000</v>
      </c>
      <c r="Q151" s="369">
        <v>44562</v>
      </c>
      <c r="R151" s="370">
        <v>44609</v>
      </c>
      <c r="S151" s="347" t="s">
        <v>168</v>
      </c>
      <c r="T151" s="347" t="s">
        <v>129</v>
      </c>
      <c r="U151" s="348" t="s">
        <v>3936</v>
      </c>
    </row>
    <row r="152" spans="1:21" x14ac:dyDescent="0.25">
      <c r="A152" s="367" t="s">
        <v>6310</v>
      </c>
      <c r="B152" s="368" t="s">
        <v>6312</v>
      </c>
      <c r="C152" s="368" t="s">
        <v>56</v>
      </c>
      <c r="D152" s="368" t="s">
        <v>3900</v>
      </c>
      <c r="E152" s="354">
        <v>2225</v>
      </c>
      <c r="F152" s="354">
        <v>2225</v>
      </c>
      <c r="G152" s="354">
        <v>2225</v>
      </c>
      <c r="H152" s="354">
        <v>2225</v>
      </c>
      <c r="I152" s="354">
        <v>2225</v>
      </c>
      <c r="J152" s="354">
        <v>2225</v>
      </c>
      <c r="K152" s="354">
        <v>2225</v>
      </c>
      <c r="L152" s="354">
        <v>2225</v>
      </c>
      <c r="M152" s="354">
        <v>2225</v>
      </c>
      <c r="N152" s="355">
        <v>2225</v>
      </c>
      <c r="O152" s="355">
        <v>2225</v>
      </c>
      <c r="P152" s="355">
        <v>2225</v>
      </c>
      <c r="Q152" s="369">
        <v>44562</v>
      </c>
      <c r="R152" s="370">
        <v>44609</v>
      </c>
      <c r="S152" s="347" t="s">
        <v>395</v>
      </c>
      <c r="T152" s="347" t="s">
        <v>125</v>
      </c>
      <c r="U152" s="348" t="s">
        <v>3936</v>
      </c>
    </row>
    <row r="153" spans="1:21" x14ac:dyDescent="0.25">
      <c r="A153" s="367" t="s">
        <v>6310</v>
      </c>
      <c r="B153" s="368" t="s">
        <v>6312</v>
      </c>
      <c r="C153" s="368" t="s">
        <v>56</v>
      </c>
      <c r="D153" s="368" t="s">
        <v>3900</v>
      </c>
      <c r="E153" s="345">
        <v>1000</v>
      </c>
      <c r="F153" s="345">
        <v>1000</v>
      </c>
      <c r="G153" s="345">
        <v>1000</v>
      </c>
      <c r="H153" s="345">
        <v>1000</v>
      </c>
      <c r="I153" s="345">
        <v>1000</v>
      </c>
      <c r="J153" s="345">
        <v>1000</v>
      </c>
      <c r="K153" s="345">
        <v>1000</v>
      </c>
      <c r="L153" s="345">
        <v>1000</v>
      </c>
      <c r="M153" s="345">
        <v>1000</v>
      </c>
      <c r="N153" s="345">
        <v>1000</v>
      </c>
      <c r="O153" s="345">
        <v>1000</v>
      </c>
      <c r="P153" s="345">
        <v>1000</v>
      </c>
      <c r="Q153" s="369">
        <v>44562</v>
      </c>
      <c r="R153" s="370">
        <v>44609</v>
      </c>
      <c r="S153" s="347" t="s">
        <v>395</v>
      </c>
      <c r="T153" s="347" t="s">
        <v>129</v>
      </c>
      <c r="U153" s="348" t="s">
        <v>3936</v>
      </c>
    </row>
    <row r="154" spans="1:21" x14ac:dyDescent="0.25">
      <c r="A154" s="367" t="s">
        <v>326</v>
      </c>
      <c r="B154" s="368" t="s">
        <v>3932</v>
      </c>
      <c r="C154" s="368" t="s">
        <v>56</v>
      </c>
      <c r="D154" s="368" t="s">
        <v>3900</v>
      </c>
      <c r="E154" s="356">
        <v>2325</v>
      </c>
      <c r="F154" s="356">
        <v>2325</v>
      </c>
      <c r="G154" s="356">
        <v>2325</v>
      </c>
      <c r="H154" s="356">
        <v>2325</v>
      </c>
      <c r="I154" s="356">
        <v>2325</v>
      </c>
      <c r="J154" s="356">
        <v>2325</v>
      </c>
      <c r="K154" s="356">
        <v>2325</v>
      </c>
      <c r="L154" s="356">
        <v>2325</v>
      </c>
      <c r="M154" s="356">
        <v>2325</v>
      </c>
      <c r="N154" s="356">
        <v>2325</v>
      </c>
      <c r="O154" s="356">
        <v>2325</v>
      </c>
      <c r="P154" s="356">
        <v>2325</v>
      </c>
      <c r="Q154" s="369">
        <v>44562</v>
      </c>
      <c r="R154" s="370">
        <v>44609</v>
      </c>
      <c r="S154" s="347" t="s">
        <v>168</v>
      </c>
      <c r="T154" s="347" t="s">
        <v>125</v>
      </c>
      <c r="U154" s="348" t="s">
        <v>3936</v>
      </c>
    </row>
    <row r="155" spans="1:21" x14ac:dyDescent="0.25">
      <c r="A155" s="367" t="s">
        <v>326</v>
      </c>
      <c r="B155" s="368" t="s">
        <v>3932</v>
      </c>
      <c r="C155" s="368" t="s">
        <v>56</v>
      </c>
      <c r="D155" s="368" t="s">
        <v>3900</v>
      </c>
      <c r="E155" s="345">
        <v>1000</v>
      </c>
      <c r="F155" s="345">
        <v>1000</v>
      </c>
      <c r="G155" s="345">
        <v>1000</v>
      </c>
      <c r="H155" s="345">
        <v>1000</v>
      </c>
      <c r="I155" s="345">
        <v>1000</v>
      </c>
      <c r="J155" s="345">
        <v>1000</v>
      </c>
      <c r="K155" s="345">
        <v>1000</v>
      </c>
      <c r="L155" s="345">
        <v>1000</v>
      </c>
      <c r="M155" s="345">
        <v>1000</v>
      </c>
      <c r="N155" s="345">
        <v>1000</v>
      </c>
      <c r="O155" s="345">
        <v>1000</v>
      </c>
      <c r="P155" s="345">
        <v>1000</v>
      </c>
      <c r="Q155" s="369">
        <v>44562</v>
      </c>
      <c r="R155" s="370">
        <v>44609</v>
      </c>
      <c r="S155" s="347" t="s">
        <v>168</v>
      </c>
      <c r="T155" s="347" t="s">
        <v>129</v>
      </c>
      <c r="U155" s="348" t="s">
        <v>3936</v>
      </c>
    </row>
    <row r="156" spans="1:21" x14ac:dyDescent="0.25">
      <c r="A156" s="367" t="s">
        <v>326</v>
      </c>
      <c r="B156" s="368" t="s">
        <v>3933</v>
      </c>
      <c r="C156" s="368" t="s">
        <v>56</v>
      </c>
      <c r="D156" s="368" t="s">
        <v>3900</v>
      </c>
      <c r="E156" s="356">
        <v>2125</v>
      </c>
      <c r="F156" s="356">
        <v>2125</v>
      </c>
      <c r="G156" s="356">
        <v>2125</v>
      </c>
      <c r="H156" s="356">
        <v>2125</v>
      </c>
      <c r="I156" s="356">
        <v>2125</v>
      </c>
      <c r="J156" s="356">
        <v>2125</v>
      </c>
      <c r="K156" s="356">
        <v>2125</v>
      </c>
      <c r="L156" s="356">
        <v>2125</v>
      </c>
      <c r="M156" s="356">
        <v>2125</v>
      </c>
      <c r="N156" s="356">
        <v>2125</v>
      </c>
      <c r="O156" s="356">
        <v>2125</v>
      </c>
      <c r="P156" s="356">
        <v>2125</v>
      </c>
      <c r="Q156" s="369">
        <v>44562</v>
      </c>
      <c r="R156" s="370">
        <v>44609</v>
      </c>
      <c r="S156" s="347" t="s">
        <v>395</v>
      </c>
      <c r="T156" s="347" t="s">
        <v>125</v>
      </c>
      <c r="U156" s="348" t="s">
        <v>3936</v>
      </c>
    </row>
    <row r="157" spans="1:21" x14ac:dyDescent="0.25">
      <c r="A157" s="367" t="s">
        <v>326</v>
      </c>
      <c r="B157" s="368" t="s">
        <v>3933</v>
      </c>
      <c r="C157" s="368" t="s">
        <v>56</v>
      </c>
      <c r="D157" s="368" t="s">
        <v>3900</v>
      </c>
      <c r="E157" s="345">
        <v>1000</v>
      </c>
      <c r="F157" s="345">
        <v>1000</v>
      </c>
      <c r="G157" s="345">
        <v>1000</v>
      </c>
      <c r="H157" s="345">
        <v>1000</v>
      </c>
      <c r="I157" s="345">
        <v>1000</v>
      </c>
      <c r="J157" s="345">
        <v>1000</v>
      </c>
      <c r="K157" s="345">
        <v>1000</v>
      </c>
      <c r="L157" s="345">
        <v>1000</v>
      </c>
      <c r="M157" s="345">
        <v>1000</v>
      </c>
      <c r="N157" s="345">
        <v>1000</v>
      </c>
      <c r="O157" s="345">
        <v>1000</v>
      </c>
      <c r="P157" s="345">
        <v>1000</v>
      </c>
      <c r="Q157" s="369">
        <v>44562</v>
      </c>
      <c r="R157" s="370">
        <v>44609</v>
      </c>
      <c r="S157" s="347" t="s">
        <v>395</v>
      </c>
      <c r="T157" s="347" t="s">
        <v>129</v>
      </c>
      <c r="U157" s="348" t="s">
        <v>3936</v>
      </c>
    </row>
    <row r="158" spans="1:21" x14ac:dyDescent="0.25">
      <c r="A158" s="367" t="s">
        <v>312</v>
      </c>
      <c r="B158" s="368" t="s">
        <v>3934</v>
      </c>
      <c r="C158" s="368" t="s">
        <v>56</v>
      </c>
      <c r="D158" s="368" t="s">
        <v>3900</v>
      </c>
      <c r="E158" s="356">
        <v>1925</v>
      </c>
      <c r="F158" s="356">
        <v>1925</v>
      </c>
      <c r="G158" s="356">
        <v>1925</v>
      </c>
      <c r="H158" s="356">
        <v>1925</v>
      </c>
      <c r="I158" s="356">
        <v>1925</v>
      </c>
      <c r="J158" s="356">
        <v>1925</v>
      </c>
      <c r="K158" s="356">
        <v>1925</v>
      </c>
      <c r="L158" s="356">
        <v>1925</v>
      </c>
      <c r="M158" s="356">
        <v>1925</v>
      </c>
      <c r="N158" s="356">
        <v>1925</v>
      </c>
      <c r="O158" s="356">
        <v>1925</v>
      </c>
      <c r="P158" s="356">
        <v>1925</v>
      </c>
      <c r="Q158" s="369">
        <v>44562</v>
      </c>
      <c r="R158" s="370">
        <v>44609</v>
      </c>
      <c r="S158" s="347" t="s">
        <v>168</v>
      </c>
      <c r="T158" s="347" t="s">
        <v>125</v>
      </c>
      <c r="U158" s="348" t="s">
        <v>3936</v>
      </c>
    </row>
    <row r="159" spans="1:21" x14ac:dyDescent="0.25">
      <c r="A159" s="367" t="s">
        <v>312</v>
      </c>
      <c r="B159" s="368" t="s">
        <v>3934</v>
      </c>
      <c r="C159" s="368" t="s">
        <v>56</v>
      </c>
      <c r="D159" s="368" t="s">
        <v>3900</v>
      </c>
      <c r="E159" s="345">
        <v>1000</v>
      </c>
      <c r="F159" s="345">
        <v>1000</v>
      </c>
      <c r="G159" s="345">
        <v>1000</v>
      </c>
      <c r="H159" s="345">
        <v>1000</v>
      </c>
      <c r="I159" s="345">
        <v>1000</v>
      </c>
      <c r="J159" s="345">
        <v>1000</v>
      </c>
      <c r="K159" s="345">
        <v>1000</v>
      </c>
      <c r="L159" s="345">
        <v>1000</v>
      </c>
      <c r="M159" s="345">
        <v>1000</v>
      </c>
      <c r="N159" s="345">
        <v>1000</v>
      </c>
      <c r="O159" s="345">
        <v>1000</v>
      </c>
      <c r="P159" s="345">
        <v>1000</v>
      </c>
      <c r="Q159" s="369">
        <v>44562</v>
      </c>
      <c r="R159" s="370">
        <v>44609</v>
      </c>
      <c r="S159" s="347" t="s">
        <v>168</v>
      </c>
      <c r="T159" s="347" t="s">
        <v>129</v>
      </c>
      <c r="U159" s="348" t="s">
        <v>3936</v>
      </c>
    </row>
    <row r="160" spans="1:21" x14ac:dyDescent="0.25">
      <c r="A160" s="367" t="s">
        <v>312</v>
      </c>
      <c r="B160" s="368" t="s">
        <v>3935</v>
      </c>
      <c r="C160" s="368" t="s">
        <v>56</v>
      </c>
      <c r="D160" s="368" t="s">
        <v>3900</v>
      </c>
      <c r="E160" s="356">
        <v>1925</v>
      </c>
      <c r="F160" s="356">
        <v>1925</v>
      </c>
      <c r="G160" s="356">
        <v>1925</v>
      </c>
      <c r="H160" s="356">
        <v>1925</v>
      </c>
      <c r="I160" s="356">
        <v>1925</v>
      </c>
      <c r="J160" s="356">
        <v>1925</v>
      </c>
      <c r="K160" s="356">
        <v>1925</v>
      </c>
      <c r="L160" s="356">
        <v>1925</v>
      </c>
      <c r="M160" s="356">
        <v>1925</v>
      </c>
      <c r="N160" s="356">
        <v>1925</v>
      </c>
      <c r="O160" s="356">
        <v>1925</v>
      </c>
      <c r="P160" s="356">
        <v>1925</v>
      </c>
      <c r="Q160" s="369">
        <v>44562</v>
      </c>
      <c r="R160" s="370">
        <v>44609</v>
      </c>
      <c r="S160" s="347" t="s">
        <v>395</v>
      </c>
      <c r="T160" s="347" t="s">
        <v>125</v>
      </c>
      <c r="U160" s="348" t="s">
        <v>3936</v>
      </c>
    </row>
    <row r="161" spans="1:21" ht="15.75" thickBot="1" x14ac:dyDescent="0.3">
      <c r="A161" s="371" t="s">
        <v>312</v>
      </c>
      <c r="B161" s="372" t="s">
        <v>3935</v>
      </c>
      <c r="C161" s="372" t="s">
        <v>56</v>
      </c>
      <c r="D161" s="372" t="s">
        <v>3900</v>
      </c>
      <c r="E161" s="359">
        <v>1000</v>
      </c>
      <c r="F161" s="359">
        <v>1000</v>
      </c>
      <c r="G161" s="359">
        <v>1000</v>
      </c>
      <c r="H161" s="359">
        <v>1000</v>
      </c>
      <c r="I161" s="359">
        <v>1000</v>
      </c>
      <c r="J161" s="359">
        <v>1000</v>
      </c>
      <c r="K161" s="359">
        <v>1000</v>
      </c>
      <c r="L161" s="359">
        <v>1000</v>
      </c>
      <c r="M161" s="359">
        <v>1000</v>
      </c>
      <c r="N161" s="359">
        <v>1000</v>
      </c>
      <c r="O161" s="359">
        <v>1000</v>
      </c>
      <c r="P161" s="359">
        <v>1000</v>
      </c>
      <c r="Q161" s="373">
        <v>44562</v>
      </c>
      <c r="R161" s="374">
        <v>44609</v>
      </c>
      <c r="S161" s="361" t="s">
        <v>395</v>
      </c>
      <c r="T161" s="361" t="s">
        <v>129</v>
      </c>
      <c r="U161" s="362" t="s">
        <v>3936</v>
      </c>
    </row>
    <row r="162" spans="1:21" x14ac:dyDescent="0.25">
      <c r="A162" s="337" t="s">
        <v>459</v>
      </c>
      <c r="B162" s="338" t="s">
        <v>3899</v>
      </c>
      <c r="C162" s="338" t="s">
        <v>56</v>
      </c>
      <c r="D162" s="338" t="s">
        <v>3900</v>
      </c>
      <c r="E162" s="339">
        <v>3225</v>
      </c>
      <c r="F162" s="339">
        <v>3225</v>
      </c>
      <c r="G162" s="339">
        <v>3225</v>
      </c>
      <c r="H162" s="339">
        <v>3175</v>
      </c>
      <c r="I162" s="339">
        <v>3175</v>
      </c>
      <c r="J162" s="339">
        <v>3175</v>
      </c>
      <c r="K162" s="339">
        <v>3175</v>
      </c>
      <c r="L162" s="339">
        <v>3175</v>
      </c>
      <c r="M162" s="339">
        <v>3175</v>
      </c>
      <c r="N162" s="339">
        <v>3225</v>
      </c>
      <c r="O162" s="339">
        <v>3225</v>
      </c>
      <c r="P162" s="339">
        <v>3225</v>
      </c>
      <c r="Q162" s="340">
        <v>44610</v>
      </c>
      <c r="R162" s="340">
        <v>44926</v>
      </c>
      <c r="S162" s="341" t="s">
        <v>168</v>
      </c>
      <c r="T162" s="341" t="s">
        <v>125</v>
      </c>
      <c r="U162" s="342" t="s">
        <v>3936</v>
      </c>
    </row>
    <row r="163" spans="1:21" x14ac:dyDescent="0.25">
      <c r="A163" s="343" t="s">
        <v>459</v>
      </c>
      <c r="B163" s="344" t="s">
        <v>3899</v>
      </c>
      <c r="C163" s="344" t="s">
        <v>56</v>
      </c>
      <c r="D163" s="344" t="s">
        <v>3900</v>
      </c>
      <c r="E163" s="345">
        <v>1000</v>
      </c>
      <c r="F163" s="345">
        <v>1000</v>
      </c>
      <c r="G163" s="345">
        <v>1000</v>
      </c>
      <c r="H163" s="345">
        <v>1000</v>
      </c>
      <c r="I163" s="345">
        <v>1000</v>
      </c>
      <c r="J163" s="345">
        <v>1000</v>
      </c>
      <c r="K163" s="345">
        <v>1000</v>
      </c>
      <c r="L163" s="345">
        <v>1000</v>
      </c>
      <c r="M163" s="345">
        <v>1000</v>
      </c>
      <c r="N163" s="345">
        <v>1000</v>
      </c>
      <c r="O163" s="345">
        <v>1000</v>
      </c>
      <c r="P163" s="345">
        <v>1000</v>
      </c>
      <c r="Q163" s="346">
        <v>44610</v>
      </c>
      <c r="R163" s="346">
        <v>44926</v>
      </c>
      <c r="S163" s="347" t="s">
        <v>168</v>
      </c>
      <c r="T163" s="347" t="s">
        <v>129</v>
      </c>
      <c r="U163" s="348" t="s">
        <v>3936</v>
      </c>
    </row>
    <row r="164" spans="1:21" x14ac:dyDescent="0.25">
      <c r="A164" s="343" t="s">
        <v>459</v>
      </c>
      <c r="B164" s="344" t="s">
        <v>3901</v>
      </c>
      <c r="C164" s="344" t="s">
        <v>56</v>
      </c>
      <c r="D164" s="344" t="s">
        <v>3900</v>
      </c>
      <c r="E164" s="349">
        <v>3225</v>
      </c>
      <c r="F164" s="349">
        <v>3225</v>
      </c>
      <c r="G164" s="349">
        <v>3225</v>
      </c>
      <c r="H164" s="349">
        <v>3175</v>
      </c>
      <c r="I164" s="349">
        <v>3175</v>
      </c>
      <c r="J164" s="349">
        <v>3175</v>
      </c>
      <c r="K164" s="349">
        <v>3175</v>
      </c>
      <c r="L164" s="349">
        <v>3175</v>
      </c>
      <c r="M164" s="349">
        <v>3175</v>
      </c>
      <c r="N164" s="349">
        <v>3225</v>
      </c>
      <c r="O164" s="349">
        <v>3225</v>
      </c>
      <c r="P164" s="349">
        <v>3225</v>
      </c>
      <c r="Q164" s="346">
        <v>44610</v>
      </c>
      <c r="R164" s="346">
        <v>44926</v>
      </c>
      <c r="S164" s="347" t="s">
        <v>395</v>
      </c>
      <c r="T164" s="347" t="s">
        <v>125</v>
      </c>
      <c r="U164" s="348" t="s">
        <v>3936</v>
      </c>
    </row>
    <row r="165" spans="1:21" x14ac:dyDescent="0.25">
      <c r="A165" s="343" t="s">
        <v>459</v>
      </c>
      <c r="B165" s="344" t="s">
        <v>3901</v>
      </c>
      <c r="C165" s="344" t="s">
        <v>56</v>
      </c>
      <c r="D165" s="344" t="s">
        <v>3900</v>
      </c>
      <c r="E165" s="345">
        <v>1000</v>
      </c>
      <c r="F165" s="345">
        <v>1000</v>
      </c>
      <c r="G165" s="345">
        <v>1000</v>
      </c>
      <c r="H165" s="345">
        <v>1000</v>
      </c>
      <c r="I165" s="345">
        <v>1000</v>
      </c>
      <c r="J165" s="345">
        <v>1000</v>
      </c>
      <c r="K165" s="345">
        <v>1000</v>
      </c>
      <c r="L165" s="345">
        <v>1000</v>
      </c>
      <c r="M165" s="345">
        <v>1000</v>
      </c>
      <c r="N165" s="345">
        <v>1000</v>
      </c>
      <c r="O165" s="345">
        <v>1000</v>
      </c>
      <c r="P165" s="345">
        <v>1000</v>
      </c>
      <c r="Q165" s="346">
        <v>44610</v>
      </c>
      <c r="R165" s="346">
        <v>44926</v>
      </c>
      <c r="S165" s="347" t="s">
        <v>395</v>
      </c>
      <c r="T165" s="347" t="s">
        <v>129</v>
      </c>
      <c r="U165" s="348" t="s">
        <v>3936</v>
      </c>
    </row>
    <row r="166" spans="1:21" x14ac:dyDescent="0.25">
      <c r="A166" s="343" t="s">
        <v>465</v>
      </c>
      <c r="B166" s="344" t="s">
        <v>3902</v>
      </c>
      <c r="C166" s="344" t="s">
        <v>56</v>
      </c>
      <c r="D166" s="344" t="s">
        <v>3900</v>
      </c>
      <c r="E166" s="350">
        <v>4150</v>
      </c>
      <c r="F166" s="350">
        <v>4150</v>
      </c>
      <c r="G166" s="350">
        <v>4150</v>
      </c>
      <c r="H166" s="350">
        <v>4150</v>
      </c>
      <c r="I166" s="350">
        <v>4150</v>
      </c>
      <c r="J166" s="350">
        <v>4150</v>
      </c>
      <c r="K166" s="350">
        <v>4150</v>
      </c>
      <c r="L166" s="350">
        <v>4150</v>
      </c>
      <c r="M166" s="350">
        <v>4150</v>
      </c>
      <c r="N166" s="350">
        <v>4150</v>
      </c>
      <c r="O166" s="350">
        <v>4150</v>
      </c>
      <c r="P166" s="350">
        <v>4150</v>
      </c>
      <c r="Q166" s="346">
        <v>44610</v>
      </c>
      <c r="R166" s="346">
        <v>44926</v>
      </c>
      <c r="S166" s="347" t="s">
        <v>168</v>
      </c>
      <c r="T166" s="347" t="s">
        <v>125</v>
      </c>
      <c r="U166" s="348" t="s">
        <v>3936</v>
      </c>
    </row>
    <row r="167" spans="1:21" x14ac:dyDescent="0.25">
      <c r="A167" s="343" t="s">
        <v>465</v>
      </c>
      <c r="B167" s="344" t="s">
        <v>3902</v>
      </c>
      <c r="C167" s="344" t="s">
        <v>56</v>
      </c>
      <c r="D167" s="344" t="s">
        <v>3900</v>
      </c>
      <c r="E167" s="345">
        <v>1000</v>
      </c>
      <c r="F167" s="345">
        <v>1000</v>
      </c>
      <c r="G167" s="345">
        <v>1000</v>
      </c>
      <c r="H167" s="345">
        <v>1000</v>
      </c>
      <c r="I167" s="345">
        <v>1000</v>
      </c>
      <c r="J167" s="345">
        <v>1000</v>
      </c>
      <c r="K167" s="345">
        <v>1000</v>
      </c>
      <c r="L167" s="345">
        <v>1000</v>
      </c>
      <c r="M167" s="345">
        <v>1000</v>
      </c>
      <c r="N167" s="345">
        <v>1000</v>
      </c>
      <c r="O167" s="345">
        <v>1000</v>
      </c>
      <c r="P167" s="345">
        <v>1000</v>
      </c>
      <c r="Q167" s="346">
        <v>44610</v>
      </c>
      <c r="R167" s="346">
        <v>44926</v>
      </c>
      <c r="S167" s="347" t="s">
        <v>168</v>
      </c>
      <c r="T167" s="347" t="s">
        <v>129</v>
      </c>
      <c r="U167" s="348" t="s">
        <v>3936</v>
      </c>
    </row>
    <row r="168" spans="1:21" x14ac:dyDescent="0.25">
      <c r="A168" s="343" t="s">
        <v>465</v>
      </c>
      <c r="B168" s="344" t="s">
        <v>3903</v>
      </c>
      <c r="C168" s="344" t="s">
        <v>56</v>
      </c>
      <c r="D168" s="344" t="s">
        <v>3900</v>
      </c>
      <c r="E168" s="350">
        <v>4100</v>
      </c>
      <c r="F168" s="350">
        <v>4100</v>
      </c>
      <c r="G168" s="350">
        <v>4100</v>
      </c>
      <c r="H168" s="350">
        <v>4100</v>
      </c>
      <c r="I168" s="350">
        <v>4100</v>
      </c>
      <c r="J168" s="350">
        <v>4100</v>
      </c>
      <c r="K168" s="350">
        <v>4100</v>
      </c>
      <c r="L168" s="350">
        <v>4100</v>
      </c>
      <c r="M168" s="350">
        <v>4100</v>
      </c>
      <c r="N168" s="350">
        <v>4100</v>
      </c>
      <c r="O168" s="350">
        <v>4100</v>
      </c>
      <c r="P168" s="350">
        <v>4100</v>
      </c>
      <c r="Q168" s="346">
        <v>44610</v>
      </c>
      <c r="R168" s="346">
        <v>44926</v>
      </c>
      <c r="S168" s="347" t="s">
        <v>395</v>
      </c>
      <c r="T168" s="347" t="s">
        <v>125</v>
      </c>
      <c r="U168" s="348" t="s">
        <v>3936</v>
      </c>
    </row>
    <row r="169" spans="1:21" x14ac:dyDescent="0.25">
      <c r="A169" s="343" t="s">
        <v>465</v>
      </c>
      <c r="B169" s="344" t="s">
        <v>3903</v>
      </c>
      <c r="C169" s="344" t="s">
        <v>56</v>
      </c>
      <c r="D169" s="344" t="s">
        <v>3900</v>
      </c>
      <c r="E169" s="345">
        <v>1000</v>
      </c>
      <c r="F169" s="345">
        <v>1000</v>
      </c>
      <c r="G169" s="345">
        <v>1000</v>
      </c>
      <c r="H169" s="345">
        <v>1000</v>
      </c>
      <c r="I169" s="345">
        <v>1000</v>
      </c>
      <c r="J169" s="345">
        <v>1000</v>
      </c>
      <c r="K169" s="345">
        <v>1000</v>
      </c>
      <c r="L169" s="345">
        <v>1000</v>
      </c>
      <c r="M169" s="345">
        <v>1000</v>
      </c>
      <c r="N169" s="345">
        <v>1000</v>
      </c>
      <c r="O169" s="345">
        <v>1000</v>
      </c>
      <c r="P169" s="345">
        <v>1000</v>
      </c>
      <c r="Q169" s="346">
        <v>44610</v>
      </c>
      <c r="R169" s="346">
        <v>44926</v>
      </c>
      <c r="S169" s="347" t="s">
        <v>395</v>
      </c>
      <c r="T169" s="347" t="s">
        <v>129</v>
      </c>
      <c r="U169" s="348" t="s">
        <v>3936</v>
      </c>
    </row>
    <row r="170" spans="1:21" x14ac:dyDescent="0.25">
      <c r="A170" s="343" t="s">
        <v>4492</v>
      </c>
      <c r="B170" s="344" t="s">
        <v>4493</v>
      </c>
      <c r="C170" s="344" t="s">
        <v>56</v>
      </c>
      <c r="D170" s="344" t="s">
        <v>3900</v>
      </c>
      <c r="E170" s="350">
        <v>4150</v>
      </c>
      <c r="F170" s="350">
        <v>4150</v>
      </c>
      <c r="G170" s="350">
        <v>4150</v>
      </c>
      <c r="H170" s="350">
        <v>4150</v>
      </c>
      <c r="I170" s="350">
        <v>4150</v>
      </c>
      <c r="J170" s="350">
        <v>4150</v>
      </c>
      <c r="K170" s="350">
        <v>4150</v>
      </c>
      <c r="L170" s="350">
        <v>4150</v>
      </c>
      <c r="M170" s="350">
        <v>4150</v>
      </c>
      <c r="N170" s="350">
        <v>4150</v>
      </c>
      <c r="O170" s="350">
        <v>4150</v>
      </c>
      <c r="P170" s="350">
        <v>4150</v>
      </c>
      <c r="Q170" s="346">
        <v>44610</v>
      </c>
      <c r="R170" s="346">
        <v>44926</v>
      </c>
      <c r="S170" s="347" t="s">
        <v>168</v>
      </c>
      <c r="T170" s="347" t="s">
        <v>125</v>
      </c>
      <c r="U170" s="348" t="s">
        <v>3936</v>
      </c>
    </row>
    <row r="171" spans="1:21" x14ac:dyDescent="0.25">
      <c r="A171" s="343" t="s">
        <v>4492</v>
      </c>
      <c r="B171" s="344" t="s">
        <v>4493</v>
      </c>
      <c r="C171" s="344" t="s">
        <v>56</v>
      </c>
      <c r="D171" s="344" t="s">
        <v>3900</v>
      </c>
      <c r="E171" s="345">
        <v>1000</v>
      </c>
      <c r="F171" s="345">
        <v>1000</v>
      </c>
      <c r="G171" s="345">
        <v>1000</v>
      </c>
      <c r="H171" s="345">
        <v>1000</v>
      </c>
      <c r="I171" s="345">
        <v>1000</v>
      </c>
      <c r="J171" s="345">
        <v>1000</v>
      </c>
      <c r="K171" s="345">
        <v>1000</v>
      </c>
      <c r="L171" s="345">
        <v>1000</v>
      </c>
      <c r="M171" s="345">
        <v>1000</v>
      </c>
      <c r="N171" s="345">
        <v>1000</v>
      </c>
      <c r="O171" s="345">
        <v>1000</v>
      </c>
      <c r="P171" s="345">
        <v>1000</v>
      </c>
      <c r="Q171" s="346">
        <v>44610</v>
      </c>
      <c r="R171" s="346">
        <v>44926</v>
      </c>
      <c r="S171" s="347" t="s">
        <v>168</v>
      </c>
      <c r="T171" s="347" t="s">
        <v>129</v>
      </c>
      <c r="U171" s="348" t="s">
        <v>3936</v>
      </c>
    </row>
    <row r="172" spans="1:21" x14ac:dyDescent="0.25">
      <c r="A172" s="343" t="s">
        <v>4492</v>
      </c>
      <c r="B172" s="344" t="s">
        <v>4494</v>
      </c>
      <c r="C172" s="344" t="s">
        <v>56</v>
      </c>
      <c r="D172" s="344" t="s">
        <v>3900</v>
      </c>
      <c r="E172" s="350">
        <v>4100</v>
      </c>
      <c r="F172" s="350">
        <v>4100</v>
      </c>
      <c r="G172" s="350">
        <v>4100</v>
      </c>
      <c r="H172" s="350">
        <v>4100</v>
      </c>
      <c r="I172" s="350">
        <v>4100</v>
      </c>
      <c r="J172" s="350">
        <v>4100</v>
      </c>
      <c r="K172" s="350">
        <v>4100</v>
      </c>
      <c r="L172" s="350">
        <v>4100</v>
      </c>
      <c r="M172" s="350">
        <v>4100</v>
      </c>
      <c r="N172" s="350">
        <v>4100</v>
      </c>
      <c r="O172" s="350">
        <v>4100</v>
      </c>
      <c r="P172" s="350">
        <v>4100</v>
      </c>
      <c r="Q172" s="346">
        <v>44610</v>
      </c>
      <c r="R172" s="346">
        <v>44926</v>
      </c>
      <c r="S172" s="347" t="s">
        <v>395</v>
      </c>
      <c r="T172" s="347" t="s">
        <v>125</v>
      </c>
      <c r="U172" s="348" t="s">
        <v>3936</v>
      </c>
    </row>
    <row r="173" spans="1:21" x14ac:dyDescent="0.25">
      <c r="A173" s="343" t="s">
        <v>4492</v>
      </c>
      <c r="B173" s="344" t="s">
        <v>4494</v>
      </c>
      <c r="C173" s="344" t="s">
        <v>56</v>
      </c>
      <c r="D173" s="344" t="s">
        <v>3900</v>
      </c>
      <c r="E173" s="345">
        <v>1000</v>
      </c>
      <c r="F173" s="345">
        <v>1000</v>
      </c>
      <c r="G173" s="345">
        <v>1000</v>
      </c>
      <c r="H173" s="345">
        <v>1000</v>
      </c>
      <c r="I173" s="345">
        <v>1000</v>
      </c>
      <c r="J173" s="345">
        <v>1000</v>
      </c>
      <c r="K173" s="345">
        <v>1000</v>
      </c>
      <c r="L173" s="345">
        <v>1000</v>
      </c>
      <c r="M173" s="345">
        <v>1000</v>
      </c>
      <c r="N173" s="345">
        <v>1000</v>
      </c>
      <c r="O173" s="345">
        <v>1000</v>
      </c>
      <c r="P173" s="345">
        <v>1000</v>
      </c>
      <c r="Q173" s="346">
        <v>44610</v>
      </c>
      <c r="R173" s="346">
        <v>44926</v>
      </c>
      <c r="S173" s="347" t="s">
        <v>395</v>
      </c>
      <c r="T173" s="347" t="s">
        <v>129</v>
      </c>
      <c r="U173" s="348" t="s">
        <v>3936</v>
      </c>
    </row>
    <row r="174" spans="1:21" x14ac:dyDescent="0.25">
      <c r="A174" s="343" t="s">
        <v>448</v>
      </c>
      <c r="B174" s="344" t="s">
        <v>3904</v>
      </c>
      <c r="C174" s="344" t="s">
        <v>56</v>
      </c>
      <c r="D174" s="344" t="s">
        <v>3900</v>
      </c>
      <c r="E174" s="350">
        <v>4150</v>
      </c>
      <c r="F174" s="350">
        <v>4150</v>
      </c>
      <c r="G174" s="350">
        <v>4150</v>
      </c>
      <c r="H174" s="350">
        <v>4150</v>
      </c>
      <c r="I174" s="350">
        <v>4150</v>
      </c>
      <c r="J174" s="350">
        <v>4150</v>
      </c>
      <c r="K174" s="350">
        <v>4150</v>
      </c>
      <c r="L174" s="350">
        <v>4150</v>
      </c>
      <c r="M174" s="350">
        <v>4150</v>
      </c>
      <c r="N174" s="350">
        <v>4150</v>
      </c>
      <c r="O174" s="350">
        <v>4150</v>
      </c>
      <c r="P174" s="350">
        <v>4150</v>
      </c>
      <c r="Q174" s="346">
        <v>44610</v>
      </c>
      <c r="R174" s="346">
        <v>44926</v>
      </c>
      <c r="S174" s="347" t="s">
        <v>168</v>
      </c>
      <c r="T174" s="347" t="s">
        <v>125</v>
      </c>
      <c r="U174" s="348" t="s">
        <v>3936</v>
      </c>
    </row>
    <row r="175" spans="1:21" x14ac:dyDescent="0.25">
      <c r="A175" s="343" t="s">
        <v>448</v>
      </c>
      <c r="B175" s="344" t="s">
        <v>3904</v>
      </c>
      <c r="C175" s="344" t="s">
        <v>56</v>
      </c>
      <c r="D175" s="344" t="s">
        <v>3900</v>
      </c>
      <c r="E175" s="345">
        <v>1000</v>
      </c>
      <c r="F175" s="345">
        <v>1000</v>
      </c>
      <c r="G175" s="345">
        <v>1000</v>
      </c>
      <c r="H175" s="345">
        <v>1000</v>
      </c>
      <c r="I175" s="345">
        <v>1000</v>
      </c>
      <c r="J175" s="345">
        <v>1000</v>
      </c>
      <c r="K175" s="345">
        <v>1000</v>
      </c>
      <c r="L175" s="345">
        <v>1000</v>
      </c>
      <c r="M175" s="345">
        <v>1000</v>
      </c>
      <c r="N175" s="345">
        <v>1000</v>
      </c>
      <c r="O175" s="345">
        <v>1000</v>
      </c>
      <c r="P175" s="345">
        <v>1000</v>
      </c>
      <c r="Q175" s="346">
        <v>44610</v>
      </c>
      <c r="R175" s="346">
        <v>44926</v>
      </c>
      <c r="S175" s="347" t="s">
        <v>168</v>
      </c>
      <c r="T175" s="347" t="s">
        <v>129</v>
      </c>
      <c r="U175" s="348" t="s">
        <v>3936</v>
      </c>
    </row>
    <row r="176" spans="1:21" x14ac:dyDescent="0.25">
      <c r="A176" s="343" t="s">
        <v>448</v>
      </c>
      <c r="B176" s="344" t="s">
        <v>3905</v>
      </c>
      <c r="C176" s="344" t="s">
        <v>56</v>
      </c>
      <c r="D176" s="344" t="s">
        <v>3900</v>
      </c>
      <c r="E176" s="350">
        <v>4100</v>
      </c>
      <c r="F176" s="350">
        <v>4100</v>
      </c>
      <c r="G176" s="350">
        <v>4100</v>
      </c>
      <c r="H176" s="350">
        <v>4100</v>
      </c>
      <c r="I176" s="350">
        <v>4100</v>
      </c>
      <c r="J176" s="350">
        <v>4100</v>
      </c>
      <c r="K176" s="350">
        <v>4100</v>
      </c>
      <c r="L176" s="350">
        <v>4100</v>
      </c>
      <c r="M176" s="350">
        <v>4100</v>
      </c>
      <c r="N176" s="350">
        <v>4100</v>
      </c>
      <c r="O176" s="350">
        <v>4100</v>
      </c>
      <c r="P176" s="350">
        <v>4100</v>
      </c>
      <c r="Q176" s="346">
        <v>44610</v>
      </c>
      <c r="R176" s="346">
        <v>44926</v>
      </c>
      <c r="S176" s="347" t="s">
        <v>395</v>
      </c>
      <c r="T176" s="347" t="s">
        <v>125</v>
      </c>
      <c r="U176" s="348" t="s">
        <v>3936</v>
      </c>
    </row>
    <row r="177" spans="1:21" x14ac:dyDescent="0.25">
      <c r="A177" s="343" t="s">
        <v>448</v>
      </c>
      <c r="B177" s="344" t="s">
        <v>3905</v>
      </c>
      <c r="C177" s="344" t="s">
        <v>56</v>
      </c>
      <c r="D177" s="344" t="s">
        <v>3900</v>
      </c>
      <c r="E177" s="345">
        <v>1000</v>
      </c>
      <c r="F177" s="345">
        <v>1000</v>
      </c>
      <c r="G177" s="345">
        <v>1000</v>
      </c>
      <c r="H177" s="345">
        <v>1000</v>
      </c>
      <c r="I177" s="345">
        <v>1000</v>
      </c>
      <c r="J177" s="345">
        <v>1000</v>
      </c>
      <c r="K177" s="345">
        <v>1000</v>
      </c>
      <c r="L177" s="345">
        <v>1000</v>
      </c>
      <c r="M177" s="345">
        <v>1000</v>
      </c>
      <c r="N177" s="345">
        <v>1000</v>
      </c>
      <c r="O177" s="345">
        <v>1000</v>
      </c>
      <c r="P177" s="345">
        <v>1000</v>
      </c>
      <c r="Q177" s="346">
        <v>44610</v>
      </c>
      <c r="R177" s="346">
        <v>44926</v>
      </c>
      <c r="S177" s="347" t="s">
        <v>395</v>
      </c>
      <c r="T177" s="347" t="s">
        <v>129</v>
      </c>
      <c r="U177" s="348" t="s">
        <v>3936</v>
      </c>
    </row>
    <row r="178" spans="1:21" x14ac:dyDescent="0.25">
      <c r="A178" s="343" t="s">
        <v>445</v>
      </c>
      <c r="B178" s="344" t="s">
        <v>3906</v>
      </c>
      <c r="C178" s="344" t="s">
        <v>56</v>
      </c>
      <c r="D178" s="344" t="s">
        <v>3900</v>
      </c>
      <c r="E178" s="349">
        <v>3225</v>
      </c>
      <c r="F178" s="349">
        <v>3225</v>
      </c>
      <c r="G178" s="349">
        <v>3225</v>
      </c>
      <c r="H178" s="349">
        <v>3175</v>
      </c>
      <c r="I178" s="349">
        <v>3175</v>
      </c>
      <c r="J178" s="349">
        <v>3175</v>
      </c>
      <c r="K178" s="349">
        <v>3175</v>
      </c>
      <c r="L178" s="349">
        <v>3175</v>
      </c>
      <c r="M178" s="349">
        <v>3175</v>
      </c>
      <c r="N178" s="349">
        <v>3225</v>
      </c>
      <c r="O178" s="349">
        <v>3225</v>
      </c>
      <c r="P178" s="349">
        <v>3225</v>
      </c>
      <c r="Q178" s="346">
        <v>44610</v>
      </c>
      <c r="R178" s="346">
        <v>44926</v>
      </c>
      <c r="S178" s="347" t="s">
        <v>168</v>
      </c>
      <c r="T178" s="347" t="s">
        <v>125</v>
      </c>
      <c r="U178" s="348" t="s">
        <v>3936</v>
      </c>
    </row>
    <row r="179" spans="1:21" x14ac:dyDescent="0.25">
      <c r="A179" s="343" t="s">
        <v>445</v>
      </c>
      <c r="B179" s="344" t="s">
        <v>3906</v>
      </c>
      <c r="C179" s="344" t="s">
        <v>56</v>
      </c>
      <c r="D179" s="344" t="s">
        <v>3900</v>
      </c>
      <c r="E179" s="345">
        <v>1000</v>
      </c>
      <c r="F179" s="345">
        <v>1000</v>
      </c>
      <c r="G179" s="345">
        <v>1000</v>
      </c>
      <c r="H179" s="345">
        <v>1000</v>
      </c>
      <c r="I179" s="345">
        <v>1000</v>
      </c>
      <c r="J179" s="345">
        <v>1000</v>
      </c>
      <c r="K179" s="345">
        <v>1000</v>
      </c>
      <c r="L179" s="345">
        <v>1000</v>
      </c>
      <c r="M179" s="345">
        <v>1000</v>
      </c>
      <c r="N179" s="345">
        <v>1000</v>
      </c>
      <c r="O179" s="345">
        <v>1000</v>
      </c>
      <c r="P179" s="345">
        <v>1000</v>
      </c>
      <c r="Q179" s="346">
        <v>44610</v>
      </c>
      <c r="R179" s="346">
        <v>44926</v>
      </c>
      <c r="S179" s="347" t="s">
        <v>168</v>
      </c>
      <c r="T179" s="347" t="s">
        <v>129</v>
      </c>
      <c r="U179" s="348" t="s">
        <v>3936</v>
      </c>
    </row>
    <row r="180" spans="1:21" x14ac:dyDescent="0.25">
      <c r="A180" s="343" t="s">
        <v>445</v>
      </c>
      <c r="B180" s="344" t="s">
        <v>3907</v>
      </c>
      <c r="C180" s="344" t="s">
        <v>56</v>
      </c>
      <c r="D180" s="344" t="s">
        <v>3900</v>
      </c>
      <c r="E180" s="349">
        <v>3225</v>
      </c>
      <c r="F180" s="349">
        <v>3225</v>
      </c>
      <c r="G180" s="349">
        <v>3225</v>
      </c>
      <c r="H180" s="349">
        <v>3175</v>
      </c>
      <c r="I180" s="349">
        <v>3175</v>
      </c>
      <c r="J180" s="349">
        <v>3175</v>
      </c>
      <c r="K180" s="349">
        <v>3175</v>
      </c>
      <c r="L180" s="349">
        <v>3175</v>
      </c>
      <c r="M180" s="349">
        <v>3175</v>
      </c>
      <c r="N180" s="349">
        <v>3225</v>
      </c>
      <c r="O180" s="349">
        <v>3225</v>
      </c>
      <c r="P180" s="349">
        <v>3225</v>
      </c>
      <c r="Q180" s="346">
        <v>44610</v>
      </c>
      <c r="R180" s="346">
        <v>44926</v>
      </c>
      <c r="S180" s="347" t="s">
        <v>395</v>
      </c>
      <c r="T180" s="347" t="s">
        <v>125</v>
      </c>
      <c r="U180" s="348" t="s">
        <v>3936</v>
      </c>
    </row>
    <row r="181" spans="1:21" x14ac:dyDescent="0.25">
      <c r="A181" s="343" t="s">
        <v>445</v>
      </c>
      <c r="B181" s="344" t="s">
        <v>3907</v>
      </c>
      <c r="C181" s="344" t="s">
        <v>56</v>
      </c>
      <c r="D181" s="344" t="s">
        <v>3900</v>
      </c>
      <c r="E181" s="345">
        <v>1000</v>
      </c>
      <c r="F181" s="345">
        <v>1000</v>
      </c>
      <c r="G181" s="345">
        <v>1000</v>
      </c>
      <c r="H181" s="345">
        <v>1000</v>
      </c>
      <c r="I181" s="345">
        <v>1000</v>
      </c>
      <c r="J181" s="345">
        <v>1000</v>
      </c>
      <c r="K181" s="345">
        <v>1000</v>
      </c>
      <c r="L181" s="345">
        <v>1000</v>
      </c>
      <c r="M181" s="345">
        <v>1000</v>
      </c>
      <c r="N181" s="345">
        <v>1000</v>
      </c>
      <c r="O181" s="345">
        <v>1000</v>
      </c>
      <c r="P181" s="345">
        <v>1000</v>
      </c>
      <c r="Q181" s="346">
        <v>44610</v>
      </c>
      <c r="R181" s="346">
        <v>44926</v>
      </c>
      <c r="S181" s="347" t="s">
        <v>395</v>
      </c>
      <c r="T181" s="347" t="s">
        <v>129</v>
      </c>
      <c r="U181" s="348" t="s">
        <v>3936</v>
      </c>
    </row>
    <row r="182" spans="1:21" x14ac:dyDescent="0.25">
      <c r="A182" s="343" t="s">
        <v>442</v>
      </c>
      <c r="B182" s="344" t="s">
        <v>3908</v>
      </c>
      <c r="C182" s="344" t="s">
        <v>56</v>
      </c>
      <c r="D182" s="344" t="s">
        <v>3900</v>
      </c>
      <c r="E182" s="350">
        <v>3700</v>
      </c>
      <c r="F182" s="350">
        <v>3700</v>
      </c>
      <c r="G182" s="350">
        <v>3700</v>
      </c>
      <c r="H182" s="350">
        <v>3687.5</v>
      </c>
      <c r="I182" s="350">
        <v>3687.5</v>
      </c>
      <c r="J182" s="350">
        <v>3687.5</v>
      </c>
      <c r="K182" s="350">
        <v>3675</v>
      </c>
      <c r="L182" s="350">
        <v>3675</v>
      </c>
      <c r="M182" s="350">
        <v>3675</v>
      </c>
      <c r="N182" s="350">
        <v>3687.5</v>
      </c>
      <c r="O182" s="350">
        <v>3687.5</v>
      </c>
      <c r="P182" s="350">
        <v>3687.5</v>
      </c>
      <c r="Q182" s="346">
        <v>44610</v>
      </c>
      <c r="R182" s="346">
        <v>44926</v>
      </c>
      <c r="S182" s="347" t="s">
        <v>168</v>
      </c>
      <c r="T182" s="347" t="s">
        <v>125</v>
      </c>
      <c r="U182" s="348" t="s">
        <v>3936</v>
      </c>
    </row>
    <row r="183" spans="1:21" x14ac:dyDescent="0.25">
      <c r="A183" s="343" t="s">
        <v>442</v>
      </c>
      <c r="B183" s="344" t="s">
        <v>3908</v>
      </c>
      <c r="C183" s="344" t="s">
        <v>56</v>
      </c>
      <c r="D183" s="344" t="s">
        <v>3900</v>
      </c>
      <c r="E183" s="345">
        <v>1000</v>
      </c>
      <c r="F183" s="345">
        <v>1000</v>
      </c>
      <c r="G183" s="345">
        <v>1000</v>
      </c>
      <c r="H183" s="345">
        <v>1000</v>
      </c>
      <c r="I183" s="345">
        <v>1000</v>
      </c>
      <c r="J183" s="345">
        <v>1000</v>
      </c>
      <c r="K183" s="345">
        <v>1000</v>
      </c>
      <c r="L183" s="345">
        <v>1000</v>
      </c>
      <c r="M183" s="345">
        <v>1000</v>
      </c>
      <c r="N183" s="345">
        <v>1000</v>
      </c>
      <c r="O183" s="345">
        <v>1000</v>
      </c>
      <c r="P183" s="345">
        <v>1000</v>
      </c>
      <c r="Q183" s="346">
        <v>44610</v>
      </c>
      <c r="R183" s="346">
        <v>44926</v>
      </c>
      <c r="S183" s="347" t="s">
        <v>168</v>
      </c>
      <c r="T183" s="347" t="s">
        <v>129</v>
      </c>
      <c r="U183" s="348" t="s">
        <v>3936</v>
      </c>
    </row>
    <row r="184" spans="1:21" x14ac:dyDescent="0.25">
      <c r="A184" s="343" t="s">
        <v>442</v>
      </c>
      <c r="B184" s="344" t="s">
        <v>3909</v>
      </c>
      <c r="C184" s="344" t="s">
        <v>56</v>
      </c>
      <c r="D184" s="344" t="s">
        <v>3900</v>
      </c>
      <c r="E184" s="350">
        <v>3700</v>
      </c>
      <c r="F184" s="350">
        <v>3700</v>
      </c>
      <c r="G184" s="350">
        <v>3700</v>
      </c>
      <c r="H184" s="350">
        <v>3687.5</v>
      </c>
      <c r="I184" s="350">
        <v>3687.5</v>
      </c>
      <c r="J184" s="350">
        <v>3687.5</v>
      </c>
      <c r="K184" s="350">
        <v>3675</v>
      </c>
      <c r="L184" s="350">
        <v>3675</v>
      </c>
      <c r="M184" s="350">
        <v>3675</v>
      </c>
      <c r="N184" s="350">
        <v>3687.5</v>
      </c>
      <c r="O184" s="350">
        <v>3687.5</v>
      </c>
      <c r="P184" s="350">
        <v>3687.5</v>
      </c>
      <c r="Q184" s="346">
        <v>44610</v>
      </c>
      <c r="R184" s="346">
        <v>44926</v>
      </c>
      <c r="S184" s="347" t="s">
        <v>395</v>
      </c>
      <c r="T184" s="347" t="s">
        <v>125</v>
      </c>
      <c r="U184" s="348" t="s">
        <v>3936</v>
      </c>
    </row>
    <row r="185" spans="1:21" x14ac:dyDescent="0.25">
      <c r="A185" s="343" t="s">
        <v>442</v>
      </c>
      <c r="B185" s="344" t="s">
        <v>3909</v>
      </c>
      <c r="C185" s="344" t="s">
        <v>56</v>
      </c>
      <c r="D185" s="344" t="s">
        <v>3900</v>
      </c>
      <c r="E185" s="345">
        <v>1000</v>
      </c>
      <c r="F185" s="345">
        <v>1000</v>
      </c>
      <c r="G185" s="345">
        <v>1000</v>
      </c>
      <c r="H185" s="345">
        <v>1000</v>
      </c>
      <c r="I185" s="345">
        <v>1000</v>
      </c>
      <c r="J185" s="345">
        <v>1000</v>
      </c>
      <c r="K185" s="345">
        <v>1000</v>
      </c>
      <c r="L185" s="345">
        <v>1000</v>
      </c>
      <c r="M185" s="345">
        <v>1000</v>
      </c>
      <c r="N185" s="345">
        <v>1000</v>
      </c>
      <c r="O185" s="345">
        <v>1000</v>
      </c>
      <c r="P185" s="345">
        <v>1000</v>
      </c>
      <c r="Q185" s="346">
        <v>44610</v>
      </c>
      <c r="R185" s="346">
        <v>44926</v>
      </c>
      <c r="S185" s="347" t="s">
        <v>395</v>
      </c>
      <c r="T185" s="347" t="s">
        <v>129</v>
      </c>
      <c r="U185" s="348" t="s">
        <v>3936</v>
      </c>
    </row>
    <row r="186" spans="1:21" x14ac:dyDescent="0.25">
      <c r="A186" s="343" t="s">
        <v>433</v>
      </c>
      <c r="B186" s="344" t="s">
        <v>3910</v>
      </c>
      <c r="C186" s="344" t="s">
        <v>56</v>
      </c>
      <c r="D186" s="344" t="s">
        <v>3900</v>
      </c>
      <c r="E186" s="351">
        <v>1489.5833333333333</v>
      </c>
      <c r="F186" s="351">
        <v>1489.5833333333333</v>
      </c>
      <c r="G186" s="351">
        <v>1489.5833333333333</v>
      </c>
      <c r="H186" s="351">
        <v>1489.5833333333333</v>
      </c>
      <c r="I186" s="351">
        <v>1489.5833333333333</v>
      </c>
      <c r="J186" s="351">
        <v>1489.5833333333333</v>
      </c>
      <c r="K186" s="351">
        <v>1489.5833333333333</v>
      </c>
      <c r="L186" s="351">
        <v>1489.5833333333333</v>
      </c>
      <c r="M186" s="351">
        <v>1489.5833333333333</v>
      </c>
      <c r="N186" s="351">
        <v>1489.5833333333333</v>
      </c>
      <c r="O186" s="351">
        <v>1489.5833333333333</v>
      </c>
      <c r="P186" s="351">
        <v>1489.5833333333333</v>
      </c>
      <c r="Q186" s="346">
        <v>44610</v>
      </c>
      <c r="R186" s="346">
        <v>44926</v>
      </c>
      <c r="S186" s="347" t="s">
        <v>168</v>
      </c>
      <c r="T186" s="347" t="s">
        <v>125</v>
      </c>
      <c r="U186" s="348" t="s">
        <v>3936</v>
      </c>
    </row>
    <row r="187" spans="1:21" x14ac:dyDescent="0.25">
      <c r="A187" s="343" t="s">
        <v>433</v>
      </c>
      <c r="B187" s="344" t="s">
        <v>3910</v>
      </c>
      <c r="C187" s="344" t="s">
        <v>56</v>
      </c>
      <c r="D187" s="344" t="s">
        <v>3900</v>
      </c>
      <c r="E187" s="345">
        <v>1000</v>
      </c>
      <c r="F187" s="345">
        <v>1000</v>
      </c>
      <c r="G187" s="345">
        <v>1000</v>
      </c>
      <c r="H187" s="345">
        <v>1000</v>
      </c>
      <c r="I187" s="345">
        <v>1000</v>
      </c>
      <c r="J187" s="345">
        <v>1000</v>
      </c>
      <c r="K187" s="345">
        <v>1000</v>
      </c>
      <c r="L187" s="345">
        <v>1000</v>
      </c>
      <c r="M187" s="345">
        <v>1000</v>
      </c>
      <c r="N187" s="345">
        <v>1000</v>
      </c>
      <c r="O187" s="345">
        <v>1000</v>
      </c>
      <c r="P187" s="345">
        <v>1000</v>
      </c>
      <c r="Q187" s="346">
        <v>44610</v>
      </c>
      <c r="R187" s="346">
        <v>44926</v>
      </c>
      <c r="S187" s="347" t="s">
        <v>168</v>
      </c>
      <c r="T187" s="347" t="s">
        <v>129</v>
      </c>
      <c r="U187" s="348" t="s">
        <v>3936</v>
      </c>
    </row>
    <row r="188" spans="1:21" x14ac:dyDescent="0.25">
      <c r="A188" s="343" t="s">
        <v>433</v>
      </c>
      <c r="B188" s="344" t="s">
        <v>3911</v>
      </c>
      <c r="C188" s="344" t="s">
        <v>56</v>
      </c>
      <c r="D188" s="344" t="s">
        <v>3900</v>
      </c>
      <c r="E188" s="351">
        <v>1489.5833333333333</v>
      </c>
      <c r="F188" s="351">
        <v>1489.5833333333333</v>
      </c>
      <c r="G188" s="351">
        <v>1489.5833333333333</v>
      </c>
      <c r="H188" s="351">
        <v>1489.5833333333333</v>
      </c>
      <c r="I188" s="351">
        <v>1489.5833333333333</v>
      </c>
      <c r="J188" s="351">
        <v>1489.5833333333333</v>
      </c>
      <c r="K188" s="351">
        <v>1489.5833333333333</v>
      </c>
      <c r="L188" s="351">
        <v>1489.5833333333333</v>
      </c>
      <c r="M188" s="351">
        <v>1489.5833333333333</v>
      </c>
      <c r="N188" s="351">
        <v>1489.5833333333333</v>
      </c>
      <c r="O188" s="351">
        <v>1489.5833333333333</v>
      </c>
      <c r="P188" s="351">
        <v>1489.5833333333333</v>
      </c>
      <c r="Q188" s="346">
        <v>44610</v>
      </c>
      <c r="R188" s="346">
        <v>44926</v>
      </c>
      <c r="S188" s="347" t="s">
        <v>395</v>
      </c>
      <c r="T188" s="347" t="s">
        <v>125</v>
      </c>
      <c r="U188" s="348" t="s">
        <v>3936</v>
      </c>
    </row>
    <row r="189" spans="1:21" x14ac:dyDescent="0.25">
      <c r="A189" s="343" t="s">
        <v>433</v>
      </c>
      <c r="B189" s="344" t="s">
        <v>3911</v>
      </c>
      <c r="C189" s="344" t="s">
        <v>56</v>
      </c>
      <c r="D189" s="344" t="s">
        <v>3900</v>
      </c>
      <c r="E189" s="345">
        <v>1000</v>
      </c>
      <c r="F189" s="345">
        <v>1000</v>
      </c>
      <c r="G189" s="345">
        <v>1000</v>
      </c>
      <c r="H189" s="345">
        <v>1000</v>
      </c>
      <c r="I189" s="345">
        <v>1000</v>
      </c>
      <c r="J189" s="345">
        <v>1000</v>
      </c>
      <c r="K189" s="345">
        <v>1000</v>
      </c>
      <c r="L189" s="345">
        <v>1000</v>
      </c>
      <c r="M189" s="345">
        <v>1000</v>
      </c>
      <c r="N189" s="345">
        <v>1000</v>
      </c>
      <c r="O189" s="345">
        <v>1000</v>
      </c>
      <c r="P189" s="345">
        <v>1000</v>
      </c>
      <c r="Q189" s="346">
        <v>44610</v>
      </c>
      <c r="R189" s="346">
        <v>44926</v>
      </c>
      <c r="S189" s="347" t="s">
        <v>395</v>
      </c>
      <c r="T189" s="347" t="s">
        <v>129</v>
      </c>
      <c r="U189" s="348" t="s">
        <v>3936</v>
      </c>
    </row>
    <row r="190" spans="1:21" x14ac:dyDescent="0.25">
      <c r="A190" s="343" t="s">
        <v>329</v>
      </c>
      <c r="B190" s="344" t="s">
        <v>3912</v>
      </c>
      <c r="C190" s="344" t="s">
        <v>56</v>
      </c>
      <c r="D190" s="344" t="s">
        <v>3900</v>
      </c>
      <c r="E190" s="352">
        <v>1850</v>
      </c>
      <c r="F190" s="352">
        <v>1700</v>
      </c>
      <c r="G190" s="352">
        <v>1700</v>
      </c>
      <c r="H190" s="352">
        <v>1700</v>
      </c>
      <c r="I190" s="352">
        <v>1700</v>
      </c>
      <c r="J190" s="352">
        <v>1625</v>
      </c>
      <c r="K190" s="352">
        <v>1675</v>
      </c>
      <c r="L190" s="352">
        <v>1625</v>
      </c>
      <c r="M190" s="352">
        <v>1475</v>
      </c>
      <c r="N190" s="352">
        <v>1375</v>
      </c>
      <c r="O190" s="352">
        <v>1275</v>
      </c>
      <c r="P190" s="352">
        <v>1175</v>
      </c>
      <c r="Q190" s="346">
        <v>44610</v>
      </c>
      <c r="R190" s="346">
        <v>44926</v>
      </c>
      <c r="S190" s="347" t="s">
        <v>168</v>
      </c>
      <c r="T190" s="347" t="s">
        <v>125</v>
      </c>
      <c r="U190" s="348" t="s">
        <v>3936</v>
      </c>
    </row>
    <row r="191" spans="1:21" x14ac:dyDescent="0.25">
      <c r="A191" s="343" t="s">
        <v>329</v>
      </c>
      <c r="B191" s="344" t="s">
        <v>3912</v>
      </c>
      <c r="C191" s="344" t="s">
        <v>56</v>
      </c>
      <c r="D191" s="344" t="s">
        <v>3900</v>
      </c>
      <c r="E191" s="345">
        <v>1000</v>
      </c>
      <c r="F191" s="345">
        <v>1000</v>
      </c>
      <c r="G191" s="345">
        <v>1000</v>
      </c>
      <c r="H191" s="345">
        <v>1000</v>
      </c>
      <c r="I191" s="345">
        <v>1000</v>
      </c>
      <c r="J191" s="345">
        <v>1000</v>
      </c>
      <c r="K191" s="345">
        <v>1000</v>
      </c>
      <c r="L191" s="345">
        <v>1000</v>
      </c>
      <c r="M191" s="345">
        <v>1000</v>
      </c>
      <c r="N191" s="345">
        <v>1000</v>
      </c>
      <c r="O191" s="345">
        <v>1000</v>
      </c>
      <c r="P191" s="345">
        <v>1000</v>
      </c>
      <c r="Q191" s="346">
        <v>44610</v>
      </c>
      <c r="R191" s="346">
        <v>44926</v>
      </c>
      <c r="S191" s="347" t="s">
        <v>168</v>
      </c>
      <c r="T191" s="347" t="s">
        <v>129</v>
      </c>
      <c r="U191" s="348" t="s">
        <v>3936</v>
      </c>
    </row>
    <row r="192" spans="1:21" x14ac:dyDescent="0.25">
      <c r="A192" s="343" t="s">
        <v>329</v>
      </c>
      <c r="B192" s="344" t="s">
        <v>3913</v>
      </c>
      <c r="C192" s="344" t="s">
        <v>56</v>
      </c>
      <c r="D192" s="344" t="s">
        <v>3900</v>
      </c>
      <c r="E192" s="352">
        <v>1850</v>
      </c>
      <c r="F192" s="352">
        <v>1700</v>
      </c>
      <c r="G192" s="352">
        <v>1700</v>
      </c>
      <c r="H192" s="352">
        <v>1700</v>
      </c>
      <c r="I192" s="352">
        <v>1700</v>
      </c>
      <c r="J192" s="352">
        <v>1625</v>
      </c>
      <c r="K192" s="352">
        <v>1675</v>
      </c>
      <c r="L192" s="352">
        <v>1625</v>
      </c>
      <c r="M192" s="352">
        <v>1425</v>
      </c>
      <c r="N192" s="352">
        <v>1325</v>
      </c>
      <c r="O192" s="352">
        <v>1225</v>
      </c>
      <c r="P192" s="352">
        <v>1125</v>
      </c>
      <c r="Q192" s="346">
        <v>44610</v>
      </c>
      <c r="R192" s="346">
        <v>44926</v>
      </c>
      <c r="S192" s="347" t="s">
        <v>395</v>
      </c>
      <c r="T192" s="347" t="s">
        <v>125</v>
      </c>
      <c r="U192" s="348" t="s">
        <v>3936</v>
      </c>
    </row>
    <row r="193" spans="1:21" x14ac:dyDescent="0.25">
      <c r="A193" s="343" t="s">
        <v>329</v>
      </c>
      <c r="B193" s="344" t="s">
        <v>3913</v>
      </c>
      <c r="C193" s="344" t="s">
        <v>56</v>
      </c>
      <c r="D193" s="344" t="s">
        <v>3900</v>
      </c>
      <c r="E193" s="345">
        <v>1000</v>
      </c>
      <c r="F193" s="345">
        <v>1000</v>
      </c>
      <c r="G193" s="345">
        <v>1000</v>
      </c>
      <c r="H193" s="345">
        <v>1000</v>
      </c>
      <c r="I193" s="345">
        <v>1000</v>
      </c>
      <c r="J193" s="345">
        <v>1000</v>
      </c>
      <c r="K193" s="345">
        <v>1000</v>
      </c>
      <c r="L193" s="345">
        <v>1000</v>
      </c>
      <c r="M193" s="345">
        <v>1000</v>
      </c>
      <c r="N193" s="345">
        <v>1000</v>
      </c>
      <c r="O193" s="345">
        <v>1000</v>
      </c>
      <c r="P193" s="345">
        <v>1000</v>
      </c>
      <c r="Q193" s="346">
        <v>44610</v>
      </c>
      <c r="R193" s="346">
        <v>44926</v>
      </c>
      <c r="S193" s="347" t="s">
        <v>395</v>
      </c>
      <c r="T193" s="347" t="s">
        <v>129</v>
      </c>
      <c r="U193" s="348" t="s">
        <v>3936</v>
      </c>
    </row>
    <row r="194" spans="1:21" x14ac:dyDescent="0.25">
      <c r="A194" s="343" t="s">
        <v>171</v>
      </c>
      <c r="B194" s="344" t="s">
        <v>3914</v>
      </c>
      <c r="C194" s="344" t="s">
        <v>56</v>
      </c>
      <c r="D194" s="344" t="s">
        <v>3900</v>
      </c>
      <c r="E194" s="352">
        <v>1820</v>
      </c>
      <c r="F194" s="352">
        <v>1670</v>
      </c>
      <c r="G194" s="352">
        <v>1670</v>
      </c>
      <c r="H194" s="352">
        <v>1670</v>
      </c>
      <c r="I194" s="352">
        <v>1670</v>
      </c>
      <c r="J194" s="352">
        <v>1595</v>
      </c>
      <c r="K194" s="352">
        <v>1645</v>
      </c>
      <c r="L194" s="352">
        <v>1595</v>
      </c>
      <c r="M194" s="352">
        <v>1495</v>
      </c>
      <c r="N194" s="352">
        <v>1395</v>
      </c>
      <c r="O194" s="352">
        <v>1295</v>
      </c>
      <c r="P194" s="352">
        <v>1195</v>
      </c>
      <c r="Q194" s="346">
        <v>44610</v>
      </c>
      <c r="R194" s="346">
        <v>44926</v>
      </c>
      <c r="S194" s="347" t="s">
        <v>168</v>
      </c>
      <c r="T194" s="347" t="s">
        <v>125</v>
      </c>
      <c r="U194" s="348" t="s">
        <v>3936</v>
      </c>
    </row>
    <row r="195" spans="1:21" x14ac:dyDescent="0.25">
      <c r="A195" s="343" t="s">
        <v>171</v>
      </c>
      <c r="B195" s="344" t="s">
        <v>3914</v>
      </c>
      <c r="C195" s="344" t="s">
        <v>56</v>
      </c>
      <c r="D195" s="344" t="s">
        <v>3900</v>
      </c>
      <c r="E195" s="345">
        <v>1000</v>
      </c>
      <c r="F195" s="345">
        <v>1000</v>
      </c>
      <c r="G195" s="345">
        <v>1000</v>
      </c>
      <c r="H195" s="345">
        <v>1000</v>
      </c>
      <c r="I195" s="345">
        <v>1000</v>
      </c>
      <c r="J195" s="345">
        <v>1000</v>
      </c>
      <c r="K195" s="345">
        <v>1000</v>
      </c>
      <c r="L195" s="345">
        <v>1000</v>
      </c>
      <c r="M195" s="345">
        <v>1000</v>
      </c>
      <c r="N195" s="345">
        <v>1000</v>
      </c>
      <c r="O195" s="345">
        <v>1000</v>
      </c>
      <c r="P195" s="345">
        <v>1000</v>
      </c>
      <c r="Q195" s="346">
        <v>44610</v>
      </c>
      <c r="R195" s="346">
        <v>44926</v>
      </c>
      <c r="S195" s="347" t="s">
        <v>168</v>
      </c>
      <c r="T195" s="347" t="s">
        <v>129</v>
      </c>
      <c r="U195" s="348" t="s">
        <v>3936</v>
      </c>
    </row>
    <row r="196" spans="1:21" x14ac:dyDescent="0.25">
      <c r="A196" s="343" t="s">
        <v>171</v>
      </c>
      <c r="B196" s="344" t="s">
        <v>3915</v>
      </c>
      <c r="C196" s="344" t="s">
        <v>56</v>
      </c>
      <c r="D196" s="344" t="s">
        <v>3900</v>
      </c>
      <c r="E196" s="352">
        <v>1800</v>
      </c>
      <c r="F196" s="352">
        <v>1650</v>
      </c>
      <c r="G196" s="352">
        <v>1650</v>
      </c>
      <c r="H196" s="352">
        <v>1650</v>
      </c>
      <c r="I196" s="352">
        <v>1650</v>
      </c>
      <c r="J196" s="352">
        <v>1575</v>
      </c>
      <c r="K196" s="352">
        <v>1625</v>
      </c>
      <c r="L196" s="352">
        <v>1575</v>
      </c>
      <c r="M196" s="352">
        <v>1475</v>
      </c>
      <c r="N196" s="352">
        <v>1375</v>
      </c>
      <c r="O196" s="352">
        <v>1275</v>
      </c>
      <c r="P196" s="352">
        <v>1175</v>
      </c>
      <c r="Q196" s="346">
        <v>44610</v>
      </c>
      <c r="R196" s="346">
        <v>44926</v>
      </c>
      <c r="S196" s="347" t="s">
        <v>395</v>
      </c>
      <c r="T196" s="347" t="s">
        <v>125</v>
      </c>
      <c r="U196" s="348" t="s">
        <v>3936</v>
      </c>
    </row>
    <row r="197" spans="1:21" x14ac:dyDescent="0.25">
      <c r="A197" s="343" t="s">
        <v>171</v>
      </c>
      <c r="B197" s="344" t="s">
        <v>3915</v>
      </c>
      <c r="C197" s="344" t="s">
        <v>56</v>
      </c>
      <c r="D197" s="344" t="s">
        <v>3900</v>
      </c>
      <c r="E197" s="345">
        <v>1000</v>
      </c>
      <c r="F197" s="345">
        <v>1000</v>
      </c>
      <c r="G197" s="345">
        <v>1000</v>
      </c>
      <c r="H197" s="345">
        <v>1000</v>
      </c>
      <c r="I197" s="345">
        <v>1000</v>
      </c>
      <c r="J197" s="345">
        <v>1000</v>
      </c>
      <c r="K197" s="345">
        <v>1000</v>
      </c>
      <c r="L197" s="345">
        <v>1000</v>
      </c>
      <c r="M197" s="345">
        <v>1000</v>
      </c>
      <c r="N197" s="345">
        <v>1000</v>
      </c>
      <c r="O197" s="345">
        <v>1000</v>
      </c>
      <c r="P197" s="345">
        <v>1000</v>
      </c>
      <c r="Q197" s="346">
        <v>44610</v>
      </c>
      <c r="R197" s="346">
        <v>44926</v>
      </c>
      <c r="S197" s="347" t="s">
        <v>395</v>
      </c>
      <c r="T197" s="347" t="s">
        <v>129</v>
      </c>
      <c r="U197" s="348" t="s">
        <v>3936</v>
      </c>
    </row>
    <row r="198" spans="1:21" x14ac:dyDescent="0.25">
      <c r="A198" s="343" t="s">
        <v>398</v>
      </c>
      <c r="B198" s="344" t="s">
        <v>3916</v>
      </c>
      <c r="C198" s="344" t="s">
        <v>56</v>
      </c>
      <c r="D198" s="344" t="s">
        <v>3900</v>
      </c>
      <c r="E198" s="352">
        <v>1850</v>
      </c>
      <c r="F198" s="352">
        <v>1700</v>
      </c>
      <c r="G198" s="352">
        <v>1700</v>
      </c>
      <c r="H198" s="352">
        <v>1700</v>
      </c>
      <c r="I198" s="352">
        <v>1700</v>
      </c>
      <c r="J198" s="352">
        <v>1625</v>
      </c>
      <c r="K198" s="352">
        <v>1675</v>
      </c>
      <c r="L198" s="352">
        <v>1625</v>
      </c>
      <c r="M198" s="352">
        <v>1525</v>
      </c>
      <c r="N198" s="352">
        <v>1425</v>
      </c>
      <c r="O198" s="352">
        <v>1325</v>
      </c>
      <c r="P198" s="352">
        <v>1225</v>
      </c>
      <c r="Q198" s="346">
        <v>44610</v>
      </c>
      <c r="R198" s="346">
        <v>44926</v>
      </c>
      <c r="S198" s="347" t="s">
        <v>168</v>
      </c>
      <c r="T198" s="347" t="s">
        <v>125</v>
      </c>
      <c r="U198" s="348" t="s">
        <v>3936</v>
      </c>
    </row>
    <row r="199" spans="1:21" x14ac:dyDescent="0.25">
      <c r="A199" s="343" t="s">
        <v>398</v>
      </c>
      <c r="B199" s="344" t="s">
        <v>3916</v>
      </c>
      <c r="C199" s="344" t="s">
        <v>56</v>
      </c>
      <c r="D199" s="344" t="s">
        <v>3900</v>
      </c>
      <c r="E199" s="345">
        <v>1000</v>
      </c>
      <c r="F199" s="345">
        <v>1000</v>
      </c>
      <c r="G199" s="345">
        <v>1000</v>
      </c>
      <c r="H199" s="345">
        <v>1000</v>
      </c>
      <c r="I199" s="345">
        <v>1000</v>
      </c>
      <c r="J199" s="345">
        <v>1000</v>
      </c>
      <c r="K199" s="345">
        <v>1000</v>
      </c>
      <c r="L199" s="345">
        <v>1000</v>
      </c>
      <c r="M199" s="345">
        <v>1000</v>
      </c>
      <c r="N199" s="345">
        <v>1000</v>
      </c>
      <c r="O199" s="345">
        <v>1000</v>
      </c>
      <c r="P199" s="345">
        <v>1000</v>
      </c>
      <c r="Q199" s="346">
        <v>44610</v>
      </c>
      <c r="R199" s="346">
        <v>44926</v>
      </c>
      <c r="S199" s="347" t="s">
        <v>168</v>
      </c>
      <c r="T199" s="347" t="s">
        <v>129</v>
      </c>
      <c r="U199" s="348" t="s">
        <v>3936</v>
      </c>
    </row>
    <row r="200" spans="1:21" x14ac:dyDescent="0.25">
      <c r="A200" s="343" t="s">
        <v>398</v>
      </c>
      <c r="B200" s="344" t="s">
        <v>3917</v>
      </c>
      <c r="C200" s="344" t="s">
        <v>56</v>
      </c>
      <c r="D200" s="344" t="s">
        <v>3900</v>
      </c>
      <c r="E200" s="352">
        <v>1850</v>
      </c>
      <c r="F200" s="352">
        <v>1700</v>
      </c>
      <c r="G200" s="352">
        <v>1700</v>
      </c>
      <c r="H200" s="352">
        <v>1700</v>
      </c>
      <c r="I200" s="352">
        <v>1700</v>
      </c>
      <c r="J200" s="352">
        <v>1625</v>
      </c>
      <c r="K200" s="352">
        <v>1675</v>
      </c>
      <c r="L200" s="352">
        <v>1625</v>
      </c>
      <c r="M200" s="352">
        <v>1525</v>
      </c>
      <c r="N200" s="352">
        <v>1425</v>
      </c>
      <c r="O200" s="352">
        <v>1325</v>
      </c>
      <c r="P200" s="352">
        <v>1225</v>
      </c>
      <c r="Q200" s="346">
        <v>44610</v>
      </c>
      <c r="R200" s="346">
        <v>44926</v>
      </c>
      <c r="S200" s="347" t="s">
        <v>395</v>
      </c>
      <c r="T200" s="347" t="s">
        <v>125</v>
      </c>
      <c r="U200" s="348" t="s">
        <v>3936</v>
      </c>
    </row>
    <row r="201" spans="1:21" x14ac:dyDescent="0.25">
      <c r="A201" s="343" t="s">
        <v>398</v>
      </c>
      <c r="B201" s="344" t="s">
        <v>3917</v>
      </c>
      <c r="C201" s="344" t="s">
        <v>56</v>
      </c>
      <c r="D201" s="344" t="s">
        <v>3900</v>
      </c>
      <c r="E201" s="345">
        <v>1000</v>
      </c>
      <c r="F201" s="345">
        <v>1000</v>
      </c>
      <c r="G201" s="345">
        <v>1000</v>
      </c>
      <c r="H201" s="345">
        <v>1000</v>
      </c>
      <c r="I201" s="345">
        <v>1000</v>
      </c>
      <c r="J201" s="345">
        <v>1000</v>
      </c>
      <c r="K201" s="345">
        <v>1000</v>
      </c>
      <c r="L201" s="345">
        <v>1000</v>
      </c>
      <c r="M201" s="345">
        <v>1000</v>
      </c>
      <c r="N201" s="345">
        <v>1000</v>
      </c>
      <c r="O201" s="345">
        <v>1000</v>
      </c>
      <c r="P201" s="345">
        <v>1000</v>
      </c>
      <c r="Q201" s="346">
        <v>44610</v>
      </c>
      <c r="R201" s="346">
        <v>44926</v>
      </c>
      <c r="S201" s="347" t="s">
        <v>395</v>
      </c>
      <c r="T201" s="347" t="s">
        <v>129</v>
      </c>
      <c r="U201" s="348" t="s">
        <v>3936</v>
      </c>
    </row>
    <row r="202" spans="1:21" x14ac:dyDescent="0.25">
      <c r="A202" s="343" t="s">
        <v>399</v>
      </c>
      <c r="B202" s="344" t="s">
        <v>3918</v>
      </c>
      <c r="C202" s="344" t="s">
        <v>56</v>
      </c>
      <c r="D202" s="344" t="s">
        <v>3900</v>
      </c>
      <c r="E202" s="352">
        <v>1850</v>
      </c>
      <c r="F202" s="352">
        <v>1700</v>
      </c>
      <c r="G202" s="352">
        <v>1700</v>
      </c>
      <c r="H202" s="352">
        <v>1700</v>
      </c>
      <c r="I202" s="352">
        <v>1700</v>
      </c>
      <c r="J202" s="352">
        <v>1625</v>
      </c>
      <c r="K202" s="352">
        <v>1675</v>
      </c>
      <c r="L202" s="352">
        <v>1625</v>
      </c>
      <c r="M202" s="352">
        <v>1525</v>
      </c>
      <c r="N202" s="352">
        <v>1425</v>
      </c>
      <c r="O202" s="352">
        <v>1325</v>
      </c>
      <c r="P202" s="352">
        <v>1225</v>
      </c>
      <c r="Q202" s="346">
        <v>44610</v>
      </c>
      <c r="R202" s="346">
        <v>44926</v>
      </c>
      <c r="S202" s="347" t="s">
        <v>168</v>
      </c>
      <c r="T202" s="347" t="s">
        <v>125</v>
      </c>
      <c r="U202" s="348" t="s">
        <v>3936</v>
      </c>
    </row>
    <row r="203" spans="1:21" x14ac:dyDescent="0.25">
      <c r="A203" s="343" t="s">
        <v>399</v>
      </c>
      <c r="B203" s="344" t="s">
        <v>3918</v>
      </c>
      <c r="C203" s="344" t="s">
        <v>56</v>
      </c>
      <c r="D203" s="344" t="s">
        <v>3900</v>
      </c>
      <c r="E203" s="345">
        <v>1000</v>
      </c>
      <c r="F203" s="345">
        <v>1000</v>
      </c>
      <c r="G203" s="345">
        <v>1000</v>
      </c>
      <c r="H203" s="345">
        <v>1000</v>
      </c>
      <c r="I203" s="345">
        <v>1000</v>
      </c>
      <c r="J203" s="345">
        <v>1000</v>
      </c>
      <c r="K203" s="345">
        <v>1000</v>
      </c>
      <c r="L203" s="345">
        <v>1000</v>
      </c>
      <c r="M203" s="345">
        <v>1000</v>
      </c>
      <c r="N203" s="345">
        <v>1000</v>
      </c>
      <c r="O203" s="345">
        <v>1000</v>
      </c>
      <c r="P203" s="345">
        <v>1000</v>
      </c>
      <c r="Q203" s="346">
        <v>44610</v>
      </c>
      <c r="R203" s="346">
        <v>44926</v>
      </c>
      <c r="S203" s="347" t="s">
        <v>168</v>
      </c>
      <c r="T203" s="347" t="s">
        <v>129</v>
      </c>
      <c r="U203" s="348" t="s">
        <v>3936</v>
      </c>
    </row>
    <row r="204" spans="1:21" x14ac:dyDescent="0.25">
      <c r="A204" s="343" t="s">
        <v>399</v>
      </c>
      <c r="B204" s="344" t="s">
        <v>3919</v>
      </c>
      <c r="C204" s="344" t="s">
        <v>56</v>
      </c>
      <c r="D204" s="344" t="s">
        <v>3900</v>
      </c>
      <c r="E204" s="352">
        <v>1850</v>
      </c>
      <c r="F204" s="352">
        <v>1700</v>
      </c>
      <c r="G204" s="352">
        <v>1700</v>
      </c>
      <c r="H204" s="352">
        <v>1700</v>
      </c>
      <c r="I204" s="352">
        <v>1700</v>
      </c>
      <c r="J204" s="352">
        <v>1625</v>
      </c>
      <c r="K204" s="352">
        <v>1675</v>
      </c>
      <c r="L204" s="352">
        <v>1625</v>
      </c>
      <c r="M204" s="352">
        <v>1525</v>
      </c>
      <c r="N204" s="352">
        <v>1425</v>
      </c>
      <c r="O204" s="352">
        <v>1325</v>
      </c>
      <c r="P204" s="352">
        <v>1225</v>
      </c>
      <c r="Q204" s="346">
        <v>44610</v>
      </c>
      <c r="R204" s="346">
        <v>44926</v>
      </c>
      <c r="S204" s="347" t="s">
        <v>395</v>
      </c>
      <c r="T204" s="347" t="s">
        <v>125</v>
      </c>
      <c r="U204" s="348" t="s">
        <v>3936</v>
      </c>
    </row>
    <row r="205" spans="1:21" x14ac:dyDescent="0.25">
      <c r="A205" s="343" t="s">
        <v>399</v>
      </c>
      <c r="B205" s="344" t="s">
        <v>3919</v>
      </c>
      <c r="C205" s="344" t="s">
        <v>56</v>
      </c>
      <c r="D205" s="344" t="s">
        <v>3900</v>
      </c>
      <c r="E205" s="345">
        <v>1000</v>
      </c>
      <c r="F205" s="345">
        <v>1000</v>
      </c>
      <c r="G205" s="345">
        <v>1000</v>
      </c>
      <c r="H205" s="345">
        <v>1000</v>
      </c>
      <c r="I205" s="345">
        <v>1000</v>
      </c>
      <c r="J205" s="345">
        <v>1000</v>
      </c>
      <c r="K205" s="345">
        <v>1000</v>
      </c>
      <c r="L205" s="345">
        <v>1000</v>
      </c>
      <c r="M205" s="345">
        <v>1000</v>
      </c>
      <c r="N205" s="345">
        <v>1000</v>
      </c>
      <c r="O205" s="345">
        <v>1000</v>
      </c>
      <c r="P205" s="345">
        <v>1000</v>
      </c>
      <c r="Q205" s="346">
        <v>44610</v>
      </c>
      <c r="R205" s="346">
        <v>44926</v>
      </c>
      <c r="S205" s="347" t="s">
        <v>395</v>
      </c>
      <c r="T205" s="347" t="s">
        <v>129</v>
      </c>
      <c r="U205" s="348" t="s">
        <v>3936</v>
      </c>
    </row>
    <row r="206" spans="1:21" x14ac:dyDescent="0.25">
      <c r="A206" s="343" t="s">
        <v>400</v>
      </c>
      <c r="B206" s="344" t="s">
        <v>3920</v>
      </c>
      <c r="C206" s="344" t="s">
        <v>56</v>
      </c>
      <c r="D206" s="344" t="s">
        <v>3900</v>
      </c>
      <c r="E206" s="352">
        <v>1850</v>
      </c>
      <c r="F206" s="352">
        <v>1700</v>
      </c>
      <c r="G206" s="352">
        <v>1700</v>
      </c>
      <c r="H206" s="352">
        <v>1700</v>
      </c>
      <c r="I206" s="352">
        <v>1700</v>
      </c>
      <c r="J206" s="352">
        <v>1625</v>
      </c>
      <c r="K206" s="352">
        <v>1675</v>
      </c>
      <c r="L206" s="352">
        <v>1625</v>
      </c>
      <c r="M206" s="352">
        <v>1525</v>
      </c>
      <c r="N206" s="352">
        <v>1425</v>
      </c>
      <c r="O206" s="352">
        <v>1325</v>
      </c>
      <c r="P206" s="352">
        <v>1225</v>
      </c>
      <c r="Q206" s="346">
        <v>44610</v>
      </c>
      <c r="R206" s="346">
        <v>44926</v>
      </c>
      <c r="S206" s="347" t="s">
        <v>168</v>
      </c>
      <c r="T206" s="347" t="s">
        <v>125</v>
      </c>
      <c r="U206" s="348" t="s">
        <v>3936</v>
      </c>
    </row>
    <row r="207" spans="1:21" x14ac:dyDescent="0.25">
      <c r="A207" s="343" t="s">
        <v>400</v>
      </c>
      <c r="B207" s="344" t="s">
        <v>3920</v>
      </c>
      <c r="C207" s="344" t="s">
        <v>56</v>
      </c>
      <c r="D207" s="344" t="s">
        <v>3900</v>
      </c>
      <c r="E207" s="345">
        <v>1000</v>
      </c>
      <c r="F207" s="345">
        <v>1000</v>
      </c>
      <c r="G207" s="345">
        <v>1000</v>
      </c>
      <c r="H207" s="345">
        <v>1000</v>
      </c>
      <c r="I207" s="345">
        <v>1000</v>
      </c>
      <c r="J207" s="345">
        <v>1000</v>
      </c>
      <c r="K207" s="345">
        <v>1000</v>
      </c>
      <c r="L207" s="345">
        <v>1000</v>
      </c>
      <c r="M207" s="345">
        <v>1000</v>
      </c>
      <c r="N207" s="345">
        <v>1000</v>
      </c>
      <c r="O207" s="345">
        <v>1000</v>
      </c>
      <c r="P207" s="345">
        <v>1000</v>
      </c>
      <c r="Q207" s="346">
        <v>44610</v>
      </c>
      <c r="R207" s="346">
        <v>44926</v>
      </c>
      <c r="S207" s="347" t="s">
        <v>168</v>
      </c>
      <c r="T207" s="347" t="s">
        <v>129</v>
      </c>
      <c r="U207" s="348" t="s">
        <v>3936</v>
      </c>
    </row>
    <row r="208" spans="1:21" x14ac:dyDescent="0.25">
      <c r="A208" s="343" t="s">
        <v>400</v>
      </c>
      <c r="B208" s="344" t="s">
        <v>3921</v>
      </c>
      <c r="C208" s="344" t="s">
        <v>56</v>
      </c>
      <c r="D208" s="344" t="s">
        <v>3900</v>
      </c>
      <c r="E208" s="352">
        <v>1850</v>
      </c>
      <c r="F208" s="352">
        <v>1700</v>
      </c>
      <c r="G208" s="352">
        <v>1700</v>
      </c>
      <c r="H208" s="352">
        <v>1700</v>
      </c>
      <c r="I208" s="352">
        <v>1700</v>
      </c>
      <c r="J208" s="352">
        <v>1625</v>
      </c>
      <c r="K208" s="352">
        <v>1675</v>
      </c>
      <c r="L208" s="352">
        <v>1625</v>
      </c>
      <c r="M208" s="352">
        <v>1525</v>
      </c>
      <c r="N208" s="352">
        <v>1425</v>
      </c>
      <c r="O208" s="352">
        <v>1325</v>
      </c>
      <c r="P208" s="352">
        <v>1225</v>
      </c>
      <c r="Q208" s="346">
        <v>44610</v>
      </c>
      <c r="R208" s="346">
        <v>44926</v>
      </c>
      <c r="S208" s="347" t="s">
        <v>395</v>
      </c>
      <c r="T208" s="347" t="s">
        <v>125</v>
      </c>
      <c r="U208" s="348" t="s">
        <v>3936</v>
      </c>
    </row>
    <row r="209" spans="1:21" x14ac:dyDescent="0.25">
      <c r="A209" s="343" t="s">
        <v>400</v>
      </c>
      <c r="B209" s="344" t="s">
        <v>3921</v>
      </c>
      <c r="C209" s="344" t="s">
        <v>56</v>
      </c>
      <c r="D209" s="344" t="s">
        <v>3900</v>
      </c>
      <c r="E209" s="345">
        <v>1000</v>
      </c>
      <c r="F209" s="345">
        <v>1000</v>
      </c>
      <c r="G209" s="345">
        <v>1000</v>
      </c>
      <c r="H209" s="345">
        <v>1000</v>
      </c>
      <c r="I209" s="345">
        <v>1000</v>
      </c>
      <c r="J209" s="345">
        <v>1000</v>
      </c>
      <c r="K209" s="345">
        <v>1000</v>
      </c>
      <c r="L209" s="345">
        <v>1000</v>
      </c>
      <c r="M209" s="345">
        <v>1000</v>
      </c>
      <c r="N209" s="345">
        <v>1000</v>
      </c>
      <c r="O209" s="345">
        <v>1000</v>
      </c>
      <c r="P209" s="345">
        <v>1000</v>
      </c>
      <c r="Q209" s="346">
        <v>44610</v>
      </c>
      <c r="R209" s="346">
        <v>44926</v>
      </c>
      <c r="S209" s="347" t="s">
        <v>395</v>
      </c>
      <c r="T209" s="347" t="s">
        <v>129</v>
      </c>
      <c r="U209" s="348" t="s">
        <v>3936</v>
      </c>
    </row>
    <row r="210" spans="1:21" x14ac:dyDescent="0.25">
      <c r="A210" s="343" t="s">
        <v>325</v>
      </c>
      <c r="B210" s="344" t="s">
        <v>3922</v>
      </c>
      <c r="C210" s="344" t="s">
        <v>56</v>
      </c>
      <c r="D210" s="344" t="s">
        <v>3900</v>
      </c>
      <c r="E210" s="352">
        <v>1800</v>
      </c>
      <c r="F210" s="352">
        <v>1650</v>
      </c>
      <c r="G210" s="352">
        <v>1650</v>
      </c>
      <c r="H210" s="352">
        <v>1650</v>
      </c>
      <c r="I210" s="352">
        <v>1650</v>
      </c>
      <c r="J210" s="352">
        <v>1575</v>
      </c>
      <c r="K210" s="352">
        <v>1625</v>
      </c>
      <c r="L210" s="352">
        <v>1575</v>
      </c>
      <c r="M210" s="352">
        <v>1475</v>
      </c>
      <c r="N210" s="352">
        <v>1375</v>
      </c>
      <c r="O210" s="352">
        <v>1275</v>
      </c>
      <c r="P210" s="352">
        <v>1175</v>
      </c>
      <c r="Q210" s="346">
        <v>44610</v>
      </c>
      <c r="R210" s="346">
        <v>44926</v>
      </c>
      <c r="S210" s="347" t="s">
        <v>168</v>
      </c>
      <c r="T210" s="347" t="s">
        <v>125</v>
      </c>
      <c r="U210" s="348" t="s">
        <v>3936</v>
      </c>
    </row>
    <row r="211" spans="1:21" x14ac:dyDescent="0.25">
      <c r="A211" s="343" t="s">
        <v>325</v>
      </c>
      <c r="B211" s="344" t="s">
        <v>3922</v>
      </c>
      <c r="C211" s="344" t="s">
        <v>56</v>
      </c>
      <c r="D211" s="344" t="s">
        <v>3900</v>
      </c>
      <c r="E211" s="345">
        <v>1000</v>
      </c>
      <c r="F211" s="345">
        <v>1000</v>
      </c>
      <c r="G211" s="345">
        <v>1000</v>
      </c>
      <c r="H211" s="345">
        <v>1000</v>
      </c>
      <c r="I211" s="345">
        <v>1000</v>
      </c>
      <c r="J211" s="345">
        <v>1000</v>
      </c>
      <c r="K211" s="345">
        <v>1000</v>
      </c>
      <c r="L211" s="345">
        <v>1000</v>
      </c>
      <c r="M211" s="345">
        <v>1000</v>
      </c>
      <c r="N211" s="345">
        <v>1000</v>
      </c>
      <c r="O211" s="345">
        <v>1000</v>
      </c>
      <c r="P211" s="345">
        <v>1000</v>
      </c>
      <c r="Q211" s="346">
        <v>44610</v>
      </c>
      <c r="R211" s="346">
        <v>44926</v>
      </c>
      <c r="S211" s="347" t="s">
        <v>168</v>
      </c>
      <c r="T211" s="347" t="s">
        <v>129</v>
      </c>
      <c r="U211" s="348" t="s">
        <v>3936</v>
      </c>
    </row>
    <row r="212" spans="1:21" x14ac:dyDescent="0.25">
      <c r="A212" s="343" t="s">
        <v>325</v>
      </c>
      <c r="B212" s="344" t="s">
        <v>3923</v>
      </c>
      <c r="C212" s="344" t="s">
        <v>56</v>
      </c>
      <c r="D212" s="344" t="s">
        <v>3900</v>
      </c>
      <c r="E212" s="352">
        <v>1750</v>
      </c>
      <c r="F212" s="352">
        <v>1600</v>
      </c>
      <c r="G212" s="352">
        <v>1600</v>
      </c>
      <c r="H212" s="352">
        <v>1600</v>
      </c>
      <c r="I212" s="352">
        <v>1600</v>
      </c>
      <c r="J212" s="352">
        <v>1525</v>
      </c>
      <c r="K212" s="352">
        <v>1575</v>
      </c>
      <c r="L212" s="352">
        <v>1525</v>
      </c>
      <c r="M212" s="352">
        <v>1425</v>
      </c>
      <c r="N212" s="352">
        <v>1325</v>
      </c>
      <c r="O212" s="352">
        <v>1225</v>
      </c>
      <c r="P212" s="352">
        <v>1125</v>
      </c>
      <c r="Q212" s="346">
        <v>44610</v>
      </c>
      <c r="R212" s="346">
        <v>44926</v>
      </c>
      <c r="S212" s="347" t="s">
        <v>395</v>
      </c>
      <c r="T212" s="347" t="s">
        <v>125</v>
      </c>
      <c r="U212" s="348" t="s">
        <v>3936</v>
      </c>
    </row>
    <row r="213" spans="1:21" x14ac:dyDescent="0.25">
      <c r="A213" s="343" t="s">
        <v>325</v>
      </c>
      <c r="B213" s="344" t="s">
        <v>3923</v>
      </c>
      <c r="C213" s="344" t="s">
        <v>56</v>
      </c>
      <c r="D213" s="344" t="s">
        <v>3900</v>
      </c>
      <c r="E213" s="345">
        <v>1000</v>
      </c>
      <c r="F213" s="345">
        <v>1000</v>
      </c>
      <c r="G213" s="345">
        <v>1000</v>
      </c>
      <c r="H213" s="345">
        <v>1000</v>
      </c>
      <c r="I213" s="345">
        <v>1000</v>
      </c>
      <c r="J213" s="345">
        <v>1000</v>
      </c>
      <c r="K213" s="345">
        <v>1000</v>
      </c>
      <c r="L213" s="345">
        <v>1000</v>
      </c>
      <c r="M213" s="345">
        <v>1000</v>
      </c>
      <c r="N213" s="345">
        <v>1000</v>
      </c>
      <c r="O213" s="345">
        <v>1000</v>
      </c>
      <c r="P213" s="345">
        <v>1000</v>
      </c>
      <c r="Q213" s="346">
        <v>44610</v>
      </c>
      <c r="R213" s="346">
        <v>44926</v>
      </c>
      <c r="S213" s="347" t="s">
        <v>395</v>
      </c>
      <c r="T213" s="347" t="s">
        <v>129</v>
      </c>
      <c r="U213" s="348" t="s">
        <v>3936</v>
      </c>
    </row>
    <row r="214" spans="1:21" x14ac:dyDescent="0.25">
      <c r="A214" s="343" t="s">
        <v>328</v>
      </c>
      <c r="B214" s="344" t="s">
        <v>3924</v>
      </c>
      <c r="C214" s="344" t="s">
        <v>56</v>
      </c>
      <c r="D214" s="344" t="s">
        <v>3900</v>
      </c>
      <c r="E214" s="352">
        <v>1850</v>
      </c>
      <c r="F214" s="352">
        <v>1700</v>
      </c>
      <c r="G214" s="352">
        <v>1700</v>
      </c>
      <c r="H214" s="352">
        <v>1700</v>
      </c>
      <c r="I214" s="352">
        <v>1700</v>
      </c>
      <c r="J214" s="352">
        <v>1625</v>
      </c>
      <c r="K214" s="352">
        <v>1675</v>
      </c>
      <c r="L214" s="352">
        <v>1625</v>
      </c>
      <c r="M214" s="352">
        <v>1525</v>
      </c>
      <c r="N214" s="352">
        <v>1425</v>
      </c>
      <c r="O214" s="352">
        <v>1325</v>
      </c>
      <c r="P214" s="352">
        <v>1225</v>
      </c>
      <c r="Q214" s="346">
        <v>44610</v>
      </c>
      <c r="R214" s="346">
        <v>44926</v>
      </c>
      <c r="S214" s="347" t="s">
        <v>168</v>
      </c>
      <c r="T214" s="347" t="s">
        <v>125</v>
      </c>
      <c r="U214" s="348" t="s">
        <v>3936</v>
      </c>
    </row>
    <row r="215" spans="1:21" x14ac:dyDescent="0.25">
      <c r="A215" s="343" t="s">
        <v>328</v>
      </c>
      <c r="B215" s="344" t="s">
        <v>3924</v>
      </c>
      <c r="C215" s="344" t="s">
        <v>56</v>
      </c>
      <c r="D215" s="344" t="s">
        <v>3900</v>
      </c>
      <c r="E215" s="345">
        <v>1000</v>
      </c>
      <c r="F215" s="345">
        <v>1000</v>
      </c>
      <c r="G215" s="345">
        <v>1000</v>
      </c>
      <c r="H215" s="345">
        <v>1000</v>
      </c>
      <c r="I215" s="345">
        <v>1000</v>
      </c>
      <c r="J215" s="345">
        <v>1000</v>
      </c>
      <c r="K215" s="345">
        <v>1000</v>
      </c>
      <c r="L215" s="345">
        <v>1000</v>
      </c>
      <c r="M215" s="345">
        <v>1000</v>
      </c>
      <c r="N215" s="345">
        <v>1000</v>
      </c>
      <c r="O215" s="345">
        <v>1000</v>
      </c>
      <c r="P215" s="345">
        <v>1000</v>
      </c>
      <c r="Q215" s="346">
        <v>44610</v>
      </c>
      <c r="R215" s="346">
        <v>44926</v>
      </c>
      <c r="S215" s="347" t="s">
        <v>168</v>
      </c>
      <c r="T215" s="347" t="s">
        <v>129</v>
      </c>
      <c r="U215" s="348" t="s">
        <v>3936</v>
      </c>
    </row>
    <row r="216" spans="1:21" x14ac:dyDescent="0.25">
      <c r="A216" s="343" t="s">
        <v>328</v>
      </c>
      <c r="B216" s="344" t="s">
        <v>3925</v>
      </c>
      <c r="C216" s="344" t="s">
        <v>56</v>
      </c>
      <c r="D216" s="344" t="s">
        <v>3900</v>
      </c>
      <c r="E216" s="352">
        <v>1850</v>
      </c>
      <c r="F216" s="352">
        <v>1700</v>
      </c>
      <c r="G216" s="352">
        <v>1700</v>
      </c>
      <c r="H216" s="352">
        <v>1700</v>
      </c>
      <c r="I216" s="352">
        <v>1700</v>
      </c>
      <c r="J216" s="352">
        <v>1625</v>
      </c>
      <c r="K216" s="352">
        <v>1675</v>
      </c>
      <c r="L216" s="352">
        <v>1625</v>
      </c>
      <c r="M216" s="352">
        <v>1525</v>
      </c>
      <c r="N216" s="352">
        <v>1425</v>
      </c>
      <c r="O216" s="352">
        <v>1325</v>
      </c>
      <c r="P216" s="352">
        <v>1225</v>
      </c>
      <c r="Q216" s="346">
        <v>44610</v>
      </c>
      <c r="R216" s="346">
        <v>44926</v>
      </c>
      <c r="S216" s="347" t="s">
        <v>395</v>
      </c>
      <c r="T216" s="347" t="s">
        <v>125</v>
      </c>
      <c r="U216" s="348" t="s">
        <v>3936</v>
      </c>
    </row>
    <row r="217" spans="1:21" x14ac:dyDescent="0.25">
      <c r="A217" s="343" t="s">
        <v>328</v>
      </c>
      <c r="B217" s="344" t="s">
        <v>3925</v>
      </c>
      <c r="C217" s="344" t="s">
        <v>56</v>
      </c>
      <c r="D217" s="344" t="s">
        <v>3900</v>
      </c>
      <c r="E217" s="345">
        <v>1000</v>
      </c>
      <c r="F217" s="345">
        <v>1000</v>
      </c>
      <c r="G217" s="345">
        <v>1000</v>
      </c>
      <c r="H217" s="345">
        <v>1000</v>
      </c>
      <c r="I217" s="345">
        <v>1000</v>
      </c>
      <c r="J217" s="345">
        <v>1000</v>
      </c>
      <c r="K217" s="345">
        <v>1000</v>
      </c>
      <c r="L217" s="345">
        <v>1000</v>
      </c>
      <c r="M217" s="345">
        <v>1000</v>
      </c>
      <c r="N217" s="345">
        <v>1000</v>
      </c>
      <c r="O217" s="345">
        <v>1000</v>
      </c>
      <c r="P217" s="345">
        <v>1000</v>
      </c>
      <c r="Q217" s="346">
        <v>44610</v>
      </c>
      <c r="R217" s="346">
        <v>44926</v>
      </c>
      <c r="S217" s="347" t="s">
        <v>395</v>
      </c>
      <c r="T217" s="347" t="s">
        <v>129</v>
      </c>
      <c r="U217" s="348" t="s">
        <v>3936</v>
      </c>
    </row>
    <row r="218" spans="1:21" x14ac:dyDescent="0.25">
      <c r="A218" s="343" t="s">
        <v>327</v>
      </c>
      <c r="B218" s="344" t="s">
        <v>3926</v>
      </c>
      <c r="C218" s="344" t="s">
        <v>56</v>
      </c>
      <c r="D218" s="344" t="s">
        <v>3900</v>
      </c>
      <c r="E218" s="353">
        <v>1312.5</v>
      </c>
      <c r="F218" s="353">
        <v>1375</v>
      </c>
      <c r="G218" s="353">
        <v>1375</v>
      </c>
      <c r="H218" s="353">
        <v>1375</v>
      </c>
      <c r="I218" s="353">
        <v>1281.25</v>
      </c>
      <c r="J218" s="353">
        <v>1281.25</v>
      </c>
      <c r="K218" s="353">
        <v>1281.25</v>
      </c>
      <c r="L218" s="353">
        <v>1343.75</v>
      </c>
      <c r="M218" s="353">
        <v>1406.25</v>
      </c>
      <c r="N218" s="353">
        <v>1343.75</v>
      </c>
      <c r="O218" s="353">
        <v>1343.75</v>
      </c>
      <c r="P218" s="353">
        <v>1406.25</v>
      </c>
      <c r="Q218" s="346">
        <v>44610</v>
      </c>
      <c r="R218" s="346">
        <v>44926</v>
      </c>
      <c r="S218" s="347" t="s">
        <v>168</v>
      </c>
      <c r="T218" s="347" t="s">
        <v>125</v>
      </c>
      <c r="U218" s="348" t="s">
        <v>3936</v>
      </c>
    </row>
    <row r="219" spans="1:21" x14ac:dyDescent="0.25">
      <c r="A219" s="343" t="s">
        <v>327</v>
      </c>
      <c r="B219" s="344" t="s">
        <v>3926</v>
      </c>
      <c r="C219" s="344" t="s">
        <v>56</v>
      </c>
      <c r="D219" s="344" t="s">
        <v>3900</v>
      </c>
      <c r="E219" s="345">
        <v>1000</v>
      </c>
      <c r="F219" s="345">
        <v>1000</v>
      </c>
      <c r="G219" s="345">
        <v>1000</v>
      </c>
      <c r="H219" s="345">
        <v>1000</v>
      </c>
      <c r="I219" s="345">
        <v>1000</v>
      </c>
      <c r="J219" s="345">
        <v>1000</v>
      </c>
      <c r="K219" s="345">
        <v>1000</v>
      </c>
      <c r="L219" s="345">
        <v>1000</v>
      </c>
      <c r="M219" s="345">
        <v>1000</v>
      </c>
      <c r="N219" s="345">
        <v>1000</v>
      </c>
      <c r="O219" s="345">
        <v>1000</v>
      </c>
      <c r="P219" s="345">
        <v>1000</v>
      </c>
      <c r="Q219" s="346">
        <v>44610</v>
      </c>
      <c r="R219" s="346">
        <v>44926</v>
      </c>
      <c r="S219" s="347" t="s">
        <v>168</v>
      </c>
      <c r="T219" s="347" t="s">
        <v>129</v>
      </c>
      <c r="U219" s="348" t="s">
        <v>3936</v>
      </c>
    </row>
    <row r="220" spans="1:21" x14ac:dyDescent="0.25">
      <c r="A220" s="343" t="s">
        <v>327</v>
      </c>
      <c r="B220" s="344" t="s">
        <v>3927</v>
      </c>
      <c r="C220" s="344" t="s">
        <v>56</v>
      </c>
      <c r="D220" s="344" t="s">
        <v>3900</v>
      </c>
      <c r="E220" s="353">
        <v>1312.5</v>
      </c>
      <c r="F220" s="353">
        <v>1375</v>
      </c>
      <c r="G220" s="353">
        <v>1375</v>
      </c>
      <c r="H220" s="353">
        <v>1375</v>
      </c>
      <c r="I220" s="353">
        <v>1281.25</v>
      </c>
      <c r="J220" s="353">
        <v>1281.25</v>
      </c>
      <c r="K220" s="353">
        <v>1281.25</v>
      </c>
      <c r="L220" s="353">
        <v>1343.75</v>
      </c>
      <c r="M220" s="353">
        <v>1406.25</v>
      </c>
      <c r="N220" s="353">
        <v>1343.75</v>
      </c>
      <c r="O220" s="353">
        <v>1343.75</v>
      </c>
      <c r="P220" s="353">
        <v>1406.25</v>
      </c>
      <c r="Q220" s="346">
        <v>44610</v>
      </c>
      <c r="R220" s="346">
        <v>44926</v>
      </c>
      <c r="S220" s="347" t="s">
        <v>395</v>
      </c>
      <c r="T220" s="347" t="s">
        <v>125</v>
      </c>
      <c r="U220" s="348" t="s">
        <v>3936</v>
      </c>
    </row>
    <row r="221" spans="1:21" x14ac:dyDescent="0.25">
      <c r="A221" s="343" t="s">
        <v>327</v>
      </c>
      <c r="B221" s="344" t="s">
        <v>3927</v>
      </c>
      <c r="C221" s="344" t="s">
        <v>56</v>
      </c>
      <c r="D221" s="344" t="s">
        <v>3900</v>
      </c>
      <c r="E221" s="345">
        <v>1000</v>
      </c>
      <c r="F221" s="345">
        <v>1000</v>
      </c>
      <c r="G221" s="345">
        <v>1000</v>
      </c>
      <c r="H221" s="345">
        <v>1000</v>
      </c>
      <c r="I221" s="345">
        <v>1000</v>
      </c>
      <c r="J221" s="345">
        <v>1000</v>
      </c>
      <c r="K221" s="345">
        <v>1000</v>
      </c>
      <c r="L221" s="345">
        <v>1000</v>
      </c>
      <c r="M221" s="345">
        <v>1000</v>
      </c>
      <c r="N221" s="345">
        <v>1000</v>
      </c>
      <c r="O221" s="345">
        <v>1000</v>
      </c>
      <c r="P221" s="345">
        <v>1000</v>
      </c>
      <c r="Q221" s="346">
        <v>44610</v>
      </c>
      <c r="R221" s="346">
        <v>44926</v>
      </c>
      <c r="S221" s="347" t="s">
        <v>395</v>
      </c>
      <c r="T221" s="347" t="s">
        <v>129</v>
      </c>
      <c r="U221" s="348" t="s">
        <v>3936</v>
      </c>
    </row>
    <row r="222" spans="1:21" x14ac:dyDescent="0.25">
      <c r="A222" s="343" t="s">
        <v>482</v>
      </c>
      <c r="B222" s="344" t="s">
        <v>3928</v>
      </c>
      <c r="C222" s="344" t="s">
        <v>56</v>
      </c>
      <c r="D222" s="344" t="s">
        <v>3900</v>
      </c>
      <c r="E222" s="354">
        <v>2700</v>
      </c>
      <c r="F222" s="354">
        <v>2700</v>
      </c>
      <c r="G222" s="354">
        <v>2700</v>
      </c>
      <c r="H222" s="354">
        <v>2800</v>
      </c>
      <c r="I222" s="354">
        <v>2800</v>
      </c>
      <c r="J222" s="354">
        <v>2800</v>
      </c>
      <c r="K222" s="354">
        <v>2900</v>
      </c>
      <c r="L222" s="354">
        <v>2900</v>
      </c>
      <c r="M222" s="354">
        <v>2400</v>
      </c>
      <c r="N222" s="355">
        <v>2300</v>
      </c>
      <c r="O222" s="355">
        <v>2350</v>
      </c>
      <c r="P222" s="355">
        <v>2250</v>
      </c>
      <c r="Q222" s="346">
        <v>44610</v>
      </c>
      <c r="R222" s="346">
        <v>44926</v>
      </c>
      <c r="S222" s="347" t="s">
        <v>168</v>
      </c>
      <c r="T222" s="347" t="s">
        <v>125</v>
      </c>
      <c r="U222" s="348" t="s">
        <v>3936</v>
      </c>
    </row>
    <row r="223" spans="1:21" x14ac:dyDescent="0.25">
      <c r="A223" s="343" t="s">
        <v>482</v>
      </c>
      <c r="B223" s="344" t="s">
        <v>3928</v>
      </c>
      <c r="C223" s="344" t="s">
        <v>56</v>
      </c>
      <c r="D223" s="344" t="s">
        <v>3900</v>
      </c>
      <c r="E223" s="345">
        <v>1000</v>
      </c>
      <c r="F223" s="345">
        <v>1000</v>
      </c>
      <c r="G223" s="345">
        <v>1000</v>
      </c>
      <c r="H223" s="345">
        <v>1000</v>
      </c>
      <c r="I223" s="345">
        <v>1000</v>
      </c>
      <c r="J223" s="345">
        <v>1000</v>
      </c>
      <c r="K223" s="345">
        <v>1000</v>
      </c>
      <c r="L223" s="345">
        <v>1000</v>
      </c>
      <c r="M223" s="345">
        <v>1000</v>
      </c>
      <c r="N223" s="345">
        <v>1000</v>
      </c>
      <c r="O223" s="345">
        <v>1000</v>
      </c>
      <c r="P223" s="345">
        <v>1000</v>
      </c>
      <c r="Q223" s="346">
        <v>44610</v>
      </c>
      <c r="R223" s="346">
        <v>44926</v>
      </c>
      <c r="S223" s="347" t="s">
        <v>168</v>
      </c>
      <c r="T223" s="347" t="s">
        <v>129</v>
      </c>
      <c r="U223" s="348" t="s">
        <v>3936</v>
      </c>
    </row>
    <row r="224" spans="1:21" x14ac:dyDescent="0.25">
      <c r="A224" s="343" t="s">
        <v>482</v>
      </c>
      <c r="B224" s="344" t="s">
        <v>3929</v>
      </c>
      <c r="C224" s="344" t="s">
        <v>56</v>
      </c>
      <c r="D224" s="344" t="s">
        <v>3900</v>
      </c>
      <c r="E224" s="354">
        <v>2500</v>
      </c>
      <c r="F224" s="354">
        <v>2500</v>
      </c>
      <c r="G224" s="354">
        <v>2500</v>
      </c>
      <c r="H224" s="354">
        <v>2600</v>
      </c>
      <c r="I224" s="354">
        <v>2600</v>
      </c>
      <c r="J224" s="354">
        <v>2600</v>
      </c>
      <c r="K224" s="354">
        <v>2700</v>
      </c>
      <c r="L224" s="354">
        <v>2700</v>
      </c>
      <c r="M224" s="354">
        <v>2200</v>
      </c>
      <c r="N224" s="355">
        <v>2100</v>
      </c>
      <c r="O224" s="355">
        <v>2150</v>
      </c>
      <c r="P224" s="355">
        <v>2000</v>
      </c>
      <c r="Q224" s="346">
        <v>44610</v>
      </c>
      <c r="R224" s="346">
        <v>44926</v>
      </c>
      <c r="S224" s="347" t="s">
        <v>395</v>
      </c>
      <c r="T224" s="347" t="s">
        <v>125</v>
      </c>
      <c r="U224" s="348" t="s">
        <v>3936</v>
      </c>
    </row>
    <row r="225" spans="1:21" x14ac:dyDescent="0.25">
      <c r="A225" s="343" t="s">
        <v>482</v>
      </c>
      <c r="B225" s="344" t="s">
        <v>3929</v>
      </c>
      <c r="C225" s="344" t="s">
        <v>56</v>
      </c>
      <c r="D225" s="344" t="s">
        <v>3900</v>
      </c>
      <c r="E225" s="345">
        <v>1000</v>
      </c>
      <c r="F225" s="345">
        <v>1000</v>
      </c>
      <c r="G225" s="345">
        <v>1000</v>
      </c>
      <c r="H225" s="345">
        <v>1000</v>
      </c>
      <c r="I225" s="345">
        <v>1000</v>
      </c>
      <c r="J225" s="345">
        <v>1000</v>
      </c>
      <c r="K225" s="345">
        <v>1000</v>
      </c>
      <c r="L225" s="345">
        <v>1000</v>
      </c>
      <c r="M225" s="345">
        <v>1000</v>
      </c>
      <c r="N225" s="345">
        <v>1000</v>
      </c>
      <c r="O225" s="345">
        <v>1000</v>
      </c>
      <c r="P225" s="345">
        <v>1000</v>
      </c>
      <c r="Q225" s="346">
        <v>44610</v>
      </c>
      <c r="R225" s="346">
        <v>44926</v>
      </c>
      <c r="S225" s="347" t="s">
        <v>395</v>
      </c>
      <c r="T225" s="347" t="s">
        <v>129</v>
      </c>
      <c r="U225" s="348" t="s">
        <v>3936</v>
      </c>
    </row>
    <row r="226" spans="1:21" x14ac:dyDescent="0.25">
      <c r="A226" s="343" t="s">
        <v>476</v>
      </c>
      <c r="B226" s="344" t="s">
        <v>3930</v>
      </c>
      <c r="C226" s="344" t="s">
        <v>56</v>
      </c>
      <c r="D226" s="344" t="s">
        <v>3900</v>
      </c>
      <c r="E226" s="354">
        <v>2700</v>
      </c>
      <c r="F226" s="354">
        <v>2700</v>
      </c>
      <c r="G226" s="354">
        <v>2700</v>
      </c>
      <c r="H226" s="354">
        <v>2800</v>
      </c>
      <c r="I226" s="354">
        <v>2800</v>
      </c>
      <c r="J226" s="354">
        <v>2800</v>
      </c>
      <c r="K226" s="354">
        <v>2900</v>
      </c>
      <c r="L226" s="354">
        <v>2900</v>
      </c>
      <c r="M226" s="354">
        <v>2900</v>
      </c>
      <c r="N226" s="355">
        <v>2700</v>
      </c>
      <c r="O226" s="355">
        <v>2700</v>
      </c>
      <c r="P226" s="355">
        <v>2700</v>
      </c>
      <c r="Q226" s="346">
        <v>44610</v>
      </c>
      <c r="R226" s="346">
        <v>44926</v>
      </c>
      <c r="S226" s="347" t="s">
        <v>168</v>
      </c>
      <c r="T226" s="347" t="s">
        <v>125</v>
      </c>
      <c r="U226" s="348" t="s">
        <v>3936</v>
      </c>
    </row>
    <row r="227" spans="1:21" x14ac:dyDescent="0.25">
      <c r="A227" s="343" t="s">
        <v>476</v>
      </c>
      <c r="B227" s="344" t="s">
        <v>3930</v>
      </c>
      <c r="C227" s="344" t="s">
        <v>56</v>
      </c>
      <c r="D227" s="344" t="s">
        <v>3900</v>
      </c>
      <c r="E227" s="345">
        <v>1000</v>
      </c>
      <c r="F227" s="345">
        <v>1000</v>
      </c>
      <c r="G227" s="345">
        <v>1000</v>
      </c>
      <c r="H227" s="345">
        <v>1000</v>
      </c>
      <c r="I227" s="345">
        <v>1000</v>
      </c>
      <c r="J227" s="345">
        <v>1000</v>
      </c>
      <c r="K227" s="345">
        <v>1000</v>
      </c>
      <c r="L227" s="345">
        <v>1000</v>
      </c>
      <c r="M227" s="345">
        <v>1000</v>
      </c>
      <c r="N227" s="345">
        <v>1000</v>
      </c>
      <c r="O227" s="345">
        <v>1000</v>
      </c>
      <c r="P227" s="345">
        <v>1000</v>
      </c>
      <c r="Q227" s="346">
        <v>44610</v>
      </c>
      <c r="R227" s="346">
        <v>44926</v>
      </c>
      <c r="S227" s="347" t="s">
        <v>168</v>
      </c>
      <c r="T227" s="347" t="s">
        <v>129</v>
      </c>
      <c r="U227" s="348" t="s">
        <v>3936</v>
      </c>
    </row>
    <row r="228" spans="1:21" x14ac:dyDescent="0.25">
      <c r="A228" s="343" t="s">
        <v>476</v>
      </c>
      <c r="B228" s="344" t="s">
        <v>3931</v>
      </c>
      <c r="C228" s="344" t="s">
        <v>56</v>
      </c>
      <c r="D228" s="344" t="s">
        <v>3900</v>
      </c>
      <c r="E228" s="354">
        <v>2500</v>
      </c>
      <c r="F228" s="354">
        <v>2500</v>
      </c>
      <c r="G228" s="354">
        <v>2500</v>
      </c>
      <c r="H228" s="354">
        <v>2600</v>
      </c>
      <c r="I228" s="354">
        <v>2600</v>
      </c>
      <c r="J228" s="354">
        <v>2600</v>
      </c>
      <c r="K228" s="354">
        <v>2700</v>
      </c>
      <c r="L228" s="354">
        <v>2700</v>
      </c>
      <c r="M228" s="354">
        <v>2700</v>
      </c>
      <c r="N228" s="355">
        <v>2500</v>
      </c>
      <c r="O228" s="355">
        <v>2500</v>
      </c>
      <c r="P228" s="355">
        <v>2500</v>
      </c>
      <c r="Q228" s="346">
        <v>44610</v>
      </c>
      <c r="R228" s="346">
        <v>44926</v>
      </c>
      <c r="S228" s="347" t="s">
        <v>395</v>
      </c>
      <c r="T228" s="347" t="s">
        <v>125</v>
      </c>
      <c r="U228" s="348" t="s">
        <v>3936</v>
      </c>
    </row>
    <row r="229" spans="1:21" x14ac:dyDescent="0.25">
      <c r="A229" s="343" t="s">
        <v>476</v>
      </c>
      <c r="B229" s="344" t="s">
        <v>3931</v>
      </c>
      <c r="C229" s="344" t="s">
        <v>56</v>
      </c>
      <c r="D229" s="344" t="s">
        <v>3900</v>
      </c>
      <c r="E229" s="345">
        <v>1000</v>
      </c>
      <c r="F229" s="345">
        <v>1000</v>
      </c>
      <c r="G229" s="345">
        <v>1000</v>
      </c>
      <c r="H229" s="345">
        <v>1000</v>
      </c>
      <c r="I229" s="345">
        <v>1000</v>
      </c>
      <c r="J229" s="345">
        <v>1000</v>
      </c>
      <c r="K229" s="345">
        <v>1000</v>
      </c>
      <c r="L229" s="345">
        <v>1000</v>
      </c>
      <c r="M229" s="345">
        <v>1000</v>
      </c>
      <c r="N229" s="345">
        <v>1000</v>
      </c>
      <c r="O229" s="345">
        <v>1000</v>
      </c>
      <c r="P229" s="345">
        <v>1000</v>
      </c>
      <c r="Q229" s="346">
        <v>44610</v>
      </c>
      <c r="R229" s="346">
        <v>44926</v>
      </c>
      <c r="S229" s="347" t="s">
        <v>395</v>
      </c>
      <c r="T229" s="347" t="s">
        <v>129</v>
      </c>
      <c r="U229" s="348" t="s">
        <v>3936</v>
      </c>
    </row>
    <row r="230" spans="1:21" x14ac:dyDescent="0.25">
      <c r="A230" s="343" t="s">
        <v>6310</v>
      </c>
      <c r="B230" s="344" t="s">
        <v>6311</v>
      </c>
      <c r="C230" s="344" t="s">
        <v>56</v>
      </c>
      <c r="D230" s="344" t="s">
        <v>3900</v>
      </c>
      <c r="E230" s="354">
        <v>2700</v>
      </c>
      <c r="F230" s="354">
        <v>2700</v>
      </c>
      <c r="G230" s="354">
        <v>2700</v>
      </c>
      <c r="H230" s="354">
        <v>2800</v>
      </c>
      <c r="I230" s="354">
        <v>2800</v>
      </c>
      <c r="J230" s="354">
        <v>2800</v>
      </c>
      <c r="K230" s="354">
        <v>2900</v>
      </c>
      <c r="L230" s="354">
        <v>2900</v>
      </c>
      <c r="M230" s="354">
        <v>2900</v>
      </c>
      <c r="N230" s="355">
        <v>2700</v>
      </c>
      <c r="O230" s="355">
        <v>2700</v>
      </c>
      <c r="P230" s="355">
        <v>2700</v>
      </c>
      <c r="Q230" s="346">
        <v>44610</v>
      </c>
      <c r="R230" s="346">
        <v>44926</v>
      </c>
      <c r="S230" s="347" t="s">
        <v>168</v>
      </c>
      <c r="T230" s="347" t="s">
        <v>125</v>
      </c>
      <c r="U230" s="348" t="s">
        <v>3936</v>
      </c>
    </row>
    <row r="231" spans="1:21" x14ac:dyDescent="0.25">
      <c r="A231" s="343" t="s">
        <v>6310</v>
      </c>
      <c r="B231" s="344" t="s">
        <v>6311</v>
      </c>
      <c r="C231" s="344" t="s">
        <v>56</v>
      </c>
      <c r="D231" s="344" t="s">
        <v>3900</v>
      </c>
      <c r="E231" s="345">
        <v>1000</v>
      </c>
      <c r="F231" s="345">
        <v>1000</v>
      </c>
      <c r="G231" s="345">
        <v>1000</v>
      </c>
      <c r="H231" s="345">
        <v>1000</v>
      </c>
      <c r="I231" s="345">
        <v>1000</v>
      </c>
      <c r="J231" s="345">
        <v>1000</v>
      </c>
      <c r="K231" s="345">
        <v>1000</v>
      </c>
      <c r="L231" s="345">
        <v>1000</v>
      </c>
      <c r="M231" s="345">
        <v>1000</v>
      </c>
      <c r="N231" s="345">
        <v>1000</v>
      </c>
      <c r="O231" s="345">
        <v>1000</v>
      </c>
      <c r="P231" s="345">
        <v>1000</v>
      </c>
      <c r="Q231" s="346">
        <v>44610</v>
      </c>
      <c r="R231" s="346">
        <v>44926</v>
      </c>
      <c r="S231" s="347" t="s">
        <v>168</v>
      </c>
      <c r="T231" s="347" t="s">
        <v>129</v>
      </c>
      <c r="U231" s="348" t="s">
        <v>3936</v>
      </c>
    </row>
    <row r="232" spans="1:21" x14ac:dyDescent="0.25">
      <c r="A232" s="343" t="s">
        <v>6310</v>
      </c>
      <c r="B232" s="344" t="s">
        <v>6312</v>
      </c>
      <c r="C232" s="344" t="s">
        <v>56</v>
      </c>
      <c r="D232" s="344" t="s">
        <v>3900</v>
      </c>
      <c r="E232" s="354">
        <v>2500</v>
      </c>
      <c r="F232" s="354">
        <v>2500</v>
      </c>
      <c r="G232" s="354">
        <v>2500</v>
      </c>
      <c r="H232" s="354">
        <v>2600</v>
      </c>
      <c r="I232" s="354">
        <v>2600</v>
      </c>
      <c r="J232" s="354">
        <v>2600</v>
      </c>
      <c r="K232" s="354">
        <v>2700</v>
      </c>
      <c r="L232" s="354">
        <v>2700</v>
      </c>
      <c r="M232" s="354">
        <v>2700</v>
      </c>
      <c r="N232" s="355">
        <v>2500</v>
      </c>
      <c r="O232" s="355">
        <v>2500</v>
      </c>
      <c r="P232" s="355">
        <v>2500</v>
      </c>
      <c r="Q232" s="346">
        <v>44610</v>
      </c>
      <c r="R232" s="346">
        <v>44926</v>
      </c>
      <c r="S232" s="347" t="s">
        <v>395</v>
      </c>
      <c r="T232" s="347" t="s">
        <v>125</v>
      </c>
      <c r="U232" s="348" t="s">
        <v>3936</v>
      </c>
    </row>
    <row r="233" spans="1:21" x14ac:dyDescent="0.25">
      <c r="A233" s="343" t="s">
        <v>6310</v>
      </c>
      <c r="B233" s="344" t="s">
        <v>6312</v>
      </c>
      <c r="C233" s="344" t="s">
        <v>56</v>
      </c>
      <c r="D233" s="344" t="s">
        <v>3900</v>
      </c>
      <c r="E233" s="345">
        <v>1000</v>
      </c>
      <c r="F233" s="345">
        <v>1000</v>
      </c>
      <c r="G233" s="345">
        <v>1000</v>
      </c>
      <c r="H233" s="345">
        <v>1000</v>
      </c>
      <c r="I233" s="345">
        <v>1000</v>
      </c>
      <c r="J233" s="345">
        <v>1000</v>
      </c>
      <c r="K233" s="345">
        <v>1000</v>
      </c>
      <c r="L233" s="345">
        <v>1000</v>
      </c>
      <c r="M233" s="345">
        <v>1000</v>
      </c>
      <c r="N233" s="345">
        <v>1000</v>
      </c>
      <c r="O233" s="345">
        <v>1000</v>
      </c>
      <c r="P233" s="345">
        <v>1000</v>
      </c>
      <c r="Q233" s="346">
        <v>44610</v>
      </c>
      <c r="R233" s="346">
        <v>44926</v>
      </c>
      <c r="S233" s="347" t="s">
        <v>395</v>
      </c>
      <c r="T233" s="347" t="s">
        <v>129</v>
      </c>
      <c r="U233" s="348" t="s">
        <v>3936</v>
      </c>
    </row>
    <row r="234" spans="1:21" x14ac:dyDescent="0.25">
      <c r="A234" s="343" t="s">
        <v>326</v>
      </c>
      <c r="B234" s="344" t="s">
        <v>3932</v>
      </c>
      <c r="C234" s="344" t="s">
        <v>56</v>
      </c>
      <c r="D234" s="344" t="s">
        <v>3900</v>
      </c>
      <c r="E234" s="356">
        <v>2550</v>
      </c>
      <c r="F234" s="356">
        <v>2400</v>
      </c>
      <c r="G234" s="356">
        <v>2400</v>
      </c>
      <c r="H234" s="356">
        <v>2550</v>
      </c>
      <c r="I234" s="356">
        <v>2550</v>
      </c>
      <c r="J234" s="356">
        <v>2700</v>
      </c>
      <c r="K234" s="356">
        <v>2700</v>
      </c>
      <c r="L234" s="356">
        <v>2550</v>
      </c>
      <c r="M234" s="356">
        <v>2400</v>
      </c>
      <c r="N234" s="356">
        <v>2300</v>
      </c>
      <c r="O234" s="356">
        <v>2350</v>
      </c>
      <c r="P234" s="356">
        <v>2250</v>
      </c>
      <c r="Q234" s="346">
        <v>44610</v>
      </c>
      <c r="R234" s="346">
        <v>44926</v>
      </c>
      <c r="S234" s="347" t="s">
        <v>168</v>
      </c>
      <c r="T234" s="347" t="s">
        <v>125</v>
      </c>
      <c r="U234" s="348" t="s">
        <v>3936</v>
      </c>
    </row>
    <row r="235" spans="1:21" x14ac:dyDescent="0.25">
      <c r="A235" s="343" t="s">
        <v>326</v>
      </c>
      <c r="B235" s="344" t="s">
        <v>3932</v>
      </c>
      <c r="C235" s="344" t="s">
        <v>56</v>
      </c>
      <c r="D235" s="344" t="s">
        <v>3900</v>
      </c>
      <c r="E235" s="345">
        <v>1000</v>
      </c>
      <c r="F235" s="345">
        <v>1000</v>
      </c>
      <c r="G235" s="345">
        <v>1000</v>
      </c>
      <c r="H235" s="345">
        <v>1000</v>
      </c>
      <c r="I235" s="345">
        <v>1000</v>
      </c>
      <c r="J235" s="345">
        <v>1000</v>
      </c>
      <c r="K235" s="345">
        <v>1000</v>
      </c>
      <c r="L235" s="345">
        <v>1000</v>
      </c>
      <c r="M235" s="345">
        <v>1000</v>
      </c>
      <c r="N235" s="345">
        <v>1000</v>
      </c>
      <c r="O235" s="345">
        <v>1000</v>
      </c>
      <c r="P235" s="345">
        <v>1000</v>
      </c>
      <c r="Q235" s="346">
        <v>44610</v>
      </c>
      <c r="R235" s="346">
        <v>44926</v>
      </c>
      <c r="S235" s="347" t="s">
        <v>168</v>
      </c>
      <c r="T235" s="347" t="s">
        <v>129</v>
      </c>
      <c r="U235" s="348" t="s">
        <v>3936</v>
      </c>
    </row>
    <row r="236" spans="1:21" x14ac:dyDescent="0.25">
      <c r="A236" s="343" t="s">
        <v>326</v>
      </c>
      <c r="B236" s="344" t="s">
        <v>3933</v>
      </c>
      <c r="C236" s="344" t="s">
        <v>56</v>
      </c>
      <c r="D236" s="344" t="s">
        <v>3900</v>
      </c>
      <c r="E236" s="356">
        <v>2350</v>
      </c>
      <c r="F236" s="356">
        <v>2200</v>
      </c>
      <c r="G236" s="356">
        <v>2200</v>
      </c>
      <c r="H236" s="356">
        <v>2350</v>
      </c>
      <c r="I236" s="356">
        <v>2350</v>
      </c>
      <c r="J236" s="356">
        <v>2500</v>
      </c>
      <c r="K236" s="356">
        <v>2500</v>
      </c>
      <c r="L236" s="356">
        <v>2350</v>
      </c>
      <c r="M236" s="356">
        <v>2200</v>
      </c>
      <c r="N236" s="356">
        <v>2100</v>
      </c>
      <c r="O236" s="356">
        <v>2150</v>
      </c>
      <c r="P236" s="356">
        <v>2000</v>
      </c>
      <c r="Q236" s="346">
        <v>44610</v>
      </c>
      <c r="R236" s="346">
        <v>44926</v>
      </c>
      <c r="S236" s="347" t="s">
        <v>395</v>
      </c>
      <c r="T236" s="347" t="s">
        <v>125</v>
      </c>
      <c r="U236" s="348" t="s">
        <v>3936</v>
      </c>
    </row>
    <row r="237" spans="1:21" x14ac:dyDescent="0.25">
      <c r="A237" s="343" t="s">
        <v>326</v>
      </c>
      <c r="B237" s="344" t="s">
        <v>3933</v>
      </c>
      <c r="C237" s="344" t="s">
        <v>56</v>
      </c>
      <c r="D237" s="344" t="s">
        <v>3900</v>
      </c>
      <c r="E237" s="345">
        <v>1000</v>
      </c>
      <c r="F237" s="345">
        <v>1000</v>
      </c>
      <c r="G237" s="345">
        <v>1000</v>
      </c>
      <c r="H237" s="345">
        <v>1000</v>
      </c>
      <c r="I237" s="345">
        <v>1000</v>
      </c>
      <c r="J237" s="345">
        <v>1000</v>
      </c>
      <c r="K237" s="345">
        <v>1000</v>
      </c>
      <c r="L237" s="345">
        <v>1000</v>
      </c>
      <c r="M237" s="345">
        <v>1000</v>
      </c>
      <c r="N237" s="345">
        <v>1000</v>
      </c>
      <c r="O237" s="345">
        <v>1000</v>
      </c>
      <c r="P237" s="345">
        <v>1000</v>
      </c>
      <c r="Q237" s="346">
        <v>44610</v>
      </c>
      <c r="R237" s="346">
        <v>44926</v>
      </c>
      <c r="S237" s="347" t="s">
        <v>395</v>
      </c>
      <c r="T237" s="347" t="s">
        <v>129</v>
      </c>
      <c r="U237" s="348" t="s">
        <v>3936</v>
      </c>
    </row>
    <row r="238" spans="1:21" x14ac:dyDescent="0.25">
      <c r="A238" s="343" t="s">
        <v>312</v>
      </c>
      <c r="B238" s="344" t="s">
        <v>3934</v>
      </c>
      <c r="C238" s="344" t="s">
        <v>56</v>
      </c>
      <c r="D238" s="344" t="s">
        <v>3900</v>
      </c>
      <c r="E238" s="356">
        <v>2150</v>
      </c>
      <c r="F238" s="356">
        <v>2000</v>
      </c>
      <c r="G238" s="356">
        <v>2000</v>
      </c>
      <c r="H238" s="356">
        <v>2150</v>
      </c>
      <c r="I238" s="356">
        <v>2300</v>
      </c>
      <c r="J238" s="356">
        <v>2400</v>
      </c>
      <c r="K238" s="356">
        <v>2350</v>
      </c>
      <c r="L238" s="356">
        <v>2150</v>
      </c>
      <c r="M238" s="356">
        <v>2000</v>
      </c>
      <c r="N238" s="356">
        <v>1900</v>
      </c>
      <c r="O238" s="356">
        <v>1950</v>
      </c>
      <c r="P238" s="356">
        <v>1800</v>
      </c>
      <c r="Q238" s="346">
        <v>44610</v>
      </c>
      <c r="R238" s="346">
        <v>44926</v>
      </c>
      <c r="S238" s="347" t="s">
        <v>168</v>
      </c>
      <c r="T238" s="347" t="s">
        <v>125</v>
      </c>
      <c r="U238" s="348" t="s">
        <v>3936</v>
      </c>
    </row>
    <row r="239" spans="1:21" x14ac:dyDescent="0.25">
      <c r="A239" s="343" t="s">
        <v>312</v>
      </c>
      <c r="B239" s="344" t="s">
        <v>3934</v>
      </c>
      <c r="C239" s="344" t="s">
        <v>56</v>
      </c>
      <c r="D239" s="344" t="s">
        <v>3900</v>
      </c>
      <c r="E239" s="345">
        <v>1000</v>
      </c>
      <c r="F239" s="345">
        <v>1000</v>
      </c>
      <c r="G239" s="345">
        <v>1000</v>
      </c>
      <c r="H239" s="345">
        <v>1000</v>
      </c>
      <c r="I239" s="345">
        <v>1000</v>
      </c>
      <c r="J239" s="345">
        <v>1000</v>
      </c>
      <c r="K239" s="345">
        <v>1000</v>
      </c>
      <c r="L239" s="345">
        <v>1000</v>
      </c>
      <c r="M239" s="345">
        <v>1000</v>
      </c>
      <c r="N239" s="345">
        <v>1000</v>
      </c>
      <c r="O239" s="345">
        <v>1000</v>
      </c>
      <c r="P239" s="345">
        <v>1000</v>
      </c>
      <c r="Q239" s="346">
        <v>44610</v>
      </c>
      <c r="R239" s="346">
        <v>44926</v>
      </c>
      <c r="S239" s="347" t="s">
        <v>168</v>
      </c>
      <c r="T239" s="347" t="s">
        <v>129</v>
      </c>
      <c r="U239" s="348" t="s">
        <v>3936</v>
      </c>
    </row>
    <row r="240" spans="1:21" x14ac:dyDescent="0.25">
      <c r="A240" s="343" t="s">
        <v>312</v>
      </c>
      <c r="B240" s="344" t="s">
        <v>3935</v>
      </c>
      <c r="C240" s="344" t="s">
        <v>56</v>
      </c>
      <c r="D240" s="344" t="s">
        <v>3900</v>
      </c>
      <c r="E240" s="356">
        <v>2150</v>
      </c>
      <c r="F240" s="356">
        <v>2000</v>
      </c>
      <c r="G240" s="356">
        <v>2000</v>
      </c>
      <c r="H240" s="356">
        <v>2150</v>
      </c>
      <c r="I240" s="356">
        <v>2300</v>
      </c>
      <c r="J240" s="356">
        <v>2400</v>
      </c>
      <c r="K240" s="356">
        <v>2350</v>
      </c>
      <c r="L240" s="356">
        <v>2150</v>
      </c>
      <c r="M240" s="356">
        <v>2000</v>
      </c>
      <c r="N240" s="356">
        <v>1900</v>
      </c>
      <c r="O240" s="356">
        <v>1950</v>
      </c>
      <c r="P240" s="356">
        <v>1800</v>
      </c>
      <c r="Q240" s="346">
        <v>44610</v>
      </c>
      <c r="R240" s="346">
        <v>44926</v>
      </c>
      <c r="S240" s="347" t="s">
        <v>395</v>
      </c>
      <c r="T240" s="347" t="s">
        <v>125</v>
      </c>
      <c r="U240" s="348" t="s">
        <v>3936</v>
      </c>
    </row>
    <row r="241" spans="1:21" ht="15.75" thickBot="1" x14ac:dyDescent="0.3">
      <c r="A241" s="357" t="s">
        <v>312</v>
      </c>
      <c r="B241" s="358" t="s">
        <v>3935</v>
      </c>
      <c r="C241" s="358" t="s">
        <v>56</v>
      </c>
      <c r="D241" s="358" t="s">
        <v>3900</v>
      </c>
      <c r="E241" s="359">
        <v>1000</v>
      </c>
      <c r="F241" s="359">
        <v>1000</v>
      </c>
      <c r="G241" s="359">
        <v>1000</v>
      </c>
      <c r="H241" s="359">
        <v>1000</v>
      </c>
      <c r="I241" s="359">
        <v>1000</v>
      </c>
      <c r="J241" s="359">
        <v>1000</v>
      </c>
      <c r="K241" s="359">
        <v>1000</v>
      </c>
      <c r="L241" s="359">
        <v>1000</v>
      </c>
      <c r="M241" s="359">
        <v>1000</v>
      </c>
      <c r="N241" s="359">
        <v>1000</v>
      </c>
      <c r="O241" s="359">
        <v>1000</v>
      </c>
      <c r="P241" s="359">
        <v>1000</v>
      </c>
      <c r="Q241" s="360">
        <v>44610</v>
      </c>
      <c r="R241" s="360">
        <v>44926</v>
      </c>
      <c r="S241" s="361" t="s">
        <v>395</v>
      </c>
      <c r="T241" s="361" t="s">
        <v>129</v>
      </c>
      <c r="U241" s="362" t="s">
        <v>3936</v>
      </c>
    </row>
  </sheetData>
  <autoFilter ref="A1:U161" xr:uid="{0BCBC02F-8A46-4E7B-8015-1143F3596D98}"/>
  <pageMargins left="0.7" right="0.7" top="0.75" bottom="0.75" header="0.3" footer="0.3"/>
  <customProperties>
    <customPr name="_pios_id" r:id="rId1"/>
  </customPropertie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D8E90-3FA1-4856-9310-0883DAF28C8F}">
  <dimension ref="A2:F63"/>
  <sheetViews>
    <sheetView workbookViewId="0">
      <selection activeCell="G8" sqref="G8"/>
    </sheetView>
  </sheetViews>
  <sheetFormatPr defaultRowHeight="15" x14ac:dyDescent="0.25"/>
  <cols>
    <col min="1" max="1" width="13.7109375" customWidth="1"/>
    <col min="2" max="2" width="13.5703125" customWidth="1"/>
    <col min="3" max="3" width="17.85546875" bestFit="1" customWidth="1"/>
  </cols>
  <sheetData>
    <row r="2" spans="1:6" x14ac:dyDescent="0.25">
      <c r="A2" s="385" t="s">
        <v>3937</v>
      </c>
      <c r="B2" s="385"/>
      <c r="C2" s="385"/>
    </row>
    <row r="3" spans="1:6" x14ac:dyDescent="0.25">
      <c r="A3" s="17" t="s">
        <v>3862</v>
      </c>
      <c r="B3" s="17" t="s">
        <v>39</v>
      </c>
      <c r="C3" s="17" t="s">
        <v>3937</v>
      </c>
    </row>
    <row r="4" spans="1:6" x14ac:dyDescent="0.25">
      <c r="A4" s="23" t="s">
        <v>459</v>
      </c>
      <c r="B4" s="235" t="s">
        <v>182</v>
      </c>
      <c r="C4" s="236">
        <v>0.54</v>
      </c>
    </row>
    <row r="5" spans="1:6" x14ac:dyDescent="0.25">
      <c r="A5" s="23" t="s">
        <v>459</v>
      </c>
      <c r="B5" s="114" t="s">
        <v>183</v>
      </c>
      <c r="C5" s="236">
        <v>0.54</v>
      </c>
    </row>
    <row r="6" spans="1:6" x14ac:dyDescent="0.25">
      <c r="A6" s="23" t="s">
        <v>459</v>
      </c>
      <c r="B6" s="114" t="s">
        <v>184</v>
      </c>
      <c r="C6" s="236">
        <v>0.54</v>
      </c>
    </row>
    <row r="7" spans="1:6" x14ac:dyDescent="0.25">
      <c r="A7" s="23" t="s">
        <v>4492</v>
      </c>
      <c r="B7" s="114" t="s">
        <v>182</v>
      </c>
      <c r="C7" s="236">
        <v>0.54</v>
      </c>
    </row>
    <row r="8" spans="1:6" x14ac:dyDescent="0.25">
      <c r="A8" s="23" t="s">
        <v>4492</v>
      </c>
      <c r="B8" s="114" t="s">
        <v>183</v>
      </c>
      <c r="C8" s="236">
        <v>0.54</v>
      </c>
    </row>
    <row r="9" spans="1:6" x14ac:dyDescent="0.25">
      <c r="A9" s="23" t="s">
        <v>4492</v>
      </c>
      <c r="B9" s="114" t="s">
        <v>184</v>
      </c>
      <c r="C9" s="236">
        <v>0.54</v>
      </c>
    </row>
    <row r="10" spans="1:6" x14ac:dyDescent="0.25">
      <c r="A10" s="23" t="s">
        <v>448</v>
      </c>
      <c r="B10" s="114" t="s">
        <v>182</v>
      </c>
      <c r="C10" s="236">
        <v>0.54</v>
      </c>
    </row>
    <row r="11" spans="1:6" x14ac:dyDescent="0.25">
      <c r="A11" s="23" t="s">
        <v>448</v>
      </c>
      <c r="B11" s="114" t="s">
        <v>183</v>
      </c>
      <c r="C11" s="236">
        <v>0.54</v>
      </c>
      <c r="F11" s="203"/>
    </row>
    <row r="12" spans="1:6" x14ac:dyDescent="0.25">
      <c r="A12" s="23" t="s">
        <v>448</v>
      </c>
      <c r="B12" s="114" t="s">
        <v>184</v>
      </c>
      <c r="C12" s="236">
        <v>0.54</v>
      </c>
    </row>
    <row r="13" spans="1:6" x14ac:dyDescent="0.25">
      <c r="A13" s="23" t="s">
        <v>445</v>
      </c>
      <c r="B13" s="114" t="s">
        <v>182</v>
      </c>
      <c r="C13" s="236">
        <v>0.54</v>
      </c>
    </row>
    <row r="14" spans="1:6" x14ac:dyDescent="0.25">
      <c r="A14" s="23" t="s">
        <v>445</v>
      </c>
      <c r="B14" s="114" t="s">
        <v>183</v>
      </c>
      <c r="C14" s="236">
        <v>0.54</v>
      </c>
    </row>
    <row r="15" spans="1:6" x14ac:dyDescent="0.25">
      <c r="A15" s="23" t="s">
        <v>445</v>
      </c>
      <c r="B15" s="114" t="s">
        <v>184</v>
      </c>
      <c r="C15" s="236">
        <v>0.54</v>
      </c>
    </row>
    <row r="16" spans="1:6" x14ac:dyDescent="0.25">
      <c r="A16" s="7" t="s">
        <v>442</v>
      </c>
      <c r="B16" s="217" t="s">
        <v>182</v>
      </c>
      <c r="C16" s="218">
        <v>0.51</v>
      </c>
    </row>
    <row r="17" spans="1:3" x14ac:dyDescent="0.25">
      <c r="A17" s="7" t="s">
        <v>442</v>
      </c>
      <c r="B17" s="217" t="s">
        <v>183</v>
      </c>
      <c r="C17" s="218">
        <v>0.51</v>
      </c>
    </row>
    <row r="18" spans="1:3" x14ac:dyDescent="0.25">
      <c r="A18" s="7" t="s">
        <v>442</v>
      </c>
      <c r="B18" s="217" t="s">
        <v>184</v>
      </c>
      <c r="C18" s="218">
        <v>0.51</v>
      </c>
    </row>
    <row r="19" spans="1:3" x14ac:dyDescent="0.25">
      <c r="A19" s="7" t="s">
        <v>465</v>
      </c>
      <c r="B19" s="217" t="s">
        <v>182</v>
      </c>
      <c r="C19" s="218">
        <v>0.51</v>
      </c>
    </row>
    <row r="20" spans="1:3" x14ac:dyDescent="0.25">
      <c r="A20" s="7" t="s">
        <v>465</v>
      </c>
      <c r="B20" s="217" t="s">
        <v>183</v>
      </c>
      <c r="C20" s="218">
        <v>0.51</v>
      </c>
    </row>
    <row r="21" spans="1:3" x14ac:dyDescent="0.25">
      <c r="A21" s="7" t="s">
        <v>465</v>
      </c>
      <c r="B21" s="217" t="s">
        <v>184</v>
      </c>
      <c r="C21" s="218">
        <v>0.51</v>
      </c>
    </row>
    <row r="22" spans="1:3" x14ac:dyDescent="0.25">
      <c r="A22" t="s">
        <v>433</v>
      </c>
      <c r="B22" s="5" t="s">
        <v>182</v>
      </c>
      <c r="C22" s="72">
        <v>0.45</v>
      </c>
    </row>
    <row r="23" spans="1:3" x14ac:dyDescent="0.25">
      <c r="A23" t="s">
        <v>433</v>
      </c>
      <c r="B23" s="5" t="s">
        <v>183</v>
      </c>
      <c r="C23" s="72">
        <v>0.45</v>
      </c>
    </row>
    <row r="24" spans="1:3" x14ac:dyDescent="0.25">
      <c r="A24" t="s">
        <v>433</v>
      </c>
      <c r="B24" s="5" t="s">
        <v>184</v>
      </c>
      <c r="C24" s="72">
        <v>0.45</v>
      </c>
    </row>
    <row r="25" spans="1:3" x14ac:dyDescent="0.25">
      <c r="A25" t="s">
        <v>329</v>
      </c>
      <c r="B25" s="5" t="s">
        <v>182</v>
      </c>
      <c r="C25" s="72">
        <v>0.42</v>
      </c>
    </row>
    <row r="26" spans="1:3" x14ac:dyDescent="0.25">
      <c r="A26" t="s">
        <v>329</v>
      </c>
      <c r="B26" s="5" t="s">
        <v>183</v>
      </c>
      <c r="C26" s="72">
        <v>0.42</v>
      </c>
    </row>
    <row r="27" spans="1:3" x14ac:dyDescent="0.25">
      <c r="A27" t="s">
        <v>329</v>
      </c>
      <c r="B27" s="5" t="s">
        <v>184</v>
      </c>
      <c r="C27" s="72">
        <v>0.42</v>
      </c>
    </row>
    <row r="28" spans="1:3" x14ac:dyDescent="0.25">
      <c r="A28" t="s">
        <v>171</v>
      </c>
      <c r="B28" s="5" t="s">
        <v>182</v>
      </c>
      <c r="C28" s="72">
        <v>0.42</v>
      </c>
    </row>
    <row r="29" spans="1:3" x14ac:dyDescent="0.25">
      <c r="A29" t="s">
        <v>171</v>
      </c>
      <c r="B29" s="5" t="s">
        <v>183</v>
      </c>
      <c r="C29" s="72">
        <v>0.42</v>
      </c>
    </row>
    <row r="30" spans="1:3" x14ac:dyDescent="0.25">
      <c r="A30" t="s">
        <v>171</v>
      </c>
      <c r="B30" s="5" t="s">
        <v>184</v>
      </c>
      <c r="C30" s="72">
        <v>0.42</v>
      </c>
    </row>
    <row r="31" spans="1:3" x14ac:dyDescent="0.25">
      <c r="A31" t="s">
        <v>399</v>
      </c>
      <c r="B31" s="5" t="s">
        <v>182</v>
      </c>
      <c r="C31" s="72">
        <v>0.42</v>
      </c>
    </row>
    <row r="32" spans="1:3" x14ac:dyDescent="0.25">
      <c r="A32" t="s">
        <v>399</v>
      </c>
      <c r="B32" s="5" t="s">
        <v>183</v>
      </c>
      <c r="C32" s="72">
        <v>0.42</v>
      </c>
    </row>
    <row r="33" spans="1:3" x14ac:dyDescent="0.25">
      <c r="A33" t="s">
        <v>399</v>
      </c>
      <c r="B33" t="s">
        <v>184</v>
      </c>
      <c r="C33" s="72">
        <v>0.42</v>
      </c>
    </row>
    <row r="34" spans="1:3" x14ac:dyDescent="0.25">
      <c r="A34" t="s">
        <v>398</v>
      </c>
      <c r="B34" t="s">
        <v>182</v>
      </c>
      <c r="C34" s="72">
        <v>0.42</v>
      </c>
    </row>
    <row r="35" spans="1:3" x14ac:dyDescent="0.25">
      <c r="A35" t="s">
        <v>398</v>
      </c>
      <c r="B35" t="s">
        <v>183</v>
      </c>
      <c r="C35" s="72">
        <v>0.42</v>
      </c>
    </row>
    <row r="36" spans="1:3" x14ac:dyDescent="0.25">
      <c r="A36" t="s">
        <v>398</v>
      </c>
      <c r="B36" t="s">
        <v>184</v>
      </c>
      <c r="C36" s="72">
        <v>0.42</v>
      </c>
    </row>
    <row r="37" spans="1:3" x14ac:dyDescent="0.25">
      <c r="A37" t="s">
        <v>325</v>
      </c>
      <c r="B37" t="s">
        <v>182</v>
      </c>
      <c r="C37" s="72">
        <v>0.42</v>
      </c>
    </row>
    <row r="38" spans="1:3" x14ac:dyDescent="0.25">
      <c r="A38" t="s">
        <v>325</v>
      </c>
      <c r="B38" t="s">
        <v>183</v>
      </c>
      <c r="C38" s="72">
        <v>0.42</v>
      </c>
    </row>
    <row r="39" spans="1:3" x14ac:dyDescent="0.25">
      <c r="A39" t="s">
        <v>325</v>
      </c>
      <c r="B39" t="s">
        <v>184</v>
      </c>
      <c r="C39" s="72">
        <v>0.42</v>
      </c>
    </row>
    <row r="40" spans="1:3" x14ac:dyDescent="0.25">
      <c r="A40" t="s">
        <v>328</v>
      </c>
      <c r="B40" t="s">
        <v>182</v>
      </c>
      <c r="C40" s="72">
        <v>0.41</v>
      </c>
    </row>
    <row r="41" spans="1:3" x14ac:dyDescent="0.25">
      <c r="A41" t="s">
        <v>328</v>
      </c>
      <c r="B41" t="s">
        <v>183</v>
      </c>
      <c r="C41" s="72">
        <v>0.41</v>
      </c>
    </row>
    <row r="42" spans="1:3" x14ac:dyDescent="0.25">
      <c r="A42" t="s">
        <v>328</v>
      </c>
      <c r="B42" t="s">
        <v>184</v>
      </c>
      <c r="C42" s="72">
        <v>0.41</v>
      </c>
    </row>
    <row r="43" spans="1:3" x14ac:dyDescent="0.25">
      <c r="A43" t="s">
        <v>400</v>
      </c>
      <c r="B43" t="s">
        <v>182</v>
      </c>
      <c r="C43" s="72">
        <v>0.41</v>
      </c>
    </row>
    <row r="44" spans="1:3" x14ac:dyDescent="0.25">
      <c r="A44" t="s">
        <v>400</v>
      </c>
      <c r="B44" t="s">
        <v>183</v>
      </c>
      <c r="C44" s="72">
        <v>0.41</v>
      </c>
    </row>
    <row r="45" spans="1:3" x14ac:dyDescent="0.25">
      <c r="A45" t="s">
        <v>400</v>
      </c>
      <c r="B45" t="s">
        <v>184</v>
      </c>
      <c r="C45" s="72">
        <v>0.41</v>
      </c>
    </row>
    <row r="46" spans="1:3" x14ac:dyDescent="0.25">
      <c r="A46" t="s">
        <v>327</v>
      </c>
      <c r="B46" t="s">
        <v>182</v>
      </c>
      <c r="C46" s="72">
        <v>0.37</v>
      </c>
    </row>
    <row r="47" spans="1:3" x14ac:dyDescent="0.25">
      <c r="A47" t="s">
        <v>327</v>
      </c>
      <c r="B47" t="s">
        <v>183</v>
      </c>
      <c r="C47" s="72">
        <v>0.37</v>
      </c>
    </row>
    <row r="48" spans="1:3" x14ac:dyDescent="0.25">
      <c r="A48" t="s">
        <v>327</v>
      </c>
      <c r="B48" t="s">
        <v>184</v>
      </c>
      <c r="C48" s="72">
        <v>0.37</v>
      </c>
    </row>
    <row r="49" spans="1:3" x14ac:dyDescent="0.25">
      <c r="A49" t="s">
        <v>482</v>
      </c>
      <c r="B49" t="s">
        <v>182</v>
      </c>
      <c r="C49" s="72">
        <v>0.45</v>
      </c>
    </row>
    <row r="50" spans="1:3" x14ac:dyDescent="0.25">
      <c r="A50" t="s">
        <v>482</v>
      </c>
      <c r="B50" t="s">
        <v>183</v>
      </c>
      <c r="C50" s="72">
        <v>0.45</v>
      </c>
    </row>
    <row r="51" spans="1:3" x14ac:dyDescent="0.25">
      <c r="A51" t="s">
        <v>482</v>
      </c>
      <c r="B51" t="s">
        <v>184</v>
      </c>
      <c r="C51" s="72">
        <v>0.45</v>
      </c>
    </row>
    <row r="52" spans="1:3" x14ac:dyDescent="0.25">
      <c r="A52" t="s">
        <v>476</v>
      </c>
      <c r="B52" t="s">
        <v>182</v>
      </c>
      <c r="C52" s="72">
        <v>0.45</v>
      </c>
    </row>
    <row r="53" spans="1:3" x14ac:dyDescent="0.25">
      <c r="A53" t="s">
        <v>476</v>
      </c>
      <c r="B53" t="s">
        <v>183</v>
      </c>
      <c r="C53" s="72">
        <v>0.45</v>
      </c>
    </row>
    <row r="54" spans="1:3" x14ac:dyDescent="0.25">
      <c r="A54" t="s">
        <v>476</v>
      </c>
      <c r="B54" t="s">
        <v>184</v>
      </c>
      <c r="C54" s="72">
        <v>0.45</v>
      </c>
    </row>
    <row r="55" spans="1:3" x14ac:dyDescent="0.25">
      <c r="A55" t="s">
        <v>326</v>
      </c>
      <c r="B55" t="s">
        <v>182</v>
      </c>
      <c r="C55" s="72">
        <v>0.45</v>
      </c>
    </row>
    <row r="56" spans="1:3" x14ac:dyDescent="0.25">
      <c r="A56" t="s">
        <v>326</v>
      </c>
      <c r="B56" t="s">
        <v>183</v>
      </c>
      <c r="C56" s="72">
        <v>0.45</v>
      </c>
    </row>
    <row r="57" spans="1:3" x14ac:dyDescent="0.25">
      <c r="A57" t="s">
        <v>326</v>
      </c>
      <c r="B57" t="s">
        <v>184</v>
      </c>
      <c r="C57" s="72">
        <v>0.45</v>
      </c>
    </row>
    <row r="58" spans="1:3" x14ac:dyDescent="0.25">
      <c r="A58" t="s">
        <v>312</v>
      </c>
      <c r="B58" t="s">
        <v>182</v>
      </c>
      <c r="C58" s="72">
        <v>0.41</v>
      </c>
    </row>
    <row r="59" spans="1:3" x14ac:dyDescent="0.25">
      <c r="A59" t="s">
        <v>312</v>
      </c>
      <c r="B59" t="s">
        <v>183</v>
      </c>
      <c r="C59" s="72">
        <v>0.41</v>
      </c>
    </row>
    <row r="60" spans="1:3" x14ac:dyDescent="0.25">
      <c r="A60" t="s">
        <v>312</v>
      </c>
      <c r="B60" t="s">
        <v>184</v>
      </c>
      <c r="C60" s="72">
        <v>0.41</v>
      </c>
    </row>
    <row r="61" spans="1:3" x14ac:dyDescent="0.25">
      <c r="A61" s="7" t="s">
        <v>6310</v>
      </c>
      <c r="B61" s="7" t="s">
        <v>182</v>
      </c>
      <c r="C61" s="218">
        <v>0.45</v>
      </c>
    </row>
    <row r="62" spans="1:3" x14ac:dyDescent="0.25">
      <c r="A62" s="7" t="s">
        <v>6310</v>
      </c>
      <c r="B62" s="7" t="s">
        <v>183</v>
      </c>
      <c r="C62" s="218">
        <v>0.45</v>
      </c>
    </row>
    <row r="63" spans="1:3" x14ac:dyDescent="0.25">
      <c r="A63" s="7" t="s">
        <v>6310</v>
      </c>
      <c r="B63" s="7" t="s">
        <v>184</v>
      </c>
      <c r="C63" s="218">
        <v>0.45</v>
      </c>
    </row>
  </sheetData>
  <autoFilter ref="A3:C60" xr:uid="{F39E7B3A-ECE4-4380-BB2D-BD56A9AA77F9}"/>
  <mergeCells count="1">
    <mergeCell ref="A2:C2"/>
  </mergeCells>
  <pageMargins left="0.7" right="0.7" top="0.75" bottom="0.75" header="0.3" footer="0.3"/>
  <customProperties>
    <customPr name="_pios_id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19E57-2207-4BDB-B3A9-6021012B9BBA}">
  <dimension ref="A1:D58"/>
  <sheetViews>
    <sheetView topLeftCell="A25" workbookViewId="0">
      <selection activeCell="D5" sqref="D5"/>
    </sheetView>
  </sheetViews>
  <sheetFormatPr defaultRowHeight="15" x14ac:dyDescent="0.25"/>
  <cols>
    <col min="1" max="1" width="24" customWidth="1"/>
    <col min="2" max="2" width="47.85546875" customWidth="1"/>
    <col min="3" max="3" width="12.28515625" style="103" customWidth="1"/>
  </cols>
  <sheetData>
    <row r="1" spans="1:4" x14ac:dyDescent="0.25">
      <c r="A1" s="386" t="s">
        <v>130</v>
      </c>
      <c r="B1" s="386"/>
      <c r="C1" s="386"/>
    </row>
    <row r="2" spans="1:4" x14ac:dyDescent="0.25">
      <c r="A2" s="26" t="s">
        <v>131</v>
      </c>
      <c r="B2" s="26" t="s">
        <v>62</v>
      </c>
      <c r="C2" s="26" t="s">
        <v>21</v>
      </c>
    </row>
    <row r="3" spans="1:4" x14ac:dyDescent="0.25">
      <c r="A3" s="23" t="s">
        <v>1942</v>
      </c>
      <c r="B3" s="238" t="s">
        <v>1943</v>
      </c>
      <c r="C3" s="239">
        <v>0.42</v>
      </c>
      <c r="D3" t="str">
        <f>MID(A3,14,1)</f>
        <v>K</v>
      </c>
    </row>
    <row r="4" spans="1:4" x14ac:dyDescent="0.25">
      <c r="A4" s="23" t="s">
        <v>1899</v>
      </c>
      <c r="B4" s="23" t="s">
        <v>1900</v>
      </c>
      <c r="C4" s="239">
        <v>0.42</v>
      </c>
      <c r="D4" t="str">
        <f t="shared" ref="D4:D58" si="0">MID(A4,14,1)</f>
        <v>K</v>
      </c>
    </row>
    <row r="5" spans="1:4" x14ac:dyDescent="0.25">
      <c r="A5" s="23" t="s">
        <v>1931</v>
      </c>
      <c r="B5" s="23" t="s">
        <v>1932</v>
      </c>
      <c r="C5" s="239">
        <v>0.42</v>
      </c>
      <c r="D5" t="str">
        <f t="shared" si="0"/>
        <v>K</v>
      </c>
    </row>
    <row r="6" spans="1:4" x14ac:dyDescent="0.25">
      <c r="A6" s="23" t="s">
        <v>1921</v>
      </c>
      <c r="B6" s="23" t="s">
        <v>1922</v>
      </c>
      <c r="C6" s="239">
        <v>0.42</v>
      </c>
      <c r="D6" t="str">
        <f t="shared" si="0"/>
        <v>3</v>
      </c>
    </row>
    <row r="7" spans="1:4" x14ac:dyDescent="0.25">
      <c r="A7" s="23" t="s">
        <v>1948</v>
      </c>
      <c r="B7" s="23" t="s">
        <v>1949</v>
      </c>
      <c r="C7" s="239">
        <v>0.42</v>
      </c>
      <c r="D7" t="str">
        <f t="shared" si="0"/>
        <v>3</v>
      </c>
    </row>
    <row r="8" spans="1:4" x14ac:dyDescent="0.25">
      <c r="A8" s="23" t="s">
        <v>1952</v>
      </c>
      <c r="B8" s="23" t="s">
        <v>1953</v>
      </c>
      <c r="C8" s="239">
        <v>0.42</v>
      </c>
      <c r="D8" t="str">
        <f t="shared" si="0"/>
        <v>3</v>
      </c>
    </row>
    <row r="9" spans="1:4" x14ac:dyDescent="0.25">
      <c r="A9" s="23" t="s">
        <v>1954</v>
      </c>
      <c r="B9" s="23" t="s">
        <v>1955</v>
      </c>
      <c r="C9" s="239">
        <v>0.42</v>
      </c>
      <c r="D9" t="str">
        <f t="shared" si="0"/>
        <v>3</v>
      </c>
    </row>
    <row r="10" spans="1:4" x14ac:dyDescent="0.25">
      <c r="A10" s="7" t="s">
        <v>1840</v>
      </c>
      <c r="B10" s="7" t="s">
        <v>1841</v>
      </c>
      <c r="C10" s="298">
        <v>0.41</v>
      </c>
      <c r="D10" s="7" t="str">
        <f t="shared" si="0"/>
        <v>8</v>
      </c>
    </row>
    <row r="11" spans="1:4" x14ac:dyDescent="0.25">
      <c r="A11" s="7" t="s">
        <v>1842</v>
      </c>
      <c r="B11" s="7" t="s">
        <v>1843</v>
      </c>
      <c r="C11" s="298">
        <v>0.41</v>
      </c>
      <c r="D11" s="7" t="str">
        <f t="shared" si="0"/>
        <v>8</v>
      </c>
    </row>
    <row r="12" spans="1:4" x14ac:dyDescent="0.25">
      <c r="A12" s="7" t="s">
        <v>1844</v>
      </c>
      <c r="B12" s="7" t="s">
        <v>1845</v>
      </c>
      <c r="C12" s="298">
        <v>0.41</v>
      </c>
      <c r="D12" s="7" t="str">
        <f t="shared" si="0"/>
        <v>8</v>
      </c>
    </row>
    <row r="13" spans="1:4" x14ac:dyDescent="0.25">
      <c r="A13" s="7" t="s">
        <v>1846</v>
      </c>
      <c r="B13" s="7" t="s">
        <v>1847</v>
      </c>
      <c r="C13" s="298">
        <v>0.41</v>
      </c>
      <c r="D13" s="7" t="str">
        <f t="shared" si="0"/>
        <v>8</v>
      </c>
    </row>
    <row r="14" spans="1:4" ht="15" customHeight="1" x14ac:dyDescent="0.25">
      <c r="A14" s="23" t="s">
        <v>1852</v>
      </c>
      <c r="B14" s="23" t="s">
        <v>1853</v>
      </c>
      <c r="C14" s="239">
        <v>0.42</v>
      </c>
      <c r="D14" t="str">
        <f t="shared" si="0"/>
        <v>8</v>
      </c>
    </row>
    <row r="15" spans="1:4" ht="15" customHeight="1" x14ac:dyDescent="0.25">
      <c r="A15" s="23" t="s">
        <v>1854</v>
      </c>
      <c r="B15" s="23" t="s">
        <v>1855</v>
      </c>
      <c r="C15" s="239">
        <v>0.42</v>
      </c>
      <c r="D15" t="str">
        <f t="shared" si="0"/>
        <v>8</v>
      </c>
    </row>
    <row r="16" spans="1:4" x14ac:dyDescent="0.25">
      <c r="A16" s="23" t="s">
        <v>1856</v>
      </c>
      <c r="B16" s="23" t="s">
        <v>1857</v>
      </c>
      <c r="C16" s="239">
        <v>0.42</v>
      </c>
      <c r="D16" t="str">
        <f t="shared" si="0"/>
        <v>8</v>
      </c>
    </row>
    <row r="17" spans="1:4" x14ac:dyDescent="0.25">
      <c r="A17" s="23" t="s">
        <v>1858</v>
      </c>
      <c r="B17" s="23" t="s">
        <v>1859</v>
      </c>
      <c r="C17" s="239">
        <v>0.42</v>
      </c>
      <c r="D17" t="str">
        <f t="shared" si="0"/>
        <v>8</v>
      </c>
    </row>
    <row r="18" spans="1:4" x14ac:dyDescent="0.25">
      <c r="A18" s="23" t="s">
        <v>1860</v>
      </c>
      <c r="B18" s="23" t="s">
        <v>1861</v>
      </c>
      <c r="C18" s="239">
        <v>0.42</v>
      </c>
      <c r="D18" t="str">
        <f t="shared" si="0"/>
        <v>8</v>
      </c>
    </row>
    <row r="19" spans="1:4" x14ac:dyDescent="0.25">
      <c r="A19" s="23" t="s">
        <v>1862</v>
      </c>
      <c r="B19" s="23" t="s">
        <v>1863</v>
      </c>
      <c r="C19" s="239">
        <v>0.42</v>
      </c>
      <c r="D19" t="str">
        <f t="shared" si="0"/>
        <v>8</v>
      </c>
    </row>
    <row r="20" spans="1:4" x14ac:dyDescent="0.25">
      <c r="A20" s="23" t="s">
        <v>1864</v>
      </c>
      <c r="B20" s="23" t="s">
        <v>1865</v>
      </c>
      <c r="C20" s="239">
        <v>0.42</v>
      </c>
      <c r="D20" t="str">
        <f t="shared" si="0"/>
        <v>8</v>
      </c>
    </row>
    <row r="21" spans="1:4" x14ac:dyDescent="0.25">
      <c r="A21" s="23" t="s">
        <v>1866</v>
      </c>
      <c r="B21" s="23" t="s">
        <v>1867</v>
      </c>
      <c r="C21" s="239">
        <v>0.42</v>
      </c>
      <c r="D21" t="str">
        <f t="shared" si="0"/>
        <v>8</v>
      </c>
    </row>
    <row r="22" spans="1:4" x14ac:dyDescent="0.25">
      <c r="A22" s="7" t="s">
        <v>1891</v>
      </c>
      <c r="B22" s="7" t="s">
        <v>1892</v>
      </c>
      <c r="C22" s="298">
        <v>0.41</v>
      </c>
      <c r="D22" s="7" t="str">
        <f t="shared" si="0"/>
        <v>8</v>
      </c>
    </row>
    <row r="23" spans="1:4" x14ac:dyDescent="0.25">
      <c r="A23" s="7" t="s">
        <v>1911</v>
      </c>
      <c r="B23" s="7" t="s">
        <v>1912</v>
      </c>
      <c r="C23" s="298">
        <v>0.41</v>
      </c>
      <c r="D23" s="7" t="str">
        <f t="shared" si="0"/>
        <v>8</v>
      </c>
    </row>
    <row r="24" spans="1:4" x14ac:dyDescent="0.25">
      <c r="A24" s="23" t="s">
        <v>1929</v>
      </c>
      <c r="B24" s="23" t="s">
        <v>1930</v>
      </c>
      <c r="C24" s="239">
        <v>0.42</v>
      </c>
      <c r="D24" t="str">
        <f t="shared" si="0"/>
        <v>8</v>
      </c>
    </row>
    <row r="25" spans="1:4" x14ac:dyDescent="0.25">
      <c r="A25" s="23" t="s">
        <v>1933</v>
      </c>
      <c r="B25" s="23" t="s">
        <v>1934</v>
      </c>
      <c r="C25" s="239">
        <v>0.42</v>
      </c>
      <c r="D25" t="str">
        <f t="shared" si="0"/>
        <v>8</v>
      </c>
    </row>
    <row r="26" spans="1:4" x14ac:dyDescent="0.25">
      <c r="A26" s="23" t="s">
        <v>1981</v>
      </c>
      <c r="B26" s="23" t="s">
        <v>1982</v>
      </c>
      <c r="C26" s="239">
        <v>0.42</v>
      </c>
      <c r="D26" t="str">
        <f t="shared" si="0"/>
        <v>8</v>
      </c>
    </row>
    <row r="27" spans="1:4" x14ac:dyDescent="0.25">
      <c r="A27" s="23" t="s">
        <v>1915</v>
      </c>
      <c r="B27" s="23" t="s">
        <v>1916</v>
      </c>
      <c r="C27" s="239">
        <v>0.42</v>
      </c>
      <c r="D27" t="str">
        <f t="shared" si="0"/>
        <v>L</v>
      </c>
    </row>
    <row r="28" spans="1:4" x14ac:dyDescent="0.25">
      <c r="A28" s="23" t="s">
        <v>1917</v>
      </c>
      <c r="B28" s="23" t="s">
        <v>1918</v>
      </c>
      <c r="C28" s="239">
        <v>0.42</v>
      </c>
      <c r="D28" t="str">
        <f t="shared" si="0"/>
        <v>L</v>
      </c>
    </row>
    <row r="29" spans="1:4" x14ac:dyDescent="0.25">
      <c r="A29" s="23" t="s">
        <v>1923</v>
      </c>
      <c r="B29" s="23" t="s">
        <v>1924</v>
      </c>
      <c r="C29" s="239">
        <v>0.42</v>
      </c>
      <c r="D29" t="str">
        <f t="shared" si="0"/>
        <v>L</v>
      </c>
    </row>
    <row r="30" spans="1:4" x14ac:dyDescent="0.25">
      <c r="A30" s="23" t="s">
        <v>1925</v>
      </c>
      <c r="B30" s="23" t="s">
        <v>1926</v>
      </c>
      <c r="C30" s="239">
        <v>0.42</v>
      </c>
      <c r="D30" t="str">
        <f t="shared" si="0"/>
        <v>L</v>
      </c>
    </row>
    <row r="31" spans="1:4" x14ac:dyDescent="0.25">
      <c r="A31" s="23" t="s">
        <v>1935</v>
      </c>
      <c r="B31" s="23" t="s">
        <v>1936</v>
      </c>
      <c r="C31" s="239">
        <v>0.42</v>
      </c>
      <c r="D31" t="str">
        <f t="shared" si="0"/>
        <v>L</v>
      </c>
    </row>
    <row r="32" spans="1:4" x14ac:dyDescent="0.25">
      <c r="A32" s="23" t="s">
        <v>1939</v>
      </c>
      <c r="B32" s="23" t="s">
        <v>1940</v>
      </c>
      <c r="C32" s="239">
        <v>0.42</v>
      </c>
      <c r="D32" t="str">
        <f t="shared" si="0"/>
        <v>L</v>
      </c>
    </row>
    <row r="33" spans="1:4" x14ac:dyDescent="0.25">
      <c r="A33" s="23" t="s">
        <v>1941</v>
      </c>
      <c r="B33" s="23" t="s">
        <v>1940</v>
      </c>
      <c r="C33" s="239">
        <v>0.42</v>
      </c>
      <c r="D33" t="str">
        <f t="shared" si="0"/>
        <v>L</v>
      </c>
    </row>
    <row r="34" spans="1:4" x14ac:dyDescent="0.25">
      <c r="A34" s="23" t="s">
        <v>1962</v>
      </c>
      <c r="B34" s="23" t="s">
        <v>1963</v>
      </c>
      <c r="C34" s="239">
        <v>0.42</v>
      </c>
      <c r="D34" t="str">
        <f t="shared" si="0"/>
        <v>L</v>
      </c>
    </row>
    <row r="35" spans="1:4" x14ac:dyDescent="0.25">
      <c r="A35" s="23" t="s">
        <v>1964</v>
      </c>
      <c r="B35" s="23" t="s">
        <v>1965</v>
      </c>
      <c r="C35" s="239">
        <v>0.42</v>
      </c>
      <c r="D35" t="str">
        <f t="shared" si="0"/>
        <v>L</v>
      </c>
    </row>
    <row r="36" spans="1:4" x14ac:dyDescent="0.25">
      <c r="A36" s="23" t="s">
        <v>1972</v>
      </c>
      <c r="B36" s="23" t="s">
        <v>1973</v>
      </c>
      <c r="C36" s="239">
        <v>0.42</v>
      </c>
      <c r="D36" t="str">
        <f t="shared" si="0"/>
        <v>L</v>
      </c>
    </row>
    <row r="37" spans="1:4" x14ac:dyDescent="0.25">
      <c r="A37" s="23" t="s">
        <v>1975</v>
      </c>
      <c r="B37" s="23" t="s">
        <v>1976</v>
      </c>
      <c r="C37" s="239">
        <v>0.42</v>
      </c>
      <c r="D37" t="str">
        <f t="shared" si="0"/>
        <v>L</v>
      </c>
    </row>
    <row r="38" spans="1:4" x14ac:dyDescent="0.25">
      <c r="A38" s="23" t="s">
        <v>1977</v>
      </c>
      <c r="B38" s="23" t="s">
        <v>1978</v>
      </c>
      <c r="C38" s="239">
        <v>0.42</v>
      </c>
      <c r="D38" t="str">
        <f t="shared" si="0"/>
        <v>L</v>
      </c>
    </row>
    <row r="39" spans="1:4" x14ac:dyDescent="0.25">
      <c r="A39" s="23" t="s">
        <v>1979</v>
      </c>
      <c r="B39" s="23" t="s">
        <v>1980</v>
      </c>
      <c r="C39" s="239">
        <v>0.42</v>
      </c>
      <c r="D39" t="str">
        <f t="shared" si="0"/>
        <v>L</v>
      </c>
    </row>
    <row r="40" spans="1:4" x14ac:dyDescent="0.25">
      <c r="A40" s="7" t="s">
        <v>1895</v>
      </c>
      <c r="B40" s="7" t="s">
        <v>1896</v>
      </c>
      <c r="C40" s="298">
        <v>0.41</v>
      </c>
      <c r="D40" s="7" t="str">
        <f t="shared" si="0"/>
        <v>8</v>
      </c>
    </row>
    <row r="41" spans="1:4" x14ac:dyDescent="0.25">
      <c r="A41" s="7" t="s">
        <v>1913</v>
      </c>
      <c r="B41" s="7" t="s">
        <v>1914</v>
      </c>
      <c r="C41" s="298">
        <v>0.41</v>
      </c>
      <c r="D41" s="7" t="str">
        <f t="shared" si="0"/>
        <v>8</v>
      </c>
    </row>
    <row r="42" spans="1:4" x14ac:dyDescent="0.25">
      <c r="A42" s="23" t="s">
        <v>1897</v>
      </c>
      <c r="B42" s="23" t="s">
        <v>1898</v>
      </c>
      <c r="C42" s="239">
        <v>0.42</v>
      </c>
      <c r="D42" t="str">
        <f t="shared" si="0"/>
        <v>L</v>
      </c>
    </row>
    <row r="43" spans="1:4" x14ac:dyDescent="0.25">
      <c r="A43" s="23" t="s">
        <v>1901</v>
      </c>
      <c r="B43" s="23" t="s">
        <v>1902</v>
      </c>
      <c r="C43" s="239">
        <v>0.42</v>
      </c>
      <c r="D43" t="str">
        <f t="shared" si="0"/>
        <v>K</v>
      </c>
    </row>
    <row r="44" spans="1:4" x14ac:dyDescent="0.25">
      <c r="A44" s="23" t="s">
        <v>1903</v>
      </c>
      <c r="B44" s="23" t="s">
        <v>1904</v>
      </c>
      <c r="C44" s="239">
        <v>0.42</v>
      </c>
      <c r="D44" t="str">
        <f t="shared" si="0"/>
        <v>K</v>
      </c>
    </row>
    <row r="45" spans="1:4" x14ac:dyDescent="0.25">
      <c r="A45" s="23" t="s">
        <v>1919</v>
      </c>
      <c r="B45" s="23" t="s">
        <v>1920</v>
      </c>
      <c r="C45" s="239">
        <v>0.42</v>
      </c>
      <c r="D45" t="str">
        <f t="shared" si="0"/>
        <v>K</v>
      </c>
    </row>
    <row r="46" spans="1:4" x14ac:dyDescent="0.25">
      <c r="A46" s="23" t="s">
        <v>1927</v>
      </c>
      <c r="B46" s="23" t="s">
        <v>1928</v>
      </c>
      <c r="C46" s="239">
        <v>0.42</v>
      </c>
      <c r="D46" t="str">
        <f t="shared" si="0"/>
        <v>K</v>
      </c>
    </row>
    <row r="47" spans="1:4" x14ac:dyDescent="0.25">
      <c r="A47" s="23" t="s">
        <v>1937</v>
      </c>
      <c r="B47" s="23" t="s">
        <v>1938</v>
      </c>
      <c r="C47" s="239">
        <v>0.42</v>
      </c>
      <c r="D47" t="str">
        <f t="shared" si="0"/>
        <v>K</v>
      </c>
    </row>
    <row r="48" spans="1:4" x14ac:dyDescent="0.25">
      <c r="A48" s="23" t="s">
        <v>1944</v>
      </c>
      <c r="B48" s="23" t="s">
        <v>1945</v>
      </c>
      <c r="C48" s="239">
        <v>0.42</v>
      </c>
      <c r="D48" t="str">
        <f t="shared" si="0"/>
        <v>L</v>
      </c>
    </row>
    <row r="49" spans="1:4" x14ac:dyDescent="0.25">
      <c r="A49" s="23" t="s">
        <v>1946</v>
      </c>
      <c r="B49" s="23" t="s">
        <v>1947</v>
      </c>
      <c r="C49" s="239">
        <v>0.42</v>
      </c>
      <c r="D49" t="str">
        <f t="shared" si="0"/>
        <v>L</v>
      </c>
    </row>
    <row r="50" spans="1:4" x14ac:dyDescent="0.25">
      <c r="A50" s="23" t="s">
        <v>1956</v>
      </c>
      <c r="B50" s="23" t="s">
        <v>1957</v>
      </c>
      <c r="C50" s="239">
        <v>0.42</v>
      </c>
      <c r="D50" t="str">
        <f t="shared" si="0"/>
        <v>L</v>
      </c>
    </row>
    <row r="51" spans="1:4" x14ac:dyDescent="0.25">
      <c r="A51" s="23" t="s">
        <v>1958</v>
      </c>
      <c r="B51" s="23" t="s">
        <v>1959</v>
      </c>
      <c r="C51" s="239">
        <v>0.42</v>
      </c>
      <c r="D51" t="str">
        <f t="shared" si="0"/>
        <v>K</v>
      </c>
    </row>
    <row r="52" spans="1:4" x14ac:dyDescent="0.25">
      <c r="A52" s="23" t="s">
        <v>1966</v>
      </c>
      <c r="B52" s="23" t="s">
        <v>1967</v>
      </c>
      <c r="C52" s="239">
        <v>0.42</v>
      </c>
      <c r="D52" t="str">
        <f t="shared" si="0"/>
        <v>K</v>
      </c>
    </row>
    <row r="53" spans="1:4" x14ac:dyDescent="0.25">
      <c r="A53" s="23" t="s">
        <v>1968</v>
      </c>
      <c r="B53" s="23" t="s">
        <v>1969</v>
      </c>
      <c r="C53" s="239">
        <v>0.42</v>
      </c>
      <c r="D53" t="str">
        <f t="shared" si="0"/>
        <v>K</v>
      </c>
    </row>
    <row r="54" spans="1:4" x14ac:dyDescent="0.25">
      <c r="A54" s="23" t="s">
        <v>1970</v>
      </c>
      <c r="B54" s="23" t="s">
        <v>1971</v>
      </c>
      <c r="C54" s="239">
        <v>0.42</v>
      </c>
      <c r="D54" t="str">
        <f t="shared" si="0"/>
        <v>K</v>
      </c>
    </row>
    <row r="55" spans="1:4" x14ac:dyDescent="0.25">
      <c r="A55" s="23" t="s">
        <v>1897</v>
      </c>
      <c r="B55" s="23" t="s">
        <v>1898</v>
      </c>
      <c r="C55" s="239">
        <v>0.42</v>
      </c>
      <c r="D55" t="str">
        <f t="shared" si="0"/>
        <v>L</v>
      </c>
    </row>
    <row r="56" spans="1:4" x14ac:dyDescent="0.25">
      <c r="A56" s="23" t="s">
        <v>1944</v>
      </c>
      <c r="B56" s="23" t="s">
        <v>1945</v>
      </c>
      <c r="C56" s="239">
        <v>0.42</v>
      </c>
      <c r="D56" t="str">
        <f t="shared" si="0"/>
        <v>L</v>
      </c>
    </row>
    <row r="57" spans="1:4" x14ac:dyDescent="0.25">
      <c r="A57" s="23" t="s">
        <v>1946</v>
      </c>
      <c r="B57" s="23" t="s">
        <v>1947</v>
      </c>
      <c r="C57" s="239">
        <v>0.42</v>
      </c>
      <c r="D57" t="str">
        <f t="shared" si="0"/>
        <v>L</v>
      </c>
    </row>
    <row r="58" spans="1:4" x14ac:dyDescent="0.25">
      <c r="A58" s="23" t="s">
        <v>1956</v>
      </c>
      <c r="B58" s="23" t="s">
        <v>1957</v>
      </c>
      <c r="C58" s="239">
        <v>0.42</v>
      </c>
      <c r="D58" t="str">
        <f t="shared" si="0"/>
        <v>L</v>
      </c>
    </row>
  </sheetData>
  <autoFilter ref="A2:D58" xr:uid="{06419E57-2207-4BDB-B3A9-6021012B9BBA}"/>
  <mergeCells count="1">
    <mergeCell ref="A1:C1"/>
  </mergeCells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22D0F-4712-4E44-A7B2-ADC46D2EBD59}">
  <sheetPr>
    <tabColor rgb="FFFF0000"/>
  </sheetPr>
  <dimension ref="A1:D6"/>
  <sheetViews>
    <sheetView workbookViewId="0">
      <selection activeCell="B1" sqref="B1"/>
    </sheetView>
  </sheetViews>
  <sheetFormatPr defaultRowHeight="15" x14ac:dyDescent="0.25"/>
  <cols>
    <col min="1" max="1" width="40" customWidth="1"/>
    <col min="2" max="2" width="23" bestFit="1" customWidth="1"/>
  </cols>
  <sheetData>
    <row r="1" spans="1:4" ht="17.25" thickBot="1" x14ac:dyDescent="0.3">
      <c r="A1" s="299" t="s">
        <v>3415</v>
      </c>
      <c r="B1" t="s">
        <v>1911</v>
      </c>
      <c r="D1" s="184">
        <f>VLOOKUP(B1,'M010'!$A$10:$C$41,3,0)</f>
        <v>0.41</v>
      </c>
    </row>
    <row r="2" spans="1:4" ht="17.25" thickBot="1" x14ac:dyDescent="0.3">
      <c r="A2" s="299" t="s">
        <v>3403</v>
      </c>
      <c r="B2" t="s">
        <v>1891</v>
      </c>
      <c r="D2" s="184">
        <f>VLOOKUP(B2,'M010'!$A$10:$C$41,3,0)</f>
        <v>0.41</v>
      </c>
    </row>
    <row r="3" spans="1:4" ht="17.25" thickBot="1" x14ac:dyDescent="0.3">
      <c r="A3" s="299" t="s">
        <v>3418</v>
      </c>
      <c r="B3" t="s">
        <v>1913</v>
      </c>
      <c r="D3" s="184">
        <f>VLOOKUP(B3,'M010'!$A$10:$C$41,3,0)</f>
        <v>0.41</v>
      </c>
    </row>
    <row r="4" spans="1:4" ht="17.25" thickBot="1" x14ac:dyDescent="0.3">
      <c r="A4" s="299" t="s">
        <v>3407</v>
      </c>
      <c r="B4" t="s">
        <v>1895</v>
      </c>
      <c r="D4" s="184">
        <f>VLOOKUP(B4,'M010'!$A$10:$C$41,3,0)</f>
        <v>0.41</v>
      </c>
    </row>
    <row r="5" spans="1:4" ht="17.25" thickBot="1" x14ac:dyDescent="0.3">
      <c r="A5" s="299" t="s">
        <v>3405</v>
      </c>
      <c r="B5" t="s">
        <v>1891</v>
      </c>
      <c r="D5" s="184">
        <f>VLOOKUP(B5,'M010'!$A$10:$C$41,3,0)</f>
        <v>0.41</v>
      </c>
    </row>
    <row r="6" spans="1:4" ht="17.25" thickBot="1" x14ac:dyDescent="0.3">
      <c r="A6" s="299" t="s">
        <v>3417</v>
      </c>
      <c r="B6" t="s">
        <v>1911</v>
      </c>
      <c r="D6" s="184">
        <f>VLOOKUP(B6,'M010'!$A$10:$C$41,3,0)</f>
        <v>0.41</v>
      </c>
    </row>
  </sheetData>
  <pageMargins left="0.7" right="0.7" top="0.75" bottom="0.75" header="0.3" footer="0.3"/>
  <customProperties>
    <customPr name="_pios_id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D5B27-52A1-4324-B094-D05A80342B22}">
  <dimension ref="A1:W94"/>
  <sheetViews>
    <sheetView topLeftCell="A79" zoomScaleNormal="100" workbookViewId="0">
      <selection activeCell="A94" sqref="A94:XFD94"/>
    </sheetView>
  </sheetViews>
  <sheetFormatPr defaultRowHeight="15" x14ac:dyDescent="0.25"/>
  <cols>
    <col min="1" max="1" width="12" customWidth="1"/>
    <col min="2" max="2" width="18.140625" bestFit="1" customWidth="1"/>
    <col min="3" max="3" width="18.140625" style="5" customWidth="1"/>
    <col min="4" max="4" width="28" bestFit="1" customWidth="1"/>
    <col min="5" max="5" width="10.7109375" style="3" customWidth="1"/>
    <col min="6" max="6" width="23.42578125" style="3" customWidth="1"/>
    <col min="7" max="7" width="11.5703125" style="54" bestFit="1" customWidth="1"/>
    <col min="8" max="8" width="12.5703125" customWidth="1"/>
    <col min="9" max="9" width="12.42578125" customWidth="1"/>
    <col min="10" max="10" width="1.85546875" style="23" customWidth="1"/>
    <col min="11" max="11" width="12.28515625" customWidth="1"/>
    <col min="13" max="13" width="26.28515625" customWidth="1"/>
    <col min="14" max="14" width="13.42578125" customWidth="1"/>
    <col min="15" max="15" width="16.5703125" customWidth="1"/>
    <col min="16" max="17" width="16.140625" customWidth="1"/>
    <col min="18" max="18" width="15.7109375" customWidth="1"/>
  </cols>
  <sheetData>
    <row r="1" spans="1:19" ht="15.75" x14ac:dyDescent="0.25">
      <c r="M1" s="127" t="s">
        <v>4875</v>
      </c>
      <c r="N1" s="128" t="s">
        <v>4908</v>
      </c>
      <c r="O1" s="129">
        <v>2021.04</v>
      </c>
      <c r="P1" s="129">
        <v>2021.05</v>
      </c>
      <c r="Q1" s="129">
        <v>2021.06</v>
      </c>
      <c r="R1" s="129">
        <v>2021.11</v>
      </c>
    </row>
    <row r="2" spans="1:19" ht="15.75" x14ac:dyDescent="0.25">
      <c r="A2" s="385" t="str">
        <f>'[2]Control Sheet'!C14</f>
        <v>Media and PKG price policy</v>
      </c>
      <c r="B2" s="385"/>
      <c r="C2" s="385"/>
      <c r="D2" s="385"/>
      <c r="E2" s="385"/>
      <c r="F2" s="385"/>
      <c r="G2" s="385"/>
      <c r="H2" s="385"/>
      <c r="I2" s="385"/>
      <c r="J2" s="194"/>
      <c r="M2" s="130"/>
      <c r="N2" s="130" t="s">
        <v>4876</v>
      </c>
      <c r="O2" s="130" t="s">
        <v>4877</v>
      </c>
      <c r="P2" s="130" t="s">
        <v>4877</v>
      </c>
      <c r="Q2" s="130" t="s">
        <v>4877</v>
      </c>
      <c r="R2" s="130" t="s">
        <v>4877</v>
      </c>
      <c r="S2" s="128"/>
    </row>
    <row r="3" spans="1:19" ht="15.75" x14ac:dyDescent="0.25">
      <c r="A3" s="17" t="s">
        <v>60</v>
      </c>
      <c r="B3" s="17" t="s">
        <v>3882</v>
      </c>
      <c r="C3" s="73" t="s">
        <v>61</v>
      </c>
      <c r="D3" s="17" t="s">
        <v>3938</v>
      </c>
      <c r="E3" s="17" t="s">
        <v>50</v>
      </c>
      <c r="F3" s="17" t="s">
        <v>3939</v>
      </c>
      <c r="G3" s="59" t="s">
        <v>3940</v>
      </c>
      <c r="H3" s="17" t="s">
        <v>3941</v>
      </c>
      <c r="I3" s="17" t="s">
        <v>59</v>
      </c>
      <c r="J3" s="195"/>
      <c r="K3" s="105" t="s">
        <v>4909</v>
      </c>
      <c r="M3" s="131" t="s">
        <v>2092</v>
      </c>
      <c r="N3" s="132">
        <v>4.4000000000000004</v>
      </c>
      <c r="O3" s="132">
        <v>4.4000000000000004</v>
      </c>
      <c r="P3" s="133">
        <v>4.74</v>
      </c>
      <c r="Q3" s="133">
        <v>4.74</v>
      </c>
      <c r="R3" s="133">
        <v>4.74</v>
      </c>
      <c r="S3" s="128" t="s">
        <v>4878</v>
      </c>
    </row>
    <row r="4" spans="1:19" s="23" customFormat="1" ht="15.75" x14ac:dyDescent="0.25">
      <c r="A4" s="23" t="s">
        <v>40</v>
      </c>
      <c r="B4" s="23" t="s">
        <v>87</v>
      </c>
      <c r="C4" s="114">
        <v>4200026</v>
      </c>
      <c r="D4" s="23" t="s">
        <v>2093</v>
      </c>
      <c r="E4" s="113" t="s">
        <v>56</v>
      </c>
      <c r="F4" s="113" t="s">
        <v>88</v>
      </c>
      <c r="G4" s="81">
        <v>2.1</v>
      </c>
      <c r="H4" s="134">
        <v>43831</v>
      </c>
      <c r="I4" s="134">
        <v>44561</v>
      </c>
      <c r="J4" s="134"/>
      <c r="K4" s="113" t="s">
        <v>4935</v>
      </c>
      <c r="M4" s="135" t="s">
        <v>2090</v>
      </c>
      <c r="N4" s="132">
        <v>3.96</v>
      </c>
      <c r="O4" s="132">
        <v>3.96</v>
      </c>
      <c r="P4" s="133">
        <v>4.2699999999999996</v>
      </c>
      <c r="Q4" s="133">
        <v>4.2699999999999996</v>
      </c>
      <c r="R4" s="133">
        <v>4.2699999999999996</v>
      </c>
      <c r="S4" s="128" t="s">
        <v>4878</v>
      </c>
    </row>
    <row r="5" spans="1:19" s="23" customFormat="1" ht="15.75" x14ac:dyDescent="0.25">
      <c r="A5" s="23" t="s">
        <v>40</v>
      </c>
      <c r="B5" s="23" t="s">
        <v>87</v>
      </c>
      <c r="C5" s="114">
        <v>4200022</v>
      </c>
      <c r="D5" s="23" t="s">
        <v>2092</v>
      </c>
      <c r="E5" s="113" t="s">
        <v>56</v>
      </c>
      <c r="F5" s="113" t="s">
        <v>88</v>
      </c>
      <c r="G5" s="137">
        <v>4.74</v>
      </c>
      <c r="H5" s="134">
        <v>43831</v>
      </c>
      <c r="I5" s="134">
        <v>44561</v>
      </c>
      <c r="J5" s="134"/>
      <c r="K5" s="113" t="s">
        <v>4936</v>
      </c>
      <c r="M5" s="135" t="s">
        <v>2089</v>
      </c>
      <c r="N5" s="132">
        <v>1.1499999999999999</v>
      </c>
      <c r="O5" s="132">
        <v>1.35</v>
      </c>
      <c r="P5" s="132">
        <v>1.35</v>
      </c>
      <c r="Q5" s="132">
        <v>1.35</v>
      </c>
      <c r="R5" s="132">
        <v>1.35</v>
      </c>
      <c r="S5" s="128"/>
    </row>
    <row r="6" spans="1:19" s="23" customFormat="1" ht="15.75" x14ac:dyDescent="0.25">
      <c r="A6" s="23" t="s">
        <v>40</v>
      </c>
      <c r="B6" s="23" t="s">
        <v>87</v>
      </c>
      <c r="C6" s="114">
        <v>4200010</v>
      </c>
      <c r="D6" s="23" t="s">
        <v>2090</v>
      </c>
      <c r="E6" s="113" t="s">
        <v>56</v>
      </c>
      <c r="F6" s="113" t="s">
        <v>88</v>
      </c>
      <c r="G6" s="137">
        <v>4.2699999999999996</v>
      </c>
      <c r="H6" s="134">
        <v>43831</v>
      </c>
      <c r="I6" s="134">
        <v>44561</v>
      </c>
      <c r="J6" s="134"/>
      <c r="K6" s="113" t="s">
        <v>4936</v>
      </c>
      <c r="M6" s="135" t="s">
        <v>2091</v>
      </c>
      <c r="N6" s="132">
        <v>0.44</v>
      </c>
      <c r="O6" s="132">
        <v>0.44001669874171861</v>
      </c>
      <c r="P6" s="132">
        <v>0.44001669874171861</v>
      </c>
      <c r="Q6" s="132">
        <v>0.44001669874171861</v>
      </c>
      <c r="R6" s="132">
        <v>0.44001669874171861</v>
      </c>
      <c r="S6" s="128"/>
    </row>
    <row r="7" spans="1:19" s="23" customFormat="1" ht="15.75" x14ac:dyDescent="0.25">
      <c r="A7" s="23" t="s">
        <v>40</v>
      </c>
      <c r="B7" s="23" t="s">
        <v>87</v>
      </c>
      <c r="C7" s="114">
        <v>4200020</v>
      </c>
      <c r="D7" s="23" t="s">
        <v>2089</v>
      </c>
      <c r="E7" s="113" t="s">
        <v>56</v>
      </c>
      <c r="F7" s="113" t="s">
        <v>88</v>
      </c>
      <c r="G7" s="137">
        <v>1.35</v>
      </c>
      <c r="H7" s="134">
        <v>43831</v>
      </c>
      <c r="I7" s="134">
        <v>44561</v>
      </c>
      <c r="J7" s="134"/>
      <c r="K7" s="113"/>
      <c r="M7" s="135" t="s">
        <v>2088</v>
      </c>
      <c r="N7" s="132">
        <v>1.3</v>
      </c>
      <c r="O7" s="132">
        <v>1.79</v>
      </c>
      <c r="P7" s="132">
        <v>1.9</v>
      </c>
      <c r="Q7" s="132">
        <v>1.9</v>
      </c>
      <c r="R7" s="133">
        <v>1.75</v>
      </c>
      <c r="S7" s="128" t="s">
        <v>4878</v>
      </c>
    </row>
    <row r="8" spans="1:19" s="23" customFormat="1" ht="15.75" x14ac:dyDescent="0.25">
      <c r="A8" s="58" t="s">
        <v>40</v>
      </c>
      <c r="B8" s="58" t="s">
        <v>87</v>
      </c>
      <c r="C8" s="149">
        <v>4200001</v>
      </c>
      <c r="D8" s="149" t="s">
        <v>2088</v>
      </c>
      <c r="E8" s="150" t="s">
        <v>56</v>
      </c>
      <c r="F8" s="150" t="s">
        <v>88</v>
      </c>
      <c r="G8" s="69">
        <v>1.75</v>
      </c>
      <c r="H8" s="151">
        <v>43831</v>
      </c>
      <c r="I8" s="151">
        <v>44561</v>
      </c>
      <c r="J8" s="134"/>
      <c r="K8" s="113" t="s">
        <v>6295</v>
      </c>
      <c r="M8" s="135" t="s">
        <v>4880</v>
      </c>
      <c r="N8" s="132">
        <v>1.96</v>
      </c>
      <c r="O8" s="132">
        <v>1.96</v>
      </c>
      <c r="P8" s="132">
        <v>1.96</v>
      </c>
      <c r="Q8" s="138">
        <v>2.1</v>
      </c>
      <c r="R8" s="138">
        <v>2.1</v>
      </c>
      <c r="S8" s="128" t="s">
        <v>4878</v>
      </c>
    </row>
    <row r="9" spans="1:19" s="23" customFormat="1" ht="15.75" x14ac:dyDescent="0.25">
      <c r="A9" s="23" t="s">
        <v>40</v>
      </c>
      <c r="B9" s="23" t="s">
        <v>87</v>
      </c>
      <c r="C9" s="114">
        <v>4100951</v>
      </c>
      <c r="D9" s="23" t="s">
        <v>2091</v>
      </c>
      <c r="E9" s="113" t="s">
        <v>56</v>
      </c>
      <c r="F9" s="113" t="s">
        <v>88</v>
      </c>
      <c r="G9" s="137">
        <v>0.44</v>
      </c>
      <c r="H9" s="134">
        <v>43831</v>
      </c>
      <c r="I9" s="134">
        <v>44561</v>
      </c>
      <c r="J9" s="134"/>
      <c r="M9" s="136"/>
      <c r="N9" s="136"/>
      <c r="O9" s="136"/>
      <c r="P9" s="136"/>
      <c r="Q9" s="136"/>
    </row>
    <row r="10" spans="1:19" s="23" customFormat="1" ht="15.75" x14ac:dyDescent="0.25">
      <c r="A10" s="23" t="s">
        <v>40</v>
      </c>
      <c r="B10" s="23" t="s">
        <v>87</v>
      </c>
      <c r="C10" s="23" t="s">
        <v>4860</v>
      </c>
      <c r="D10" s="23" t="s">
        <v>4861</v>
      </c>
      <c r="E10" s="113" t="s">
        <v>56</v>
      </c>
      <c r="F10" s="113" t="s">
        <v>2298</v>
      </c>
      <c r="G10" s="137">
        <v>0.05</v>
      </c>
      <c r="H10" s="134">
        <v>43831</v>
      </c>
      <c r="I10" s="134">
        <v>44561</v>
      </c>
      <c r="J10" s="134"/>
      <c r="M10" s="136" t="s">
        <v>4879</v>
      </c>
      <c r="N10" s="136"/>
      <c r="O10" s="136"/>
      <c r="P10" s="136"/>
      <c r="Q10" s="136"/>
    </row>
    <row r="11" spans="1:19" s="23" customFormat="1" x14ac:dyDescent="0.25">
      <c r="A11" s="23" t="s">
        <v>40</v>
      </c>
      <c r="B11" s="23" t="s">
        <v>87</v>
      </c>
      <c r="C11" s="23" t="s">
        <v>4862</v>
      </c>
      <c r="D11" s="23" t="s">
        <v>4863</v>
      </c>
      <c r="E11" s="113" t="s">
        <v>56</v>
      </c>
      <c r="F11" s="113" t="s">
        <v>2298</v>
      </c>
      <c r="G11" s="137">
        <v>0.05</v>
      </c>
      <c r="H11" s="134">
        <v>43831</v>
      </c>
      <c r="I11" s="134">
        <v>44561</v>
      </c>
      <c r="J11" s="134"/>
    </row>
    <row r="12" spans="1:19" s="23" customFormat="1" x14ac:dyDescent="0.25">
      <c r="A12" s="23" t="s">
        <v>40</v>
      </c>
      <c r="B12" s="23" t="s">
        <v>87</v>
      </c>
      <c r="C12" s="23" t="s">
        <v>4864</v>
      </c>
      <c r="D12" s="23" t="s">
        <v>4870</v>
      </c>
      <c r="E12" s="113" t="s">
        <v>56</v>
      </c>
      <c r="F12" s="113" t="s">
        <v>2298</v>
      </c>
      <c r="G12" s="137">
        <v>0.2</v>
      </c>
      <c r="H12" s="134">
        <v>43831</v>
      </c>
      <c r="I12" s="134">
        <v>44561</v>
      </c>
      <c r="J12" s="134"/>
    </row>
    <row r="13" spans="1:19" s="23" customFormat="1" x14ac:dyDescent="0.25">
      <c r="A13" s="23" t="s">
        <v>40</v>
      </c>
      <c r="B13" s="23" t="s">
        <v>87</v>
      </c>
      <c r="C13" s="23" t="s">
        <v>4865</v>
      </c>
      <c r="D13" s="23" t="s">
        <v>4871</v>
      </c>
      <c r="E13" s="113" t="s">
        <v>56</v>
      </c>
      <c r="F13" s="113" t="s">
        <v>2298</v>
      </c>
      <c r="G13" s="137">
        <v>0.15</v>
      </c>
      <c r="H13" s="134">
        <v>43831</v>
      </c>
      <c r="I13" s="134">
        <v>44561</v>
      </c>
      <c r="J13" s="134"/>
    </row>
    <row r="14" spans="1:19" s="23" customFormat="1" x14ac:dyDescent="0.25">
      <c r="A14" s="23" t="s">
        <v>40</v>
      </c>
      <c r="B14" s="23" t="s">
        <v>87</v>
      </c>
      <c r="C14" s="23" t="s">
        <v>4866</v>
      </c>
      <c r="D14" s="23" t="s">
        <v>4869</v>
      </c>
      <c r="E14" s="113" t="s">
        <v>56</v>
      </c>
      <c r="F14" s="113" t="s">
        <v>2298</v>
      </c>
      <c r="G14" s="137">
        <v>0.4</v>
      </c>
      <c r="H14" s="134">
        <v>43831</v>
      </c>
      <c r="I14" s="134">
        <v>44561</v>
      </c>
      <c r="J14" s="134"/>
    </row>
    <row r="15" spans="1:19" s="23" customFormat="1" x14ac:dyDescent="0.25">
      <c r="A15" s="23" t="s">
        <v>40</v>
      </c>
      <c r="B15" s="23" t="s">
        <v>87</v>
      </c>
      <c r="C15" s="23" t="s">
        <v>4867</v>
      </c>
      <c r="D15" s="23" t="s">
        <v>4872</v>
      </c>
      <c r="E15" s="113" t="s">
        <v>56</v>
      </c>
      <c r="F15" s="113" t="s">
        <v>2298</v>
      </c>
      <c r="G15" s="137">
        <v>0.45</v>
      </c>
      <c r="H15" s="134">
        <v>43831</v>
      </c>
      <c r="I15" s="134">
        <v>44561</v>
      </c>
      <c r="J15" s="134"/>
    </row>
    <row r="16" spans="1:19" s="23" customFormat="1" x14ac:dyDescent="0.25">
      <c r="A16" s="23" t="s">
        <v>40</v>
      </c>
      <c r="B16" s="23" t="s">
        <v>87</v>
      </c>
      <c r="C16" s="23" t="s">
        <v>4868</v>
      </c>
      <c r="D16" s="23" t="s">
        <v>4873</v>
      </c>
      <c r="E16" s="113" t="s">
        <v>56</v>
      </c>
      <c r="F16" s="113" t="s">
        <v>2298</v>
      </c>
      <c r="G16" s="137">
        <v>0.5</v>
      </c>
      <c r="H16" s="134">
        <v>43831</v>
      </c>
      <c r="I16" s="134">
        <v>44561</v>
      </c>
      <c r="J16" s="134"/>
    </row>
    <row r="17" spans="1:10" s="23" customFormat="1" x14ac:dyDescent="0.25">
      <c r="A17" s="23" t="s">
        <v>72</v>
      </c>
      <c r="B17" s="23" t="s">
        <v>95</v>
      </c>
      <c r="C17" s="23" t="s">
        <v>2165</v>
      </c>
      <c r="D17" s="23" t="s">
        <v>2166</v>
      </c>
      <c r="E17" s="113" t="s">
        <v>70</v>
      </c>
      <c r="F17" s="113" t="s">
        <v>41</v>
      </c>
      <c r="G17" s="137">
        <v>1.48</v>
      </c>
      <c r="H17" s="134">
        <v>43831</v>
      </c>
      <c r="I17" s="134">
        <v>44561</v>
      </c>
      <c r="J17" s="134"/>
    </row>
    <row r="18" spans="1:10" s="23" customFormat="1" x14ac:dyDescent="0.25">
      <c r="A18" s="23" t="s">
        <v>72</v>
      </c>
      <c r="B18" s="23" t="s">
        <v>95</v>
      </c>
      <c r="C18" s="23" t="s">
        <v>2169</v>
      </c>
      <c r="D18" s="23" t="s">
        <v>2170</v>
      </c>
      <c r="E18" s="113" t="s">
        <v>70</v>
      </c>
      <c r="F18" s="113" t="s">
        <v>41</v>
      </c>
      <c r="G18" s="137">
        <v>1.48</v>
      </c>
      <c r="H18" s="134">
        <v>43831</v>
      </c>
      <c r="I18" s="134">
        <v>44561</v>
      </c>
      <c r="J18" s="134"/>
    </row>
    <row r="19" spans="1:10" s="23" customFormat="1" x14ac:dyDescent="0.25">
      <c r="A19" s="23" t="s">
        <v>72</v>
      </c>
      <c r="B19" s="23" t="s">
        <v>95</v>
      </c>
      <c r="C19" s="23" t="s">
        <v>2157</v>
      </c>
      <c r="D19" s="23" t="s">
        <v>2158</v>
      </c>
      <c r="E19" s="113" t="s">
        <v>70</v>
      </c>
      <c r="F19" s="113" t="s">
        <v>41</v>
      </c>
      <c r="G19" s="137">
        <v>1.48</v>
      </c>
      <c r="H19" s="134">
        <v>43831</v>
      </c>
      <c r="I19" s="134">
        <v>44561</v>
      </c>
      <c r="J19" s="134"/>
    </row>
    <row r="20" spans="1:10" s="23" customFormat="1" x14ac:dyDescent="0.25">
      <c r="A20" s="23" t="s">
        <v>72</v>
      </c>
      <c r="B20" s="23" t="s">
        <v>95</v>
      </c>
      <c r="C20" s="23" t="s">
        <v>2174</v>
      </c>
      <c r="D20" s="23" t="s">
        <v>2175</v>
      </c>
      <c r="E20" s="113" t="s">
        <v>70</v>
      </c>
      <c r="F20" s="113" t="s">
        <v>41</v>
      </c>
      <c r="G20" s="137">
        <v>1.48</v>
      </c>
      <c r="H20" s="134">
        <v>43831</v>
      </c>
      <c r="I20" s="134">
        <v>44561</v>
      </c>
      <c r="J20" s="134"/>
    </row>
    <row r="21" spans="1:10" s="23" customFormat="1" x14ac:dyDescent="0.25">
      <c r="A21" s="23" t="s">
        <v>72</v>
      </c>
      <c r="B21" s="23" t="s">
        <v>95</v>
      </c>
      <c r="C21" s="23" t="s">
        <v>2194</v>
      </c>
      <c r="D21" s="23" t="s">
        <v>2195</v>
      </c>
      <c r="E21" s="113" t="s">
        <v>70</v>
      </c>
      <c r="F21" s="113" t="s">
        <v>41</v>
      </c>
      <c r="G21" s="81">
        <v>1.82</v>
      </c>
      <c r="H21" s="134">
        <v>43831</v>
      </c>
      <c r="I21" s="134">
        <v>44561</v>
      </c>
      <c r="J21" s="134"/>
    </row>
    <row r="22" spans="1:10" s="23" customFormat="1" x14ac:dyDescent="0.25">
      <c r="A22" s="23" t="s">
        <v>72</v>
      </c>
      <c r="B22" s="23" t="s">
        <v>95</v>
      </c>
      <c r="C22" s="23" t="s">
        <v>2152</v>
      </c>
      <c r="D22" s="23" t="s">
        <v>2153</v>
      </c>
      <c r="E22" s="113" t="s">
        <v>70</v>
      </c>
      <c r="F22" s="113" t="s">
        <v>41</v>
      </c>
      <c r="G22" s="137">
        <v>1.84</v>
      </c>
      <c r="H22" s="134">
        <v>43831</v>
      </c>
      <c r="I22" s="134">
        <v>44561</v>
      </c>
      <c r="J22" s="134"/>
    </row>
    <row r="23" spans="1:10" s="23" customFormat="1" x14ac:dyDescent="0.25">
      <c r="A23" s="23" t="s">
        <v>72</v>
      </c>
      <c r="B23" s="23" t="s">
        <v>95</v>
      </c>
      <c r="C23" s="23" t="s">
        <v>2176</v>
      </c>
      <c r="D23" s="23" t="s">
        <v>2177</v>
      </c>
      <c r="E23" s="113" t="s">
        <v>70</v>
      </c>
      <c r="F23" s="113" t="s">
        <v>41</v>
      </c>
      <c r="G23" s="137">
        <v>1.84</v>
      </c>
      <c r="H23" s="134">
        <v>43831</v>
      </c>
      <c r="I23" s="134">
        <v>44561</v>
      </c>
      <c r="J23" s="134"/>
    </row>
    <row r="24" spans="1:10" s="23" customFormat="1" x14ac:dyDescent="0.25">
      <c r="A24" s="23" t="s">
        <v>72</v>
      </c>
      <c r="B24" s="23" t="s">
        <v>95</v>
      </c>
      <c r="C24" s="23" t="s">
        <v>2167</v>
      </c>
      <c r="D24" s="23" t="s">
        <v>2168</v>
      </c>
      <c r="E24" s="113" t="s">
        <v>70</v>
      </c>
      <c r="F24" s="113" t="s">
        <v>41</v>
      </c>
      <c r="G24" s="137">
        <v>1.84</v>
      </c>
      <c r="H24" s="134">
        <v>43831</v>
      </c>
      <c r="I24" s="134">
        <v>44561</v>
      </c>
      <c r="J24" s="134"/>
    </row>
    <row r="25" spans="1:10" s="23" customFormat="1" x14ac:dyDescent="0.25">
      <c r="A25" s="23" t="s">
        <v>72</v>
      </c>
      <c r="B25" s="23" t="s">
        <v>95</v>
      </c>
      <c r="C25" s="23" t="s">
        <v>2159</v>
      </c>
      <c r="D25" s="23" t="s">
        <v>2160</v>
      </c>
      <c r="E25" s="113" t="s">
        <v>70</v>
      </c>
      <c r="F25" s="113" t="s">
        <v>41</v>
      </c>
      <c r="G25" s="137">
        <v>1.84</v>
      </c>
      <c r="H25" s="134">
        <v>43831</v>
      </c>
      <c r="I25" s="134">
        <v>44561</v>
      </c>
      <c r="J25" s="134"/>
    </row>
    <row r="26" spans="1:10" s="23" customFormat="1" x14ac:dyDescent="0.25">
      <c r="A26" s="23" t="s">
        <v>72</v>
      </c>
      <c r="B26" s="23" t="s">
        <v>95</v>
      </c>
      <c r="C26" s="23" t="s">
        <v>2172</v>
      </c>
      <c r="D26" s="23" t="s">
        <v>2173</v>
      </c>
      <c r="E26" s="113" t="s">
        <v>70</v>
      </c>
      <c r="F26" s="113" t="s">
        <v>41</v>
      </c>
      <c r="G26" s="137">
        <v>1.84</v>
      </c>
      <c r="H26" s="134">
        <v>43831</v>
      </c>
      <c r="I26" s="134">
        <v>44561</v>
      </c>
      <c r="J26" s="134"/>
    </row>
    <row r="27" spans="1:10" s="23" customFormat="1" x14ac:dyDescent="0.25">
      <c r="A27" s="23" t="s">
        <v>72</v>
      </c>
      <c r="B27" s="23" t="s">
        <v>95</v>
      </c>
      <c r="C27" s="23" t="s">
        <v>2178</v>
      </c>
      <c r="D27" s="23" t="s">
        <v>2179</v>
      </c>
      <c r="E27" s="113" t="s">
        <v>70</v>
      </c>
      <c r="F27" s="113" t="s">
        <v>41</v>
      </c>
      <c r="G27" s="81">
        <v>1.93</v>
      </c>
      <c r="H27" s="134">
        <v>43831</v>
      </c>
      <c r="I27" s="134">
        <v>44561</v>
      </c>
      <c r="J27" s="134"/>
    </row>
    <row r="28" spans="1:10" s="23" customFormat="1" x14ac:dyDescent="0.25">
      <c r="A28" s="23" t="s">
        <v>72</v>
      </c>
      <c r="B28" s="23" t="s">
        <v>95</v>
      </c>
      <c r="C28" s="23" t="s">
        <v>369</v>
      </c>
      <c r="D28" s="23" t="s">
        <v>2154</v>
      </c>
      <c r="E28" s="113" t="s">
        <v>70</v>
      </c>
      <c r="F28" s="113" t="s">
        <v>41</v>
      </c>
      <c r="G28" s="81">
        <v>4.7699999999999996</v>
      </c>
      <c r="H28" s="134">
        <v>43831</v>
      </c>
      <c r="I28" s="134">
        <v>44561</v>
      </c>
      <c r="J28" s="134"/>
    </row>
    <row r="29" spans="1:10" s="23" customFormat="1" x14ac:dyDescent="0.25">
      <c r="A29" s="23" t="s">
        <v>72</v>
      </c>
      <c r="B29" s="23" t="s">
        <v>95</v>
      </c>
      <c r="C29" s="23" t="s">
        <v>2155</v>
      </c>
      <c r="D29" s="23" t="s">
        <v>2156</v>
      </c>
      <c r="E29" s="113" t="s">
        <v>70</v>
      </c>
      <c r="F29" s="113" t="s">
        <v>41</v>
      </c>
      <c r="G29" s="81">
        <v>4.7699999999999996</v>
      </c>
      <c r="H29" s="134">
        <v>43831</v>
      </c>
      <c r="I29" s="134">
        <v>44561</v>
      </c>
      <c r="J29" s="134"/>
    </row>
    <row r="30" spans="1:10" s="23" customFormat="1" x14ac:dyDescent="0.25">
      <c r="A30" s="23" t="s">
        <v>72</v>
      </c>
      <c r="B30" s="23" t="s">
        <v>95</v>
      </c>
      <c r="C30" s="23" t="s">
        <v>2161</v>
      </c>
      <c r="D30" s="23" t="s">
        <v>2162</v>
      </c>
      <c r="E30" s="113" t="s">
        <v>70</v>
      </c>
      <c r="F30" s="113" t="s">
        <v>41</v>
      </c>
      <c r="G30" s="137">
        <v>5.01</v>
      </c>
      <c r="H30" s="134">
        <v>43831</v>
      </c>
      <c r="I30" s="134">
        <v>44561</v>
      </c>
      <c r="J30" s="134"/>
    </row>
    <row r="31" spans="1:10" s="23" customFormat="1" x14ac:dyDescent="0.25">
      <c r="A31" s="23" t="s">
        <v>72</v>
      </c>
      <c r="B31" s="23" t="s">
        <v>95</v>
      </c>
      <c r="C31" s="23" t="s">
        <v>380</v>
      </c>
      <c r="D31" s="23" t="s">
        <v>2163</v>
      </c>
      <c r="E31" s="113" t="s">
        <v>70</v>
      </c>
      <c r="F31" s="113" t="s">
        <v>41</v>
      </c>
      <c r="G31" s="137">
        <v>11.47</v>
      </c>
      <c r="H31" s="134">
        <v>43831</v>
      </c>
      <c r="I31" s="134">
        <v>44561</v>
      </c>
      <c r="J31" s="134"/>
    </row>
    <row r="32" spans="1:10" s="23" customFormat="1" x14ac:dyDescent="0.25">
      <c r="A32" s="23" t="s">
        <v>72</v>
      </c>
      <c r="B32" s="23" t="s">
        <v>95</v>
      </c>
      <c r="C32" s="23" t="s">
        <v>303</v>
      </c>
      <c r="D32" s="23" t="s">
        <v>2171</v>
      </c>
      <c r="E32" s="113" t="s">
        <v>70</v>
      </c>
      <c r="F32" s="113" t="s">
        <v>41</v>
      </c>
      <c r="G32" s="81">
        <v>13.39</v>
      </c>
      <c r="H32" s="134">
        <v>43831</v>
      </c>
      <c r="I32" s="134">
        <v>44561</v>
      </c>
      <c r="J32" s="134"/>
    </row>
    <row r="33" spans="1:10" s="23" customFormat="1" x14ac:dyDescent="0.25">
      <c r="A33" s="23" t="s">
        <v>72</v>
      </c>
      <c r="B33" s="23" t="s">
        <v>2094</v>
      </c>
      <c r="C33" s="23" t="s">
        <v>2103</v>
      </c>
      <c r="D33" s="23" t="s">
        <v>2104</v>
      </c>
      <c r="E33" s="113" t="s">
        <v>70</v>
      </c>
      <c r="F33" s="113" t="s">
        <v>79</v>
      </c>
      <c r="G33" s="137">
        <v>0.71</v>
      </c>
      <c r="H33" s="134">
        <v>43831</v>
      </c>
      <c r="I33" s="134">
        <v>44561</v>
      </c>
      <c r="J33" s="134"/>
    </row>
    <row r="34" spans="1:10" s="23" customFormat="1" x14ac:dyDescent="0.25">
      <c r="A34" s="23" t="s">
        <v>72</v>
      </c>
      <c r="B34" s="23" t="s">
        <v>2094</v>
      </c>
      <c r="C34" s="23" t="s">
        <v>2196</v>
      </c>
      <c r="D34" s="23" t="s">
        <v>2197</v>
      </c>
      <c r="E34" s="113" t="s">
        <v>70</v>
      </c>
      <c r="F34" s="113" t="s">
        <v>79</v>
      </c>
      <c r="G34" s="81">
        <v>1.59</v>
      </c>
      <c r="H34" s="134">
        <v>43831</v>
      </c>
      <c r="I34" s="134">
        <v>44561</v>
      </c>
      <c r="J34" s="134"/>
    </row>
    <row r="35" spans="1:10" s="23" customFormat="1" x14ac:dyDescent="0.25">
      <c r="A35" s="23" t="s">
        <v>72</v>
      </c>
      <c r="B35" s="23" t="s">
        <v>2094</v>
      </c>
      <c r="C35" s="23" t="s">
        <v>2095</v>
      </c>
      <c r="D35" s="23" t="s">
        <v>2096</v>
      </c>
      <c r="E35" s="113" t="s">
        <v>70</v>
      </c>
      <c r="F35" s="113" t="s">
        <v>79</v>
      </c>
      <c r="G35" s="137">
        <v>0.92</v>
      </c>
      <c r="H35" s="134">
        <v>43831</v>
      </c>
      <c r="I35" s="134">
        <v>44561</v>
      </c>
      <c r="J35" s="134"/>
    </row>
    <row r="36" spans="1:10" s="23" customFormat="1" x14ac:dyDescent="0.25">
      <c r="A36" s="23" t="s">
        <v>72</v>
      </c>
      <c r="B36" s="23" t="s">
        <v>2094</v>
      </c>
      <c r="C36" s="23" t="s">
        <v>2114</v>
      </c>
      <c r="D36" s="23" t="s">
        <v>2115</v>
      </c>
      <c r="E36" s="113" t="s">
        <v>70</v>
      </c>
      <c r="F36" s="113" t="s">
        <v>79</v>
      </c>
      <c r="G36" s="137">
        <v>1.97</v>
      </c>
      <c r="H36" s="134">
        <v>43831</v>
      </c>
      <c r="I36" s="134">
        <v>44561</v>
      </c>
      <c r="J36" s="134"/>
    </row>
    <row r="37" spans="1:10" s="23" customFormat="1" x14ac:dyDescent="0.25">
      <c r="A37" s="23" t="s">
        <v>72</v>
      </c>
      <c r="B37" s="23" t="s">
        <v>2094</v>
      </c>
      <c r="C37" s="23" t="s">
        <v>2109</v>
      </c>
      <c r="D37" s="23" t="s">
        <v>2110</v>
      </c>
      <c r="E37" s="113" t="s">
        <v>70</v>
      </c>
      <c r="F37" s="113" t="s">
        <v>79</v>
      </c>
      <c r="G37" s="137">
        <v>4.2</v>
      </c>
      <c r="H37" s="134">
        <v>43831</v>
      </c>
      <c r="I37" s="134">
        <v>44561</v>
      </c>
      <c r="J37" s="134"/>
    </row>
    <row r="38" spans="1:10" s="23" customFormat="1" x14ac:dyDescent="0.25">
      <c r="A38" s="23" t="s">
        <v>72</v>
      </c>
      <c r="B38" s="23" t="s">
        <v>96</v>
      </c>
      <c r="C38" s="23" t="s">
        <v>2127</v>
      </c>
      <c r="D38" s="23" t="s">
        <v>2128</v>
      </c>
      <c r="E38" s="113" t="s">
        <v>70</v>
      </c>
      <c r="F38" s="113" t="s">
        <v>2198</v>
      </c>
      <c r="G38" s="137">
        <v>1.4767999999999999</v>
      </c>
      <c r="H38" s="134">
        <v>43831</v>
      </c>
      <c r="I38" s="134">
        <v>44561</v>
      </c>
      <c r="J38" s="134"/>
    </row>
    <row r="39" spans="1:10" s="23" customFormat="1" x14ac:dyDescent="0.25">
      <c r="A39" s="23" t="s">
        <v>72</v>
      </c>
      <c r="B39" s="23" t="s">
        <v>96</v>
      </c>
      <c r="C39" s="23" t="s">
        <v>2145</v>
      </c>
      <c r="D39" s="23" t="s">
        <v>2146</v>
      </c>
      <c r="E39" s="113" t="s">
        <v>70</v>
      </c>
      <c r="F39" s="113" t="s">
        <v>2198</v>
      </c>
      <c r="G39" s="137">
        <v>1.4767999999999999</v>
      </c>
      <c r="H39" s="134">
        <v>43831</v>
      </c>
      <c r="I39" s="134">
        <v>44561</v>
      </c>
      <c r="J39" s="134"/>
    </row>
    <row r="40" spans="1:10" s="23" customFormat="1" x14ac:dyDescent="0.25">
      <c r="A40" s="23" t="s">
        <v>72</v>
      </c>
      <c r="B40" s="23" t="s">
        <v>96</v>
      </c>
      <c r="C40" s="23" t="s">
        <v>2148</v>
      </c>
      <c r="D40" s="23" t="s">
        <v>2149</v>
      </c>
      <c r="E40" s="113" t="s">
        <v>70</v>
      </c>
      <c r="F40" s="113" t="s">
        <v>2198</v>
      </c>
      <c r="G40" s="137">
        <v>2.5844</v>
      </c>
      <c r="H40" s="134">
        <v>43831</v>
      </c>
      <c r="I40" s="134">
        <v>44561</v>
      </c>
      <c r="J40" s="134"/>
    </row>
    <row r="41" spans="1:10" s="23" customFormat="1" x14ac:dyDescent="0.25">
      <c r="A41" s="23" t="s">
        <v>72</v>
      </c>
      <c r="B41" s="23" t="s">
        <v>96</v>
      </c>
      <c r="C41" s="23" t="s">
        <v>2130</v>
      </c>
      <c r="D41" s="23" t="s">
        <v>2131</v>
      </c>
      <c r="E41" s="113" t="s">
        <v>70</v>
      </c>
      <c r="F41" s="113" t="s">
        <v>2198</v>
      </c>
      <c r="G41" s="137">
        <v>2.5844</v>
      </c>
      <c r="H41" s="134">
        <v>43831</v>
      </c>
      <c r="I41" s="134">
        <v>44561</v>
      </c>
      <c r="J41" s="134"/>
    </row>
    <row r="42" spans="1:10" s="23" customFormat="1" x14ac:dyDescent="0.25">
      <c r="A42" s="23" t="s">
        <v>72</v>
      </c>
      <c r="B42" s="23" t="s">
        <v>96</v>
      </c>
      <c r="C42" s="23" t="s">
        <v>2137</v>
      </c>
      <c r="D42" s="23" t="s">
        <v>2138</v>
      </c>
      <c r="E42" s="113" t="s">
        <v>70</v>
      </c>
      <c r="F42" s="113" t="s">
        <v>2198</v>
      </c>
      <c r="G42" s="81">
        <v>5.1688000000000001</v>
      </c>
      <c r="H42" s="134">
        <v>43831</v>
      </c>
      <c r="I42" s="134">
        <v>44561</v>
      </c>
      <c r="J42" s="134"/>
    </row>
    <row r="43" spans="1:10" s="23" customFormat="1" x14ac:dyDescent="0.25">
      <c r="A43" s="23" t="s">
        <v>72</v>
      </c>
      <c r="B43" s="23" t="s">
        <v>96</v>
      </c>
      <c r="C43" s="23" t="s">
        <v>2142</v>
      </c>
      <c r="D43" s="23" t="s">
        <v>2143</v>
      </c>
      <c r="E43" s="113" t="s">
        <v>70</v>
      </c>
      <c r="F43" s="113" t="s">
        <v>2198</v>
      </c>
      <c r="G43" s="81">
        <v>4.4304000000000006</v>
      </c>
      <c r="H43" s="134">
        <v>43831</v>
      </c>
      <c r="I43" s="134">
        <v>44561</v>
      </c>
      <c r="J43" s="134"/>
    </row>
    <row r="44" spans="1:10" s="23" customFormat="1" x14ac:dyDescent="0.25">
      <c r="A44" s="23" t="s">
        <v>72</v>
      </c>
      <c r="B44" s="23" t="s">
        <v>96</v>
      </c>
      <c r="C44" s="23" t="s">
        <v>2121</v>
      </c>
      <c r="D44" s="23" t="s">
        <v>2122</v>
      </c>
      <c r="E44" s="113" t="s">
        <v>70</v>
      </c>
      <c r="F44" s="113" t="s">
        <v>2198</v>
      </c>
      <c r="G44" s="137">
        <v>10.3376</v>
      </c>
      <c r="H44" s="134">
        <v>43831</v>
      </c>
      <c r="I44" s="134">
        <v>44561</v>
      </c>
      <c r="J44" s="134"/>
    </row>
    <row r="45" spans="1:10" s="23" customFormat="1" x14ac:dyDescent="0.25">
      <c r="A45" s="23" t="s">
        <v>72</v>
      </c>
      <c r="B45" s="23" t="s">
        <v>96</v>
      </c>
      <c r="C45" s="23" t="s">
        <v>2124</v>
      </c>
      <c r="D45" s="23" t="s">
        <v>2125</v>
      </c>
      <c r="E45" s="113" t="s">
        <v>70</v>
      </c>
      <c r="F45" s="113" t="s">
        <v>2198</v>
      </c>
      <c r="G45" s="137">
        <v>10.3376</v>
      </c>
      <c r="H45" s="134">
        <v>43831</v>
      </c>
      <c r="I45" s="134">
        <v>44561</v>
      </c>
      <c r="J45" s="134"/>
    </row>
    <row r="46" spans="1:10" s="23" customFormat="1" x14ac:dyDescent="0.25">
      <c r="A46" s="23" t="s">
        <v>72</v>
      </c>
      <c r="B46" s="23" t="s">
        <v>95</v>
      </c>
      <c r="C46" s="23" t="s">
        <v>304</v>
      </c>
      <c r="D46" s="23" t="s">
        <v>2164</v>
      </c>
      <c r="E46" s="113" t="s">
        <v>70</v>
      </c>
      <c r="F46" s="113" t="s">
        <v>41</v>
      </c>
      <c r="G46" s="81">
        <v>4.7699999999999996</v>
      </c>
      <c r="H46" s="134">
        <v>43831</v>
      </c>
      <c r="I46" s="134">
        <v>44561</v>
      </c>
      <c r="J46" s="134"/>
    </row>
    <row r="47" spans="1:10" s="23" customFormat="1" x14ac:dyDescent="0.25">
      <c r="A47" s="23" t="s">
        <v>72</v>
      </c>
      <c r="B47" s="23" t="s">
        <v>96</v>
      </c>
      <c r="C47" s="23" t="s">
        <v>2133</v>
      </c>
      <c r="D47" s="23" t="s">
        <v>2134</v>
      </c>
      <c r="E47" s="113" t="s">
        <v>70</v>
      </c>
      <c r="F47" s="113" t="s">
        <v>2198</v>
      </c>
      <c r="G47" s="137">
        <v>2.2151999999999998</v>
      </c>
      <c r="H47" s="134">
        <v>43831</v>
      </c>
      <c r="I47" s="134">
        <v>44561</v>
      </c>
      <c r="J47" s="134"/>
    </row>
    <row r="48" spans="1:10" s="23" customFormat="1" x14ac:dyDescent="0.25">
      <c r="A48" s="23" t="s">
        <v>72</v>
      </c>
      <c r="B48" s="23" t="s">
        <v>95</v>
      </c>
      <c r="C48" s="23" t="s">
        <v>4509</v>
      </c>
      <c r="D48" s="23" t="s">
        <v>4510</v>
      </c>
      <c r="E48" s="113" t="s">
        <v>70</v>
      </c>
      <c r="F48" s="113" t="s">
        <v>41</v>
      </c>
      <c r="G48" s="81">
        <v>8.69</v>
      </c>
      <c r="H48" s="134">
        <v>43831</v>
      </c>
      <c r="I48" s="134">
        <v>44561</v>
      </c>
      <c r="J48" s="134"/>
    </row>
    <row r="49" spans="1:23" x14ac:dyDescent="0.25">
      <c r="A49" s="23" t="s">
        <v>40</v>
      </c>
      <c r="B49" s="23" t="s">
        <v>87</v>
      </c>
      <c r="C49" s="114">
        <v>4200026</v>
      </c>
      <c r="D49" s="23" t="s">
        <v>2093</v>
      </c>
      <c r="E49" s="113" t="s">
        <v>56</v>
      </c>
      <c r="F49" s="113" t="s">
        <v>88</v>
      </c>
      <c r="G49" s="81">
        <v>2.1</v>
      </c>
      <c r="H49" s="134">
        <v>44562</v>
      </c>
      <c r="I49" s="134">
        <v>44926</v>
      </c>
      <c r="J49" s="134"/>
      <c r="K49" s="113" t="s">
        <v>4935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</row>
    <row r="50" spans="1:23" x14ac:dyDescent="0.25">
      <c r="A50" s="23" t="s">
        <v>40</v>
      </c>
      <c r="B50" s="23" t="s">
        <v>87</v>
      </c>
      <c r="C50" s="114">
        <v>4200022</v>
      </c>
      <c r="D50" s="23" t="s">
        <v>2092</v>
      </c>
      <c r="E50" s="113" t="s">
        <v>56</v>
      </c>
      <c r="F50" s="113" t="s">
        <v>88</v>
      </c>
      <c r="G50" s="137">
        <v>4.74</v>
      </c>
      <c r="H50" s="134">
        <v>44562</v>
      </c>
      <c r="I50" s="134">
        <v>44926</v>
      </c>
      <c r="J50" s="134"/>
      <c r="K50" s="113" t="s">
        <v>4936</v>
      </c>
    </row>
    <row r="51" spans="1:23" x14ac:dyDescent="0.25">
      <c r="A51" s="23" t="s">
        <v>40</v>
      </c>
      <c r="B51" s="23" t="s">
        <v>87</v>
      </c>
      <c r="C51" s="114">
        <v>4200010</v>
      </c>
      <c r="D51" s="23" t="s">
        <v>2090</v>
      </c>
      <c r="E51" s="113" t="s">
        <v>56</v>
      </c>
      <c r="F51" s="113" t="s">
        <v>88</v>
      </c>
      <c r="G51" s="137">
        <v>4.2699999999999996</v>
      </c>
      <c r="H51" s="134">
        <v>44562</v>
      </c>
      <c r="I51" s="134">
        <v>44926</v>
      </c>
      <c r="J51" s="134"/>
      <c r="K51" s="113" t="s">
        <v>4936</v>
      </c>
    </row>
    <row r="52" spans="1:23" x14ac:dyDescent="0.25">
      <c r="A52" s="23" t="s">
        <v>40</v>
      </c>
      <c r="B52" s="23" t="s">
        <v>87</v>
      </c>
      <c r="C52" s="114">
        <v>4200020</v>
      </c>
      <c r="D52" s="23" t="s">
        <v>2089</v>
      </c>
      <c r="E52" s="113" t="s">
        <v>56</v>
      </c>
      <c r="F52" s="113" t="s">
        <v>88</v>
      </c>
      <c r="G52" s="137">
        <v>1.35</v>
      </c>
      <c r="H52" s="134">
        <v>44562</v>
      </c>
      <c r="I52" s="134">
        <v>44926</v>
      </c>
      <c r="J52" s="134"/>
      <c r="K52" s="113"/>
    </row>
    <row r="53" spans="1:23" x14ac:dyDescent="0.25">
      <c r="A53" s="58" t="s">
        <v>40</v>
      </c>
      <c r="B53" s="58" t="s">
        <v>87</v>
      </c>
      <c r="C53" s="149">
        <v>4200001</v>
      </c>
      <c r="D53" s="149" t="s">
        <v>2088</v>
      </c>
      <c r="E53" s="150" t="s">
        <v>56</v>
      </c>
      <c r="F53" s="150" t="s">
        <v>88</v>
      </c>
      <c r="G53" s="69">
        <v>1.75</v>
      </c>
      <c r="H53" s="151">
        <v>44562</v>
      </c>
      <c r="I53" s="151">
        <v>44926</v>
      </c>
      <c r="J53" s="134"/>
      <c r="K53" s="113" t="s">
        <v>6295</v>
      </c>
    </row>
    <row r="54" spans="1:23" x14ac:dyDescent="0.25">
      <c r="A54" s="23" t="s">
        <v>40</v>
      </c>
      <c r="B54" s="23" t="s">
        <v>87</v>
      </c>
      <c r="C54" s="114">
        <v>4100951</v>
      </c>
      <c r="D54" s="23" t="s">
        <v>2091</v>
      </c>
      <c r="E54" s="113" t="s">
        <v>56</v>
      </c>
      <c r="F54" s="113" t="s">
        <v>88</v>
      </c>
      <c r="G54" s="137">
        <v>0.44</v>
      </c>
      <c r="H54" s="134">
        <v>44562</v>
      </c>
      <c r="I54" s="134">
        <v>44926</v>
      </c>
      <c r="J54" s="134"/>
    </row>
    <row r="55" spans="1:23" x14ac:dyDescent="0.25">
      <c r="A55" s="23" t="s">
        <v>40</v>
      </c>
      <c r="B55" s="23" t="s">
        <v>87</v>
      </c>
      <c r="C55" s="23" t="s">
        <v>4860</v>
      </c>
      <c r="D55" s="23" t="s">
        <v>4861</v>
      </c>
      <c r="E55" s="113" t="s">
        <v>56</v>
      </c>
      <c r="F55" s="113" t="s">
        <v>2298</v>
      </c>
      <c r="G55" s="137">
        <v>0.05</v>
      </c>
      <c r="H55" s="134">
        <v>44562</v>
      </c>
      <c r="I55" s="134">
        <v>44926</v>
      </c>
      <c r="J55" s="134"/>
    </row>
    <row r="56" spans="1:23" x14ac:dyDescent="0.25">
      <c r="A56" s="23" t="s">
        <v>40</v>
      </c>
      <c r="B56" s="23" t="s">
        <v>87</v>
      </c>
      <c r="C56" s="23" t="s">
        <v>4862</v>
      </c>
      <c r="D56" s="23" t="s">
        <v>4863</v>
      </c>
      <c r="E56" s="113" t="s">
        <v>56</v>
      </c>
      <c r="F56" s="113" t="s">
        <v>2298</v>
      </c>
      <c r="G56" s="137">
        <v>0.05</v>
      </c>
      <c r="H56" s="134">
        <v>44562</v>
      </c>
      <c r="I56" s="134">
        <v>44926</v>
      </c>
      <c r="J56" s="134"/>
    </row>
    <row r="57" spans="1:23" x14ac:dyDescent="0.25">
      <c r="A57" s="23" t="s">
        <v>40</v>
      </c>
      <c r="B57" s="23" t="s">
        <v>87</v>
      </c>
      <c r="C57" s="23" t="s">
        <v>4864</v>
      </c>
      <c r="D57" s="23" t="s">
        <v>4870</v>
      </c>
      <c r="E57" s="113" t="s">
        <v>56</v>
      </c>
      <c r="F57" s="113" t="s">
        <v>2298</v>
      </c>
      <c r="G57" s="137">
        <v>0.2</v>
      </c>
      <c r="H57" s="134">
        <v>44562</v>
      </c>
      <c r="I57" s="134">
        <v>44926</v>
      </c>
      <c r="J57" s="134"/>
    </row>
    <row r="58" spans="1:23" x14ac:dyDescent="0.25">
      <c r="A58" s="23" t="s">
        <v>40</v>
      </c>
      <c r="B58" s="23" t="s">
        <v>87</v>
      </c>
      <c r="C58" s="23" t="s">
        <v>4865</v>
      </c>
      <c r="D58" s="23" t="s">
        <v>4871</v>
      </c>
      <c r="E58" s="113" t="s">
        <v>56</v>
      </c>
      <c r="F58" s="113" t="s">
        <v>2298</v>
      </c>
      <c r="G58" s="137">
        <v>0.15</v>
      </c>
      <c r="H58" s="134">
        <v>44562</v>
      </c>
      <c r="I58" s="134">
        <v>44926</v>
      </c>
      <c r="J58" s="134"/>
    </row>
    <row r="59" spans="1:23" x14ac:dyDescent="0.25">
      <c r="A59" s="23" t="s">
        <v>40</v>
      </c>
      <c r="B59" s="23" t="s">
        <v>87</v>
      </c>
      <c r="C59" s="23" t="s">
        <v>4866</v>
      </c>
      <c r="D59" s="23" t="s">
        <v>4869</v>
      </c>
      <c r="E59" s="113" t="s">
        <v>56</v>
      </c>
      <c r="F59" s="113" t="s">
        <v>2298</v>
      </c>
      <c r="G59" s="137">
        <v>0.4</v>
      </c>
      <c r="H59" s="134">
        <v>44562</v>
      </c>
      <c r="I59" s="134">
        <v>44926</v>
      </c>
      <c r="J59" s="134"/>
    </row>
    <row r="60" spans="1:23" x14ac:dyDescent="0.25">
      <c r="A60" s="23" t="s">
        <v>40</v>
      </c>
      <c r="B60" s="23" t="s">
        <v>87</v>
      </c>
      <c r="C60" s="23" t="s">
        <v>4867</v>
      </c>
      <c r="D60" s="23" t="s">
        <v>4872</v>
      </c>
      <c r="E60" s="113" t="s">
        <v>56</v>
      </c>
      <c r="F60" s="113" t="s">
        <v>2298</v>
      </c>
      <c r="G60" s="137">
        <v>0.45</v>
      </c>
      <c r="H60" s="134">
        <v>44562</v>
      </c>
      <c r="I60" s="134">
        <v>44926</v>
      </c>
      <c r="J60" s="134"/>
    </row>
    <row r="61" spans="1:23" x14ac:dyDescent="0.25">
      <c r="A61" s="23" t="s">
        <v>40</v>
      </c>
      <c r="B61" s="23" t="s">
        <v>87</v>
      </c>
      <c r="C61" s="23" t="s">
        <v>4868</v>
      </c>
      <c r="D61" s="23" t="s">
        <v>4873</v>
      </c>
      <c r="E61" s="113" t="s">
        <v>56</v>
      </c>
      <c r="F61" s="113" t="s">
        <v>2298</v>
      </c>
      <c r="G61" s="137">
        <v>0.5</v>
      </c>
      <c r="H61" s="134">
        <v>44562</v>
      </c>
      <c r="I61" s="134">
        <v>44926</v>
      </c>
      <c r="J61" s="134"/>
    </row>
    <row r="62" spans="1:23" x14ac:dyDescent="0.25">
      <c r="A62" s="23" t="s">
        <v>72</v>
      </c>
      <c r="B62" s="23" t="s">
        <v>95</v>
      </c>
      <c r="C62" s="23" t="s">
        <v>2165</v>
      </c>
      <c r="D62" s="23" t="s">
        <v>2166</v>
      </c>
      <c r="E62" s="113" t="s">
        <v>70</v>
      </c>
      <c r="F62" s="113" t="s">
        <v>41</v>
      </c>
      <c r="G62" s="137">
        <v>1.55</v>
      </c>
      <c r="H62" s="134">
        <v>44562</v>
      </c>
      <c r="I62" s="134">
        <v>44926</v>
      </c>
      <c r="J62" s="134"/>
      <c r="K62" t="s">
        <v>4910</v>
      </c>
    </row>
    <row r="63" spans="1:23" x14ac:dyDescent="0.25">
      <c r="A63" s="23" t="s">
        <v>72</v>
      </c>
      <c r="B63" s="23" t="s">
        <v>95</v>
      </c>
      <c r="C63" s="23" t="s">
        <v>2169</v>
      </c>
      <c r="D63" s="23" t="s">
        <v>2170</v>
      </c>
      <c r="E63" s="113" t="s">
        <v>70</v>
      </c>
      <c r="F63" s="113" t="s">
        <v>41</v>
      </c>
      <c r="G63" s="137">
        <v>1.55</v>
      </c>
      <c r="H63" s="134">
        <v>44562</v>
      </c>
      <c r="I63" s="134">
        <v>44926</v>
      </c>
      <c r="J63" s="134"/>
      <c r="K63" t="s">
        <v>4910</v>
      </c>
    </row>
    <row r="64" spans="1:23" x14ac:dyDescent="0.25">
      <c r="A64" s="23" t="s">
        <v>72</v>
      </c>
      <c r="B64" s="23" t="s">
        <v>95</v>
      </c>
      <c r="C64" s="23" t="s">
        <v>2157</v>
      </c>
      <c r="D64" s="23" t="s">
        <v>2158</v>
      </c>
      <c r="E64" s="113" t="s">
        <v>70</v>
      </c>
      <c r="F64" s="113" t="s">
        <v>41</v>
      </c>
      <c r="G64" s="137">
        <v>1.55</v>
      </c>
      <c r="H64" s="134">
        <v>44562</v>
      </c>
      <c r="I64" s="134">
        <v>44926</v>
      </c>
      <c r="J64" s="134"/>
      <c r="K64" t="s">
        <v>4910</v>
      </c>
    </row>
    <row r="65" spans="1:11" x14ac:dyDescent="0.25">
      <c r="A65" s="23" t="s">
        <v>72</v>
      </c>
      <c r="B65" s="23" t="s">
        <v>95</v>
      </c>
      <c r="C65" s="23" t="s">
        <v>2174</v>
      </c>
      <c r="D65" s="23" t="s">
        <v>2175</v>
      </c>
      <c r="E65" s="113" t="s">
        <v>70</v>
      </c>
      <c r="F65" s="113" t="s">
        <v>41</v>
      </c>
      <c r="G65" s="137">
        <v>1.55</v>
      </c>
      <c r="H65" s="134">
        <v>44562</v>
      </c>
      <c r="I65" s="134">
        <v>44926</v>
      </c>
      <c r="J65" s="134"/>
      <c r="K65" t="s">
        <v>4910</v>
      </c>
    </row>
    <row r="66" spans="1:11" x14ac:dyDescent="0.25">
      <c r="A66" s="23" t="s">
        <v>72</v>
      </c>
      <c r="B66" s="23" t="s">
        <v>95</v>
      </c>
      <c r="C66" s="23" t="s">
        <v>2194</v>
      </c>
      <c r="D66" s="23" t="s">
        <v>2195</v>
      </c>
      <c r="E66" s="113" t="s">
        <v>70</v>
      </c>
      <c r="F66" s="113" t="s">
        <v>41</v>
      </c>
      <c r="G66" s="81">
        <v>1.9</v>
      </c>
      <c r="H66" s="134">
        <v>44562</v>
      </c>
      <c r="I66" s="134">
        <v>44926</v>
      </c>
      <c r="J66" s="134"/>
      <c r="K66" t="s">
        <v>4910</v>
      </c>
    </row>
    <row r="67" spans="1:11" x14ac:dyDescent="0.25">
      <c r="A67" s="23" t="s">
        <v>72</v>
      </c>
      <c r="B67" s="23" t="s">
        <v>95</v>
      </c>
      <c r="C67" s="23" t="s">
        <v>2152</v>
      </c>
      <c r="D67" s="23" t="s">
        <v>2153</v>
      </c>
      <c r="E67" s="113" t="s">
        <v>70</v>
      </c>
      <c r="F67" s="113" t="s">
        <v>41</v>
      </c>
      <c r="G67" s="137">
        <v>1.93</v>
      </c>
      <c r="H67" s="134">
        <v>44562</v>
      </c>
      <c r="I67" s="134">
        <v>44926</v>
      </c>
      <c r="J67" s="134"/>
      <c r="K67" t="s">
        <v>4910</v>
      </c>
    </row>
    <row r="68" spans="1:11" x14ac:dyDescent="0.25">
      <c r="A68" s="23" t="s">
        <v>72</v>
      </c>
      <c r="B68" s="23" t="s">
        <v>95</v>
      </c>
      <c r="C68" s="23" t="s">
        <v>2176</v>
      </c>
      <c r="D68" s="23" t="s">
        <v>2177</v>
      </c>
      <c r="E68" s="113" t="s">
        <v>70</v>
      </c>
      <c r="F68" s="113" t="s">
        <v>41</v>
      </c>
      <c r="G68" s="137">
        <v>1.93</v>
      </c>
      <c r="H68" s="134">
        <v>44562</v>
      </c>
      <c r="I68" s="134">
        <v>44926</v>
      </c>
      <c r="J68" s="134"/>
      <c r="K68" t="s">
        <v>4910</v>
      </c>
    </row>
    <row r="69" spans="1:11" x14ac:dyDescent="0.25">
      <c r="A69" s="23" t="s">
        <v>72</v>
      </c>
      <c r="B69" s="23" t="s">
        <v>95</v>
      </c>
      <c r="C69" s="23" t="s">
        <v>2167</v>
      </c>
      <c r="D69" s="23" t="s">
        <v>2168</v>
      </c>
      <c r="E69" s="113" t="s">
        <v>70</v>
      </c>
      <c r="F69" s="113" t="s">
        <v>41</v>
      </c>
      <c r="G69" s="137">
        <v>1.93</v>
      </c>
      <c r="H69" s="134">
        <v>44562</v>
      </c>
      <c r="I69" s="134">
        <v>44926</v>
      </c>
      <c r="J69" s="134"/>
      <c r="K69" t="s">
        <v>4910</v>
      </c>
    </row>
    <row r="70" spans="1:11" x14ac:dyDescent="0.25">
      <c r="A70" s="23" t="s">
        <v>72</v>
      </c>
      <c r="B70" s="23" t="s">
        <v>95</v>
      </c>
      <c r="C70" s="23" t="s">
        <v>2159</v>
      </c>
      <c r="D70" s="23" t="s">
        <v>2160</v>
      </c>
      <c r="E70" s="113" t="s">
        <v>70</v>
      </c>
      <c r="F70" s="113" t="s">
        <v>41</v>
      </c>
      <c r="G70" s="137">
        <v>1.93</v>
      </c>
      <c r="H70" s="134">
        <v>44562</v>
      </c>
      <c r="I70" s="134">
        <v>44926</v>
      </c>
      <c r="J70" s="134"/>
      <c r="K70" t="s">
        <v>4910</v>
      </c>
    </row>
    <row r="71" spans="1:11" x14ac:dyDescent="0.25">
      <c r="A71" s="23" t="s">
        <v>72</v>
      </c>
      <c r="B71" s="23" t="s">
        <v>95</v>
      </c>
      <c r="C71" s="23" t="s">
        <v>2172</v>
      </c>
      <c r="D71" s="23" t="s">
        <v>2173</v>
      </c>
      <c r="E71" s="113" t="s">
        <v>70</v>
      </c>
      <c r="F71" s="113" t="s">
        <v>41</v>
      </c>
      <c r="G71" s="137">
        <v>1.93</v>
      </c>
      <c r="H71" s="134">
        <v>44562</v>
      </c>
      <c r="I71" s="134">
        <v>44926</v>
      </c>
      <c r="J71" s="134"/>
      <c r="K71" t="s">
        <v>4910</v>
      </c>
    </row>
    <row r="72" spans="1:11" x14ac:dyDescent="0.25">
      <c r="A72" s="23" t="s">
        <v>72</v>
      </c>
      <c r="B72" s="23" t="s">
        <v>95</v>
      </c>
      <c r="C72" s="23" t="s">
        <v>2178</v>
      </c>
      <c r="D72" s="23" t="s">
        <v>2179</v>
      </c>
      <c r="E72" s="113" t="s">
        <v>70</v>
      </c>
      <c r="F72" s="113" t="s">
        <v>41</v>
      </c>
      <c r="G72" s="81">
        <v>2.02</v>
      </c>
      <c r="H72" s="134">
        <v>44562</v>
      </c>
      <c r="I72" s="134">
        <v>44926</v>
      </c>
      <c r="J72" s="134"/>
      <c r="K72" t="s">
        <v>4910</v>
      </c>
    </row>
    <row r="73" spans="1:11" x14ac:dyDescent="0.25">
      <c r="A73" s="23" t="s">
        <v>72</v>
      </c>
      <c r="B73" s="23" t="s">
        <v>95</v>
      </c>
      <c r="C73" s="23" t="s">
        <v>369</v>
      </c>
      <c r="D73" s="23" t="s">
        <v>2154</v>
      </c>
      <c r="E73" s="113" t="s">
        <v>70</v>
      </c>
      <c r="F73" s="113" t="s">
        <v>41</v>
      </c>
      <c r="G73" s="81">
        <v>4.99</v>
      </c>
      <c r="H73" s="134">
        <v>44562</v>
      </c>
      <c r="I73" s="134">
        <v>44926</v>
      </c>
      <c r="J73" s="134"/>
      <c r="K73" t="s">
        <v>4910</v>
      </c>
    </row>
    <row r="74" spans="1:11" x14ac:dyDescent="0.25">
      <c r="A74" s="23" t="s">
        <v>72</v>
      </c>
      <c r="B74" s="23" t="s">
        <v>95</v>
      </c>
      <c r="C74" s="23" t="s">
        <v>2155</v>
      </c>
      <c r="D74" s="23" t="s">
        <v>2156</v>
      </c>
      <c r="E74" s="113" t="s">
        <v>70</v>
      </c>
      <c r="F74" s="113" t="s">
        <v>41</v>
      </c>
      <c r="G74" s="81">
        <v>4.99</v>
      </c>
      <c r="H74" s="134">
        <v>44562</v>
      </c>
      <c r="I74" s="134">
        <v>44926</v>
      </c>
      <c r="J74" s="134"/>
      <c r="K74" t="s">
        <v>4910</v>
      </c>
    </row>
    <row r="75" spans="1:11" x14ac:dyDescent="0.25">
      <c r="A75" s="23" t="s">
        <v>72</v>
      </c>
      <c r="B75" s="23" t="s">
        <v>95</v>
      </c>
      <c r="C75" s="23" t="s">
        <v>2161</v>
      </c>
      <c r="D75" s="23" t="s">
        <v>2162</v>
      </c>
      <c r="E75" s="113" t="s">
        <v>70</v>
      </c>
      <c r="F75" s="113" t="s">
        <v>41</v>
      </c>
      <c r="G75" s="137">
        <v>5.25</v>
      </c>
      <c r="H75" s="134">
        <v>44562</v>
      </c>
      <c r="I75" s="134">
        <v>44926</v>
      </c>
      <c r="J75" s="134"/>
      <c r="K75" t="s">
        <v>4910</v>
      </c>
    </row>
    <row r="76" spans="1:11" x14ac:dyDescent="0.25">
      <c r="A76" s="23" t="s">
        <v>72</v>
      </c>
      <c r="B76" s="23" t="s">
        <v>95</v>
      </c>
      <c r="C76" s="23" t="s">
        <v>380</v>
      </c>
      <c r="D76" s="23" t="s">
        <v>2163</v>
      </c>
      <c r="E76" s="113" t="s">
        <v>70</v>
      </c>
      <c r="F76" s="113" t="s">
        <v>41</v>
      </c>
      <c r="G76" s="137">
        <v>12.01</v>
      </c>
      <c r="H76" s="134">
        <v>44562</v>
      </c>
      <c r="I76" s="134">
        <v>44926</v>
      </c>
      <c r="J76" s="134"/>
      <c r="K76" t="s">
        <v>4910</v>
      </c>
    </row>
    <row r="77" spans="1:11" x14ac:dyDescent="0.25">
      <c r="A77" s="23" t="s">
        <v>72</v>
      </c>
      <c r="B77" s="23" t="s">
        <v>95</v>
      </c>
      <c r="C77" s="23" t="s">
        <v>303</v>
      </c>
      <c r="D77" s="23" t="s">
        <v>2171</v>
      </c>
      <c r="E77" s="113" t="s">
        <v>70</v>
      </c>
      <c r="F77" s="113" t="s">
        <v>41</v>
      </c>
      <c r="G77" s="81">
        <v>14.02</v>
      </c>
      <c r="H77" s="134">
        <v>44562</v>
      </c>
      <c r="I77" s="134">
        <v>44926</v>
      </c>
      <c r="J77" s="134"/>
      <c r="K77" t="s">
        <v>4910</v>
      </c>
    </row>
    <row r="78" spans="1:11" x14ac:dyDescent="0.25">
      <c r="A78" s="23" t="s">
        <v>72</v>
      </c>
      <c r="B78" s="23" t="s">
        <v>2094</v>
      </c>
      <c r="C78" s="23" t="s">
        <v>2103</v>
      </c>
      <c r="D78" s="23" t="s">
        <v>2104</v>
      </c>
      <c r="E78" s="113" t="s">
        <v>70</v>
      </c>
      <c r="F78" s="113" t="s">
        <v>79</v>
      </c>
      <c r="G78" s="137">
        <v>0.74</v>
      </c>
      <c r="H78" s="134">
        <v>44562</v>
      </c>
      <c r="I78" s="134">
        <v>44926</v>
      </c>
      <c r="J78" s="134"/>
      <c r="K78" t="s">
        <v>4910</v>
      </c>
    </row>
    <row r="79" spans="1:11" x14ac:dyDescent="0.25">
      <c r="A79" s="23" t="s">
        <v>72</v>
      </c>
      <c r="B79" s="23" t="s">
        <v>2094</v>
      </c>
      <c r="C79" s="23" t="s">
        <v>2196</v>
      </c>
      <c r="D79" s="23" t="s">
        <v>2197</v>
      </c>
      <c r="E79" s="113" t="s">
        <v>70</v>
      </c>
      <c r="F79" s="113" t="s">
        <v>79</v>
      </c>
      <c r="G79" s="81">
        <v>1.72</v>
      </c>
      <c r="H79" s="134">
        <v>44562</v>
      </c>
      <c r="I79" s="134">
        <v>44926</v>
      </c>
      <c r="J79" s="134"/>
      <c r="K79" t="s">
        <v>4910</v>
      </c>
    </row>
    <row r="80" spans="1:11" x14ac:dyDescent="0.25">
      <c r="A80" s="23" t="s">
        <v>72</v>
      </c>
      <c r="B80" s="23" t="s">
        <v>2094</v>
      </c>
      <c r="C80" s="23" t="s">
        <v>2095</v>
      </c>
      <c r="D80" s="23" t="s">
        <v>2096</v>
      </c>
      <c r="E80" s="113" t="s">
        <v>70</v>
      </c>
      <c r="F80" s="113" t="s">
        <v>79</v>
      </c>
      <c r="G80" s="137">
        <v>0.96</v>
      </c>
      <c r="H80" s="134">
        <v>44562</v>
      </c>
      <c r="I80" s="134">
        <v>44926</v>
      </c>
      <c r="J80" s="134"/>
      <c r="K80" t="s">
        <v>4910</v>
      </c>
    </row>
    <row r="81" spans="1:11" x14ac:dyDescent="0.25">
      <c r="A81" s="23" t="s">
        <v>72</v>
      </c>
      <c r="B81" s="23" t="s">
        <v>2094</v>
      </c>
      <c r="C81" s="23" t="s">
        <v>2114</v>
      </c>
      <c r="D81" s="23" t="s">
        <v>2115</v>
      </c>
      <c r="E81" s="113" t="s">
        <v>70</v>
      </c>
      <c r="F81" s="113" t="s">
        <v>79</v>
      </c>
      <c r="G81" s="137">
        <v>2.06</v>
      </c>
      <c r="H81" s="134">
        <v>44562</v>
      </c>
      <c r="I81" s="134">
        <v>44926</v>
      </c>
      <c r="J81" s="134"/>
      <c r="K81" t="s">
        <v>4910</v>
      </c>
    </row>
    <row r="82" spans="1:11" x14ac:dyDescent="0.25">
      <c r="A82" s="23" t="s">
        <v>72</v>
      </c>
      <c r="B82" s="23" t="s">
        <v>2094</v>
      </c>
      <c r="C82" s="23" t="s">
        <v>2109</v>
      </c>
      <c r="D82" s="23" t="s">
        <v>2110</v>
      </c>
      <c r="E82" s="113" t="s">
        <v>70</v>
      </c>
      <c r="F82" s="113" t="s">
        <v>79</v>
      </c>
      <c r="G82" s="137">
        <v>4.3899999999999997</v>
      </c>
      <c r="H82" s="134">
        <v>44562</v>
      </c>
      <c r="I82" s="134">
        <v>44926</v>
      </c>
      <c r="J82" s="134"/>
      <c r="K82" t="s">
        <v>4910</v>
      </c>
    </row>
    <row r="83" spans="1:11" x14ac:dyDescent="0.25">
      <c r="A83" s="23" t="s">
        <v>72</v>
      </c>
      <c r="B83" s="23" t="s">
        <v>96</v>
      </c>
      <c r="C83" s="23" t="s">
        <v>2127</v>
      </c>
      <c r="D83" s="23" t="s">
        <v>2128</v>
      </c>
      <c r="E83" s="113" t="s">
        <v>70</v>
      </c>
      <c r="F83" s="113" t="s">
        <v>2198</v>
      </c>
      <c r="G83" s="137">
        <v>1.4767999999999999</v>
      </c>
      <c r="H83" s="134">
        <v>44562</v>
      </c>
      <c r="I83" s="134">
        <v>44926</v>
      </c>
      <c r="J83" s="134"/>
    </row>
    <row r="84" spans="1:11" x14ac:dyDescent="0.25">
      <c r="A84" s="23" t="s">
        <v>72</v>
      </c>
      <c r="B84" s="23" t="s">
        <v>96</v>
      </c>
      <c r="C84" s="23" t="s">
        <v>2145</v>
      </c>
      <c r="D84" s="23" t="s">
        <v>2146</v>
      </c>
      <c r="E84" s="113" t="s">
        <v>70</v>
      </c>
      <c r="F84" s="113" t="s">
        <v>2198</v>
      </c>
      <c r="G84" s="137">
        <v>1.4767999999999999</v>
      </c>
      <c r="H84" s="134">
        <v>44562</v>
      </c>
      <c r="I84" s="134">
        <v>44926</v>
      </c>
      <c r="J84" s="134"/>
    </row>
    <row r="85" spans="1:11" x14ac:dyDescent="0.25">
      <c r="A85" s="23" t="s">
        <v>72</v>
      </c>
      <c r="B85" s="23" t="s">
        <v>96</v>
      </c>
      <c r="C85" s="23" t="s">
        <v>2148</v>
      </c>
      <c r="D85" s="23" t="s">
        <v>2149</v>
      </c>
      <c r="E85" s="113" t="s">
        <v>70</v>
      </c>
      <c r="F85" s="113" t="s">
        <v>2198</v>
      </c>
      <c r="G85" s="137">
        <v>2.5844</v>
      </c>
      <c r="H85" s="134">
        <v>44562</v>
      </c>
      <c r="I85" s="134">
        <v>44926</v>
      </c>
      <c r="J85" s="134"/>
    </row>
    <row r="86" spans="1:11" x14ac:dyDescent="0.25">
      <c r="A86" s="23" t="s">
        <v>72</v>
      </c>
      <c r="B86" s="23" t="s">
        <v>96</v>
      </c>
      <c r="C86" s="23" t="s">
        <v>2130</v>
      </c>
      <c r="D86" s="23" t="s">
        <v>2131</v>
      </c>
      <c r="E86" s="113" t="s">
        <v>70</v>
      </c>
      <c r="F86" s="113" t="s">
        <v>2198</v>
      </c>
      <c r="G86" s="137">
        <v>2.5844</v>
      </c>
      <c r="H86" s="134">
        <v>44562</v>
      </c>
      <c r="I86" s="134">
        <v>44926</v>
      </c>
      <c r="J86" s="134"/>
    </row>
    <row r="87" spans="1:11" x14ac:dyDescent="0.25">
      <c r="A87" s="23" t="s">
        <v>72</v>
      </c>
      <c r="B87" s="23" t="s">
        <v>96</v>
      </c>
      <c r="C87" s="23" t="s">
        <v>2137</v>
      </c>
      <c r="D87" s="23" t="s">
        <v>2138</v>
      </c>
      <c r="E87" s="113" t="s">
        <v>70</v>
      </c>
      <c r="F87" s="113" t="s">
        <v>2198</v>
      </c>
      <c r="G87" s="81">
        <v>5.1688000000000001</v>
      </c>
      <c r="H87" s="134">
        <v>44562</v>
      </c>
      <c r="I87" s="134">
        <v>44926</v>
      </c>
      <c r="J87" s="134"/>
    </row>
    <row r="88" spans="1:11" x14ac:dyDescent="0.25">
      <c r="A88" s="23" t="s">
        <v>72</v>
      </c>
      <c r="B88" s="23" t="s">
        <v>96</v>
      </c>
      <c r="C88" s="23" t="s">
        <v>2142</v>
      </c>
      <c r="D88" s="23" t="s">
        <v>2143</v>
      </c>
      <c r="E88" s="113" t="s">
        <v>70</v>
      </c>
      <c r="F88" s="113" t="s">
        <v>2198</v>
      </c>
      <c r="G88" s="81">
        <v>4.4304000000000006</v>
      </c>
      <c r="H88" s="134">
        <v>44562</v>
      </c>
      <c r="I88" s="134">
        <v>44926</v>
      </c>
      <c r="J88" s="134"/>
    </row>
    <row r="89" spans="1:11" x14ac:dyDescent="0.25">
      <c r="A89" s="23" t="s">
        <v>72</v>
      </c>
      <c r="B89" s="23" t="s">
        <v>96</v>
      </c>
      <c r="C89" s="23" t="s">
        <v>2121</v>
      </c>
      <c r="D89" s="23" t="s">
        <v>2122</v>
      </c>
      <c r="E89" s="113" t="s">
        <v>70</v>
      </c>
      <c r="F89" s="113" t="s">
        <v>2198</v>
      </c>
      <c r="G89" s="137">
        <v>10.3376</v>
      </c>
      <c r="H89" s="134">
        <v>44562</v>
      </c>
      <c r="I89" s="134">
        <v>44926</v>
      </c>
      <c r="J89" s="134"/>
    </row>
    <row r="90" spans="1:11" x14ac:dyDescent="0.25">
      <c r="A90" s="23" t="s">
        <v>72</v>
      </c>
      <c r="B90" s="23" t="s">
        <v>96</v>
      </c>
      <c r="C90" s="23" t="s">
        <v>2124</v>
      </c>
      <c r="D90" s="23" t="s">
        <v>2125</v>
      </c>
      <c r="E90" s="113" t="s">
        <v>70</v>
      </c>
      <c r="F90" s="113" t="s">
        <v>2198</v>
      </c>
      <c r="G90" s="137">
        <v>10.3376</v>
      </c>
      <c r="H90" s="134">
        <v>44562</v>
      </c>
      <c r="I90" s="134">
        <v>44926</v>
      </c>
      <c r="J90" s="134"/>
    </row>
    <row r="91" spans="1:11" x14ac:dyDescent="0.25">
      <c r="A91" s="23" t="s">
        <v>72</v>
      </c>
      <c r="B91" s="23" t="s">
        <v>95</v>
      </c>
      <c r="C91" s="23" t="s">
        <v>304</v>
      </c>
      <c r="D91" s="23" t="s">
        <v>2164</v>
      </c>
      <c r="E91" s="113" t="s">
        <v>70</v>
      </c>
      <c r="F91" s="113" t="s">
        <v>41</v>
      </c>
      <c r="G91" s="81">
        <v>4.99</v>
      </c>
      <c r="H91" s="134">
        <v>44562</v>
      </c>
      <c r="I91" s="134">
        <v>44926</v>
      </c>
      <c r="J91" s="134"/>
      <c r="K91" t="s">
        <v>4910</v>
      </c>
    </row>
    <row r="92" spans="1:11" x14ac:dyDescent="0.25">
      <c r="A92" s="23" t="s">
        <v>72</v>
      </c>
      <c r="B92" s="23" t="s">
        <v>96</v>
      </c>
      <c r="C92" s="23" t="s">
        <v>2133</v>
      </c>
      <c r="D92" s="23" t="s">
        <v>2134</v>
      </c>
      <c r="E92" s="113" t="s">
        <v>70</v>
      </c>
      <c r="F92" s="113" t="s">
        <v>2198</v>
      </c>
      <c r="G92" s="137">
        <v>2.2151999999999998</v>
      </c>
      <c r="H92" s="134">
        <v>44562</v>
      </c>
      <c r="I92" s="134">
        <v>44926</v>
      </c>
      <c r="J92" s="134"/>
    </row>
    <row r="93" spans="1:11" x14ac:dyDescent="0.25">
      <c r="A93" s="23" t="s">
        <v>72</v>
      </c>
      <c r="B93" s="23" t="s">
        <v>95</v>
      </c>
      <c r="C93" s="23" t="s">
        <v>4509</v>
      </c>
      <c r="D93" s="23" t="s">
        <v>4510</v>
      </c>
      <c r="E93" s="113" t="s">
        <v>70</v>
      </c>
      <c r="F93" s="113" t="s">
        <v>41</v>
      </c>
      <c r="G93" s="81">
        <v>9.1</v>
      </c>
      <c r="H93" s="134">
        <v>44562</v>
      </c>
      <c r="I93" s="134">
        <v>44926</v>
      </c>
      <c r="J93" s="134"/>
      <c r="K93" t="s">
        <v>4910</v>
      </c>
    </row>
    <row r="94" spans="1:11" x14ac:dyDescent="0.25">
      <c r="A94" s="23" t="s">
        <v>72</v>
      </c>
      <c r="B94" s="23" t="s">
        <v>95</v>
      </c>
      <c r="C94" s="23" t="s">
        <v>6743</v>
      </c>
      <c r="D94" s="23" t="s">
        <v>6744</v>
      </c>
      <c r="E94" s="113" t="s">
        <v>70</v>
      </c>
      <c r="F94" s="113" t="s">
        <v>41</v>
      </c>
      <c r="G94" s="81">
        <v>2.02</v>
      </c>
      <c r="H94" s="134">
        <v>44562</v>
      </c>
      <c r="I94" s="134">
        <v>44926</v>
      </c>
      <c r="J94" s="134"/>
      <c r="K94" t="s">
        <v>6742</v>
      </c>
    </row>
  </sheetData>
  <autoFilter ref="A3:K93" xr:uid="{767D5B27-52A1-4324-B094-D05A80342B22}"/>
  <mergeCells count="1">
    <mergeCell ref="A2:I2"/>
  </mergeCells>
  <phoneticPr fontId="18" type="noConversion"/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24900-85F0-4049-BCA3-7862CF53D69F}">
  <sheetPr>
    <tabColor rgb="FFFF0000"/>
  </sheetPr>
  <dimension ref="A1:B46"/>
  <sheetViews>
    <sheetView workbookViewId="0">
      <selection activeCell="C46" sqref="C46"/>
    </sheetView>
  </sheetViews>
  <sheetFormatPr defaultRowHeight="15" x14ac:dyDescent="0.25"/>
  <cols>
    <col min="1" max="1" width="21.42578125" bestFit="1" customWidth="1"/>
    <col min="2" max="2" width="13.7109375" bestFit="1" customWidth="1"/>
  </cols>
  <sheetData>
    <row r="1" spans="1:2" x14ac:dyDescent="0.25">
      <c r="A1" s="17" t="s">
        <v>3938</v>
      </c>
      <c r="B1" s="73" t="s">
        <v>61</v>
      </c>
    </row>
    <row r="2" spans="1:2" x14ac:dyDescent="0.25">
      <c r="A2" s="58" t="s">
        <v>2093</v>
      </c>
      <c r="B2" s="149">
        <v>4200026</v>
      </c>
    </row>
    <row r="3" spans="1:2" x14ac:dyDescent="0.25">
      <c r="A3" s="58" t="s">
        <v>2092</v>
      </c>
      <c r="B3" s="149">
        <v>4200022</v>
      </c>
    </row>
    <row r="4" spans="1:2" x14ac:dyDescent="0.25">
      <c r="A4" s="58" t="s">
        <v>2090</v>
      </c>
      <c r="B4" s="149">
        <v>4200010</v>
      </c>
    </row>
    <row r="5" spans="1:2" x14ac:dyDescent="0.25">
      <c r="A5" s="23" t="s">
        <v>2089</v>
      </c>
      <c r="B5" s="114">
        <v>4200020</v>
      </c>
    </row>
    <row r="6" spans="1:2" x14ac:dyDescent="0.25">
      <c r="A6" s="149" t="s">
        <v>2088</v>
      </c>
      <c r="B6" s="149">
        <v>4200001</v>
      </c>
    </row>
    <row r="7" spans="1:2" x14ac:dyDescent="0.25">
      <c r="A7" s="23" t="s">
        <v>2091</v>
      </c>
      <c r="B7" s="114">
        <v>4100951</v>
      </c>
    </row>
    <row r="8" spans="1:2" x14ac:dyDescent="0.25">
      <c r="A8" s="23" t="s">
        <v>4861</v>
      </c>
      <c r="B8" s="23" t="s">
        <v>4860</v>
      </c>
    </row>
    <row r="9" spans="1:2" x14ac:dyDescent="0.25">
      <c r="A9" s="23" t="s">
        <v>4863</v>
      </c>
      <c r="B9" s="23" t="s">
        <v>4862</v>
      </c>
    </row>
    <row r="10" spans="1:2" x14ac:dyDescent="0.25">
      <c r="A10" s="23" t="s">
        <v>4870</v>
      </c>
      <c r="B10" s="23" t="s">
        <v>4864</v>
      </c>
    </row>
    <row r="11" spans="1:2" x14ac:dyDescent="0.25">
      <c r="A11" s="23" t="s">
        <v>4871</v>
      </c>
      <c r="B11" s="23" t="s">
        <v>4865</v>
      </c>
    </row>
    <row r="12" spans="1:2" x14ac:dyDescent="0.25">
      <c r="A12" s="23" t="s">
        <v>4869</v>
      </c>
      <c r="B12" s="23" t="s">
        <v>4866</v>
      </c>
    </row>
    <row r="13" spans="1:2" x14ac:dyDescent="0.25">
      <c r="A13" s="23" t="s">
        <v>4872</v>
      </c>
      <c r="B13" s="23" t="s">
        <v>4867</v>
      </c>
    </row>
    <row r="14" spans="1:2" x14ac:dyDescent="0.25">
      <c r="A14" s="23" t="s">
        <v>4873</v>
      </c>
      <c r="B14" s="23" t="s">
        <v>4868</v>
      </c>
    </row>
    <row r="15" spans="1:2" x14ac:dyDescent="0.25">
      <c r="A15" s="23" t="s">
        <v>2166</v>
      </c>
      <c r="B15" s="23" t="s">
        <v>2165</v>
      </c>
    </row>
    <row r="16" spans="1:2" x14ac:dyDescent="0.25">
      <c r="A16" s="23" t="s">
        <v>2170</v>
      </c>
      <c r="B16" s="23" t="s">
        <v>2169</v>
      </c>
    </row>
    <row r="17" spans="1:2" x14ac:dyDescent="0.25">
      <c r="A17" s="23" t="s">
        <v>2158</v>
      </c>
      <c r="B17" s="23" t="s">
        <v>2157</v>
      </c>
    </row>
    <row r="18" spans="1:2" x14ac:dyDescent="0.25">
      <c r="A18" s="23" t="s">
        <v>2175</v>
      </c>
      <c r="B18" s="23" t="s">
        <v>2174</v>
      </c>
    </row>
    <row r="19" spans="1:2" x14ac:dyDescent="0.25">
      <c r="A19" s="23" t="s">
        <v>2195</v>
      </c>
      <c r="B19" s="23" t="s">
        <v>2194</v>
      </c>
    </row>
    <row r="20" spans="1:2" x14ac:dyDescent="0.25">
      <c r="A20" s="23" t="s">
        <v>2153</v>
      </c>
      <c r="B20" s="23" t="s">
        <v>2152</v>
      </c>
    </row>
    <row r="21" spans="1:2" x14ac:dyDescent="0.25">
      <c r="A21" s="23" t="s">
        <v>2177</v>
      </c>
      <c r="B21" s="23" t="s">
        <v>2176</v>
      </c>
    </row>
    <row r="22" spans="1:2" x14ac:dyDescent="0.25">
      <c r="A22" s="23" t="s">
        <v>2168</v>
      </c>
      <c r="B22" s="23" t="s">
        <v>2167</v>
      </c>
    </row>
    <row r="23" spans="1:2" x14ac:dyDescent="0.25">
      <c r="A23" s="23" t="s">
        <v>2160</v>
      </c>
      <c r="B23" s="23" t="s">
        <v>2159</v>
      </c>
    </row>
    <row r="24" spans="1:2" x14ac:dyDescent="0.25">
      <c r="A24" s="23" t="s">
        <v>2173</v>
      </c>
      <c r="B24" s="23" t="s">
        <v>2172</v>
      </c>
    </row>
    <row r="25" spans="1:2" x14ac:dyDescent="0.25">
      <c r="A25" s="23" t="s">
        <v>2179</v>
      </c>
      <c r="B25" s="23" t="s">
        <v>2178</v>
      </c>
    </row>
    <row r="26" spans="1:2" x14ac:dyDescent="0.25">
      <c r="A26" s="23" t="s">
        <v>2154</v>
      </c>
      <c r="B26" s="23" t="s">
        <v>369</v>
      </c>
    </row>
    <row r="27" spans="1:2" x14ac:dyDescent="0.25">
      <c r="A27" s="23" t="s">
        <v>2156</v>
      </c>
      <c r="B27" s="23" t="s">
        <v>2155</v>
      </c>
    </row>
    <row r="28" spans="1:2" x14ac:dyDescent="0.25">
      <c r="A28" s="23" t="s">
        <v>2162</v>
      </c>
      <c r="B28" s="23" t="s">
        <v>2161</v>
      </c>
    </row>
    <row r="29" spans="1:2" x14ac:dyDescent="0.25">
      <c r="A29" s="23" t="s">
        <v>2163</v>
      </c>
      <c r="B29" s="23" t="s">
        <v>380</v>
      </c>
    </row>
    <row r="30" spans="1:2" x14ac:dyDescent="0.25">
      <c r="A30" s="23" t="s">
        <v>2171</v>
      </c>
      <c r="B30" s="23" t="s">
        <v>303</v>
      </c>
    </row>
    <row r="31" spans="1:2" x14ac:dyDescent="0.25">
      <c r="A31" s="23" t="s">
        <v>2104</v>
      </c>
      <c r="B31" s="23" t="s">
        <v>2103</v>
      </c>
    </row>
    <row r="32" spans="1:2" x14ac:dyDescent="0.25">
      <c r="A32" s="23" t="s">
        <v>2197</v>
      </c>
      <c r="B32" s="23" t="s">
        <v>2196</v>
      </c>
    </row>
    <row r="33" spans="1:2" x14ac:dyDescent="0.25">
      <c r="A33" s="23" t="s">
        <v>2096</v>
      </c>
      <c r="B33" s="23" t="s">
        <v>2095</v>
      </c>
    </row>
    <row r="34" spans="1:2" x14ac:dyDescent="0.25">
      <c r="A34" s="23" t="s">
        <v>2115</v>
      </c>
      <c r="B34" s="23" t="s">
        <v>2114</v>
      </c>
    </row>
    <row r="35" spans="1:2" x14ac:dyDescent="0.25">
      <c r="A35" s="23" t="s">
        <v>2110</v>
      </c>
      <c r="B35" s="23" t="s">
        <v>2109</v>
      </c>
    </row>
    <row r="36" spans="1:2" x14ac:dyDescent="0.25">
      <c r="A36" s="23" t="s">
        <v>2128</v>
      </c>
      <c r="B36" s="23" t="s">
        <v>2127</v>
      </c>
    </row>
    <row r="37" spans="1:2" x14ac:dyDescent="0.25">
      <c r="A37" s="23" t="s">
        <v>2146</v>
      </c>
      <c r="B37" s="23" t="s">
        <v>2145</v>
      </c>
    </row>
    <row r="38" spans="1:2" x14ac:dyDescent="0.25">
      <c r="A38" s="23" t="s">
        <v>2149</v>
      </c>
      <c r="B38" s="23" t="s">
        <v>2148</v>
      </c>
    </row>
    <row r="39" spans="1:2" x14ac:dyDescent="0.25">
      <c r="A39" s="23" t="s">
        <v>2131</v>
      </c>
      <c r="B39" s="23" t="s">
        <v>2130</v>
      </c>
    </row>
    <row r="40" spans="1:2" x14ac:dyDescent="0.25">
      <c r="A40" s="23" t="s">
        <v>2138</v>
      </c>
      <c r="B40" s="23" t="s">
        <v>2137</v>
      </c>
    </row>
    <row r="41" spans="1:2" x14ac:dyDescent="0.25">
      <c r="A41" s="23" t="s">
        <v>2143</v>
      </c>
      <c r="B41" s="23" t="s">
        <v>2142</v>
      </c>
    </row>
    <row r="42" spans="1:2" x14ac:dyDescent="0.25">
      <c r="A42" s="23" t="s">
        <v>2122</v>
      </c>
      <c r="B42" s="23" t="s">
        <v>2121</v>
      </c>
    </row>
    <row r="43" spans="1:2" x14ac:dyDescent="0.25">
      <c r="A43" s="23" t="s">
        <v>2125</v>
      </c>
      <c r="B43" s="23" t="s">
        <v>2124</v>
      </c>
    </row>
    <row r="44" spans="1:2" x14ac:dyDescent="0.25">
      <c r="A44" s="23" t="s">
        <v>2164</v>
      </c>
      <c r="B44" s="23" t="s">
        <v>304</v>
      </c>
    </row>
    <row r="45" spans="1:2" x14ac:dyDescent="0.25">
      <c r="A45" s="23" t="s">
        <v>2134</v>
      </c>
      <c r="B45" s="23" t="s">
        <v>2133</v>
      </c>
    </row>
    <row r="46" spans="1:2" x14ac:dyDescent="0.25">
      <c r="A46" s="23" t="s">
        <v>4510</v>
      </c>
      <c r="B46" s="23" t="s">
        <v>4509</v>
      </c>
    </row>
  </sheetData>
  <pageMargins left="0.7" right="0.7" top="0.75" bottom="0.75" header="0.3" footer="0.3"/>
  <customProperties>
    <customPr name="_pios_id" r:id="rId1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98D3F-E3B0-40C8-AA2C-FD4398760ADB}">
  <dimension ref="A1:AF24"/>
  <sheetViews>
    <sheetView zoomScale="85" zoomScaleNormal="85" workbookViewId="0">
      <selection activeCell="Q26" sqref="Q26"/>
    </sheetView>
  </sheetViews>
  <sheetFormatPr defaultRowHeight="15" x14ac:dyDescent="0.25"/>
  <cols>
    <col min="13" max="13" width="1.5703125" style="157" customWidth="1"/>
    <col min="25" max="25" width="31" bestFit="1" customWidth="1"/>
    <col min="26" max="26" width="10" style="54" customWidth="1"/>
    <col min="27" max="27" width="15" customWidth="1"/>
    <col min="28" max="28" width="3.85546875" customWidth="1"/>
    <col min="32" max="32" width="12" customWidth="1"/>
  </cols>
  <sheetData>
    <row r="1" spans="1:32" x14ac:dyDescent="0.25">
      <c r="A1" t="s">
        <v>95</v>
      </c>
      <c r="B1" t="s">
        <v>4859</v>
      </c>
      <c r="N1" t="s">
        <v>4912</v>
      </c>
    </row>
    <row r="2" spans="1:32" x14ac:dyDescent="0.25">
      <c r="A2" t="s">
        <v>4849</v>
      </c>
      <c r="B2" t="s">
        <v>4859</v>
      </c>
    </row>
    <row r="3" spans="1:32" x14ac:dyDescent="0.25">
      <c r="A3" t="s">
        <v>4853</v>
      </c>
      <c r="B3" t="s">
        <v>4859</v>
      </c>
      <c r="Y3" s="158" t="s">
        <v>389</v>
      </c>
      <c r="Z3" s="159">
        <v>2.58</v>
      </c>
      <c r="AA3" s="28" t="s">
        <v>4913</v>
      </c>
    </row>
    <row r="4" spans="1:32" x14ac:dyDescent="0.25">
      <c r="Y4" s="160"/>
      <c r="Z4" s="161"/>
    </row>
    <row r="5" spans="1:32" x14ac:dyDescent="0.25">
      <c r="Y5" s="158" t="s">
        <v>4914</v>
      </c>
      <c r="Z5" s="159"/>
      <c r="AA5" s="28"/>
    </row>
    <row r="6" spans="1:32" x14ac:dyDescent="0.25">
      <c r="Y6" s="162" t="s">
        <v>4915</v>
      </c>
      <c r="Z6" s="159">
        <v>9.51</v>
      </c>
      <c r="AA6" s="28" t="s">
        <v>4916</v>
      </c>
    </row>
    <row r="7" spans="1:32" x14ac:dyDescent="0.25">
      <c r="Y7" s="163" t="s">
        <v>4917</v>
      </c>
      <c r="Z7" s="159">
        <v>11.22</v>
      </c>
      <c r="AA7" s="28" t="s">
        <v>4916</v>
      </c>
      <c r="AD7" s="164"/>
    </row>
    <row r="8" spans="1:32" x14ac:dyDescent="0.25">
      <c r="Y8" s="163" t="s">
        <v>3612</v>
      </c>
      <c r="Z8" s="159">
        <v>12.64</v>
      </c>
      <c r="AA8" s="28" t="s">
        <v>4916</v>
      </c>
    </row>
    <row r="9" spans="1:32" x14ac:dyDescent="0.25">
      <c r="Y9" s="165"/>
      <c r="AF9" s="166"/>
    </row>
    <row r="10" spans="1:32" x14ac:dyDescent="0.25">
      <c r="Y10" s="158" t="s">
        <v>4918</v>
      </c>
      <c r="Z10" s="167"/>
      <c r="AA10" s="28"/>
      <c r="AC10" s="387" t="s">
        <v>4919</v>
      </c>
      <c r="AD10" s="388"/>
      <c r="AE10" s="168">
        <v>0.01</v>
      </c>
      <c r="AF10" s="169" t="s">
        <v>4920</v>
      </c>
    </row>
    <row r="11" spans="1:32" x14ac:dyDescent="0.25">
      <c r="Y11" s="170" t="s">
        <v>4921</v>
      </c>
      <c r="Z11" s="171" t="s">
        <v>4922</v>
      </c>
      <c r="AA11" s="172" t="s">
        <v>4923</v>
      </c>
      <c r="AC11" s="172" t="s">
        <v>41</v>
      </c>
      <c r="AD11" s="172" t="s">
        <v>79</v>
      </c>
      <c r="AE11" s="172" t="s">
        <v>4924</v>
      </c>
      <c r="AF11" s="172" t="s">
        <v>4925</v>
      </c>
    </row>
    <row r="12" spans="1:32" x14ac:dyDescent="0.25">
      <c r="Y12" s="173" t="s">
        <v>4926</v>
      </c>
      <c r="Z12" s="29">
        <v>48</v>
      </c>
      <c r="AA12" s="159">
        <v>121.31</v>
      </c>
      <c r="AC12" s="174">
        <v>1.55</v>
      </c>
      <c r="AD12" s="174">
        <v>0.74</v>
      </c>
      <c r="AE12" s="175">
        <f>SUM(AC12:AD12)*(1+$H$10)*Z12</f>
        <v>109.92</v>
      </c>
      <c r="AF12" s="176">
        <v>11.100705000000001</v>
      </c>
    </row>
    <row r="13" spans="1:32" x14ac:dyDescent="0.25">
      <c r="Y13" s="177"/>
      <c r="Z13" s="29"/>
      <c r="AA13" s="159"/>
      <c r="AC13" s="178"/>
      <c r="AD13" s="178"/>
      <c r="AE13" s="175"/>
      <c r="AF13" s="176"/>
    </row>
    <row r="14" spans="1:32" x14ac:dyDescent="0.25">
      <c r="Y14" s="177" t="s">
        <v>4927</v>
      </c>
      <c r="Z14" s="29">
        <v>48</v>
      </c>
      <c r="AA14" s="159">
        <v>121.31</v>
      </c>
      <c r="AC14" s="179">
        <v>1.9</v>
      </c>
      <c r="AD14" s="179">
        <v>1.72</v>
      </c>
      <c r="AE14" s="175">
        <f>SUM(AC14:AD14)*(1+$H$10)*Z14</f>
        <v>173.76</v>
      </c>
      <c r="AF14" s="176">
        <v>12.059880000000001</v>
      </c>
    </row>
    <row r="15" spans="1:32" x14ac:dyDescent="0.25">
      <c r="Y15" s="180"/>
      <c r="Z15" s="29"/>
      <c r="AA15" s="159"/>
      <c r="AC15" s="178"/>
      <c r="AD15" s="178"/>
      <c r="AE15" s="175"/>
      <c r="AF15" s="176"/>
    </row>
    <row r="16" spans="1:32" x14ac:dyDescent="0.25">
      <c r="Y16" s="177" t="s">
        <v>4928</v>
      </c>
      <c r="Z16" s="29">
        <v>48</v>
      </c>
      <c r="AA16" s="159">
        <v>151.42999999999998</v>
      </c>
      <c r="AC16" s="174">
        <v>1.93</v>
      </c>
      <c r="AD16" s="174">
        <v>0.96</v>
      </c>
      <c r="AE16" s="175">
        <f>SUM(AC16:AD16)*(1+$H$10)*Z16</f>
        <v>138.71999999999997</v>
      </c>
      <c r="AF16" s="176">
        <v>17.054939999999998</v>
      </c>
    </row>
    <row r="17" spans="25:32" x14ac:dyDescent="0.25">
      <c r="Y17" s="173" t="s">
        <v>4929</v>
      </c>
      <c r="Z17" s="29">
        <v>48</v>
      </c>
      <c r="AA17" s="159">
        <v>151.42999999999998</v>
      </c>
      <c r="AC17" s="174">
        <v>2.02</v>
      </c>
      <c r="AD17" s="174">
        <v>0.96</v>
      </c>
      <c r="AE17" s="175">
        <f>SUM(AC17:AD17)*(1+$H$10)*Z17</f>
        <v>143.04</v>
      </c>
      <c r="AF17" s="176">
        <v>17.054939999999998</v>
      </c>
    </row>
    <row r="18" spans="25:32" x14ac:dyDescent="0.25">
      <c r="Y18" s="177"/>
      <c r="Z18" s="29"/>
      <c r="AA18" s="159"/>
      <c r="AC18" s="178"/>
      <c r="AD18" s="178"/>
      <c r="AE18" s="175"/>
      <c r="AF18" s="176"/>
    </row>
    <row r="19" spans="25:32" x14ac:dyDescent="0.25">
      <c r="Y19" s="173" t="s">
        <v>4930</v>
      </c>
      <c r="Z19" s="29">
        <v>24</v>
      </c>
      <c r="AA19" s="159">
        <v>185.66</v>
      </c>
      <c r="AC19" s="174">
        <v>4.99</v>
      </c>
      <c r="AD19" s="174">
        <v>2.06</v>
      </c>
      <c r="AE19" s="175">
        <f>SUM(AC19:AD19)*(1+$H$10)*Z19</f>
        <v>169.20000000000002</v>
      </c>
      <c r="AF19" s="176">
        <v>22.453882500000002</v>
      </c>
    </row>
    <row r="20" spans="25:32" x14ac:dyDescent="0.25">
      <c r="Y20" s="173" t="s">
        <v>4931</v>
      </c>
      <c r="Z20" s="29">
        <v>24</v>
      </c>
      <c r="AA20" s="159">
        <v>185.66</v>
      </c>
      <c r="AC20" s="174">
        <v>5.25</v>
      </c>
      <c r="AD20" s="174">
        <v>2.06</v>
      </c>
      <c r="AE20" s="175">
        <f>SUM(AC20:AD20)*(1+$H$10)*Z20</f>
        <v>175.44</v>
      </c>
      <c r="AF20" s="176">
        <v>22.453882500000002</v>
      </c>
    </row>
    <row r="21" spans="25:32" x14ac:dyDescent="0.25">
      <c r="Y21" s="173" t="s">
        <v>4932</v>
      </c>
      <c r="Z21" s="29">
        <v>12</v>
      </c>
      <c r="AA21" s="159">
        <v>191.75</v>
      </c>
      <c r="AC21" s="174">
        <v>9.1</v>
      </c>
      <c r="AD21" s="174">
        <v>2.06</v>
      </c>
      <c r="AE21" s="175">
        <f>SUM(AC21:AD21)*(1+$H$10)*Z21</f>
        <v>133.92000000000002</v>
      </c>
      <c r="AF21" s="176">
        <v>20.310622499999997</v>
      </c>
    </row>
    <row r="22" spans="25:32" x14ac:dyDescent="0.25">
      <c r="Y22" s="177"/>
      <c r="Z22" s="29"/>
      <c r="AA22" s="159"/>
      <c r="AC22" s="178"/>
      <c r="AD22" s="178"/>
      <c r="AE22" s="175"/>
      <c r="AF22" s="176"/>
    </row>
    <row r="23" spans="25:32" x14ac:dyDescent="0.25">
      <c r="Y23" s="181" t="s">
        <v>4933</v>
      </c>
      <c r="Z23" s="29">
        <v>12</v>
      </c>
      <c r="AA23" s="159">
        <v>191.75</v>
      </c>
      <c r="AC23" s="178">
        <v>12.01</v>
      </c>
      <c r="AD23" s="178">
        <v>4.3899999999999997</v>
      </c>
      <c r="AE23" s="175">
        <f>SUM(AC23:AD23)*(1+$H$10)*Z23</f>
        <v>196.79999999999998</v>
      </c>
      <c r="AF23" s="176">
        <v>22.81146</v>
      </c>
    </row>
    <row r="24" spans="25:32" x14ac:dyDescent="0.25">
      <c r="Y24" s="177" t="s">
        <v>4934</v>
      </c>
      <c r="Z24" s="29">
        <v>6</v>
      </c>
      <c r="AA24" s="159">
        <v>132.97999999999999</v>
      </c>
      <c r="AC24" s="178">
        <v>14.02</v>
      </c>
      <c r="AD24" s="178">
        <v>4.3899999999999997</v>
      </c>
      <c r="AE24" s="175">
        <f>SUM(AC24:AD24)*(1+$H$10)*Z24</f>
        <v>110.46000000000001</v>
      </c>
      <c r="AF24" s="176">
        <v>18.333104999999996</v>
      </c>
    </row>
  </sheetData>
  <mergeCells count="1">
    <mergeCell ref="AC10:AD10"/>
  </mergeCells>
  <pageMargins left="0.7" right="0.7" top="0.75" bottom="0.75" header="0.3" footer="0.3"/>
  <customProperties>
    <customPr name="_pios_id" r:id="rId1"/>
  </customPropertie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2" tint="-0.89999084444715716"/>
  </sheetPr>
  <dimension ref="A1:I40"/>
  <sheetViews>
    <sheetView topLeftCell="A4" zoomScale="85" zoomScaleNormal="85" workbookViewId="0">
      <selection activeCell="A18" sqref="A18"/>
    </sheetView>
  </sheetViews>
  <sheetFormatPr defaultRowHeight="15" x14ac:dyDescent="0.25"/>
  <cols>
    <col min="1" max="1" width="35.42578125" bestFit="1" customWidth="1"/>
    <col min="2" max="2" width="16.42578125" style="3" customWidth="1"/>
    <col min="3" max="3" width="44.28515625" customWidth="1"/>
    <col min="4" max="4" width="70" bestFit="1" customWidth="1"/>
    <col min="5" max="5" width="19.7109375" customWidth="1"/>
    <col min="6" max="6" width="39.5703125" style="95" customWidth="1"/>
    <col min="7" max="7" width="30.85546875" style="34" customWidth="1"/>
    <col min="8" max="8" width="31.28515625" style="23" bestFit="1" customWidth="1"/>
    <col min="9" max="9" width="57.42578125" bestFit="1" customWidth="1"/>
  </cols>
  <sheetData>
    <row r="1" spans="1:8" x14ac:dyDescent="0.25">
      <c r="B1" s="22"/>
      <c r="C1" t="s">
        <v>6261</v>
      </c>
    </row>
    <row r="2" spans="1:8" x14ac:dyDescent="0.25">
      <c r="B2" s="150"/>
      <c r="C2" t="s">
        <v>4909</v>
      </c>
    </row>
    <row r="3" spans="1:8" x14ac:dyDescent="0.25">
      <c r="B3" s="296"/>
      <c r="C3" t="s">
        <v>6262</v>
      </c>
    </row>
    <row r="4" spans="1:8" x14ac:dyDescent="0.25">
      <c r="B4" s="103"/>
    </row>
    <row r="5" spans="1:8" x14ac:dyDescent="0.25">
      <c r="B5" s="4" t="s">
        <v>3</v>
      </c>
    </row>
    <row r="6" spans="1:8" x14ac:dyDescent="0.25">
      <c r="A6" s="10" t="s">
        <v>118</v>
      </c>
      <c r="B6" s="1" t="s">
        <v>4</v>
      </c>
      <c r="C6" s="2" t="s">
        <v>0</v>
      </c>
      <c r="D6" s="2" t="s">
        <v>1</v>
      </c>
      <c r="E6" s="2" t="s">
        <v>2</v>
      </c>
      <c r="F6" s="104" t="s">
        <v>3868</v>
      </c>
    </row>
    <row r="7" spans="1:8" x14ac:dyDescent="0.25">
      <c r="A7" s="23" t="s">
        <v>108</v>
      </c>
      <c r="B7" s="24" t="s">
        <v>5</v>
      </c>
      <c r="C7" s="23" t="s">
        <v>10</v>
      </c>
      <c r="D7" s="23" t="s">
        <v>44</v>
      </c>
      <c r="E7" s="25" t="s">
        <v>25</v>
      </c>
      <c r="F7" s="107" t="s">
        <v>361</v>
      </c>
    </row>
    <row r="8" spans="1:8" x14ac:dyDescent="0.25">
      <c r="A8" t="s">
        <v>383</v>
      </c>
      <c r="B8" s="24" t="s">
        <v>384</v>
      </c>
      <c r="C8" t="s">
        <v>385</v>
      </c>
      <c r="D8" t="s">
        <v>386</v>
      </c>
      <c r="F8" s="107" t="s">
        <v>361</v>
      </c>
    </row>
    <row r="9" spans="1:8" x14ac:dyDescent="0.25">
      <c r="A9" t="s">
        <v>109</v>
      </c>
      <c r="B9" s="6" t="s">
        <v>6</v>
      </c>
      <c r="C9" t="s">
        <v>11</v>
      </c>
      <c r="D9" t="s">
        <v>45</v>
      </c>
      <c r="E9" s="9" t="s">
        <v>25</v>
      </c>
      <c r="F9" s="107" t="s">
        <v>361</v>
      </c>
    </row>
    <row r="10" spans="1:8" x14ac:dyDescent="0.25">
      <c r="A10" t="s">
        <v>489</v>
      </c>
      <c r="B10" s="6" t="s">
        <v>7</v>
      </c>
      <c r="C10" t="s">
        <v>43</v>
      </c>
      <c r="D10" t="s">
        <v>46</v>
      </c>
      <c r="E10" s="9" t="s">
        <v>25</v>
      </c>
      <c r="F10" s="107" t="s">
        <v>361</v>
      </c>
    </row>
    <row r="11" spans="1:8" x14ac:dyDescent="0.25">
      <c r="A11" t="s">
        <v>110</v>
      </c>
      <c r="B11" s="6" t="s">
        <v>8</v>
      </c>
      <c r="C11" t="s">
        <v>12</v>
      </c>
      <c r="D11" s="58" t="s">
        <v>4455</v>
      </c>
      <c r="E11" s="9" t="s">
        <v>25</v>
      </c>
      <c r="F11" s="107" t="s">
        <v>361</v>
      </c>
    </row>
    <row r="12" spans="1:8" x14ac:dyDescent="0.25">
      <c r="A12" s="23" t="s">
        <v>4457</v>
      </c>
      <c r="B12" s="24" t="s">
        <v>9</v>
      </c>
      <c r="C12" s="23" t="s">
        <v>82</v>
      </c>
      <c r="D12" s="23" t="s">
        <v>49</v>
      </c>
      <c r="E12" s="25" t="s">
        <v>26</v>
      </c>
      <c r="F12" s="107" t="s">
        <v>361</v>
      </c>
      <c r="H12" s="23" t="s">
        <v>83</v>
      </c>
    </row>
    <row r="13" spans="1:8" x14ac:dyDescent="0.25">
      <c r="A13" s="23" t="s">
        <v>4456</v>
      </c>
      <c r="B13" s="24" t="s">
        <v>381</v>
      </c>
      <c r="C13" s="23"/>
      <c r="D13" s="23"/>
      <c r="E13" s="23"/>
      <c r="F13" s="107" t="s">
        <v>361</v>
      </c>
    </row>
    <row r="14" spans="1:8" x14ac:dyDescent="0.25">
      <c r="A14" s="23" t="s">
        <v>4463</v>
      </c>
      <c r="B14" s="24" t="s">
        <v>4464</v>
      </c>
      <c r="C14" s="23"/>
      <c r="D14" s="23"/>
      <c r="E14" s="23"/>
      <c r="F14" s="107" t="s">
        <v>361</v>
      </c>
    </row>
    <row r="15" spans="1:8" s="23" customFormat="1" x14ac:dyDescent="0.25">
      <c r="B15" s="24" t="s">
        <v>4530</v>
      </c>
      <c r="F15" s="107" t="s">
        <v>361</v>
      </c>
    </row>
    <row r="16" spans="1:8" x14ac:dyDescent="0.25">
      <c r="A16" s="23" t="s">
        <v>106</v>
      </c>
      <c r="B16" s="24" t="s">
        <v>2200</v>
      </c>
      <c r="C16" s="23" t="s">
        <v>77</v>
      </c>
      <c r="D16" s="23" t="s">
        <v>48</v>
      </c>
      <c r="E16" s="25" t="s">
        <v>26</v>
      </c>
      <c r="F16" s="107" t="s">
        <v>361</v>
      </c>
      <c r="H16" s="23" t="s">
        <v>80</v>
      </c>
    </row>
    <row r="17" spans="1:9" x14ac:dyDescent="0.25">
      <c r="A17" s="23" t="s">
        <v>107</v>
      </c>
      <c r="B17" s="24" t="s">
        <v>121</v>
      </c>
      <c r="C17" s="23" t="s">
        <v>84</v>
      </c>
      <c r="D17" s="23" t="s">
        <v>85</v>
      </c>
      <c r="E17" s="25" t="s">
        <v>26</v>
      </c>
      <c r="F17" s="107" t="s">
        <v>361</v>
      </c>
    </row>
    <row r="18" spans="1:9" x14ac:dyDescent="0.25">
      <c r="A18" s="75" t="s">
        <v>105</v>
      </c>
      <c r="B18" s="76" t="s">
        <v>114</v>
      </c>
      <c r="C18" s="75" t="s">
        <v>13</v>
      </c>
      <c r="D18" s="75" t="s">
        <v>27</v>
      </c>
      <c r="E18" s="297" t="s">
        <v>28</v>
      </c>
      <c r="F18" s="75" t="s">
        <v>361</v>
      </c>
      <c r="G18" s="75" t="s">
        <v>4459</v>
      </c>
    </row>
    <row r="19" spans="1:9" x14ac:dyDescent="0.25">
      <c r="A19" s="23" t="s">
        <v>111</v>
      </c>
      <c r="B19" s="24" t="s">
        <v>2201</v>
      </c>
      <c r="C19" s="23" t="s">
        <v>21</v>
      </c>
      <c r="D19" s="23" t="s">
        <v>29</v>
      </c>
      <c r="E19" s="25" t="s">
        <v>26</v>
      </c>
      <c r="F19" s="107" t="s">
        <v>361</v>
      </c>
    </row>
    <row r="20" spans="1:9" x14ac:dyDescent="0.25">
      <c r="A20" s="23" t="s">
        <v>132</v>
      </c>
      <c r="B20" s="24" t="s">
        <v>355</v>
      </c>
      <c r="C20" s="23" t="s">
        <v>130</v>
      </c>
      <c r="D20" s="23" t="s">
        <v>133</v>
      </c>
      <c r="E20" s="25"/>
      <c r="F20" s="107" t="s">
        <v>361</v>
      </c>
    </row>
    <row r="21" spans="1:9" x14ac:dyDescent="0.25">
      <c r="A21" s="75" t="s">
        <v>115</v>
      </c>
      <c r="B21" s="76" t="s">
        <v>86</v>
      </c>
      <c r="C21" s="75" t="s">
        <v>63</v>
      </c>
      <c r="D21" s="75" t="s">
        <v>64</v>
      </c>
      <c r="E21" s="297" t="s">
        <v>26</v>
      </c>
      <c r="F21" s="75"/>
      <c r="G21" s="75" t="s">
        <v>4459</v>
      </c>
    </row>
    <row r="22" spans="1:9" x14ac:dyDescent="0.25">
      <c r="A22" s="23" t="s">
        <v>387</v>
      </c>
      <c r="B22" s="24" t="s">
        <v>344</v>
      </c>
      <c r="C22" s="23" t="s">
        <v>102</v>
      </c>
      <c r="D22" s="23" t="s">
        <v>103</v>
      </c>
      <c r="E22" s="25" t="s">
        <v>26</v>
      </c>
      <c r="F22" s="107" t="s">
        <v>361</v>
      </c>
      <c r="H22" s="23" t="s">
        <v>388</v>
      </c>
    </row>
    <row r="23" spans="1:9" x14ac:dyDescent="0.25">
      <c r="A23" s="23" t="s">
        <v>112</v>
      </c>
      <c r="B23" s="24" t="s">
        <v>345</v>
      </c>
      <c r="C23" s="23" t="s">
        <v>23</v>
      </c>
      <c r="D23" s="23" t="s">
        <v>35</v>
      </c>
      <c r="E23" s="25" t="s">
        <v>26</v>
      </c>
      <c r="F23" s="107" t="s">
        <v>361</v>
      </c>
    </row>
    <row r="24" spans="1:9" x14ac:dyDescent="0.25">
      <c r="A24" s="23" t="s">
        <v>6271</v>
      </c>
      <c r="B24" s="24" t="s">
        <v>89</v>
      </c>
      <c r="C24" s="23" t="s">
        <v>16</v>
      </c>
      <c r="D24" s="23" t="s">
        <v>47</v>
      </c>
      <c r="E24" s="25" t="s">
        <v>25</v>
      </c>
      <c r="F24" s="107" t="s">
        <v>361</v>
      </c>
    </row>
    <row r="25" spans="1:9" x14ac:dyDescent="0.25">
      <c r="A25" s="88" t="s">
        <v>113</v>
      </c>
      <c r="B25" s="89" t="s">
        <v>346</v>
      </c>
      <c r="C25" s="88" t="s">
        <v>14</v>
      </c>
      <c r="D25" s="88" t="s">
        <v>31</v>
      </c>
      <c r="E25" s="90" t="s">
        <v>26</v>
      </c>
      <c r="F25" s="90" t="s">
        <v>4454</v>
      </c>
    </row>
    <row r="26" spans="1:9" x14ac:dyDescent="0.25">
      <c r="A26" s="88" t="s">
        <v>117</v>
      </c>
      <c r="B26" s="89" t="s">
        <v>347</v>
      </c>
      <c r="C26" s="88" t="s">
        <v>15</v>
      </c>
      <c r="D26" s="88" t="s">
        <v>32</v>
      </c>
      <c r="E26" s="90" t="s">
        <v>26</v>
      </c>
      <c r="F26" s="90" t="s">
        <v>4454</v>
      </c>
    </row>
    <row r="27" spans="1:9" s="23" customFormat="1" x14ac:dyDescent="0.25">
      <c r="A27" s="88" t="s">
        <v>3520</v>
      </c>
      <c r="B27" s="89" t="s">
        <v>348</v>
      </c>
      <c r="C27" s="88" t="s">
        <v>24</v>
      </c>
      <c r="D27" s="88" t="s">
        <v>33</v>
      </c>
      <c r="E27" s="90" t="s">
        <v>26</v>
      </c>
      <c r="F27" s="90" t="s">
        <v>4454</v>
      </c>
      <c r="G27" s="34"/>
      <c r="I27"/>
    </row>
    <row r="28" spans="1:9" x14ac:dyDescent="0.25">
      <c r="A28" s="23" t="s">
        <v>6270</v>
      </c>
      <c r="B28" s="24" t="s">
        <v>349</v>
      </c>
      <c r="C28" s="23" t="s">
        <v>73</v>
      </c>
      <c r="D28" s="23" t="s">
        <v>74</v>
      </c>
      <c r="E28" s="25" t="s">
        <v>26</v>
      </c>
      <c r="F28" s="107" t="s">
        <v>361</v>
      </c>
    </row>
    <row r="29" spans="1:9" x14ac:dyDescent="0.25">
      <c r="A29" s="88"/>
      <c r="B29" s="89" t="s">
        <v>350</v>
      </c>
      <c r="C29" s="88" t="s">
        <v>17</v>
      </c>
      <c r="D29" s="88" t="s">
        <v>37</v>
      </c>
      <c r="E29" s="90"/>
      <c r="F29" s="90" t="s">
        <v>3869</v>
      </c>
    </row>
    <row r="30" spans="1:9" x14ac:dyDescent="0.25">
      <c r="A30" s="88"/>
      <c r="B30" s="89" t="s">
        <v>351</v>
      </c>
      <c r="C30" s="88" t="s">
        <v>18</v>
      </c>
      <c r="D30" s="88" t="s">
        <v>38</v>
      </c>
      <c r="E30" s="90"/>
      <c r="F30" s="90" t="s">
        <v>3869</v>
      </c>
    </row>
    <row r="31" spans="1:9" x14ac:dyDescent="0.25">
      <c r="A31" s="88"/>
      <c r="B31" s="89" t="s">
        <v>352</v>
      </c>
      <c r="C31" s="88" t="s">
        <v>19</v>
      </c>
      <c r="D31" s="88" t="s">
        <v>30</v>
      </c>
      <c r="E31" s="90" t="s">
        <v>28</v>
      </c>
      <c r="F31" s="90" t="s">
        <v>3869</v>
      </c>
    </row>
    <row r="32" spans="1:9" x14ac:dyDescent="0.25">
      <c r="A32" s="88"/>
      <c r="B32" s="89" t="s">
        <v>135</v>
      </c>
      <c r="C32" s="88" t="s">
        <v>20</v>
      </c>
      <c r="D32" s="88" t="s">
        <v>36</v>
      </c>
      <c r="E32" s="90" t="s">
        <v>28</v>
      </c>
      <c r="F32" s="90" t="s">
        <v>3869</v>
      </c>
    </row>
    <row r="33" spans="1:6" x14ac:dyDescent="0.25">
      <c r="A33" s="23" t="s">
        <v>3522</v>
      </c>
      <c r="B33" s="24" t="s">
        <v>353</v>
      </c>
      <c r="C33" s="23" t="s">
        <v>22</v>
      </c>
      <c r="D33" s="23" t="s">
        <v>34</v>
      </c>
      <c r="E33" s="25" t="s">
        <v>28</v>
      </c>
      <c r="F33" s="107" t="s">
        <v>361</v>
      </c>
    </row>
    <row r="34" spans="1:6" x14ac:dyDescent="0.25">
      <c r="A34" s="88" t="s">
        <v>3524</v>
      </c>
      <c r="B34" s="89" t="s">
        <v>354</v>
      </c>
      <c r="C34" s="88" t="s">
        <v>78</v>
      </c>
      <c r="D34" s="88" t="s">
        <v>100</v>
      </c>
      <c r="E34" s="90" t="s">
        <v>28</v>
      </c>
      <c r="F34" s="90" t="s">
        <v>4454</v>
      </c>
    </row>
    <row r="35" spans="1:6" x14ac:dyDescent="0.25">
      <c r="A35" s="23" t="s">
        <v>382</v>
      </c>
      <c r="B35" s="24" t="s">
        <v>134</v>
      </c>
      <c r="C35" s="23" t="s">
        <v>69</v>
      </c>
      <c r="D35" s="23"/>
      <c r="E35" s="23"/>
      <c r="F35" s="107" t="s">
        <v>361</v>
      </c>
    </row>
    <row r="36" spans="1:6" x14ac:dyDescent="0.25">
      <c r="A36" s="23" t="s">
        <v>390</v>
      </c>
      <c r="B36" s="24" t="s">
        <v>391</v>
      </c>
      <c r="C36" s="23" t="s">
        <v>124</v>
      </c>
      <c r="D36" s="23"/>
      <c r="E36" s="23"/>
      <c r="F36" s="107" t="s">
        <v>361</v>
      </c>
    </row>
    <row r="37" spans="1:6" x14ac:dyDescent="0.25">
      <c r="A37" t="s">
        <v>6268</v>
      </c>
      <c r="B37" s="24" t="s">
        <v>6263</v>
      </c>
      <c r="C37" s="23" t="s">
        <v>4856</v>
      </c>
      <c r="F37" s="107" t="s">
        <v>361</v>
      </c>
    </row>
    <row r="38" spans="1:6" x14ac:dyDescent="0.25">
      <c r="A38" s="7"/>
      <c r="B38" s="24" t="s">
        <v>6264</v>
      </c>
      <c r="C38" s="23" t="s">
        <v>4857</v>
      </c>
      <c r="F38" s="107" t="s">
        <v>361</v>
      </c>
    </row>
    <row r="39" spans="1:6" x14ac:dyDescent="0.25">
      <c r="A39" t="s">
        <v>6269</v>
      </c>
      <c r="B39" s="24" t="s">
        <v>6265</v>
      </c>
      <c r="C39" s="23" t="s">
        <v>6267</v>
      </c>
      <c r="F39" s="107" t="s">
        <v>361</v>
      </c>
    </row>
    <row r="40" spans="1:6" x14ac:dyDescent="0.25">
      <c r="A40" s="23" t="s">
        <v>116</v>
      </c>
      <c r="B40" s="24" t="s">
        <v>6266</v>
      </c>
      <c r="C40" s="23" t="s">
        <v>5518</v>
      </c>
      <c r="F40" s="107" t="s">
        <v>361</v>
      </c>
    </row>
  </sheetData>
  <phoneticPr fontId="18" type="noConversion"/>
  <pageMargins left="0.7" right="0.7" top="0.75" bottom="0.75" header="0.3" footer="0.3"/>
  <pageSetup paperSize="9" orientation="portrait" r:id="rId1"/>
  <customProperties>
    <customPr name="_pios_id" r:id="rId2"/>
  </customProperties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C0CA-18E3-4B3F-B7D0-2FF07A16EA9C}">
  <dimension ref="A2:O291"/>
  <sheetViews>
    <sheetView zoomScale="85" zoomScaleNormal="85" workbookViewId="0">
      <pane ySplit="3" topLeftCell="A275" activePane="bottomLeft" state="frozen"/>
      <selection pane="bottomLeft" activeCell="J297" sqref="J297"/>
    </sheetView>
  </sheetViews>
  <sheetFormatPr defaultRowHeight="15" x14ac:dyDescent="0.25"/>
  <cols>
    <col min="1" max="1" width="13.7109375" customWidth="1"/>
    <col min="2" max="2" width="11.85546875" customWidth="1"/>
    <col min="3" max="3" width="11.140625" bestFit="1" customWidth="1"/>
    <col min="4" max="4" width="12.85546875" customWidth="1"/>
    <col min="5" max="5" width="12" style="3" customWidth="1"/>
    <col min="6" max="6" width="14.28515625" style="77" customWidth="1"/>
    <col min="7" max="7" width="14.28515625" customWidth="1"/>
    <col min="8" max="8" width="21" bestFit="1" customWidth="1"/>
    <col min="9" max="10" width="10.85546875" style="3" bestFit="1" customWidth="1"/>
    <col min="11" max="11" width="10.85546875" bestFit="1" customWidth="1"/>
    <col min="12" max="12" width="12.85546875" bestFit="1" customWidth="1"/>
    <col min="13" max="13" width="1.28515625" style="198" customWidth="1"/>
    <col min="14" max="14" width="12" customWidth="1"/>
    <col min="15" max="15" width="20.140625" bestFit="1" customWidth="1"/>
  </cols>
  <sheetData>
    <row r="2" spans="1:15" x14ac:dyDescent="0.25">
      <c r="A2" s="389" t="s">
        <v>102</v>
      </c>
      <c r="B2" s="389"/>
      <c r="C2" s="389"/>
      <c r="D2" s="389"/>
      <c r="E2" s="389"/>
      <c r="F2" s="390"/>
      <c r="G2" s="389"/>
      <c r="H2" s="389"/>
      <c r="I2" s="389"/>
      <c r="J2" s="389"/>
      <c r="K2" s="389"/>
      <c r="L2" s="389"/>
    </row>
    <row r="3" spans="1:15" x14ac:dyDescent="0.25">
      <c r="A3" s="17" t="s">
        <v>3873</v>
      </c>
      <c r="B3" s="17" t="s">
        <v>122</v>
      </c>
      <c r="C3" s="17" t="s">
        <v>3942</v>
      </c>
      <c r="D3" s="17" t="s">
        <v>2181</v>
      </c>
      <c r="E3" s="17" t="s">
        <v>101</v>
      </c>
      <c r="F3" s="102" t="s">
        <v>65</v>
      </c>
      <c r="G3" s="17" t="s">
        <v>66</v>
      </c>
      <c r="H3" s="17" t="s">
        <v>3939</v>
      </c>
      <c r="I3" s="17" t="s">
        <v>57</v>
      </c>
      <c r="J3" s="17" t="s">
        <v>59</v>
      </c>
      <c r="K3" s="17" t="s">
        <v>104</v>
      </c>
      <c r="L3" s="17" t="s">
        <v>119</v>
      </c>
      <c r="N3" s="183" t="s">
        <v>4909</v>
      </c>
      <c r="O3" s="183" t="s">
        <v>5144</v>
      </c>
    </row>
    <row r="4" spans="1:15" x14ac:dyDescent="0.25">
      <c r="A4" s="23" t="s">
        <v>41</v>
      </c>
      <c r="B4" s="23" t="s">
        <v>2182</v>
      </c>
      <c r="C4" s="23" t="s">
        <v>3943</v>
      </c>
      <c r="D4" s="23" t="s">
        <v>2101</v>
      </c>
      <c r="E4" s="207" t="s">
        <v>67</v>
      </c>
      <c r="F4" s="208">
        <v>101.38000000000001</v>
      </c>
      <c r="G4" s="207" t="s">
        <v>70</v>
      </c>
      <c r="H4" s="207" t="s">
        <v>71</v>
      </c>
      <c r="I4" s="209">
        <v>43831</v>
      </c>
      <c r="J4" s="209">
        <v>44926</v>
      </c>
      <c r="K4" s="23"/>
      <c r="L4" s="23">
        <v>48</v>
      </c>
      <c r="O4" t="str">
        <f>C4&amp;D4</f>
        <v>Can422307X109.5</v>
      </c>
    </row>
    <row r="5" spans="1:15" x14ac:dyDescent="0.25">
      <c r="A5" s="23" t="s">
        <v>41</v>
      </c>
      <c r="B5" s="23" t="s">
        <v>2183</v>
      </c>
      <c r="C5" s="23" t="s">
        <v>3944</v>
      </c>
      <c r="D5" s="23" t="s">
        <v>2101</v>
      </c>
      <c r="E5" s="207" t="s">
        <v>67</v>
      </c>
      <c r="F5" s="208">
        <v>101.38000000000001</v>
      </c>
      <c r="G5" s="207" t="s">
        <v>70</v>
      </c>
      <c r="H5" s="207" t="s">
        <v>71</v>
      </c>
      <c r="I5" s="209">
        <v>43831</v>
      </c>
      <c r="J5" s="209">
        <v>44926</v>
      </c>
      <c r="K5" s="23"/>
      <c r="L5" s="23">
        <v>48</v>
      </c>
      <c r="O5" t="str">
        <f t="shared" ref="O5:O68" si="0">C5&amp;D5</f>
        <v>Can423307X109.5</v>
      </c>
    </row>
    <row r="6" spans="1:15" x14ac:dyDescent="0.25">
      <c r="A6" s="23" t="s">
        <v>41</v>
      </c>
      <c r="B6" s="23" t="s">
        <v>206</v>
      </c>
      <c r="C6" s="23" t="s">
        <v>3945</v>
      </c>
      <c r="D6" s="23" t="s">
        <v>2098</v>
      </c>
      <c r="E6" s="207" t="s">
        <v>67</v>
      </c>
      <c r="F6" s="208">
        <v>101.38000000000001</v>
      </c>
      <c r="G6" s="207" t="s">
        <v>70</v>
      </c>
      <c r="H6" s="207" t="s">
        <v>71</v>
      </c>
      <c r="I6" s="209">
        <v>43831</v>
      </c>
      <c r="J6" s="209">
        <v>44926</v>
      </c>
      <c r="K6" s="23"/>
      <c r="L6" s="23">
        <v>48</v>
      </c>
      <c r="O6" t="str">
        <f t="shared" si="0"/>
        <v>CanBAC307X108</v>
      </c>
    </row>
    <row r="7" spans="1:15" x14ac:dyDescent="0.25">
      <c r="A7" s="23" t="s">
        <v>41</v>
      </c>
      <c r="B7" s="23" t="s">
        <v>207</v>
      </c>
      <c r="C7" s="23" t="s">
        <v>3946</v>
      </c>
      <c r="D7" s="23" t="s">
        <v>2098</v>
      </c>
      <c r="E7" s="207" t="s">
        <v>67</v>
      </c>
      <c r="F7" s="208">
        <v>101.38000000000001</v>
      </c>
      <c r="G7" s="207" t="s">
        <v>70</v>
      </c>
      <c r="H7" s="207" t="s">
        <v>71</v>
      </c>
      <c r="I7" s="209">
        <v>43831</v>
      </c>
      <c r="J7" s="209">
        <v>44926</v>
      </c>
      <c r="K7" s="23"/>
      <c r="L7" s="23">
        <v>48</v>
      </c>
      <c r="O7" t="str">
        <f t="shared" si="0"/>
        <v>CanBAH307X108</v>
      </c>
    </row>
    <row r="8" spans="1:15" x14ac:dyDescent="0.25">
      <c r="A8" s="23" t="s">
        <v>41</v>
      </c>
      <c r="B8" s="23" t="s">
        <v>208</v>
      </c>
      <c r="C8" s="23" t="s">
        <v>3947</v>
      </c>
      <c r="D8" s="23" t="s">
        <v>2098</v>
      </c>
      <c r="E8" s="207" t="s">
        <v>67</v>
      </c>
      <c r="F8" s="208">
        <v>101.38000000000001</v>
      </c>
      <c r="G8" s="207" t="s">
        <v>70</v>
      </c>
      <c r="H8" s="207" t="s">
        <v>71</v>
      </c>
      <c r="I8" s="209">
        <v>43831</v>
      </c>
      <c r="J8" s="209">
        <v>44926</v>
      </c>
      <c r="K8" s="23"/>
      <c r="L8" s="23">
        <v>48</v>
      </c>
      <c r="O8" t="str">
        <f t="shared" si="0"/>
        <v>CanBAL307X108</v>
      </c>
    </row>
    <row r="9" spans="1:15" x14ac:dyDescent="0.25">
      <c r="A9" s="23" t="s">
        <v>41</v>
      </c>
      <c r="B9" s="23" t="s">
        <v>209</v>
      </c>
      <c r="C9" s="23" t="s">
        <v>3948</v>
      </c>
      <c r="D9" s="23" t="s">
        <v>2098</v>
      </c>
      <c r="E9" s="207" t="s">
        <v>67</v>
      </c>
      <c r="F9" s="208">
        <v>101.38000000000001</v>
      </c>
      <c r="G9" s="207" t="s">
        <v>70</v>
      </c>
      <c r="H9" s="207" t="s">
        <v>71</v>
      </c>
      <c r="I9" s="209">
        <v>43831</v>
      </c>
      <c r="J9" s="209">
        <v>44926</v>
      </c>
      <c r="K9" s="23"/>
      <c r="L9" s="23">
        <v>48</v>
      </c>
      <c r="O9" t="str">
        <f t="shared" si="0"/>
        <v>CanBAU307X108</v>
      </c>
    </row>
    <row r="10" spans="1:15" x14ac:dyDescent="0.25">
      <c r="A10" s="23" t="s">
        <v>41</v>
      </c>
      <c r="B10" s="23" t="s">
        <v>210</v>
      </c>
      <c r="C10" s="23" t="s">
        <v>3949</v>
      </c>
      <c r="D10" s="23" t="s">
        <v>2098</v>
      </c>
      <c r="E10" s="207" t="s">
        <v>67</v>
      </c>
      <c r="F10" s="208">
        <v>101.38000000000001</v>
      </c>
      <c r="G10" s="207" t="s">
        <v>70</v>
      </c>
      <c r="H10" s="207" t="s">
        <v>71</v>
      </c>
      <c r="I10" s="209">
        <v>43831</v>
      </c>
      <c r="J10" s="209">
        <v>44926</v>
      </c>
      <c r="K10" s="23"/>
      <c r="L10" s="23">
        <v>48</v>
      </c>
      <c r="O10" t="str">
        <f t="shared" si="0"/>
        <v>CanBAY307X108</v>
      </c>
    </row>
    <row r="11" spans="1:15" x14ac:dyDescent="0.25">
      <c r="A11" s="23" t="s">
        <v>41</v>
      </c>
      <c r="B11" s="23" t="s">
        <v>94</v>
      </c>
      <c r="C11" s="23" t="s">
        <v>3950</v>
      </c>
      <c r="D11" s="23" t="s">
        <v>2098</v>
      </c>
      <c r="E11" s="207" t="s">
        <v>67</v>
      </c>
      <c r="F11" s="208">
        <v>101.38000000000001</v>
      </c>
      <c r="G11" s="207" t="s">
        <v>70</v>
      </c>
      <c r="H11" s="207" t="s">
        <v>71</v>
      </c>
      <c r="I11" s="209">
        <v>43831</v>
      </c>
      <c r="J11" s="209">
        <v>44926</v>
      </c>
      <c r="K11" s="23"/>
      <c r="L11" s="23">
        <v>48</v>
      </c>
      <c r="O11" t="str">
        <f t="shared" si="0"/>
        <v>CanBAZ307X108</v>
      </c>
    </row>
    <row r="12" spans="1:15" x14ac:dyDescent="0.25">
      <c r="A12" s="23" t="s">
        <v>41</v>
      </c>
      <c r="B12" s="23" t="s">
        <v>211</v>
      </c>
      <c r="C12" s="23" t="s">
        <v>3951</v>
      </c>
      <c r="D12" s="23" t="s">
        <v>2098</v>
      </c>
      <c r="E12" s="207" t="s">
        <v>67</v>
      </c>
      <c r="F12" s="208">
        <v>101.38000000000001</v>
      </c>
      <c r="G12" s="207" t="s">
        <v>70</v>
      </c>
      <c r="H12" s="207" t="s">
        <v>71</v>
      </c>
      <c r="I12" s="209">
        <v>43831</v>
      </c>
      <c r="J12" s="209">
        <v>44926</v>
      </c>
      <c r="K12" s="23"/>
      <c r="L12" s="23">
        <v>48</v>
      </c>
      <c r="O12" t="str">
        <f t="shared" si="0"/>
        <v>CanBBC307X108</v>
      </c>
    </row>
    <row r="13" spans="1:15" x14ac:dyDescent="0.25">
      <c r="A13" s="23" t="s">
        <v>41</v>
      </c>
      <c r="B13" s="23" t="s">
        <v>212</v>
      </c>
      <c r="C13" s="23" t="s">
        <v>3952</v>
      </c>
      <c r="D13" s="23" t="s">
        <v>2098</v>
      </c>
      <c r="E13" s="207" t="s">
        <v>67</v>
      </c>
      <c r="F13" s="208">
        <v>101.38000000000001</v>
      </c>
      <c r="G13" s="207" t="s">
        <v>70</v>
      </c>
      <c r="H13" s="207" t="s">
        <v>71</v>
      </c>
      <c r="I13" s="209">
        <v>43831</v>
      </c>
      <c r="J13" s="209">
        <v>44926</v>
      </c>
      <c r="K13" s="23"/>
      <c r="L13" s="23">
        <v>48</v>
      </c>
      <c r="O13" t="str">
        <f t="shared" si="0"/>
        <v>CanBBD307X108</v>
      </c>
    </row>
    <row r="14" spans="1:15" x14ac:dyDescent="0.25">
      <c r="A14" s="23" t="s">
        <v>41</v>
      </c>
      <c r="B14" s="23" t="s">
        <v>213</v>
      </c>
      <c r="C14" s="23" t="s">
        <v>3953</v>
      </c>
      <c r="D14" s="23" t="s">
        <v>2098</v>
      </c>
      <c r="E14" s="207" t="s">
        <v>67</v>
      </c>
      <c r="F14" s="208">
        <v>101.38000000000001</v>
      </c>
      <c r="G14" s="207" t="s">
        <v>70</v>
      </c>
      <c r="H14" s="207" t="s">
        <v>71</v>
      </c>
      <c r="I14" s="209">
        <v>43831</v>
      </c>
      <c r="J14" s="209">
        <v>44926</v>
      </c>
      <c r="K14" s="23"/>
      <c r="L14" s="23">
        <v>48</v>
      </c>
      <c r="O14" t="str">
        <f t="shared" si="0"/>
        <v>CanBBG307X108</v>
      </c>
    </row>
    <row r="15" spans="1:15" x14ac:dyDescent="0.25">
      <c r="A15" s="23" t="s">
        <v>41</v>
      </c>
      <c r="B15" s="23" t="s">
        <v>214</v>
      </c>
      <c r="C15" s="23" t="s">
        <v>3954</v>
      </c>
      <c r="D15" s="23" t="s">
        <v>2098</v>
      </c>
      <c r="E15" s="207" t="s">
        <v>67</v>
      </c>
      <c r="F15" s="208">
        <v>101.38000000000001</v>
      </c>
      <c r="G15" s="207" t="s">
        <v>70</v>
      </c>
      <c r="H15" s="207" t="s">
        <v>71</v>
      </c>
      <c r="I15" s="209">
        <v>43831</v>
      </c>
      <c r="J15" s="209">
        <v>44926</v>
      </c>
      <c r="K15" s="23"/>
      <c r="L15" s="23">
        <v>48</v>
      </c>
      <c r="O15" t="str">
        <f t="shared" si="0"/>
        <v>CanBBH307X108</v>
      </c>
    </row>
    <row r="16" spans="1:15" x14ac:dyDescent="0.25">
      <c r="A16" s="23" t="s">
        <v>41</v>
      </c>
      <c r="B16" s="23" t="s">
        <v>215</v>
      </c>
      <c r="C16" s="23" t="s">
        <v>3955</v>
      </c>
      <c r="D16" s="23" t="s">
        <v>2098</v>
      </c>
      <c r="E16" s="207" t="s">
        <v>67</v>
      </c>
      <c r="F16" s="208">
        <v>101.38000000000001</v>
      </c>
      <c r="G16" s="207" t="s">
        <v>70</v>
      </c>
      <c r="H16" s="207" t="s">
        <v>71</v>
      </c>
      <c r="I16" s="209">
        <v>43831</v>
      </c>
      <c r="J16" s="209">
        <v>44926</v>
      </c>
      <c r="K16" s="23"/>
      <c r="L16" s="23">
        <v>48</v>
      </c>
      <c r="O16" t="str">
        <f t="shared" si="0"/>
        <v>CanBBP307X108</v>
      </c>
    </row>
    <row r="17" spans="1:15" x14ac:dyDescent="0.25">
      <c r="A17" s="23" t="s">
        <v>41</v>
      </c>
      <c r="B17" s="23" t="s">
        <v>216</v>
      </c>
      <c r="C17" s="23" t="s">
        <v>3956</v>
      </c>
      <c r="D17" s="23" t="s">
        <v>2102</v>
      </c>
      <c r="E17" s="207" t="s">
        <v>67</v>
      </c>
      <c r="F17" s="208">
        <v>101.38000000000001</v>
      </c>
      <c r="G17" s="207" t="s">
        <v>70</v>
      </c>
      <c r="H17" s="207" t="s">
        <v>71</v>
      </c>
      <c r="I17" s="209">
        <v>43831</v>
      </c>
      <c r="J17" s="209">
        <v>44926</v>
      </c>
      <c r="K17" s="23"/>
      <c r="L17" s="23">
        <v>48</v>
      </c>
      <c r="O17" t="str">
        <f t="shared" si="0"/>
        <v>CanBZB307X109</v>
      </c>
    </row>
    <row r="18" spans="1:15" x14ac:dyDescent="0.25">
      <c r="A18" s="23" t="s">
        <v>41</v>
      </c>
      <c r="B18" s="23" t="s">
        <v>248</v>
      </c>
      <c r="C18" s="23" t="s">
        <v>3957</v>
      </c>
      <c r="D18" s="23" t="s">
        <v>2119</v>
      </c>
      <c r="E18" s="207" t="s">
        <v>67</v>
      </c>
      <c r="F18" s="208">
        <v>128.16999999999999</v>
      </c>
      <c r="G18" s="207" t="s">
        <v>70</v>
      </c>
      <c r="H18" s="207" t="s">
        <v>71</v>
      </c>
      <c r="I18" s="209">
        <v>43831</v>
      </c>
      <c r="J18" s="209">
        <v>44926</v>
      </c>
      <c r="K18" s="23"/>
      <c r="L18" s="23">
        <v>24</v>
      </c>
      <c r="O18" t="str">
        <f t="shared" si="0"/>
        <v>CanCA5401X212</v>
      </c>
    </row>
    <row r="19" spans="1:15" x14ac:dyDescent="0.25">
      <c r="A19" s="23" t="s">
        <v>41</v>
      </c>
      <c r="B19" s="23" t="s">
        <v>249</v>
      </c>
      <c r="C19" s="23" t="s">
        <v>3958</v>
      </c>
      <c r="D19" s="23" t="s">
        <v>2119</v>
      </c>
      <c r="E19" s="207" t="s">
        <v>67</v>
      </c>
      <c r="F19" s="208">
        <v>128.16999999999999</v>
      </c>
      <c r="G19" s="207" t="s">
        <v>70</v>
      </c>
      <c r="H19" s="207" t="s">
        <v>71</v>
      </c>
      <c r="I19" s="209">
        <v>43831</v>
      </c>
      <c r="J19" s="209">
        <v>44926</v>
      </c>
      <c r="K19" s="23"/>
      <c r="L19" s="23">
        <v>24</v>
      </c>
      <c r="O19" t="str">
        <f t="shared" si="0"/>
        <v>CanCA7401X212</v>
      </c>
    </row>
    <row r="20" spans="1:15" x14ac:dyDescent="0.25">
      <c r="A20" s="23" t="s">
        <v>41</v>
      </c>
      <c r="B20" s="23" t="s">
        <v>250</v>
      </c>
      <c r="C20" s="23" t="s">
        <v>3959</v>
      </c>
      <c r="D20" s="23" t="s">
        <v>2119</v>
      </c>
      <c r="E20" s="207" t="s">
        <v>67</v>
      </c>
      <c r="F20" s="208">
        <v>128.16999999999999</v>
      </c>
      <c r="G20" s="207" t="s">
        <v>70</v>
      </c>
      <c r="H20" s="207" t="s">
        <v>71</v>
      </c>
      <c r="I20" s="209">
        <v>43831</v>
      </c>
      <c r="J20" s="209">
        <v>44926</v>
      </c>
      <c r="K20" s="23"/>
      <c r="L20" s="23">
        <v>24</v>
      </c>
      <c r="O20" t="str">
        <f t="shared" si="0"/>
        <v>CanCA8401X212</v>
      </c>
    </row>
    <row r="21" spans="1:15" x14ac:dyDescent="0.25">
      <c r="A21" s="23" t="s">
        <v>41</v>
      </c>
      <c r="B21" s="23" t="s">
        <v>2185</v>
      </c>
      <c r="C21" s="23" t="s">
        <v>3960</v>
      </c>
      <c r="D21" s="23" t="s">
        <v>2119</v>
      </c>
      <c r="E21" s="207" t="s">
        <v>67</v>
      </c>
      <c r="F21" s="208">
        <v>128.16999999999999</v>
      </c>
      <c r="G21" s="207" t="s">
        <v>70</v>
      </c>
      <c r="H21" s="207" t="s">
        <v>71</v>
      </c>
      <c r="I21" s="209">
        <v>43831</v>
      </c>
      <c r="J21" s="209">
        <v>44926</v>
      </c>
      <c r="K21" s="23"/>
      <c r="L21" s="23">
        <v>24</v>
      </c>
      <c r="O21" t="str">
        <f t="shared" si="0"/>
        <v>CanCAJ401X212</v>
      </c>
    </row>
    <row r="22" spans="1:15" x14ac:dyDescent="0.25">
      <c r="A22" s="23" t="s">
        <v>41</v>
      </c>
      <c r="B22" s="23" t="s">
        <v>251</v>
      </c>
      <c r="C22" s="23" t="s">
        <v>3961</v>
      </c>
      <c r="D22" s="23" t="s">
        <v>2119</v>
      </c>
      <c r="E22" s="207" t="s">
        <v>67</v>
      </c>
      <c r="F22" s="208">
        <v>128.16999999999999</v>
      </c>
      <c r="G22" s="207" t="s">
        <v>70</v>
      </c>
      <c r="H22" s="207" t="s">
        <v>71</v>
      </c>
      <c r="I22" s="209">
        <v>43831</v>
      </c>
      <c r="J22" s="209">
        <v>44926</v>
      </c>
      <c r="K22" s="23"/>
      <c r="L22" s="23">
        <v>24</v>
      </c>
      <c r="O22" t="str">
        <f t="shared" si="0"/>
        <v>CanCKC401X212</v>
      </c>
    </row>
    <row r="23" spans="1:15" x14ac:dyDescent="0.25">
      <c r="A23" s="23" t="s">
        <v>41</v>
      </c>
      <c r="B23" s="23" t="s">
        <v>203</v>
      </c>
      <c r="C23" s="23" t="s">
        <v>3962</v>
      </c>
      <c r="D23" s="23" t="s">
        <v>2106</v>
      </c>
      <c r="E23" s="207" t="s">
        <v>67</v>
      </c>
      <c r="F23" s="210">
        <v>95.600000000000009</v>
      </c>
      <c r="G23" s="207" t="s">
        <v>70</v>
      </c>
      <c r="H23" s="207" t="s">
        <v>71</v>
      </c>
      <c r="I23" s="209">
        <v>43831</v>
      </c>
      <c r="J23" s="209">
        <v>44926</v>
      </c>
      <c r="K23" s="23"/>
      <c r="L23" s="23">
        <v>48</v>
      </c>
      <c r="O23" t="str">
        <f t="shared" si="0"/>
        <v>CanE2K211X103</v>
      </c>
    </row>
    <row r="24" spans="1:15" x14ac:dyDescent="0.25">
      <c r="A24" s="23" t="s">
        <v>41</v>
      </c>
      <c r="B24" s="23" t="s">
        <v>185</v>
      </c>
      <c r="C24" s="23" t="s">
        <v>3963</v>
      </c>
      <c r="D24" s="23" t="s">
        <v>2105</v>
      </c>
      <c r="E24" s="207" t="s">
        <v>67</v>
      </c>
      <c r="F24" s="210">
        <v>95.600000000000009</v>
      </c>
      <c r="G24" s="207" t="s">
        <v>70</v>
      </c>
      <c r="H24" s="207" t="s">
        <v>71</v>
      </c>
      <c r="I24" s="209">
        <v>43831</v>
      </c>
      <c r="J24" s="209">
        <v>44926</v>
      </c>
      <c r="K24" s="23"/>
      <c r="L24" s="23">
        <v>48</v>
      </c>
      <c r="O24" t="str">
        <f t="shared" si="0"/>
        <v>CanEA7211X106</v>
      </c>
    </row>
    <row r="25" spans="1:15" x14ac:dyDescent="0.25">
      <c r="A25" s="23" t="s">
        <v>41</v>
      </c>
      <c r="B25" s="23" t="s">
        <v>186</v>
      </c>
      <c r="C25" s="23" t="s">
        <v>3964</v>
      </c>
      <c r="D25" s="23" t="s">
        <v>2105</v>
      </c>
      <c r="E25" s="207" t="s">
        <v>67</v>
      </c>
      <c r="F25" s="210">
        <v>95.600000000000009</v>
      </c>
      <c r="G25" s="207" t="s">
        <v>70</v>
      </c>
      <c r="H25" s="207" t="s">
        <v>71</v>
      </c>
      <c r="I25" s="209">
        <v>43831</v>
      </c>
      <c r="J25" s="209">
        <v>44926</v>
      </c>
      <c r="K25" s="23"/>
      <c r="L25" s="23">
        <v>48</v>
      </c>
      <c r="O25" t="str">
        <f t="shared" si="0"/>
        <v>CanEA8211X106</v>
      </c>
    </row>
    <row r="26" spans="1:15" x14ac:dyDescent="0.25">
      <c r="A26" s="23" t="s">
        <v>41</v>
      </c>
      <c r="B26" s="23" t="s">
        <v>187</v>
      </c>
      <c r="C26" s="23" t="s">
        <v>3965</v>
      </c>
      <c r="D26" s="23" t="s">
        <v>2105</v>
      </c>
      <c r="E26" s="207" t="s">
        <v>67</v>
      </c>
      <c r="F26" s="210">
        <v>95.600000000000009</v>
      </c>
      <c r="G26" s="207" t="s">
        <v>70</v>
      </c>
      <c r="H26" s="207" t="s">
        <v>71</v>
      </c>
      <c r="I26" s="209">
        <v>43831</v>
      </c>
      <c r="J26" s="209">
        <v>44926</v>
      </c>
      <c r="K26" s="23"/>
      <c r="L26" s="23">
        <v>48</v>
      </c>
      <c r="O26" t="str">
        <f t="shared" si="0"/>
        <v>CanEAA211X106</v>
      </c>
    </row>
    <row r="27" spans="1:15" x14ac:dyDescent="0.25">
      <c r="A27" s="23" t="s">
        <v>41</v>
      </c>
      <c r="B27" s="23" t="s">
        <v>217</v>
      </c>
      <c r="C27" s="23" t="s">
        <v>3966</v>
      </c>
      <c r="D27" s="23" t="s">
        <v>2100</v>
      </c>
      <c r="E27" s="207" t="s">
        <v>67</v>
      </c>
      <c r="F27" s="208">
        <v>101.38000000000001</v>
      </c>
      <c r="G27" s="207" t="s">
        <v>70</v>
      </c>
      <c r="H27" s="207" t="s">
        <v>71</v>
      </c>
      <c r="I27" s="209">
        <v>43831</v>
      </c>
      <c r="J27" s="209">
        <v>44926</v>
      </c>
      <c r="K27" s="23"/>
      <c r="L27" s="23">
        <v>48</v>
      </c>
      <c r="O27" t="str">
        <f t="shared" si="0"/>
        <v>CanFA8307X105.5</v>
      </c>
    </row>
    <row r="28" spans="1:15" x14ac:dyDescent="0.25">
      <c r="A28" s="23" t="s">
        <v>41</v>
      </c>
      <c r="B28" s="23" t="s">
        <v>218</v>
      </c>
      <c r="C28" s="23" t="s">
        <v>3967</v>
      </c>
      <c r="D28" s="23" t="s">
        <v>2100</v>
      </c>
      <c r="E28" s="207" t="s">
        <v>67</v>
      </c>
      <c r="F28" s="208">
        <v>101.38000000000001</v>
      </c>
      <c r="G28" s="207" t="s">
        <v>70</v>
      </c>
      <c r="H28" s="207" t="s">
        <v>71</v>
      </c>
      <c r="I28" s="209">
        <v>43831</v>
      </c>
      <c r="J28" s="209">
        <v>44926</v>
      </c>
      <c r="K28" s="23"/>
      <c r="L28" s="23">
        <v>48</v>
      </c>
      <c r="O28" t="str">
        <f t="shared" si="0"/>
        <v>CanFA9307X105.5</v>
      </c>
    </row>
    <row r="29" spans="1:15" x14ac:dyDescent="0.25">
      <c r="A29" s="23" t="s">
        <v>41</v>
      </c>
      <c r="B29" s="23" t="s">
        <v>219</v>
      </c>
      <c r="C29" s="23" t="s">
        <v>3968</v>
      </c>
      <c r="D29" s="23" t="s">
        <v>2100</v>
      </c>
      <c r="E29" s="207" t="s">
        <v>67</v>
      </c>
      <c r="F29" s="208">
        <v>101.38000000000001</v>
      </c>
      <c r="G29" s="207" t="s">
        <v>70</v>
      </c>
      <c r="H29" s="207" t="s">
        <v>71</v>
      </c>
      <c r="I29" s="209">
        <v>43831</v>
      </c>
      <c r="J29" s="209">
        <v>44926</v>
      </c>
      <c r="K29" s="23"/>
      <c r="L29" s="23">
        <v>48</v>
      </c>
      <c r="O29" t="str">
        <f t="shared" si="0"/>
        <v>CanFAG307X105.5</v>
      </c>
    </row>
    <row r="30" spans="1:15" x14ac:dyDescent="0.25">
      <c r="A30" s="23" t="s">
        <v>41</v>
      </c>
      <c r="B30" s="23" t="s">
        <v>228</v>
      </c>
      <c r="C30" s="23" t="s">
        <v>3969</v>
      </c>
      <c r="D30" s="23" t="s">
        <v>2097</v>
      </c>
      <c r="E30" s="207" t="s">
        <v>67</v>
      </c>
      <c r="F30" s="208">
        <v>101.38000000000001</v>
      </c>
      <c r="G30" s="207" t="s">
        <v>70</v>
      </c>
      <c r="H30" s="207" t="s">
        <v>71</v>
      </c>
      <c r="I30" s="209">
        <v>43831</v>
      </c>
      <c r="J30" s="209">
        <v>44926</v>
      </c>
      <c r="K30" s="23"/>
      <c r="L30" s="23">
        <v>48</v>
      </c>
      <c r="O30" t="str">
        <f t="shared" si="0"/>
        <v>CanJAC307X113</v>
      </c>
    </row>
    <row r="31" spans="1:15" x14ac:dyDescent="0.25">
      <c r="A31" s="23" t="s">
        <v>41</v>
      </c>
      <c r="B31" s="23" t="s">
        <v>229</v>
      </c>
      <c r="C31" s="23" t="s">
        <v>3970</v>
      </c>
      <c r="D31" s="23" t="s">
        <v>2097</v>
      </c>
      <c r="E31" s="207" t="s">
        <v>67</v>
      </c>
      <c r="F31" s="208">
        <v>101.38000000000001</v>
      </c>
      <c r="G31" s="207" t="s">
        <v>70</v>
      </c>
      <c r="H31" s="207" t="s">
        <v>71</v>
      </c>
      <c r="I31" s="209">
        <v>43831</v>
      </c>
      <c r="J31" s="209">
        <v>44926</v>
      </c>
      <c r="K31" s="23"/>
      <c r="L31" s="23">
        <v>48</v>
      </c>
      <c r="O31" t="str">
        <f t="shared" si="0"/>
        <v>CanJAD307X113</v>
      </c>
    </row>
    <row r="32" spans="1:15" x14ac:dyDescent="0.25">
      <c r="A32" s="23" t="s">
        <v>41</v>
      </c>
      <c r="B32" s="23" t="s">
        <v>230</v>
      </c>
      <c r="C32" s="23" t="s">
        <v>3971</v>
      </c>
      <c r="D32" s="23" t="s">
        <v>2097</v>
      </c>
      <c r="E32" s="207" t="s">
        <v>67</v>
      </c>
      <c r="F32" s="208">
        <v>101.38000000000001</v>
      </c>
      <c r="G32" s="207" t="s">
        <v>70</v>
      </c>
      <c r="H32" s="207" t="s">
        <v>71</v>
      </c>
      <c r="I32" s="209">
        <v>43831</v>
      </c>
      <c r="J32" s="209">
        <v>44926</v>
      </c>
      <c r="K32" s="23"/>
      <c r="L32" s="23">
        <v>48</v>
      </c>
      <c r="O32" t="str">
        <f t="shared" si="0"/>
        <v>CanJAE307X113</v>
      </c>
    </row>
    <row r="33" spans="1:15" x14ac:dyDescent="0.25">
      <c r="A33" s="23" t="s">
        <v>41</v>
      </c>
      <c r="B33" s="23" t="s">
        <v>231</v>
      </c>
      <c r="C33" s="23" t="s">
        <v>3972</v>
      </c>
      <c r="D33" s="23" t="s">
        <v>2097</v>
      </c>
      <c r="E33" s="207" t="s">
        <v>67</v>
      </c>
      <c r="F33" s="208">
        <v>101.38000000000001</v>
      </c>
      <c r="G33" s="207" t="s">
        <v>70</v>
      </c>
      <c r="H33" s="207" t="s">
        <v>71</v>
      </c>
      <c r="I33" s="209">
        <v>43831</v>
      </c>
      <c r="J33" s="209">
        <v>44926</v>
      </c>
      <c r="K33" s="23"/>
      <c r="L33" s="23">
        <v>48</v>
      </c>
      <c r="O33" t="str">
        <f t="shared" si="0"/>
        <v>CanJAI307X113</v>
      </c>
    </row>
    <row r="34" spans="1:15" x14ac:dyDescent="0.25">
      <c r="A34" s="23" t="s">
        <v>41</v>
      </c>
      <c r="B34" s="23" t="s">
        <v>232</v>
      </c>
      <c r="C34" s="23" t="s">
        <v>3973</v>
      </c>
      <c r="D34" s="23" t="s">
        <v>2097</v>
      </c>
      <c r="E34" s="207" t="s">
        <v>67</v>
      </c>
      <c r="F34" s="208">
        <v>101.38000000000001</v>
      </c>
      <c r="G34" s="207" t="s">
        <v>70</v>
      </c>
      <c r="H34" s="207" t="s">
        <v>71</v>
      </c>
      <c r="I34" s="209">
        <v>43831</v>
      </c>
      <c r="J34" s="209">
        <v>44926</v>
      </c>
      <c r="K34" s="23"/>
      <c r="L34" s="23">
        <v>48</v>
      </c>
      <c r="O34" t="str">
        <f t="shared" si="0"/>
        <v>CanJAJ307X113</v>
      </c>
    </row>
    <row r="35" spans="1:15" x14ac:dyDescent="0.25">
      <c r="A35" s="23" t="s">
        <v>41</v>
      </c>
      <c r="B35" s="23" t="s">
        <v>233</v>
      </c>
      <c r="C35" s="23" t="s">
        <v>3974</v>
      </c>
      <c r="D35" s="23" t="s">
        <v>2097</v>
      </c>
      <c r="E35" s="207" t="s">
        <v>67</v>
      </c>
      <c r="F35" s="208">
        <v>101.38000000000001</v>
      </c>
      <c r="G35" s="207" t="s">
        <v>70</v>
      </c>
      <c r="H35" s="207" t="s">
        <v>71</v>
      </c>
      <c r="I35" s="209">
        <v>43831</v>
      </c>
      <c r="J35" s="209">
        <v>44926</v>
      </c>
      <c r="K35" s="23"/>
      <c r="L35" s="23">
        <v>48</v>
      </c>
      <c r="O35" t="str">
        <f t="shared" si="0"/>
        <v>CanJAM307X113</v>
      </c>
    </row>
    <row r="36" spans="1:15" x14ac:dyDescent="0.25">
      <c r="A36" s="23" t="s">
        <v>41</v>
      </c>
      <c r="B36" s="23" t="s">
        <v>235</v>
      </c>
      <c r="C36" s="23" t="s">
        <v>3975</v>
      </c>
      <c r="D36" s="23" t="s">
        <v>2097</v>
      </c>
      <c r="E36" s="207" t="s">
        <v>67</v>
      </c>
      <c r="F36" s="208">
        <v>101.38000000000001</v>
      </c>
      <c r="G36" s="207" t="s">
        <v>70</v>
      </c>
      <c r="H36" s="207" t="s">
        <v>71</v>
      </c>
      <c r="I36" s="209">
        <v>43831</v>
      </c>
      <c r="J36" s="209">
        <v>44926</v>
      </c>
      <c r="K36" s="23"/>
      <c r="L36" s="23">
        <v>48</v>
      </c>
      <c r="O36" t="str">
        <f t="shared" si="0"/>
        <v>CanJAR307X113</v>
      </c>
    </row>
    <row r="37" spans="1:15" x14ac:dyDescent="0.25">
      <c r="A37" s="23" t="s">
        <v>41</v>
      </c>
      <c r="B37" s="23" t="s">
        <v>236</v>
      </c>
      <c r="C37" s="23" t="s">
        <v>3976</v>
      </c>
      <c r="D37" s="23" t="s">
        <v>2097</v>
      </c>
      <c r="E37" s="207" t="s">
        <v>67</v>
      </c>
      <c r="F37" s="208">
        <v>101.38000000000001</v>
      </c>
      <c r="G37" s="207" t="s">
        <v>70</v>
      </c>
      <c r="H37" s="207" t="s">
        <v>71</v>
      </c>
      <c r="I37" s="209">
        <v>43831</v>
      </c>
      <c r="J37" s="209">
        <v>44926</v>
      </c>
      <c r="K37" s="23"/>
      <c r="L37" s="23">
        <v>48</v>
      </c>
      <c r="O37" t="str">
        <f t="shared" si="0"/>
        <v>CanJAT307X113</v>
      </c>
    </row>
    <row r="38" spans="1:15" x14ac:dyDescent="0.25">
      <c r="A38" s="23" t="s">
        <v>41</v>
      </c>
      <c r="B38" s="23" t="s">
        <v>237</v>
      </c>
      <c r="C38" s="23" t="s">
        <v>3977</v>
      </c>
      <c r="D38" s="23" t="s">
        <v>2097</v>
      </c>
      <c r="E38" s="207" t="s">
        <v>67</v>
      </c>
      <c r="F38" s="208">
        <v>101.38000000000001</v>
      </c>
      <c r="G38" s="207" t="s">
        <v>70</v>
      </c>
      <c r="H38" s="207" t="s">
        <v>71</v>
      </c>
      <c r="I38" s="209">
        <v>43831</v>
      </c>
      <c r="J38" s="209">
        <v>44926</v>
      </c>
      <c r="K38" s="23"/>
      <c r="L38" s="23">
        <v>48</v>
      </c>
      <c r="O38" t="str">
        <f t="shared" si="0"/>
        <v>CanJBC307X113</v>
      </c>
    </row>
    <row r="39" spans="1:15" x14ac:dyDescent="0.25">
      <c r="A39" s="23" t="s">
        <v>41</v>
      </c>
      <c r="B39" s="23" t="s">
        <v>238</v>
      </c>
      <c r="C39" s="23" t="s">
        <v>3978</v>
      </c>
      <c r="D39" s="23" t="s">
        <v>2097</v>
      </c>
      <c r="E39" s="207" t="s">
        <v>67</v>
      </c>
      <c r="F39" s="208">
        <v>101.38000000000001</v>
      </c>
      <c r="G39" s="207" t="s">
        <v>70</v>
      </c>
      <c r="H39" s="207" t="s">
        <v>71</v>
      </c>
      <c r="I39" s="209">
        <v>43831</v>
      </c>
      <c r="J39" s="209">
        <v>44926</v>
      </c>
      <c r="K39" s="23"/>
      <c r="L39" s="23">
        <v>48</v>
      </c>
      <c r="O39" t="str">
        <f t="shared" si="0"/>
        <v>CanJBJ307X113</v>
      </c>
    </row>
    <row r="40" spans="1:15" x14ac:dyDescent="0.25">
      <c r="A40" s="23" t="s">
        <v>41</v>
      </c>
      <c r="B40" s="23" t="s">
        <v>240</v>
      </c>
      <c r="C40" s="23" t="s">
        <v>3979</v>
      </c>
      <c r="D40" s="23" t="s">
        <v>2097</v>
      </c>
      <c r="E40" s="207" t="s">
        <v>67</v>
      </c>
      <c r="F40" s="208">
        <v>101.38000000000001</v>
      </c>
      <c r="G40" s="207" t="s">
        <v>70</v>
      </c>
      <c r="H40" s="207" t="s">
        <v>71</v>
      </c>
      <c r="I40" s="209">
        <v>43831</v>
      </c>
      <c r="J40" s="209">
        <v>44926</v>
      </c>
      <c r="K40" s="23"/>
      <c r="L40" s="23">
        <v>48</v>
      </c>
      <c r="O40" t="str">
        <f t="shared" si="0"/>
        <v>CanJC4307X113</v>
      </c>
    </row>
    <row r="41" spans="1:15" x14ac:dyDescent="0.25">
      <c r="A41" s="23" t="s">
        <v>41</v>
      </c>
      <c r="B41" s="23" t="s">
        <v>241</v>
      </c>
      <c r="C41" s="23" t="s">
        <v>3980</v>
      </c>
      <c r="D41" s="23" t="s">
        <v>2097</v>
      </c>
      <c r="E41" s="207" t="s">
        <v>67</v>
      </c>
      <c r="F41" s="208">
        <v>101.38000000000001</v>
      </c>
      <c r="G41" s="207" t="s">
        <v>70</v>
      </c>
      <c r="H41" s="207" t="s">
        <v>71</v>
      </c>
      <c r="I41" s="209">
        <v>43831</v>
      </c>
      <c r="J41" s="209">
        <v>44926</v>
      </c>
      <c r="K41" s="23"/>
      <c r="L41" s="23">
        <v>48</v>
      </c>
      <c r="O41" t="str">
        <f t="shared" si="0"/>
        <v>CanJC6307X113</v>
      </c>
    </row>
    <row r="42" spans="1:15" x14ac:dyDescent="0.25">
      <c r="A42" s="23" t="s">
        <v>41</v>
      </c>
      <c r="B42" s="23" t="s">
        <v>220</v>
      </c>
      <c r="C42" s="23" t="s">
        <v>3981</v>
      </c>
      <c r="D42" s="23" t="s">
        <v>2099</v>
      </c>
      <c r="E42" s="207" t="s">
        <v>67</v>
      </c>
      <c r="F42" s="208">
        <v>101.38000000000001</v>
      </c>
      <c r="G42" s="207" t="s">
        <v>70</v>
      </c>
      <c r="H42" s="207" t="s">
        <v>71</v>
      </c>
      <c r="I42" s="209">
        <v>43831</v>
      </c>
      <c r="J42" s="209">
        <v>44926</v>
      </c>
      <c r="K42" s="23"/>
      <c r="L42" s="23">
        <v>48</v>
      </c>
      <c r="O42" t="str">
        <f t="shared" si="0"/>
        <v>CanKAA307X111</v>
      </c>
    </row>
    <row r="43" spans="1:15" x14ac:dyDescent="0.25">
      <c r="A43" s="23" t="s">
        <v>41</v>
      </c>
      <c r="B43" s="23" t="s">
        <v>221</v>
      </c>
      <c r="C43" s="23" t="s">
        <v>3982</v>
      </c>
      <c r="D43" s="23" t="s">
        <v>2099</v>
      </c>
      <c r="E43" s="207" t="s">
        <v>67</v>
      </c>
      <c r="F43" s="208">
        <v>101.38000000000001</v>
      </c>
      <c r="G43" s="207" t="s">
        <v>70</v>
      </c>
      <c r="H43" s="207" t="s">
        <v>71</v>
      </c>
      <c r="I43" s="209">
        <v>43831</v>
      </c>
      <c r="J43" s="209">
        <v>44926</v>
      </c>
      <c r="K43" s="23"/>
      <c r="L43" s="23">
        <v>48</v>
      </c>
      <c r="O43" t="str">
        <f t="shared" si="0"/>
        <v>CanKAB307X111</v>
      </c>
    </row>
    <row r="44" spans="1:15" x14ac:dyDescent="0.25">
      <c r="A44" s="23" t="s">
        <v>41</v>
      </c>
      <c r="B44" s="23" t="s">
        <v>222</v>
      </c>
      <c r="C44" s="23" t="s">
        <v>3983</v>
      </c>
      <c r="D44" s="23" t="s">
        <v>2099</v>
      </c>
      <c r="E44" s="207" t="s">
        <v>67</v>
      </c>
      <c r="F44" s="208">
        <v>101.38000000000001</v>
      </c>
      <c r="G44" s="207" t="s">
        <v>70</v>
      </c>
      <c r="H44" s="207" t="s">
        <v>71</v>
      </c>
      <c r="I44" s="209">
        <v>43831</v>
      </c>
      <c r="J44" s="209">
        <v>44926</v>
      </c>
      <c r="K44" s="23"/>
      <c r="L44" s="23">
        <v>48</v>
      </c>
      <c r="O44" t="str">
        <f t="shared" si="0"/>
        <v>CanKAE307X111</v>
      </c>
    </row>
    <row r="45" spans="1:15" x14ac:dyDescent="0.25">
      <c r="A45" s="23" t="s">
        <v>41</v>
      </c>
      <c r="B45" s="23" t="s">
        <v>223</v>
      </c>
      <c r="C45" s="23" t="s">
        <v>3984</v>
      </c>
      <c r="D45" s="23" t="s">
        <v>2099</v>
      </c>
      <c r="E45" s="207" t="s">
        <v>67</v>
      </c>
      <c r="F45" s="208">
        <v>101.38000000000001</v>
      </c>
      <c r="G45" s="207" t="s">
        <v>70</v>
      </c>
      <c r="H45" s="207" t="s">
        <v>71</v>
      </c>
      <c r="I45" s="209">
        <v>43831</v>
      </c>
      <c r="J45" s="209">
        <v>44926</v>
      </c>
      <c r="K45" s="23"/>
      <c r="L45" s="23">
        <v>48</v>
      </c>
      <c r="O45" t="str">
        <f t="shared" si="0"/>
        <v>CanKAL307X111</v>
      </c>
    </row>
    <row r="46" spans="1:15" x14ac:dyDescent="0.25">
      <c r="A46" s="23" t="s">
        <v>41</v>
      </c>
      <c r="B46" s="23" t="s">
        <v>224</v>
      </c>
      <c r="C46" s="23" t="s">
        <v>3985</v>
      </c>
      <c r="D46" s="23" t="s">
        <v>2099</v>
      </c>
      <c r="E46" s="207" t="s">
        <v>67</v>
      </c>
      <c r="F46" s="208">
        <v>101.38000000000001</v>
      </c>
      <c r="G46" s="207" t="s">
        <v>70</v>
      </c>
      <c r="H46" s="207" t="s">
        <v>71</v>
      </c>
      <c r="I46" s="209">
        <v>43831</v>
      </c>
      <c r="J46" s="209">
        <v>44926</v>
      </c>
      <c r="K46" s="23"/>
      <c r="L46" s="23">
        <v>48</v>
      </c>
      <c r="O46" t="str">
        <f t="shared" si="0"/>
        <v>CanKB2307X111</v>
      </c>
    </row>
    <row r="47" spans="1:15" x14ac:dyDescent="0.25">
      <c r="A47" s="23" t="s">
        <v>41</v>
      </c>
      <c r="B47" s="23" t="s">
        <v>227</v>
      </c>
      <c r="C47" s="23" t="s">
        <v>3986</v>
      </c>
      <c r="D47" s="23" t="s">
        <v>2099</v>
      </c>
      <c r="E47" s="207" t="s">
        <v>67</v>
      </c>
      <c r="F47" s="208">
        <v>101.38000000000001</v>
      </c>
      <c r="G47" s="207" t="s">
        <v>70</v>
      </c>
      <c r="H47" s="207" t="s">
        <v>71</v>
      </c>
      <c r="I47" s="209">
        <v>43831</v>
      </c>
      <c r="J47" s="209">
        <v>44926</v>
      </c>
      <c r="K47" s="23"/>
      <c r="L47" s="23">
        <v>48</v>
      </c>
      <c r="O47" t="str">
        <f t="shared" si="0"/>
        <v>CanKBO307X111</v>
      </c>
    </row>
    <row r="48" spans="1:15" x14ac:dyDescent="0.25">
      <c r="A48" s="23" t="s">
        <v>41</v>
      </c>
      <c r="B48" s="23" t="s">
        <v>205</v>
      </c>
      <c r="C48" s="23" t="s">
        <v>3987</v>
      </c>
      <c r="D48" s="23" t="s">
        <v>2187</v>
      </c>
      <c r="E48" s="207" t="s">
        <v>67</v>
      </c>
      <c r="F48" s="210">
        <v>95.600000000000009</v>
      </c>
      <c r="G48" s="207" t="s">
        <v>70</v>
      </c>
      <c r="H48" s="207" t="s">
        <v>71</v>
      </c>
      <c r="I48" s="209">
        <v>43831</v>
      </c>
      <c r="J48" s="209">
        <v>44926</v>
      </c>
      <c r="K48" s="23"/>
      <c r="L48" s="23">
        <v>48</v>
      </c>
      <c r="O48" t="str">
        <f t="shared" si="0"/>
        <v>CanRAJ300X103</v>
      </c>
    </row>
    <row r="49" spans="1:15" x14ac:dyDescent="0.25">
      <c r="A49" s="23" t="s">
        <v>41</v>
      </c>
      <c r="B49" s="23" t="s">
        <v>189</v>
      </c>
      <c r="C49" s="23" t="s">
        <v>3988</v>
      </c>
      <c r="D49" s="23" t="s">
        <v>2108</v>
      </c>
      <c r="E49" s="207" t="s">
        <v>67</v>
      </c>
      <c r="F49" s="210">
        <v>95.600000000000009</v>
      </c>
      <c r="G49" s="207" t="s">
        <v>70</v>
      </c>
      <c r="H49" s="207" t="s">
        <v>71</v>
      </c>
      <c r="I49" s="209">
        <v>43831</v>
      </c>
      <c r="J49" s="209">
        <v>44926</v>
      </c>
      <c r="K49" s="23"/>
      <c r="L49" s="23">
        <v>48</v>
      </c>
      <c r="O49" t="str">
        <f t="shared" si="0"/>
        <v>CanSAA211X109</v>
      </c>
    </row>
    <row r="50" spans="1:15" x14ac:dyDescent="0.25">
      <c r="A50" s="23" t="s">
        <v>41</v>
      </c>
      <c r="B50" s="23" t="s">
        <v>190</v>
      </c>
      <c r="C50" s="23" t="s">
        <v>3989</v>
      </c>
      <c r="D50" s="23" t="s">
        <v>2108</v>
      </c>
      <c r="E50" s="207" t="s">
        <v>67</v>
      </c>
      <c r="F50" s="210">
        <v>95.600000000000009</v>
      </c>
      <c r="G50" s="207" t="s">
        <v>70</v>
      </c>
      <c r="H50" s="207" t="s">
        <v>71</v>
      </c>
      <c r="I50" s="209">
        <v>43831</v>
      </c>
      <c r="J50" s="209">
        <v>44926</v>
      </c>
      <c r="K50" s="23"/>
      <c r="L50" s="23">
        <v>48</v>
      </c>
      <c r="O50" t="str">
        <f t="shared" si="0"/>
        <v>CanSAB211X109</v>
      </c>
    </row>
    <row r="51" spans="1:15" x14ac:dyDescent="0.25">
      <c r="A51" s="23" t="s">
        <v>41</v>
      </c>
      <c r="B51" s="23" t="s">
        <v>191</v>
      </c>
      <c r="C51" s="23" t="s">
        <v>3990</v>
      </c>
      <c r="D51" s="23" t="s">
        <v>2108</v>
      </c>
      <c r="E51" s="207" t="s">
        <v>67</v>
      </c>
      <c r="F51" s="210">
        <v>95.600000000000009</v>
      </c>
      <c r="G51" s="207" t="s">
        <v>70</v>
      </c>
      <c r="H51" s="207" t="s">
        <v>71</v>
      </c>
      <c r="I51" s="209">
        <v>43831</v>
      </c>
      <c r="J51" s="209">
        <v>44926</v>
      </c>
      <c r="K51" s="23"/>
      <c r="L51" s="23">
        <v>48</v>
      </c>
      <c r="O51" t="str">
        <f t="shared" si="0"/>
        <v>CanSAC211X109</v>
      </c>
    </row>
    <row r="52" spans="1:15" x14ac:dyDescent="0.25">
      <c r="A52" s="23" t="s">
        <v>41</v>
      </c>
      <c r="B52" s="23" t="s">
        <v>192</v>
      </c>
      <c r="C52" s="23" t="s">
        <v>3991</v>
      </c>
      <c r="D52" s="23" t="s">
        <v>2108</v>
      </c>
      <c r="E52" s="207" t="s">
        <v>67</v>
      </c>
      <c r="F52" s="210">
        <v>95.600000000000009</v>
      </c>
      <c r="G52" s="207" t="s">
        <v>70</v>
      </c>
      <c r="H52" s="207" t="s">
        <v>71</v>
      </c>
      <c r="I52" s="209">
        <v>43831</v>
      </c>
      <c r="J52" s="209">
        <v>44926</v>
      </c>
      <c r="K52" s="23"/>
      <c r="L52" s="23">
        <v>48</v>
      </c>
      <c r="O52" t="str">
        <f t="shared" si="0"/>
        <v>CanSAD211X109</v>
      </c>
    </row>
    <row r="53" spans="1:15" x14ac:dyDescent="0.25">
      <c r="A53" s="23" t="s">
        <v>41</v>
      </c>
      <c r="B53" s="23" t="s">
        <v>193</v>
      </c>
      <c r="C53" s="23" t="s">
        <v>3992</v>
      </c>
      <c r="D53" s="23" t="s">
        <v>2108</v>
      </c>
      <c r="E53" s="207" t="s">
        <v>67</v>
      </c>
      <c r="F53" s="210">
        <v>95.600000000000009</v>
      </c>
      <c r="G53" s="207" t="s">
        <v>70</v>
      </c>
      <c r="H53" s="207" t="s">
        <v>71</v>
      </c>
      <c r="I53" s="209">
        <v>43831</v>
      </c>
      <c r="J53" s="209">
        <v>44926</v>
      </c>
      <c r="K53" s="23"/>
      <c r="L53" s="23">
        <v>48</v>
      </c>
      <c r="O53" t="str">
        <f t="shared" si="0"/>
        <v>CanSAG211X109</v>
      </c>
    </row>
    <row r="54" spans="1:15" x14ac:dyDescent="0.25">
      <c r="A54" s="23" t="s">
        <v>41</v>
      </c>
      <c r="B54" s="23" t="s">
        <v>194</v>
      </c>
      <c r="C54" s="23" t="s">
        <v>3993</v>
      </c>
      <c r="D54" s="23" t="s">
        <v>2108</v>
      </c>
      <c r="E54" s="207" t="s">
        <v>67</v>
      </c>
      <c r="F54" s="210">
        <v>95.600000000000009</v>
      </c>
      <c r="G54" s="207" t="s">
        <v>70</v>
      </c>
      <c r="H54" s="207" t="s">
        <v>71</v>
      </c>
      <c r="I54" s="209">
        <v>43831</v>
      </c>
      <c r="J54" s="209">
        <v>44926</v>
      </c>
      <c r="K54" s="23"/>
      <c r="L54" s="23">
        <v>48</v>
      </c>
      <c r="O54" t="str">
        <f t="shared" si="0"/>
        <v>CanSAH211X109</v>
      </c>
    </row>
    <row r="55" spans="1:15" x14ac:dyDescent="0.25">
      <c r="A55" s="23" t="s">
        <v>41</v>
      </c>
      <c r="B55" s="23" t="s">
        <v>195</v>
      </c>
      <c r="C55" s="23" t="s">
        <v>3994</v>
      </c>
      <c r="D55" s="23" t="s">
        <v>2108</v>
      </c>
      <c r="E55" s="207" t="s">
        <v>67</v>
      </c>
      <c r="F55" s="210">
        <v>95.600000000000009</v>
      </c>
      <c r="G55" s="207" t="s">
        <v>70</v>
      </c>
      <c r="H55" s="207" t="s">
        <v>71</v>
      </c>
      <c r="I55" s="209">
        <v>43831</v>
      </c>
      <c r="J55" s="209">
        <v>44926</v>
      </c>
      <c r="K55" s="23"/>
      <c r="L55" s="23">
        <v>48</v>
      </c>
      <c r="O55" t="str">
        <f t="shared" si="0"/>
        <v>CanSAO211X109</v>
      </c>
    </row>
    <row r="56" spans="1:15" x14ac:dyDescent="0.25">
      <c r="A56" s="23" t="s">
        <v>41</v>
      </c>
      <c r="B56" s="23" t="s">
        <v>196</v>
      </c>
      <c r="C56" s="23" t="s">
        <v>3995</v>
      </c>
      <c r="D56" s="23" t="s">
        <v>2108</v>
      </c>
      <c r="E56" s="207" t="s">
        <v>67</v>
      </c>
      <c r="F56" s="210">
        <v>95.600000000000009</v>
      </c>
      <c r="G56" s="207" t="s">
        <v>70</v>
      </c>
      <c r="H56" s="207" t="s">
        <v>71</v>
      </c>
      <c r="I56" s="209">
        <v>43831</v>
      </c>
      <c r="J56" s="209">
        <v>44926</v>
      </c>
      <c r="K56" s="23"/>
      <c r="L56" s="23">
        <v>48</v>
      </c>
      <c r="O56" t="str">
        <f t="shared" si="0"/>
        <v>CanSAP211X109</v>
      </c>
    </row>
    <row r="57" spans="1:15" x14ac:dyDescent="0.25">
      <c r="A57" s="23" t="s">
        <v>41</v>
      </c>
      <c r="B57" s="23" t="s">
        <v>197</v>
      </c>
      <c r="C57" s="23" t="s">
        <v>3996</v>
      </c>
      <c r="D57" s="23" t="s">
        <v>2108</v>
      </c>
      <c r="E57" s="207" t="s">
        <v>67</v>
      </c>
      <c r="F57" s="210">
        <v>95.600000000000009</v>
      </c>
      <c r="G57" s="207" t="s">
        <v>70</v>
      </c>
      <c r="H57" s="207" t="s">
        <v>71</v>
      </c>
      <c r="I57" s="209">
        <v>43831</v>
      </c>
      <c r="J57" s="209">
        <v>44926</v>
      </c>
      <c r="K57" s="23"/>
      <c r="L57" s="23">
        <v>48</v>
      </c>
      <c r="O57" t="str">
        <f t="shared" si="0"/>
        <v>CanSBE211X109</v>
      </c>
    </row>
    <row r="58" spans="1:15" x14ac:dyDescent="0.25">
      <c r="A58" s="23" t="s">
        <v>41</v>
      </c>
      <c r="B58" s="23" t="s">
        <v>198</v>
      </c>
      <c r="C58" s="23" t="s">
        <v>3997</v>
      </c>
      <c r="D58" s="23" t="s">
        <v>2108</v>
      </c>
      <c r="E58" s="207" t="s">
        <v>67</v>
      </c>
      <c r="F58" s="210">
        <v>95.600000000000009</v>
      </c>
      <c r="G58" s="207" t="s">
        <v>70</v>
      </c>
      <c r="H58" s="207" t="s">
        <v>71</v>
      </c>
      <c r="I58" s="209">
        <v>43831</v>
      </c>
      <c r="J58" s="209">
        <v>44926</v>
      </c>
      <c r="K58" s="23"/>
      <c r="L58" s="23">
        <v>48</v>
      </c>
      <c r="O58" t="str">
        <f t="shared" si="0"/>
        <v>CanSBH211X109</v>
      </c>
    </row>
    <row r="59" spans="1:15" x14ac:dyDescent="0.25">
      <c r="A59" s="23" t="s">
        <v>41</v>
      </c>
      <c r="B59" s="23" t="s">
        <v>199</v>
      </c>
      <c r="C59" s="23" t="s">
        <v>3998</v>
      </c>
      <c r="D59" s="23" t="s">
        <v>2108</v>
      </c>
      <c r="E59" s="207" t="s">
        <v>67</v>
      </c>
      <c r="F59" s="210">
        <v>95.600000000000009</v>
      </c>
      <c r="G59" s="207" t="s">
        <v>70</v>
      </c>
      <c r="H59" s="207" t="s">
        <v>71</v>
      </c>
      <c r="I59" s="209">
        <v>43831</v>
      </c>
      <c r="J59" s="209">
        <v>44926</v>
      </c>
      <c r="K59" s="23"/>
      <c r="L59" s="23">
        <v>48</v>
      </c>
      <c r="O59" t="str">
        <f t="shared" si="0"/>
        <v>CanSBP211X109</v>
      </c>
    </row>
    <row r="60" spans="1:15" x14ac:dyDescent="0.25">
      <c r="A60" s="23" t="s">
        <v>41</v>
      </c>
      <c r="B60" s="23" t="s">
        <v>200</v>
      </c>
      <c r="C60" s="23" t="s">
        <v>3999</v>
      </c>
      <c r="D60" s="23" t="s">
        <v>2108</v>
      </c>
      <c r="E60" s="207" t="s">
        <v>67</v>
      </c>
      <c r="F60" s="210">
        <v>95.600000000000009</v>
      </c>
      <c r="G60" s="207" t="s">
        <v>70</v>
      </c>
      <c r="H60" s="207" t="s">
        <v>71</v>
      </c>
      <c r="I60" s="209">
        <v>43831</v>
      </c>
      <c r="J60" s="209">
        <v>44926</v>
      </c>
      <c r="K60" s="23"/>
      <c r="L60" s="23">
        <v>48</v>
      </c>
      <c r="O60" t="str">
        <f t="shared" si="0"/>
        <v>CanSBR211X109</v>
      </c>
    </row>
    <row r="61" spans="1:15" x14ac:dyDescent="0.25">
      <c r="A61" s="23" t="s">
        <v>41</v>
      </c>
      <c r="B61" s="23" t="s">
        <v>201</v>
      </c>
      <c r="C61" s="23" t="s">
        <v>4000</v>
      </c>
      <c r="D61" s="23" t="s">
        <v>2108</v>
      </c>
      <c r="E61" s="207" t="s">
        <v>67</v>
      </c>
      <c r="F61" s="210">
        <v>95.600000000000009</v>
      </c>
      <c r="G61" s="207" t="s">
        <v>70</v>
      </c>
      <c r="H61" s="207" t="s">
        <v>71</v>
      </c>
      <c r="I61" s="209">
        <v>43831</v>
      </c>
      <c r="J61" s="209">
        <v>44926</v>
      </c>
      <c r="K61" s="23"/>
      <c r="L61" s="23">
        <v>48</v>
      </c>
      <c r="O61" t="str">
        <f t="shared" si="0"/>
        <v>CanSBT211X109</v>
      </c>
    </row>
    <row r="62" spans="1:15" x14ac:dyDescent="0.25">
      <c r="A62" s="23" t="s">
        <v>41</v>
      </c>
      <c r="B62" s="23" t="s">
        <v>202</v>
      </c>
      <c r="C62" s="23" t="s">
        <v>4001</v>
      </c>
      <c r="D62" s="23" t="s">
        <v>2108</v>
      </c>
      <c r="E62" s="207" t="s">
        <v>67</v>
      </c>
      <c r="F62" s="210">
        <v>95.600000000000009</v>
      </c>
      <c r="G62" s="207" t="s">
        <v>70</v>
      </c>
      <c r="H62" s="207" t="s">
        <v>71</v>
      </c>
      <c r="I62" s="209">
        <v>43831</v>
      </c>
      <c r="J62" s="209">
        <v>44926</v>
      </c>
      <c r="K62" s="23"/>
      <c r="L62" s="23">
        <v>48</v>
      </c>
      <c r="O62" t="str">
        <f t="shared" si="0"/>
        <v>CanSPA211X109</v>
      </c>
    </row>
    <row r="63" spans="1:15" x14ac:dyDescent="0.25">
      <c r="A63" s="23" t="s">
        <v>41</v>
      </c>
      <c r="B63" s="23" t="s">
        <v>252</v>
      </c>
      <c r="C63" s="23" t="s">
        <v>4002</v>
      </c>
      <c r="D63" s="23" t="s">
        <v>2113</v>
      </c>
      <c r="E63" s="207" t="s">
        <v>67</v>
      </c>
      <c r="F63" s="210">
        <v>129.53</v>
      </c>
      <c r="G63" s="207" t="s">
        <v>70</v>
      </c>
      <c r="H63" s="207" t="s">
        <v>71</v>
      </c>
      <c r="I63" s="209">
        <v>43831</v>
      </c>
      <c r="J63" s="209">
        <v>44926</v>
      </c>
      <c r="K63" s="23"/>
      <c r="L63" s="23">
        <v>12</v>
      </c>
      <c r="O63" t="str">
        <f t="shared" si="0"/>
        <v>CanXAP603X212</v>
      </c>
    </row>
    <row r="64" spans="1:15" x14ac:dyDescent="0.25">
      <c r="A64" s="23" t="s">
        <v>41</v>
      </c>
      <c r="B64" s="23" t="s">
        <v>253</v>
      </c>
      <c r="C64" s="23" t="s">
        <v>4003</v>
      </c>
      <c r="D64" s="23" t="s">
        <v>2113</v>
      </c>
      <c r="E64" s="207" t="s">
        <v>67</v>
      </c>
      <c r="F64" s="210">
        <v>129.53</v>
      </c>
      <c r="G64" s="207" t="s">
        <v>70</v>
      </c>
      <c r="H64" s="207" t="s">
        <v>71</v>
      </c>
      <c r="I64" s="209">
        <v>43831</v>
      </c>
      <c r="J64" s="209">
        <v>44926</v>
      </c>
      <c r="K64" s="23"/>
      <c r="L64" s="23">
        <v>12</v>
      </c>
      <c r="O64" t="str">
        <f t="shared" si="0"/>
        <v>CanXAS603X212</v>
      </c>
    </row>
    <row r="65" spans="1:15" x14ac:dyDescent="0.25">
      <c r="A65" s="23" t="s">
        <v>41</v>
      </c>
      <c r="B65" s="23" t="s">
        <v>254</v>
      </c>
      <c r="C65" s="23" t="s">
        <v>4004</v>
      </c>
      <c r="D65" s="23" t="s">
        <v>2113</v>
      </c>
      <c r="E65" s="207" t="s">
        <v>67</v>
      </c>
      <c r="F65" s="210">
        <v>129.53</v>
      </c>
      <c r="G65" s="207" t="s">
        <v>70</v>
      </c>
      <c r="H65" s="207" t="s">
        <v>71</v>
      </c>
      <c r="I65" s="209">
        <v>43831</v>
      </c>
      <c r="J65" s="209">
        <v>44926</v>
      </c>
      <c r="K65" s="23"/>
      <c r="L65" s="23">
        <v>12</v>
      </c>
      <c r="O65" t="str">
        <f t="shared" si="0"/>
        <v>CanXAX603X212</v>
      </c>
    </row>
    <row r="66" spans="1:15" x14ac:dyDescent="0.25">
      <c r="A66" s="23" t="s">
        <v>41</v>
      </c>
      <c r="B66" s="23" t="s">
        <v>255</v>
      </c>
      <c r="C66" s="23" t="s">
        <v>4005</v>
      </c>
      <c r="D66" s="23" t="s">
        <v>2111</v>
      </c>
      <c r="E66" s="207" t="s">
        <v>67</v>
      </c>
      <c r="F66" s="210">
        <v>69.23</v>
      </c>
      <c r="G66" s="207" t="s">
        <v>70</v>
      </c>
      <c r="H66" s="207" t="s">
        <v>71</v>
      </c>
      <c r="I66" s="209">
        <v>43831</v>
      </c>
      <c r="J66" s="209">
        <v>44926</v>
      </c>
      <c r="K66" s="23"/>
      <c r="L66" s="23">
        <v>6</v>
      </c>
      <c r="O66" t="str">
        <f t="shared" si="0"/>
        <v>CanXE9603X408</v>
      </c>
    </row>
    <row r="67" spans="1:15" x14ac:dyDescent="0.25">
      <c r="A67" s="23" t="s">
        <v>41</v>
      </c>
      <c r="B67" s="23" t="s">
        <v>256</v>
      </c>
      <c r="C67" s="23" t="s">
        <v>4006</v>
      </c>
      <c r="D67" s="23" t="s">
        <v>2111</v>
      </c>
      <c r="E67" s="207" t="s">
        <v>67</v>
      </c>
      <c r="F67" s="210">
        <v>69.23</v>
      </c>
      <c r="G67" s="207" t="s">
        <v>70</v>
      </c>
      <c r="H67" s="207" t="s">
        <v>71</v>
      </c>
      <c r="I67" s="209">
        <v>43831</v>
      </c>
      <c r="J67" s="209">
        <v>44926</v>
      </c>
      <c r="K67" s="23"/>
      <c r="L67" s="23">
        <v>6</v>
      </c>
      <c r="O67" t="str">
        <f t="shared" si="0"/>
        <v>CanXEB603X408</v>
      </c>
    </row>
    <row r="68" spans="1:15" x14ac:dyDescent="0.25">
      <c r="A68" s="23" t="s">
        <v>41</v>
      </c>
      <c r="B68" s="23" t="s">
        <v>257</v>
      </c>
      <c r="C68" s="23" t="s">
        <v>4007</v>
      </c>
      <c r="D68" s="23" t="s">
        <v>2111</v>
      </c>
      <c r="E68" s="207" t="s">
        <v>67</v>
      </c>
      <c r="F68" s="210">
        <v>69.23</v>
      </c>
      <c r="G68" s="207" t="s">
        <v>70</v>
      </c>
      <c r="H68" s="207" t="s">
        <v>71</v>
      </c>
      <c r="I68" s="209">
        <v>43831</v>
      </c>
      <c r="J68" s="209">
        <v>44926</v>
      </c>
      <c r="K68" s="23"/>
      <c r="L68" s="23">
        <v>6</v>
      </c>
      <c r="O68" t="str">
        <f t="shared" si="0"/>
        <v>CanXEC603X408</v>
      </c>
    </row>
    <row r="69" spans="1:15" x14ac:dyDescent="0.25">
      <c r="A69" s="23" t="s">
        <v>41</v>
      </c>
      <c r="B69" s="23" t="s">
        <v>259</v>
      </c>
      <c r="C69" s="23" t="s">
        <v>4008</v>
      </c>
      <c r="D69" s="23" t="s">
        <v>2111</v>
      </c>
      <c r="E69" s="207" t="s">
        <v>67</v>
      </c>
      <c r="F69" s="210">
        <v>69.23</v>
      </c>
      <c r="G69" s="207" t="s">
        <v>70</v>
      </c>
      <c r="H69" s="207" t="s">
        <v>71</v>
      </c>
      <c r="I69" s="209">
        <v>43831</v>
      </c>
      <c r="J69" s="209">
        <v>44926</v>
      </c>
      <c r="K69" s="23"/>
      <c r="L69" s="23">
        <v>6</v>
      </c>
      <c r="O69" t="str">
        <f t="shared" ref="O69:O132" si="1">C69&amp;D69</f>
        <v>CanXEG603X408</v>
      </c>
    </row>
    <row r="70" spans="1:15" x14ac:dyDescent="0.25">
      <c r="A70" s="23" t="s">
        <v>41</v>
      </c>
      <c r="B70" s="23" t="s">
        <v>260</v>
      </c>
      <c r="C70" s="23" t="s">
        <v>4009</v>
      </c>
      <c r="D70" s="23" t="s">
        <v>2111</v>
      </c>
      <c r="E70" s="207" t="s">
        <v>67</v>
      </c>
      <c r="F70" s="210">
        <v>69.23</v>
      </c>
      <c r="G70" s="207" t="s">
        <v>70</v>
      </c>
      <c r="H70" s="207" t="s">
        <v>71</v>
      </c>
      <c r="I70" s="209">
        <v>43831</v>
      </c>
      <c r="J70" s="209">
        <v>44926</v>
      </c>
      <c r="K70" s="23"/>
      <c r="L70" s="23">
        <v>6</v>
      </c>
      <c r="O70" t="str">
        <f t="shared" si="1"/>
        <v>CanXEJ603X408</v>
      </c>
    </row>
    <row r="71" spans="1:15" x14ac:dyDescent="0.25">
      <c r="A71" s="23" t="s">
        <v>41</v>
      </c>
      <c r="B71" s="23" t="s">
        <v>261</v>
      </c>
      <c r="C71" s="23" t="s">
        <v>4010</v>
      </c>
      <c r="D71" s="23" t="s">
        <v>2111</v>
      </c>
      <c r="E71" s="207" t="s">
        <v>67</v>
      </c>
      <c r="F71" s="210">
        <v>69.23</v>
      </c>
      <c r="G71" s="207" t="s">
        <v>70</v>
      </c>
      <c r="H71" s="207" t="s">
        <v>71</v>
      </c>
      <c r="I71" s="209">
        <v>43831</v>
      </c>
      <c r="J71" s="209">
        <v>44926</v>
      </c>
      <c r="K71" s="23"/>
      <c r="L71" s="23">
        <v>6</v>
      </c>
      <c r="O71" t="str">
        <f t="shared" si="1"/>
        <v>CanXEK603X408</v>
      </c>
    </row>
    <row r="72" spans="1:15" x14ac:dyDescent="0.25">
      <c r="A72" s="23" t="s">
        <v>41</v>
      </c>
      <c r="B72" s="23" t="s">
        <v>262</v>
      </c>
      <c r="C72" s="23" t="s">
        <v>4011</v>
      </c>
      <c r="D72" s="23" t="s">
        <v>2111</v>
      </c>
      <c r="E72" s="207" t="s">
        <v>67</v>
      </c>
      <c r="F72" s="210">
        <v>69.23</v>
      </c>
      <c r="G72" s="207" t="s">
        <v>70</v>
      </c>
      <c r="H72" s="207" t="s">
        <v>71</v>
      </c>
      <c r="I72" s="209">
        <v>43831</v>
      </c>
      <c r="J72" s="209">
        <v>44926</v>
      </c>
      <c r="K72" s="23"/>
      <c r="L72" s="23">
        <v>6</v>
      </c>
      <c r="O72" t="str">
        <f t="shared" si="1"/>
        <v>CanXEM603X408</v>
      </c>
    </row>
    <row r="73" spans="1:15" x14ac:dyDescent="0.25">
      <c r="A73" s="23" t="s">
        <v>41</v>
      </c>
      <c r="B73" s="23" t="s">
        <v>263</v>
      </c>
      <c r="C73" s="23" t="s">
        <v>4012</v>
      </c>
      <c r="D73" s="23" t="s">
        <v>2111</v>
      </c>
      <c r="E73" s="207" t="s">
        <v>67</v>
      </c>
      <c r="F73" s="210">
        <v>69.23</v>
      </c>
      <c r="G73" s="207" t="s">
        <v>70</v>
      </c>
      <c r="H73" s="207" t="s">
        <v>71</v>
      </c>
      <c r="I73" s="209">
        <v>43831</v>
      </c>
      <c r="J73" s="209">
        <v>44926</v>
      </c>
      <c r="K73" s="23"/>
      <c r="L73" s="23">
        <v>6</v>
      </c>
      <c r="O73" t="str">
        <f t="shared" si="1"/>
        <v>CanXEN603X408</v>
      </c>
    </row>
    <row r="74" spans="1:15" x14ac:dyDescent="0.25">
      <c r="A74" s="23" t="s">
        <v>41</v>
      </c>
      <c r="B74" s="23" t="s">
        <v>264</v>
      </c>
      <c r="C74" s="23" t="s">
        <v>4013</v>
      </c>
      <c r="D74" s="23" t="s">
        <v>2111</v>
      </c>
      <c r="E74" s="207" t="s">
        <v>67</v>
      </c>
      <c r="F74" s="210">
        <v>69.23</v>
      </c>
      <c r="G74" s="207" t="s">
        <v>70</v>
      </c>
      <c r="H74" s="207" t="s">
        <v>71</v>
      </c>
      <c r="I74" s="209">
        <v>43831</v>
      </c>
      <c r="J74" s="209">
        <v>44926</v>
      </c>
      <c r="K74" s="23"/>
      <c r="L74" s="23">
        <v>6</v>
      </c>
      <c r="O74" t="str">
        <f t="shared" si="1"/>
        <v>CanXEP603X408</v>
      </c>
    </row>
    <row r="75" spans="1:15" x14ac:dyDescent="0.25">
      <c r="A75" s="23" t="s">
        <v>41</v>
      </c>
      <c r="B75" s="23" t="s">
        <v>265</v>
      </c>
      <c r="C75" s="23" t="s">
        <v>4014</v>
      </c>
      <c r="D75" s="23" t="s">
        <v>2111</v>
      </c>
      <c r="E75" s="207" t="s">
        <v>67</v>
      </c>
      <c r="F75" s="210">
        <v>69.23</v>
      </c>
      <c r="G75" s="207" t="s">
        <v>70</v>
      </c>
      <c r="H75" s="207" t="s">
        <v>71</v>
      </c>
      <c r="I75" s="209">
        <v>43831</v>
      </c>
      <c r="J75" s="209">
        <v>44926</v>
      </c>
      <c r="K75" s="23"/>
      <c r="L75" s="23">
        <v>6</v>
      </c>
      <c r="O75" t="str">
        <f t="shared" si="1"/>
        <v>CanXEY603X408</v>
      </c>
    </row>
    <row r="76" spans="1:15" x14ac:dyDescent="0.25">
      <c r="A76" s="23" t="s">
        <v>41</v>
      </c>
      <c r="B76" s="23" t="s">
        <v>268</v>
      </c>
      <c r="C76" s="23" t="s">
        <v>4015</v>
      </c>
      <c r="D76" s="23" t="s">
        <v>2111</v>
      </c>
      <c r="E76" s="207" t="s">
        <v>67</v>
      </c>
      <c r="F76" s="210">
        <v>69.23</v>
      </c>
      <c r="G76" s="207" t="s">
        <v>70</v>
      </c>
      <c r="H76" s="207" t="s">
        <v>71</v>
      </c>
      <c r="I76" s="209">
        <v>43831</v>
      </c>
      <c r="J76" s="209">
        <v>44926</v>
      </c>
      <c r="K76" s="23"/>
      <c r="L76" s="23">
        <v>6</v>
      </c>
      <c r="O76" t="str">
        <f t="shared" si="1"/>
        <v>CanXF6603X408</v>
      </c>
    </row>
    <row r="77" spans="1:15" x14ac:dyDescent="0.25">
      <c r="A77" s="23" t="s">
        <v>41</v>
      </c>
      <c r="B77" s="23" t="s">
        <v>269</v>
      </c>
      <c r="C77" s="23" t="s">
        <v>4016</v>
      </c>
      <c r="D77" s="23" t="s">
        <v>2111</v>
      </c>
      <c r="E77" s="207" t="s">
        <v>67</v>
      </c>
      <c r="F77" s="210">
        <v>69.23</v>
      </c>
      <c r="G77" s="207" t="s">
        <v>70</v>
      </c>
      <c r="H77" s="207" t="s">
        <v>71</v>
      </c>
      <c r="I77" s="209">
        <v>43831</v>
      </c>
      <c r="J77" s="209">
        <v>44926</v>
      </c>
      <c r="K77" s="23"/>
      <c r="L77" s="23">
        <v>6</v>
      </c>
      <c r="O77" t="str">
        <f t="shared" si="1"/>
        <v>CanXF9603X408</v>
      </c>
    </row>
    <row r="78" spans="1:15" x14ac:dyDescent="0.25">
      <c r="A78" s="23" t="s">
        <v>41</v>
      </c>
      <c r="B78" s="23" t="s">
        <v>270</v>
      </c>
      <c r="C78" s="23" t="s">
        <v>4017</v>
      </c>
      <c r="D78" s="23" t="s">
        <v>2111</v>
      </c>
      <c r="E78" s="207" t="s">
        <v>67</v>
      </c>
      <c r="F78" s="210">
        <v>69.23</v>
      </c>
      <c r="G78" s="207" t="s">
        <v>70</v>
      </c>
      <c r="H78" s="207" t="s">
        <v>71</v>
      </c>
      <c r="I78" s="209">
        <v>43831</v>
      </c>
      <c r="J78" s="209">
        <v>44926</v>
      </c>
      <c r="K78" s="23"/>
      <c r="L78" s="23">
        <v>6</v>
      </c>
      <c r="O78" t="str">
        <f t="shared" si="1"/>
        <v>CanXFB603X408</v>
      </c>
    </row>
    <row r="79" spans="1:15" x14ac:dyDescent="0.25">
      <c r="A79" s="23" t="s">
        <v>41</v>
      </c>
      <c r="B79" s="23" t="s">
        <v>271</v>
      </c>
      <c r="C79" s="23" t="s">
        <v>4018</v>
      </c>
      <c r="D79" s="23" t="s">
        <v>2111</v>
      </c>
      <c r="E79" s="207" t="s">
        <v>67</v>
      </c>
      <c r="F79" s="210">
        <v>69.23</v>
      </c>
      <c r="G79" s="207" t="s">
        <v>70</v>
      </c>
      <c r="H79" s="207" t="s">
        <v>71</v>
      </c>
      <c r="I79" s="209">
        <v>43831</v>
      </c>
      <c r="J79" s="209">
        <v>44926</v>
      </c>
      <c r="K79" s="23"/>
      <c r="L79" s="23">
        <v>6</v>
      </c>
      <c r="O79" t="str">
        <f t="shared" si="1"/>
        <v>CanXFU603X408</v>
      </c>
    </row>
    <row r="80" spans="1:15" x14ac:dyDescent="0.25">
      <c r="A80" s="23" t="s">
        <v>41</v>
      </c>
      <c r="B80" s="23" t="s">
        <v>272</v>
      </c>
      <c r="C80" s="23" t="s">
        <v>4019</v>
      </c>
      <c r="D80" s="23" t="s">
        <v>2111</v>
      </c>
      <c r="E80" s="207" t="s">
        <v>67</v>
      </c>
      <c r="F80" s="210">
        <v>69.23</v>
      </c>
      <c r="G80" s="207" t="s">
        <v>70</v>
      </c>
      <c r="H80" s="207" t="s">
        <v>71</v>
      </c>
      <c r="I80" s="209">
        <v>43831</v>
      </c>
      <c r="J80" s="209">
        <v>44926</v>
      </c>
      <c r="K80" s="23"/>
      <c r="L80" s="23">
        <v>6</v>
      </c>
      <c r="O80" t="str">
        <f t="shared" si="1"/>
        <v>CanXG2603X408</v>
      </c>
    </row>
    <row r="81" spans="1:15" x14ac:dyDescent="0.25">
      <c r="A81" s="23" t="s">
        <v>41</v>
      </c>
      <c r="B81" s="23" t="s">
        <v>274</v>
      </c>
      <c r="C81" s="23" t="s">
        <v>4020</v>
      </c>
      <c r="D81" s="23" t="s">
        <v>2111</v>
      </c>
      <c r="E81" s="207" t="s">
        <v>67</v>
      </c>
      <c r="F81" s="210">
        <v>69.23</v>
      </c>
      <c r="G81" s="207" t="s">
        <v>70</v>
      </c>
      <c r="H81" s="207" t="s">
        <v>71</v>
      </c>
      <c r="I81" s="209">
        <v>43831</v>
      </c>
      <c r="J81" s="209">
        <v>44926</v>
      </c>
      <c r="K81" s="23"/>
      <c r="L81" s="23">
        <v>6</v>
      </c>
      <c r="O81" t="str">
        <f t="shared" si="1"/>
        <v>CanXG4603X408</v>
      </c>
    </row>
    <row r="82" spans="1:15" x14ac:dyDescent="0.25">
      <c r="A82" s="23" t="s">
        <v>41</v>
      </c>
      <c r="B82" s="23" t="s">
        <v>244</v>
      </c>
      <c r="C82" s="23" t="s">
        <v>4021</v>
      </c>
      <c r="D82" s="23" t="s">
        <v>2118</v>
      </c>
      <c r="E82" s="207" t="s">
        <v>67</v>
      </c>
      <c r="F82" s="208">
        <v>128.16999999999999</v>
      </c>
      <c r="G82" s="207" t="s">
        <v>70</v>
      </c>
      <c r="H82" s="207" t="s">
        <v>71</v>
      </c>
      <c r="I82" s="209">
        <v>43831</v>
      </c>
      <c r="J82" s="209">
        <v>44926</v>
      </c>
      <c r="K82" s="23"/>
      <c r="L82" s="23">
        <v>24</v>
      </c>
      <c r="O82" t="str">
        <f t="shared" si="1"/>
        <v>CanYAE401X203</v>
      </c>
    </row>
    <row r="83" spans="1:15" x14ac:dyDescent="0.25">
      <c r="A83" s="23" t="s">
        <v>41</v>
      </c>
      <c r="B83" s="23" t="s">
        <v>245</v>
      </c>
      <c r="C83" s="23" t="s">
        <v>4022</v>
      </c>
      <c r="D83" s="23" t="s">
        <v>2118</v>
      </c>
      <c r="E83" s="207" t="s">
        <v>67</v>
      </c>
      <c r="F83" s="208">
        <v>128.16999999999999</v>
      </c>
      <c r="G83" s="207" t="s">
        <v>70</v>
      </c>
      <c r="H83" s="207" t="s">
        <v>71</v>
      </c>
      <c r="I83" s="209">
        <v>43831</v>
      </c>
      <c r="J83" s="209">
        <v>44926</v>
      </c>
      <c r="K83" s="23"/>
      <c r="L83" s="23">
        <v>24</v>
      </c>
      <c r="O83" t="str">
        <f t="shared" si="1"/>
        <v>CanYAP401X203</v>
      </c>
    </row>
    <row r="84" spans="1:15" x14ac:dyDescent="0.25">
      <c r="A84" s="23" t="s">
        <v>41</v>
      </c>
      <c r="B84" s="23" t="s">
        <v>242</v>
      </c>
      <c r="C84" s="23" t="s">
        <v>4023</v>
      </c>
      <c r="D84" s="23" t="s">
        <v>2116</v>
      </c>
      <c r="E84" s="207" t="s">
        <v>67</v>
      </c>
      <c r="F84" s="208">
        <v>128.16999999999999</v>
      </c>
      <c r="G84" s="207" t="s">
        <v>70</v>
      </c>
      <c r="H84" s="207" t="s">
        <v>71</v>
      </c>
      <c r="I84" s="209">
        <v>43831</v>
      </c>
      <c r="J84" s="209">
        <v>44926</v>
      </c>
      <c r="K84" s="23"/>
      <c r="L84" s="23">
        <v>24</v>
      </c>
      <c r="O84" t="str">
        <f t="shared" si="1"/>
        <v>CanYPX401X201</v>
      </c>
    </row>
    <row r="85" spans="1:15" x14ac:dyDescent="0.25">
      <c r="A85" s="23" t="s">
        <v>41</v>
      </c>
      <c r="B85" s="23" t="s">
        <v>243</v>
      </c>
      <c r="C85" s="23" t="s">
        <v>4024</v>
      </c>
      <c r="D85" s="23" t="s">
        <v>2116</v>
      </c>
      <c r="E85" s="207" t="s">
        <v>67</v>
      </c>
      <c r="F85" s="208">
        <v>128.16999999999999</v>
      </c>
      <c r="G85" s="207" t="s">
        <v>70</v>
      </c>
      <c r="H85" s="207" t="s">
        <v>71</v>
      </c>
      <c r="I85" s="209">
        <v>43831</v>
      </c>
      <c r="J85" s="209">
        <v>44926</v>
      </c>
      <c r="K85" s="23"/>
      <c r="L85" s="23">
        <v>24</v>
      </c>
      <c r="O85" t="str">
        <f t="shared" si="1"/>
        <v>CanYPZ401X201</v>
      </c>
    </row>
    <row r="86" spans="1:15" x14ac:dyDescent="0.25">
      <c r="A86" s="23" t="s">
        <v>96</v>
      </c>
      <c r="B86" s="23" t="s">
        <v>280</v>
      </c>
      <c r="C86" s="23" t="s">
        <v>4025</v>
      </c>
      <c r="D86" s="23" t="s">
        <v>2129</v>
      </c>
      <c r="E86" s="207" t="s">
        <v>371</v>
      </c>
      <c r="F86" s="210">
        <v>32.158620491449923</v>
      </c>
      <c r="G86" s="207" t="s">
        <v>70</v>
      </c>
      <c r="H86" s="207" t="s">
        <v>71</v>
      </c>
      <c r="I86" s="209">
        <v>43831</v>
      </c>
      <c r="J86" s="209">
        <v>44926</v>
      </c>
      <c r="K86" s="23"/>
      <c r="L86" s="23">
        <v>12</v>
      </c>
      <c r="O86" t="str">
        <f t="shared" si="1"/>
        <v>PouchO29113X160</v>
      </c>
    </row>
    <row r="87" spans="1:15" x14ac:dyDescent="0.25">
      <c r="A87" s="23" t="s">
        <v>96</v>
      </c>
      <c r="B87" s="23" t="s">
        <v>279</v>
      </c>
      <c r="C87" s="23" t="s">
        <v>4026</v>
      </c>
      <c r="D87" s="23" t="s">
        <v>2129</v>
      </c>
      <c r="E87" s="207" t="s">
        <v>371</v>
      </c>
      <c r="F87" s="210">
        <v>32.158620491449923</v>
      </c>
      <c r="G87" s="207" t="s">
        <v>70</v>
      </c>
      <c r="H87" s="207" t="s">
        <v>71</v>
      </c>
      <c r="I87" s="209">
        <v>43831</v>
      </c>
      <c r="J87" s="209">
        <v>44926</v>
      </c>
      <c r="K87" s="23"/>
      <c r="L87" s="23">
        <v>12</v>
      </c>
      <c r="O87" t="str">
        <f t="shared" si="1"/>
        <v>PouchO2B113X160</v>
      </c>
    </row>
    <row r="88" spans="1:15" x14ac:dyDescent="0.25">
      <c r="A88" s="23" t="s">
        <v>96</v>
      </c>
      <c r="B88" s="23" t="s">
        <v>282</v>
      </c>
      <c r="C88" s="23" t="s">
        <v>4027</v>
      </c>
      <c r="D88" s="23" t="s">
        <v>2129</v>
      </c>
      <c r="E88" s="207" t="s">
        <v>371</v>
      </c>
      <c r="F88" s="210">
        <v>32.158620491449923</v>
      </c>
      <c r="G88" s="207" t="s">
        <v>70</v>
      </c>
      <c r="H88" s="207" t="s">
        <v>71</v>
      </c>
      <c r="I88" s="209">
        <v>43831</v>
      </c>
      <c r="J88" s="209">
        <v>44926</v>
      </c>
      <c r="K88" s="23"/>
      <c r="L88" s="23">
        <v>12</v>
      </c>
      <c r="O88" t="str">
        <f t="shared" si="1"/>
        <v>PouchO2P113X160</v>
      </c>
    </row>
    <row r="89" spans="1:15" x14ac:dyDescent="0.25">
      <c r="A89" s="23" t="s">
        <v>96</v>
      </c>
      <c r="B89" s="23" t="s">
        <v>285</v>
      </c>
      <c r="C89" s="23" t="s">
        <v>4028</v>
      </c>
      <c r="D89" s="23" t="s">
        <v>2132</v>
      </c>
      <c r="E89" s="207" t="s">
        <v>371</v>
      </c>
      <c r="F89" s="210">
        <v>71.43279781577813</v>
      </c>
      <c r="G89" s="207" t="s">
        <v>70</v>
      </c>
      <c r="H89" s="207" t="s">
        <v>71</v>
      </c>
      <c r="I89" s="209">
        <v>43831</v>
      </c>
      <c r="J89" s="209">
        <v>44926</v>
      </c>
      <c r="K89" s="23"/>
      <c r="L89" s="23">
        <v>12</v>
      </c>
      <c r="O89" t="str">
        <f t="shared" si="1"/>
        <v>PouchP3B140X190</v>
      </c>
    </row>
    <row r="90" spans="1:15" x14ac:dyDescent="0.25">
      <c r="A90" s="23" t="s">
        <v>96</v>
      </c>
      <c r="B90" s="23" t="s">
        <v>286</v>
      </c>
      <c r="C90" s="23" t="s">
        <v>4029</v>
      </c>
      <c r="D90" s="23" t="s">
        <v>2132</v>
      </c>
      <c r="E90" s="207" t="s">
        <v>371</v>
      </c>
      <c r="F90" s="210">
        <v>71.43279781577813</v>
      </c>
      <c r="G90" s="207" t="s">
        <v>70</v>
      </c>
      <c r="H90" s="207" t="s">
        <v>71</v>
      </c>
      <c r="I90" s="209">
        <v>43831</v>
      </c>
      <c r="J90" s="209">
        <v>44926</v>
      </c>
      <c r="K90" s="23"/>
      <c r="L90" s="23">
        <v>12</v>
      </c>
      <c r="O90" t="str">
        <f t="shared" si="1"/>
        <v>PouchP3C140X190</v>
      </c>
    </row>
    <row r="91" spans="1:15" x14ac:dyDescent="0.25">
      <c r="A91" s="23" t="s">
        <v>96</v>
      </c>
      <c r="B91" s="23" t="s">
        <v>287</v>
      </c>
      <c r="C91" s="23" t="s">
        <v>4030</v>
      </c>
      <c r="D91" s="23" t="s">
        <v>2150</v>
      </c>
      <c r="E91" s="207" t="s">
        <v>371</v>
      </c>
      <c r="F91" s="210">
        <v>71.43279781577813</v>
      </c>
      <c r="G91" s="207" t="s">
        <v>70</v>
      </c>
      <c r="H91" s="207" t="s">
        <v>71</v>
      </c>
      <c r="I91" s="209">
        <v>43831</v>
      </c>
      <c r="J91" s="209">
        <v>44926</v>
      </c>
      <c r="K91" s="23"/>
      <c r="L91" s="23">
        <v>12</v>
      </c>
      <c r="O91" t="str">
        <f t="shared" si="1"/>
        <v>PouchP3N140X178</v>
      </c>
    </row>
    <row r="92" spans="1:15" x14ac:dyDescent="0.25">
      <c r="A92" s="23" t="s">
        <v>96</v>
      </c>
      <c r="B92" s="23" t="s">
        <v>291</v>
      </c>
      <c r="C92" s="23" t="s">
        <v>4031</v>
      </c>
      <c r="D92" s="23" t="s">
        <v>2144</v>
      </c>
      <c r="E92" s="207" t="s">
        <v>371</v>
      </c>
      <c r="F92" s="210">
        <v>315.73358241126596</v>
      </c>
      <c r="G92" s="207" t="s">
        <v>70</v>
      </c>
      <c r="H92" s="207" t="s">
        <v>71</v>
      </c>
      <c r="I92" s="209">
        <v>43831</v>
      </c>
      <c r="J92" s="209">
        <v>44926</v>
      </c>
      <c r="K92" s="23"/>
      <c r="L92" s="23">
        <v>10</v>
      </c>
      <c r="O92" t="str">
        <f t="shared" si="1"/>
        <v>PouchS3K240X300ND</v>
      </c>
    </row>
    <row r="93" spans="1:15" x14ac:dyDescent="0.25">
      <c r="A93" s="23" t="s">
        <v>96</v>
      </c>
      <c r="B93" s="23" t="s">
        <v>292</v>
      </c>
      <c r="C93" s="23" t="s">
        <v>4032</v>
      </c>
      <c r="D93" s="23" t="s">
        <v>2126</v>
      </c>
      <c r="E93" s="207" t="s">
        <v>371</v>
      </c>
      <c r="F93" s="210">
        <v>268.45055324040811</v>
      </c>
      <c r="G93" s="207" t="s">
        <v>70</v>
      </c>
      <c r="H93" s="207" t="s">
        <v>71</v>
      </c>
      <c r="I93" s="209">
        <v>43831</v>
      </c>
      <c r="J93" s="209">
        <v>44926</v>
      </c>
      <c r="K93" s="23"/>
      <c r="L93" s="23">
        <v>4</v>
      </c>
      <c r="O93" t="str">
        <f t="shared" si="1"/>
        <v>PouchT3A300X430ND</v>
      </c>
    </row>
    <row r="94" spans="1:15" x14ac:dyDescent="0.25">
      <c r="A94" s="23" t="s">
        <v>96</v>
      </c>
      <c r="B94" s="23" t="s">
        <v>293</v>
      </c>
      <c r="C94" s="23" t="s">
        <v>4033</v>
      </c>
      <c r="D94" s="23" t="s">
        <v>2126</v>
      </c>
      <c r="E94" s="207" t="s">
        <v>371</v>
      </c>
      <c r="F94" s="210">
        <v>268.45055324040811</v>
      </c>
      <c r="G94" s="207" t="s">
        <v>70</v>
      </c>
      <c r="H94" s="207" t="s">
        <v>71</v>
      </c>
      <c r="I94" s="209">
        <v>43831</v>
      </c>
      <c r="J94" s="209">
        <v>44926</v>
      </c>
      <c r="K94" s="23"/>
      <c r="L94" s="23">
        <v>4</v>
      </c>
      <c r="O94" t="str">
        <f t="shared" si="1"/>
        <v>PouchT3E300X430ND</v>
      </c>
    </row>
    <row r="95" spans="1:15" x14ac:dyDescent="0.25">
      <c r="A95" s="23" t="s">
        <v>96</v>
      </c>
      <c r="B95" s="23" t="s">
        <v>294</v>
      </c>
      <c r="C95" s="23" t="s">
        <v>4034</v>
      </c>
      <c r="D95" s="23" t="s">
        <v>2140</v>
      </c>
      <c r="E95" s="207" t="s">
        <v>371</v>
      </c>
      <c r="F95" s="210">
        <v>238.26334243425777</v>
      </c>
      <c r="G95" s="207" t="s">
        <v>70</v>
      </c>
      <c r="H95" s="207" t="s">
        <v>71</v>
      </c>
      <c r="I95" s="209">
        <v>43831</v>
      </c>
      <c r="J95" s="209">
        <v>44926</v>
      </c>
      <c r="K95" s="23"/>
      <c r="L95" s="23">
        <v>4</v>
      </c>
      <c r="O95" t="str">
        <f t="shared" si="1"/>
        <v>PouchT3G300X430</v>
      </c>
    </row>
    <row r="96" spans="1:15" x14ac:dyDescent="0.25">
      <c r="A96" s="23" t="s">
        <v>96</v>
      </c>
      <c r="B96" s="23" t="s">
        <v>295</v>
      </c>
      <c r="C96" s="23" t="s">
        <v>4035</v>
      </c>
      <c r="D96" s="23" t="s">
        <v>2123</v>
      </c>
      <c r="E96" s="207" t="s">
        <v>371</v>
      </c>
      <c r="F96" s="210">
        <v>268.45055324040811</v>
      </c>
      <c r="G96" s="207" t="s">
        <v>70</v>
      </c>
      <c r="H96" s="207" t="s">
        <v>71</v>
      </c>
      <c r="I96" s="209">
        <v>43831</v>
      </c>
      <c r="J96" s="209">
        <v>44926</v>
      </c>
      <c r="K96" s="23"/>
      <c r="L96" s="23">
        <v>4</v>
      </c>
      <c r="O96" t="str">
        <f t="shared" si="1"/>
        <v>PouchT3K300X420ND</v>
      </c>
    </row>
    <row r="97" spans="1:15" x14ac:dyDescent="0.25">
      <c r="A97" s="23" t="s">
        <v>96</v>
      </c>
      <c r="B97" s="23" t="s">
        <v>296</v>
      </c>
      <c r="C97" s="23" t="s">
        <v>4036</v>
      </c>
      <c r="D97" s="23" t="s">
        <v>2136</v>
      </c>
      <c r="E97" s="207" t="s">
        <v>371</v>
      </c>
      <c r="F97" s="210">
        <v>238.26334243425777</v>
      </c>
      <c r="G97" s="207" t="s">
        <v>70</v>
      </c>
      <c r="H97" s="207" t="s">
        <v>71</v>
      </c>
      <c r="I97" s="209">
        <v>43831</v>
      </c>
      <c r="J97" s="209">
        <v>44926</v>
      </c>
      <c r="K97" s="23"/>
      <c r="L97" s="23">
        <v>4</v>
      </c>
      <c r="O97" t="str">
        <f t="shared" si="1"/>
        <v>PouchT3L300X420</v>
      </c>
    </row>
    <row r="98" spans="1:15" x14ac:dyDescent="0.25">
      <c r="A98" s="23" t="s">
        <v>96</v>
      </c>
      <c r="B98" s="23" t="s">
        <v>297</v>
      </c>
      <c r="C98" s="23" t="s">
        <v>4037</v>
      </c>
      <c r="D98" s="23" t="s">
        <v>2126</v>
      </c>
      <c r="E98" s="207" t="s">
        <v>371</v>
      </c>
      <c r="F98" s="210">
        <v>268.45055324040811</v>
      </c>
      <c r="G98" s="207" t="s">
        <v>70</v>
      </c>
      <c r="H98" s="207" t="s">
        <v>71</v>
      </c>
      <c r="I98" s="209">
        <v>43831</v>
      </c>
      <c r="J98" s="209">
        <v>44926</v>
      </c>
      <c r="K98" s="23"/>
      <c r="L98" s="23">
        <v>4</v>
      </c>
      <c r="O98" t="str">
        <f t="shared" si="1"/>
        <v>PouchT3T300X430ND</v>
      </c>
    </row>
    <row r="99" spans="1:15" x14ac:dyDescent="0.25">
      <c r="A99" s="23" t="s">
        <v>96</v>
      </c>
      <c r="B99" s="23" t="s">
        <v>298</v>
      </c>
      <c r="C99" s="23" t="s">
        <v>4038</v>
      </c>
      <c r="D99" s="23" t="s">
        <v>2126</v>
      </c>
      <c r="E99" s="207" t="s">
        <v>371</v>
      </c>
      <c r="F99" s="210">
        <v>268.45055324040811</v>
      </c>
      <c r="G99" s="207" t="s">
        <v>70</v>
      </c>
      <c r="H99" s="207" t="s">
        <v>71</v>
      </c>
      <c r="I99" s="209">
        <v>43831</v>
      </c>
      <c r="J99" s="209">
        <v>44926</v>
      </c>
      <c r="K99" s="23"/>
      <c r="L99" s="23">
        <v>4</v>
      </c>
      <c r="O99" t="str">
        <f t="shared" si="1"/>
        <v>PouchT3Z300X430ND</v>
      </c>
    </row>
    <row r="100" spans="1:15" x14ac:dyDescent="0.25">
      <c r="A100" s="23" t="s">
        <v>96</v>
      </c>
      <c r="B100" s="23" t="s">
        <v>299</v>
      </c>
      <c r="C100" s="23" t="s">
        <v>4039</v>
      </c>
      <c r="D100" s="23" t="s">
        <v>2126</v>
      </c>
      <c r="E100" s="207" t="s">
        <v>371</v>
      </c>
      <c r="F100" s="210">
        <v>268.45055324040811</v>
      </c>
      <c r="G100" s="207" t="s">
        <v>70</v>
      </c>
      <c r="H100" s="207" t="s">
        <v>71</v>
      </c>
      <c r="I100" s="209">
        <v>43831</v>
      </c>
      <c r="J100" s="209">
        <v>44926</v>
      </c>
      <c r="K100" s="23"/>
      <c r="L100" s="23">
        <v>4</v>
      </c>
      <c r="O100" t="str">
        <f t="shared" si="1"/>
        <v>PouchT42300X430ND</v>
      </c>
    </row>
    <row r="101" spans="1:15" x14ac:dyDescent="0.25">
      <c r="A101" s="23" t="s">
        <v>96</v>
      </c>
      <c r="B101" s="23" t="s">
        <v>300</v>
      </c>
      <c r="C101" s="23" t="s">
        <v>4040</v>
      </c>
      <c r="D101" s="23" t="s">
        <v>2126</v>
      </c>
      <c r="E101" s="207" t="s">
        <v>371</v>
      </c>
      <c r="F101" s="210">
        <v>268.45055324040811</v>
      </c>
      <c r="G101" s="207" t="s">
        <v>70</v>
      </c>
      <c r="H101" s="207" t="s">
        <v>71</v>
      </c>
      <c r="I101" s="209">
        <v>43831</v>
      </c>
      <c r="J101" s="209">
        <v>44926</v>
      </c>
      <c r="K101" s="23"/>
      <c r="L101" s="23">
        <v>4</v>
      </c>
      <c r="O101" t="str">
        <f t="shared" si="1"/>
        <v>PouchT45300X430ND</v>
      </c>
    </row>
    <row r="102" spans="1:15" x14ac:dyDescent="0.25">
      <c r="A102" s="23" t="s">
        <v>96</v>
      </c>
      <c r="B102" s="23" t="s">
        <v>301</v>
      </c>
      <c r="C102" s="23" t="s">
        <v>4041</v>
      </c>
      <c r="D102" s="23" t="s">
        <v>2126</v>
      </c>
      <c r="E102" s="207" t="s">
        <v>371</v>
      </c>
      <c r="F102" s="210">
        <v>268.45055324040811</v>
      </c>
      <c r="G102" s="207" t="s">
        <v>70</v>
      </c>
      <c r="H102" s="207" t="s">
        <v>71</v>
      </c>
      <c r="I102" s="209">
        <v>43831</v>
      </c>
      <c r="J102" s="209">
        <v>44926</v>
      </c>
      <c r="K102" s="23"/>
      <c r="L102" s="23">
        <v>4</v>
      </c>
      <c r="O102" t="str">
        <f t="shared" si="1"/>
        <v>PouchT49300X430ND</v>
      </c>
    </row>
    <row r="103" spans="1:15" x14ac:dyDescent="0.25">
      <c r="A103" s="23" t="s">
        <v>96</v>
      </c>
      <c r="B103" s="23" t="s">
        <v>302</v>
      </c>
      <c r="C103" s="23" t="s">
        <v>4042</v>
      </c>
      <c r="D103" s="23" t="s">
        <v>2126</v>
      </c>
      <c r="E103" s="207" t="s">
        <v>371</v>
      </c>
      <c r="F103" s="210">
        <v>268.45055324040811</v>
      </c>
      <c r="G103" s="207" t="s">
        <v>70</v>
      </c>
      <c r="H103" s="207" t="s">
        <v>71</v>
      </c>
      <c r="I103" s="209">
        <v>43831</v>
      </c>
      <c r="J103" s="209">
        <v>44926</v>
      </c>
      <c r="K103" s="23"/>
      <c r="L103" s="23">
        <v>4</v>
      </c>
      <c r="O103" t="str">
        <f t="shared" si="1"/>
        <v>PouchT4L300X430ND</v>
      </c>
    </row>
    <row r="104" spans="1:15" x14ac:dyDescent="0.25">
      <c r="A104" s="23" t="s">
        <v>41</v>
      </c>
      <c r="B104" s="23" t="s">
        <v>2182</v>
      </c>
      <c r="C104" s="23" t="s">
        <v>3943</v>
      </c>
      <c r="D104" s="23" t="s">
        <v>2101</v>
      </c>
      <c r="E104" s="207" t="s">
        <v>68</v>
      </c>
      <c r="F104" s="210">
        <v>50.05</v>
      </c>
      <c r="G104" s="207" t="s">
        <v>70</v>
      </c>
      <c r="H104" s="207" t="s">
        <v>71</v>
      </c>
      <c r="I104" s="209">
        <v>43831</v>
      </c>
      <c r="J104" s="209">
        <v>44926</v>
      </c>
      <c r="K104" s="23"/>
      <c r="L104" s="23">
        <v>48</v>
      </c>
      <c r="O104" t="str">
        <f t="shared" si="1"/>
        <v>Can422307X109.5</v>
      </c>
    </row>
    <row r="105" spans="1:15" x14ac:dyDescent="0.25">
      <c r="A105" s="23" t="s">
        <v>41</v>
      </c>
      <c r="B105" s="23" t="s">
        <v>2183</v>
      </c>
      <c r="C105" s="23" t="s">
        <v>3944</v>
      </c>
      <c r="D105" s="23" t="s">
        <v>2101</v>
      </c>
      <c r="E105" s="207" t="s">
        <v>68</v>
      </c>
      <c r="F105" s="210">
        <v>50.05</v>
      </c>
      <c r="G105" s="207" t="s">
        <v>70</v>
      </c>
      <c r="H105" s="207" t="s">
        <v>71</v>
      </c>
      <c r="I105" s="209">
        <v>43831</v>
      </c>
      <c r="J105" s="209">
        <v>44926</v>
      </c>
      <c r="K105" s="23"/>
      <c r="L105" s="23">
        <v>48</v>
      </c>
      <c r="O105" t="str">
        <f t="shared" si="1"/>
        <v>Can423307X109.5</v>
      </c>
    </row>
    <row r="106" spans="1:15" x14ac:dyDescent="0.25">
      <c r="A106" s="23" t="s">
        <v>41</v>
      </c>
      <c r="B106" s="23" t="s">
        <v>206</v>
      </c>
      <c r="C106" s="23" t="s">
        <v>3945</v>
      </c>
      <c r="D106" s="23" t="s">
        <v>2098</v>
      </c>
      <c r="E106" s="207" t="s">
        <v>68</v>
      </c>
      <c r="F106" s="210">
        <v>50.05</v>
      </c>
      <c r="G106" s="207" t="s">
        <v>70</v>
      </c>
      <c r="H106" s="207" t="s">
        <v>71</v>
      </c>
      <c r="I106" s="209">
        <v>43831</v>
      </c>
      <c r="J106" s="209">
        <v>44926</v>
      </c>
      <c r="K106" s="23"/>
      <c r="L106" s="23">
        <v>48</v>
      </c>
      <c r="O106" t="str">
        <f t="shared" si="1"/>
        <v>CanBAC307X108</v>
      </c>
    </row>
    <row r="107" spans="1:15" x14ac:dyDescent="0.25">
      <c r="A107" s="23" t="s">
        <v>41</v>
      </c>
      <c r="B107" s="23" t="s">
        <v>207</v>
      </c>
      <c r="C107" s="23" t="s">
        <v>3946</v>
      </c>
      <c r="D107" s="23" t="s">
        <v>2098</v>
      </c>
      <c r="E107" s="207" t="s">
        <v>68</v>
      </c>
      <c r="F107" s="210">
        <v>50.05</v>
      </c>
      <c r="G107" s="207" t="s">
        <v>70</v>
      </c>
      <c r="H107" s="207" t="s">
        <v>71</v>
      </c>
      <c r="I107" s="209">
        <v>43831</v>
      </c>
      <c r="J107" s="209">
        <v>44926</v>
      </c>
      <c r="K107" s="23"/>
      <c r="L107" s="23">
        <v>48</v>
      </c>
      <c r="O107" t="str">
        <f t="shared" si="1"/>
        <v>CanBAH307X108</v>
      </c>
    </row>
    <row r="108" spans="1:15" x14ac:dyDescent="0.25">
      <c r="A108" s="23" t="s">
        <v>41</v>
      </c>
      <c r="B108" s="23" t="s">
        <v>208</v>
      </c>
      <c r="C108" s="23" t="s">
        <v>3947</v>
      </c>
      <c r="D108" s="23" t="s">
        <v>2098</v>
      </c>
      <c r="E108" s="207" t="s">
        <v>68</v>
      </c>
      <c r="F108" s="210">
        <v>50.05</v>
      </c>
      <c r="G108" s="207" t="s">
        <v>70</v>
      </c>
      <c r="H108" s="207" t="s">
        <v>71</v>
      </c>
      <c r="I108" s="209">
        <v>43831</v>
      </c>
      <c r="J108" s="209">
        <v>44926</v>
      </c>
      <c r="K108" s="23"/>
      <c r="L108" s="23">
        <v>48</v>
      </c>
      <c r="O108" t="str">
        <f t="shared" si="1"/>
        <v>CanBAL307X108</v>
      </c>
    </row>
    <row r="109" spans="1:15" x14ac:dyDescent="0.25">
      <c r="A109" s="23" t="s">
        <v>41</v>
      </c>
      <c r="B109" s="23" t="s">
        <v>209</v>
      </c>
      <c r="C109" s="23" t="s">
        <v>3948</v>
      </c>
      <c r="D109" s="23" t="s">
        <v>2098</v>
      </c>
      <c r="E109" s="207" t="s">
        <v>68</v>
      </c>
      <c r="F109" s="210">
        <v>50.05</v>
      </c>
      <c r="G109" s="207" t="s">
        <v>70</v>
      </c>
      <c r="H109" s="207" t="s">
        <v>71</v>
      </c>
      <c r="I109" s="209">
        <v>43831</v>
      </c>
      <c r="J109" s="209">
        <v>44926</v>
      </c>
      <c r="K109" s="23"/>
      <c r="L109" s="23">
        <v>48</v>
      </c>
      <c r="O109" t="str">
        <f t="shared" si="1"/>
        <v>CanBAU307X108</v>
      </c>
    </row>
    <row r="110" spans="1:15" x14ac:dyDescent="0.25">
      <c r="A110" s="23" t="s">
        <v>41</v>
      </c>
      <c r="B110" s="23" t="s">
        <v>210</v>
      </c>
      <c r="C110" s="23" t="s">
        <v>3949</v>
      </c>
      <c r="D110" s="23" t="s">
        <v>2098</v>
      </c>
      <c r="E110" s="207" t="s">
        <v>68</v>
      </c>
      <c r="F110" s="210">
        <v>50.05</v>
      </c>
      <c r="G110" s="207" t="s">
        <v>70</v>
      </c>
      <c r="H110" s="207" t="s">
        <v>71</v>
      </c>
      <c r="I110" s="209">
        <v>43831</v>
      </c>
      <c r="J110" s="209">
        <v>44926</v>
      </c>
      <c r="K110" s="23"/>
      <c r="L110" s="23">
        <v>48</v>
      </c>
      <c r="O110" t="str">
        <f t="shared" si="1"/>
        <v>CanBAY307X108</v>
      </c>
    </row>
    <row r="111" spans="1:15" x14ac:dyDescent="0.25">
      <c r="A111" s="23" t="s">
        <v>41</v>
      </c>
      <c r="B111" s="23" t="s">
        <v>94</v>
      </c>
      <c r="C111" s="23" t="s">
        <v>3950</v>
      </c>
      <c r="D111" s="23" t="s">
        <v>2098</v>
      </c>
      <c r="E111" s="207" t="s">
        <v>68</v>
      </c>
      <c r="F111" s="210">
        <v>50.05</v>
      </c>
      <c r="G111" s="207" t="s">
        <v>70</v>
      </c>
      <c r="H111" s="207" t="s">
        <v>71</v>
      </c>
      <c r="I111" s="209">
        <v>43831</v>
      </c>
      <c r="J111" s="209">
        <v>44926</v>
      </c>
      <c r="K111" s="23"/>
      <c r="L111" s="23">
        <v>48</v>
      </c>
      <c r="O111" t="str">
        <f t="shared" si="1"/>
        <v>CanBAZ307X108</v>
      </c>
    </row>
    <row r="112" spans="1:15" x14ac:dyDescent="0.25">
      <c r="A112" s="23" t="s">
        <v>41</v>
      </c>
      <c r="B112" s="23" t="s">
        <v>211</v>
      </c>
      <c r="C112" s="23" t="s">
        <v>3951</v>
      </c>
      <c r="D112" s="23" t="s">
        <v>2098</v>
      </c>
      <c r="E112" s="207" t="s">
        <v>68</v>
      </c>
      <c r="F112" s="210">
        <v>50.05</v>
      </c>
      <c r="G112" s="207" t="s">
        <v>70</v>
      </c>
      <c r="H112" s="207" t="s">
        <v>71</v>
      </c>
      <c r="I112" s="209">
        <v>43831</v>
      </c>
      <c r="J112" s="209">
        <v>44926</v>
      </c>
      <c r="K112" s="23"/>
      <c r="L112" s="23">
        <v>48</v>
      </c>
      <c r="O112" t="str">
        <f t="shared" si="1"/>
        <v>CanBBC307X108</v>
      </c>
    </row>
    <row r="113" spans="1:15" x14ac:dyDescent="0.25">
      <c r="A113" s="23" t="s">
        <v>41</v>
      </c>
      <c r="B113" s="23" t="s">
        <v>212</v>
      </c>
      <c r="C113" s="23" t="s">
        <v>3952</v>
      </c>
      <c r="D113" s="23" t="s">
        <v>2098</v>
      </c>
      <c r="E113" s="207" t="s">
        <v>68</v>
      </c>
      <c r="F113" s="210">
        <v>50.05</v>
      </c>
      <c r="G113" s="207" t="s">
        <v>70</v>
      </c>
      <c r="H113" s="207" t="s">
        <v>71</v>
      </c>
      <c r="I113" s="209">
        <v>43831</v>
      </c>
      <c r="J113" s="209">
        <v>44926</v>
      </c>
      <c r="K113" s="23"/>
      <c r="L113" s="23">
        <v>48</v>
      </c>
      <c r="O113" t="str">
        <f t="shared" si="1"/>
        <v>CanBBD307X108</v>
      </c>
    </row>
    <row r="114" spans="1:15" x14ac:dyDescent="0.25">
      <c r="A114" s="23" t="s">
        <v>41</v>
      </c>
      <c r="B114" s="23" t="s">
        <v>213</v>
      </c>
      <c r="C114" s="23" t="s">
        <v>3953</v>
      </c>
      <c r="D114" s="23" t="s">
        <v>2098</v>
      </c>
      <c r="E114" s="207" t="s">
        <v>68</v>
      </c>
      <c r="F114" s="210">
        <v>50.05</v>
      </c>
      <c r="G114" s="207" t="s">
        <v>70</v>
      </c>
      <c r="H114" s="207" t="s">
        <v>71</v>
      </c>
      <c r="I114" s="209">
        <v>43831</v>
      </c>
      <c r="J114" s="209">
        <v>44926</v>
      </c>
      <c r="K114" s="23"/>
      <c r="L114" s="23">
        <v>48</v>
      </c>
      <c r="O114" t="str">
        <f t="shared" si="1"/>
        <v>CanBBG307X108</v>
      </c>
    </row>
    <row r="115" spans="1:15" x14ac:dyDescent="0.25">
      <c r="A115" s="23" t="s">
        <v>41</v>
      </c>
      <c r="B115" s="23" t="s">
        <v>214</v>
      </c>
      <c r="C115" s="23" t="s">
        <v>3954</v>
      </c>
      <c r="D115" s="23" t="s">
        <v>2098</v>
      </c>
      <c r="E115" s="207" t="s">
        <v>68</v>
      </c>
      <c r="F115" s="210">
        <v>50.05</v>
      </c>
      <c r="G115" s="207" t="s">
        <v>70</v>
      </c>
      <c r="H115" s="207" t="s">
        <v>71</v>
      </c>
      <c r="I115" s="209">
        <v>43831</v>
      </c>
      <c r="J115" s="209">
        <v>44926</v>
      </c>
      <c r="K115" s="23"/>
      <c r="L115" s="23">
        <v>48</v>
      </c>
      <c r="O115" t="str">
        <f t="shared" si="1"/>
        <v>CanBBH307X108</v>
      </c>
    </row>
    <row r="116" spans="1:15" x14ac:dyDescent="0.25">
      <c r="A116" s="23" t="s">
        <v>41</v>
      </c>
      <c r="B116" s="23" t="s">
        <v>215</v>
      </c>
      <c r="C116" s="23" t="s">
        <v>3955</v>
      </c>
      <c r="D116" s="23" t="s">
        <v>2098</v>
      </c>
      <c r="E116" s="207" t="s">
        <v>68</v>
      </c>
      <c r="F116" s="210">
        <v>50.05</v>
      </c>
      <c r="G116" s="207" t="s">
        <v>70</v>
      </c>
      <c r="H116" s="207" t="s">
        <v>71</v>
      </c>
      <c r="I116" s="209">
        <v>43831</v>
      </c>
      <c r="J116" s="209">
        <v>44926</v>
      </c>
      <c r="K116" s="23"/>
      <c r="L116" s="23">
        <v>48</v>
      </c>
      <c r="O116" t="str">
        <f t="shared" si="1"/>
        <v>CanBBP307X108</v>
      </c>
    </row>
    <row r="117" spans="1:15" x14ac:dyDescent="0.25">
      <c r="A117" s="23" t="s">
        <v>41</v>
      </c>
      <c r="B117" s="23" t="s">
        <v>216</v>
      </c>
      <c r="C117" s="23" t="s">
        <v>3956</v>
      </c>
      <c r="D117" s="23" t="s">
        <v>2102</v>
      </c>
      <c r="E117" s="207" t="s">
        <v>68</v>
      </c>
      <c r="F117" s="210">
        <v>50.05</v>
      </c>
      <c r="G117" s="207" t="s">
        <v>70</v>
      </c>
      <c r="H117" s="207" t="s">
        <v>71</v>
      </c>
      <c r="I117" s="209">
        <v>43831</v>
      </c>
      <c r="J117" s="209">
        <v>44926</v>
      </c>
      <c r="K117" s="23"/>
      <c r="L117" s="23">
        <v>48</v>
      </c>
      <c r="O117" t="str">
        <f t="shared" si="1"/>
        <v>CanBZB307X109</v>
      </c>
    </row>
    <row r="118" spans="1:15" x14ac:dyDescent="0.25">
      <c r="A118" s="23" t="s">
        <v>41</v>
      </c>
      <c r="B118" s="23" t="s">
        <v>248</v>
      </c>
      <c r="C118" s="23" t="s">
        <v>3957</v>
      </c>
      <c r="D118" s="23" t="s">
        <v>2119</v>
      </c>
      <c r="E118" s="207" t="s">
        <v>68</v>
      </c>
      <c r="F118" s="210">
        <v>57.489999999999995</v>
      </c>
      <c r="G118" s="207" t="s">
        <v>70</v>
      </c>
      <c r="H118" s="207" t="s">
        <v>71</v>
      </c>
      <c r="I118" s="209">
        <v>43831</v>
      </c>
      <c r="J118" s="209">
        <v>44926</v>
      </c>
      <c r="K118" s="23"/>
      <c r="L118" s="23">
        <v>24</v>
      </c>
      <c r="O118" t="str">
        <f t="shared" si="1"/>
        <v>CanCA5401X212</v>
      </c>
    </row>
    <row r="119" spans="1:15" x14ac:dyDescent="0.25">
      <c r="A119" s="23" t="s">
        <v>41</v>
      </c>
      <c r="B119" s="23" t="s">
        <v>249</v>
      </c>
      <c r="C119" s="23" t="s">
        <v>3958</v>
      </c>
      <c r="D119" s="23" t="s">
        <v>2119</v>
      </c>
      <c r="E119" s="207" t="s">
        <v>68</v>
      </c>
      <c r="F119" s="210">
        <v>57.489999999999995</v>
      </c>
      <c r="G119" s="207" t="s">
        <v>70</v>
      </c>
      <c r="H119" s="207" t="s">
        <v>71</v>
      </c>
      <c r="I119" s="209">
        <v>43831</v>
      </c>
      <c r="J119" s="209">
        <v>44926</v>
      </c>
      <c r="K119" s="23"/>
      <c r="L119" s="23">
        <v>24</v>
      </c>
      <c r="O119" t="str">
        <f t="shared" si="1"/>
        <v>CanCA7401X212</v>
      </c>
    </row>
    <row r="120" spans="1:15" x14ac:dyDescent="0.25">
      <c r="A120" s="23" t="s">
        <v>41</v>
      </c>
      <c r="B120" s="23" t="s">
        <v>250</v>
      </c>
      <c r="C120" s="23" t="s">
        <v>3959</v>
      </c>
      <c r="D120" s="23" t="s">
        <v>2119</v>
      </c>
      <c r="E120" s="207" t="s">
        <v>68</v>
      </c>
      <c r="F120" s="210">
        <v>57.489999999999995</v>
      </c>
      <c r="G120" s="207" t="s">
        <v>70</v>
      </c>
      <c r="H120" s="207" t="s">
        <v>71</v>
      </c>
      <c r="I120" s="209">
        <v>43831</v>
      </c>
      <c r="J120" s="209">
        <v>44926</v>
      </c>
      <c r="K120" s="23"/>
      <c r="L120" s="23">
        <v>24</v>
      </c>
      <c r="O120" t="str">
        <f t="shared" si="1"/>
        <v>CanCA8401X212</v>
      </c>
    </row>
    <row r="121" spans="1:15" x14ac:dyDescent="0.25">
      <c r="A121" s="23" t="s">
        <v>41</v>
      </c>
      <c r="B121" s="23" t="s">
        <v>2185</v>
      </c>
      <c r="C121" s="23" t="s">
        <v>3960</v>
      </c>
      <c r="D121" s="23" t="s">
        <v>2119</v>
      </c>
      <c r="E121" s="207" t="s">
        <v>68</v>
      </c>
      <c r="F121" s="210">
        <v>57.489999999999995</v>
      </c>
      <c r="G121" s="207" t="s">
        <v>70</v>
      </c>
      <c r="H121" s="207" t="s">
        <v>71</v>
      </c>
      <c r="I121" s="209">
        <v>43831</v>
      </c>
      <c r="J121" s="209">
        <v>44926</v>
      </c>
      <c r="K121" s="23"/>
      <c r="L121" s="23">
        <v>24</v>
      </c>
      <c r="O121" t="str">
        <f t="shared" si="1"/>
        <v>CanCAJ401X212</v>
      </c>
    </row>
    <row r="122" spans="1:15" x14ac:dyDescent="0.25">
      <c r="A122" s="23" t="s">
        <v>41</v>
      </c>
      <c r="B122" s="23" t="s">
        <v>251</v>
      </c>
      <c r="C122" s="23" t="s">
        <v>3961</v>
      </c>
      <c r="D122" s="23" t="s">
        <v>2119</v>
      </c>
      <c r="E122" s="207" t="s">
        <v>68</v>
      </c>
      <c r="F122" s="210">
        <v>57.489999999999995</v>
      </c>
      <c r="G122" s="207" t="s">
        <v>70</v>
      </c>
      <c r="H122" s="207" t="s">
        <v>71</v>
      </c>
      <c r="I122" s="209">
        <v>43831</v>
      </c>
      <c r="J122" s="209">
        <v>44926</v>
      </c>
      <c r="K122" s="23"/>
      <c r="L122" s="23">
        <v>24</v>
      </c>
      <c r="O122" t="str">
        <f t="shared" si="1"/>
        <v>CanCKC401X212</v>
      </c>
    </row>
    <row r="123" spans="1:15" x14ac:dyDescent="0.25">
      <c r="A123" s="23" t="s">
        <v>41</v>
      </c>
      <c r="B123" s="23" t="s">
        <v>203</v>
      </c>
      <c r="C123" s="23" t="s">
        <v>3962</v>
      </c>
      <c r="D123" s="23" t="s">
        <v>2106</v>
      </c>
      <c r="E123" s="207" t="s">
        <v>68</v>
      </c>
      <c r="F123" s="210">
        <v>25.71</v>
      </c>
      <c r="G123" s="207" t="s">
        <v>70</v>
      </c>
      <c r="H123" s="207" t="s">
        <v>71</v>
      </c>
      <c r="I123" s="209">
        <v>43831</v>
      </c>
      <c r="J123" s="209">
        <v>44926</v>
      </c>
      <c r="K123" s="23"/>
      <c r="L123" s="23">
        <v>48</v>
      </c>
      <c r="O123" t="str">
        <f t="shared" si="1"/>
        <v>CanE2K211X103</v>
      </c>
    </row>
    <row r="124" spans="1:15" x14ac:dyDescent="0.25">
      <c r="A124" s="23" t="s">
        <v>41</v>
      </c>
      <c r="B124" s="23" t="s">
        <v>185</v>
      </c>
      <c r="C124" s="23" t="s">
        <v>3963</v>
      </c>
      <c r="D124" s="23" t="s">
        <v>2105</v>
      </c>
      <c r="E124" s="207" t="s">
        <v>68</v>
      </c>
      <c r="F124" s="210">
        <v>25.71</v>
      </c>
      <c r="G124" s="207" t="s">
        <v>70</v>
      </c>
      <c r="H124" s="207" t="s">
        <v>71</v>
      </c>
      <c r="I124" s="209">
        <v>43831</v>
      </c>
      <c r="J124" s="209">
        <v>44926</v>
      </c>
      <c r="K124" s="23"/>
      <c r="L124" s="23">
        <v>48</v>
      </c>
      <c r="O124" t="str">
        <f t="shared" si="1"/>
        <v>CanEA7211X106</v>
      </c>
    </row>
    <row r="125" spans="1:15" x14ac:dyDescent="0.25">
      <c r="A125" s="23" t="s">
        <v>41</v>
      </c>
      <c r="B125" s="23" t="s">
        <v>186</v>
      </c>
      <c r="C125" s="23" t="s">
        <v>3964</v>
      </c>
      <c r="D125" s="23" t="s">
        <v>2105</v>
      </c>
      <c r="E125" s="207" t="s">
        <v>68</v>
      </c>
      <c r="F125" s="210">
        <v>25.71</v>
      </c>
      <c r="G125" s="207" t="s">
        <v>70</v>
      </c>
      <c r="H125" s="207" t="s">
        <v>71</v>
      </c>
      <c r="I125" s="209">
        <v>43831</v>
      </c>
      <c r="J125" s="209">
        <v>44926</v>
      </c>
      <c r="K125" s="23"/>
      <c r="L125" s="23">
        <v>48</v>
      </c>
      <c r="O125" t="str">
        <f t="shared" si="1"/>
        <v>CanEA8211X106</v>
      </c>
    </row>
    <row r="126" spans="1:15" x14ac:dyDescent="0.25">
      <c r="A126" s="23" t="s">
        <v>41</v>
      </c>
      <c r="B126" s="23" t="s">
        <v>187</v>
      </c>
      <c r="C126" s="23" t="s">
        <v>3965</v>
      </c>
      <c r="D126" s="23" t="s">
        <v>2105</v>
      </c>
      <c r="E126" s="207" t="s">
        <v>68</v>
      </c>
      <c r="F126" s="210">
        <v>25.71</v>
      </c>
      <c r="G126" s="207" t="s">
        <v>70</v>
      </c>
      <c r="H126" s="207" t="s">
        <v>71</v>
      </c>
      <c r="I126" s="209">
        <v>43831</v>
      </c>
      <c r="J126" s="209">
        <v>44926</v>
      </c>
      <c r="K126" s="23"/>
      <c r="L126" s="23">
        <v>48</v>
      </c>
      <c r="O126" t="str">
        <f t="shared" si="1"/>
        <v>CanEAA211X106</v>
      </c>
    </row>
    <row r="127" spans="1:15" x14ac:dyDescent="0.25">
      <c r="A127" s="23" t="s">
        <v>41</v>
      </c>
      <c r="B127" s="23" t="s">
        <v>217</v>
      </c>
      <c r="C127" s="23" t="s">
        <v>3966</v>
      </c>
      <c r="D127" s="23" t="s">
        <v>2100</v>
      </c>
      <c r="E127" s="207" t="s">
        <v>68</v>
      </c>
      <c r="F127" s="210">
        <v>50.05</v>
      </c>
      <c r="G127" s="207" t="s">
        <v>70</v>
      </c>
      <c r="H127" s="207" t="s">
        <v>71</v>
      </c>
      <c r="I127" s="209">
        <v>43831</v>
      </c>
      <c r="J127" s="209">
        <v>44926</v>
      </c>
      <c r="K127" s="23"/>
      <c r="L127" s="23">
        <v>48</v>
      </c>
      <c r="O127" t="str">
        <f t="shared" si="1"/>
        <v>CanFA8307X105.5</v>
      </c>
    </row>
    <row r="128" spans="1:15" x14ac:dyDescent="0.25">
      <c r="A128" s="23" t="s">
        <v>41</v>
      </c>
      <c r="B128" s="23" t="s">
        <v>218</v>
      </c>
      <c r="C128" s="23" t="s">
        <v>3967</v>
      </c>
      <c r="D128" s="23" t="s">
        <v>2100</v>
      </c>
      <c r="E128" s="207" t="s">
        <v>68</v>
      </c>
      <c r="F128" s="210">
        <v>50.05</v>
      </c>
      <c r="G128" s="207" t="s">
        <v>70</v>
      </c>
      <c r="H128" s="207" t="s">
        <v>71</v>
      </c>
      <c r="I128" s="209">
        <v>43831</v>
      </c>
      <c r="J128" s="209">
        <v>44926</v>
      </c>
      <c r="K128" s="23"/>
      <c r="L128" s="23">
        <v>48</v>
      </c>
      <c r="O128" t="str">
        <f t="shared" si="1"/>
        <v>CanFA9307X105.5</v>
      </c>
    </row>
    <row r="129" spans="1:15" x14ac:dyDescent="0.25">
      <c r="A129" s="23" t="s">
        <v>41</v>
      </c>
      <c r="B129" s="23" t="s">
        <v>219</v>
      </c>
      <c r="C129" s="23" t="s">
        <v>3968</v>
      </c>
      <c r="D129" s="23" t="s">
        <v>2100</v>
      </c>
      <c r="E129" s="207" t="s">
        <v>68</v>
      </c>
      <c r="F129" s="210">
        <v>50.05</v>
      </c>
      <c r="G129" s="207" t="s">
        <v>70</v>
      </c>
      <c r="H129" s="207" t="s">
        <v>71</v>
      </c>
      <c r="I129" s="209">
        <v>43831</v>
      </c>
      <c r="J129" s="209">
        <v>44926</v>
      </c>
      <c r="K129" s="23"/>
      <c r="L129" s="23">
        <v>48</v>
      </c>
      <c r="O129" t="str">
        <f t="shared" si="1"/>
        <v>CanFAG307X105.5</v>
      </c>
    </row>
    <row r="130" spans="1:15" x14ac:dyDescent="0.25">
      <c r="A130" s="23" t="s">
        <v>41</v>
      </c>
      <c r="B130" s="23" t="s">
        <v>228</v>
      </c>
      <c r="C130" s="23" t="s">
        <v>3969</v>
      </c>
      <c r="D130" s="23" t="s">
        <v>2097</v>
      </c>
      <c r="E130" s="207" t="s">
        <v>68</v>
      </c>
      <c r="F130" s="210">
        <v>50.05</v>
      </c>
      <c r="G130" s="207" t="s">
        <v>70</v>
      </c>
      <c r="H130" s="207" t="s">
        <v>71</v>
      </c>
      <c r="I130" s="209">
        <v>43831</v>
      </c>
      <c r="J130" s="209">
        <v>44926</v>
      </c>
      <c r="K130" s="23"/>
      <c r="L130" s="23">
        <v>48</v>
      </c>
      <c r="O130" t="str">
        <f t="shared" si="1"/>
        <v>CanJAC307X113</v>
      </c>
    </row>
    <row r="131" spans="1:15" x14ac:dyDescent="0.25">
      <c r="A131" s="23" t="s">
        <v>41</v>
      </c>
      <c r="B131" s="23" t="s">
        <v>229</v>
      </c>
      <c r="C131" s="23" t="s">
        <v>3970</v>
      </c>
      <c r="D131" s="23" t="s">
        <v>2097</v>
      </c>
      <c r="E131" s="207" t="s">
        <v>68</v>
      </c>
      <c r="F131" s="210">
        <v>50.05</v>
      </c>
      <c r="G131" s="207" t="s">
        <v>70</v>
      </c>
      <c r="H131" s="207" t="s">
        <v>71</v>
      </c>
      <c r="I131" s="209">
        <v>43831</v>
      </c>
      <c r="J131" s="209">
        <v>44926</v>
      </c>
      <c r="K131" s="23"/>
      <c r="L131" s="23">
        <v>48</v>
      </c>
      <c r="O131" t="str">
        <f t="shared" si="1"/>
        <v>CanJAD307X113</v>
      </c>
    </row>
    <row r="132" spans="1:15" x14ac:dyDescent="0.25">
      <c r="A132" s="23" t="s">
        <v>41</v>
      </c>
      <c r="B132" s="23" t="s">
        <v>230</v>
      </c>
      <c r="C132" s="23" t="s">
        <v>3971</v>
      </c>
      <c r="D132" s="23" t="s">
        <v>2097</v>
      </c>
      <c r="E132" s="207" t="s">
        <v>68</v>
      </c>
      <c r="F132" s="210">
        <v>50.05</v>
      </c>
      <c r="G132" s="207" t="s">
        <v>70</v>
      </c>
      <c r="H132" s="207" t="s">
        <v>71</v>
      </c>
      <c r="I132" s="209">
        <v>43831</v>
      </c>
      <c r="J132" s="209">
        <v>44926</v>
      </c>
      <c r="K132" s="23"/>
      <c r="L132" s="23">
        <v>48</v>
      </c>
      <c r="O132" t="str">
        <f t="shared" si="1"/>
        <v>CanJAE307X113</v>
      </c>
    </row>
    <row r="133" spans="1:15" x14ac:dyDescent="0.25">
      <c r="A133" s="23" t="s">
        <v>41</v>
      </c>
      <c r="B133" s="23" t="s">
        <v>231</v>
      </c>
      <c r="C133" s="23" t="s">
        <v>3972</v>
      </c>
      <c r="D133" s="23" t="s">
        <v>2097</v>
      </c>
      <c r="E133" s="207" t="s">
        <v>68</v>
      </c>
      <c r="F133" s="210">
        <v>50.05</v>
      </c>
      <c r="G133" s="207" t="s">
        <v>70</v>
      </c>
      <c r="H133" s="207" t="s">
        <v>71</v>
      </c>
      <c r="I133" s="209">
        <v>43831</v>
      </c>
      <c r="J133" s="209">
        <v>44926</v>
      </c>
      <c r="K133" s="23"/>
      <c r="L133" s="23">
        <v>48</v>
      </c>
      <c r="O133" t="str">
        <f t="shared" ref="O133:O196" si="2">C133&amp;D133</f>
        <v>CanJAI307X113</v>
      </c>
    </row>
    <row r="134" spans="1:15" x14ac:dyDescent="0.25">
      <c r="A134" s="23" t="s">
        <v>41</v>
      </c>
      <c r="B134" s="23" t="s">
        <v>232</v>
      </c>
      <c r="C134" s="23" t="s">
        <v>3973</v>
      </c>
      <c r="D134" s="23" t="s">
        <v>2097</v>
      </c>
      <c r="E134" s="207" t="s">
        <v>68</v>
      </c>
      <c r="F134" s="210">
        <v>50.05</v>
      </c>
      <c r="G134" s="207" t="s">
        <v>70</v>
      </c>
      <c r="H134" s="207" t="s">
        <v>71</v>
      </c>
      <c r="I134" s="209">
        <v>43831</v>
      </c>
      <c r="J134" s="209">
        <v>44926</v>
      </c>
      <c r="K134" s="23"/>
      <c r="L134" s="23">
        <v>48</v>
      </c>
      <c r="O134" t="str">
        <f t="shared" si="2"/>
        <v>CanJAJ307X113</v>
      </c>
    </row>
    <row r="135" spans="1:15" x14ac:dyDescent="0.25">
      <c r="A135" s="23" t="s">
        <v>41</v>
      </c>
      <c r="B135" s="23" t="s">
        <v>233</v>
      </c>
      <c r="C135" s="23" t="s">
        <v>3974</v>
      </c>
      <c r="D135" s="23" t="s">
        <v>2097</v>
      </c>
      <c r="E135" s="207" t="s">
        <v>68</v>
      </c>
      <c r="F135" s="210">
        <v>50.05</v>
      </c>
      <c r="G135" s="207" t="s">
        <v>70</v>
      </c>
      <c r="H135" s="207" t="s">
        <v>71</v>
      </c>
      <c r="I135" s="209">
        <v>43831</v>
      </c>
      <c r="J135" s="209">
        <v>44926</v>
      </c>
      <c r="K135" s="23"/>
      <c r="L135" s="23">
        <v>48</v>
      </c>
      <c r="O135" t="str">
        <f t="shared" si="2"/>
        <v>CanJAM307X113</v>
      </c>
    </row>
    <row r="136" spans="1:15" x14ac:dyDescent="0.25">
      <c r="A136" s="23" t="s">
        <v>41</v>
      </c>
      <c r="B136" s="23" t="s">
        <v>235</v>
      </c>
      <c r="C136" s="23" t="s">
        <v>3975</v>
      </c>
      <c r="D136" s="23" t="s">
        <v>2097</v>
      </c>
      <c r="E136" s="207" t="s">
        <v>68</v>
      </c>
      <c r="F136" s="210">
        <v>50.05</v>
      </c>
      <c r="G136" s="207" t="s">
        <v>70</v>
      </c>
      <c r="H136" s="207" t="s">
        <v>71</v>
      </c>
      <c r="I136" s="209">
        <v>43831</v>
      </c>
      <c r="J136" s="209">
        <v>44926</v>
      </c>
      <c r="K136" s="23"/>
      <c r="L136" s="23">
        <v>48</v>
      </c>
      <c r="O136" t="str">
        <f t="shared" si="2"/>
        <v>CanJAR307X113</v>
      </c>
    </row>
    <row r="137" spans="1:15" x14ac:dyDescent="0.25">
      <c r="A137" s="23" t="s">
        <v>41</v>
      </c>
      <c r="B137" s="23" t="s">
        <v>236</v>
      </c>
      <c r="C137" s="23" t="s">
        <v>3976</v>
      </c>
      <c r="D137" s="23" t="s">
        <v>2097</v>
      </c>
      <c r="E137" s="207" t="s">
        <v>68</v>
      </c>
      <c r="F137" s="210">
        <v>50.05</v>
      </c>
      <c r="G137" s="207" t="s">
        <v>70</v>
      </c>
      <c r="H137" s="207" t="s">
        <v>71</v>
      </c>
      <c r="I137" s="209">
        <v>43831</v>
      </c>
      <c r="J137" s="209">
        <v>44926</v>
      </c>
      <c r="K137" s="23"/>
      <c r="L137" s="23">
        <v>48</v>
      </c>
      <c r="O137" t="str">
        <f t="shared" si="2"/>
        <v>CanJAT307X113</v>
      </c>
    </row>
    <row r="138" spans="1:15" x14ac:dyDescent="0.25">
      <c r="A138" s="23" t="s">
        <v>41</v>
      </c>
      <c r="B138" s="23" t="s">
        <v>237</v>
      </c>
      <c r="C138" s="23" t="s">
        <v>3977</v>
      </c>
      <c r="D138" s="23" t="s">
        <v>2097</v>
      </c>
      <c r="E138" s="207" t="s">
        <v>68</v>
      </c>
      <c r="F138" s="210">
        <v>50.05</v>
      </c>
      <c r="G138" s="207" t="s">
        <v>70</v>
      </c>
      <c r="H138" s="207" t="s">
        <v>71</v>
      </c>
      <c r="I138" s="209">
        <v>43831</v>
      </c>
      <c r="J138" s="209">
        <v>44926</v>
      </c>
      <c r="K138" s="23"/>
      <c r="L138" s="23">
        <v>48</v>
      </c>
      <c r="O138" t="str">
        <f t="shared" si="2"/>
        <v>CanJBC307X113</v>
      </c>
    </row>
    <row r="139" spans="1:15" x14ac:dyDescent="0.25">
      <c r="A139" s="23" t="s">
        <v>41</v>
      </c>
      <c r="B139" s="23" t="s">
        <v>238</v>
      </c>
      <c r="C139" s="23" t="s">
        <v>3978</v>
      </c>
      <c r="D139" s="23" t="s">
        <v>2097</v>
      </c>
      <c r="E139" s="207" t="s">
        <v>68</v>
      </c>
      <c r="F139" s="210">
        <v>50.05</v>
      </c>
      <c r="G139" s="207" t="s">
        <v>70</v>
      </c>
      <c r="H139" s="207" t="s">
        <v>71</v>
      </c>
      <c r="I139" s="209">
        <v>43831</v>
      </c>
      <c r="J139" s="209">
        <v>44926</v>
      </c>
      <c r="K139" s="23"/>
      <c r="L139" s="23">
        <v>48</v>
      </c>
      <c r="O139" t="str">
        <f t="shared" si="2"/>
        <v>CanJBJ307X113</v>
      </c>
    </row>
    <row r="140" spans="1:15" x14ac:dyDescent="0.25">
      <c r="A140" s="23" t="s">
        <v>41</v>
      </c>
      <c r="B140" s="23" t="s">
        <v>240</v>
      </c>
      <c r="C140" s="23" t="s">
        <v>3979</v>
      </c>
      <c r="D140" s="23" t="s">
        <v>2097</v>
      </c>
      <c r="E140" s="207" t="s">
        <v>68</v>
      </c>
      <c r="F140" s="210">
        <v>50.05</v>
      </c>
      <c r="G140" s="207" t="s">
        <v>70</v>
      </c>
      <c r="H140" s="207" t="s">
        <v>71</v>
      </c>
      <c r="I140" s="209">
        <v>43831</v>
      </c>
      <c r="J140" s="209">
        <v>44926</v>
      </c>
      <c r="K140" s="23"/>
      <c r="L140" s="23">
        <v>48</v>
      </c>
      <c r="O140" t="str">
        <f t="shared" si="2"/>
        <v>CanJC4307X113</v>
      </c>
    </row>
    <row r="141" spans="1:15" x14ac:dyDescent="0.25">
      <c r="A141" s="23" t="s">
        <v>41</v>
      </c>
      <c r="B141" s="23" t="s">
        <v>241</v>
      </c>
      <c r="C141" s="23" t="s">
        <v>3980</v>
      </c>
      <c r="D141" s="23" t="s">
        <v>2097</v>
      </c>
      <c r="E141" s="207" t="s">
        <v>68</v>
      </c>
      <c r="F141" s="210">
        <v>50.05</v>
      </c>
      <c r="G141" s="207" t="s">
        <v>70</v>
      </c>
      <c r="H141" s="207" t="s">
        <v>71</v>
      </c>
      <c r="I141" s="209">
        <v>43831</v>
      </c>
      <c r="J141" s="209">
        <v>44926</v>
      </c>
      <c r="K141" s="23"/>
      <c r="L141" s="23">
        <v>48</v>
      </c>
      <c r="O141" t="str">
        <f t="shared" si="2"/>
        <v>CanJC6307X113</v>
      </c>
    </row>
    <row r="142" spans="1:15" x14ac:dyDescent="0.25">
      <c r="A142" s="23" t="s">
        <v>41</v>
      </c>
      <c r="B142" s="23" t="s">
        <v>220</v>
      </c>
      <c r="C142" s="23" t="s">
        <v>3981</v>
      </c>
      <c r="D142" s="23" t="s">
        <v>2099</v>
      </c>
      <c r="E142" s="207" t="s">
        <v>68</v>
      </c>
      <c r="F142" s="210">
        <v>50.05</v>
      </c>
      <c r="G142" s="207" t="s">
        <v>70</v>
      </c>
      <c r="H142" s="207" t="s">
        <v>71</v>
      </c>
      <c r="I142" s="209">
        <v>43831</v>
      </c>
      <c r="J142" s="209">
        <v>44926</v>
      </c>
      <c r="K142" s="23"/>
      <c r="L142" s="23">
        <v>48</v>
      </c>
      <c r="O142" t="str">
        <f t="shared" si="2"/>
        <v>CanKAA307X111</v>
      </c>
    </row>
    <row r="143" spans="1:15" x14ac:dyDescent="0.25">
      <c r="A143" s="23" t="s">
        <v>41</v>
      </c>
      <c r="B143" s="23" t="s">
        <v>221</v>
      </c>
      <c r="C143" s="23" t="s">
        <v>3982</v>
      </c>
      <c r="D143" s="23" t="s">
        <v>2099</v>
      </c>
      <c r="E143" s="207" t="s">
        <v>68</v>
      </c>
      <c r="F143" s="210">
        <v>50.05</v>
      </c>
      <c r="G143" s="207" t="s">
        <v>70</v>
      </c>
      <c r="H143" s="207" t="s">
        <v>71</v>
      </c>
      <c r="I143" s="209">
        <v>43831</v>
      </c>
      <c r="J143" s="209">
        <v>44926</v>
      </c>
      <c r="K143" s="23"/>
      <c r="L143" s="23">
        <v>48</v>
      </c>
      <c r="O143" t="str">
        <f t="shared" si="2"/>
        <v>CanKAB307X111</v>
      </c>
    </row>
    <row r="144" spans="1:15" x14ac:dyDescent="0.25">
      <c r="A144" s="23" t="s">
        <v>41</v>
      </c>
      <c r="B144" s="23" t="s">
        <v>222</v>
      </c>
      <c r="C144" s="23" t="s">
        <v>3983</v>
      </c>
      <c r="D144" s="23" t="s">
        <v>2099</v>
      </c>
      <c r="E144" s="207" t="s">
        <v>68</v>
      </c>
      <c r="F144" s="210">
        <v>50.05</v>
      </c>
      <c r="G144" s="207" t="s">
        <v>70</v>
      </c>
      <c r="H144" s="207" t="s">
        <v>71</v>
      </c>
      <c r="I144" s="209">
        <v>43831</v>
      </c>
      <c r="J144" s="209">
        <v>44926</v>
      </c>
      <c r="K144" s="23"/>
      <c r="L144" s="23">
        <v>48</v>
      </c>
      <c r="O144" t="str">
        <f t="shared" si="2"/>
        <v>CanKAE307X111</v>
      </c>
    </row>
    <row r="145" spans="1:15" x14ac:dyDescent="0.25">
      <c r="A145" s="23" t="s">
        <v>41</v>
      </c>
      <c r="B145" s="23" t="s">
        <v>223</v>
      </c>
      <c r="C145" s="23" t="s">
        <v>3984</v>
      </c>
      <c r="D145" s="23" t="s">
        <v>2099</v>
      </c>
      <c r="E145" s="207" t="s">
        <v>68</v>
      </c>
      <c r="F145" s="210">
        <v>50.05</v>
      </c>
      <c r="G145" s="207" t="s">
        <v>70</v>
      </c>
      <c r="H145" s="207" t="s">
        <v>71</v>
      </c>
      <c r="I145" s="209">
        <v>43831</v>
      </c>
      <c r="J145" s="209">
        <v>44926</v>
      </c>
      <c r="K145" s="23"/>
      <c r="L145" s="23">
        <v>48</v>
      </c>
      <c r="O145" t="str">
        <f t="shared" si="2"/>
        <v>CanKAL307X111</v>
      </c>
    </row>
    <row r="146" spans="1:15" x14ac:dyDescent="0.25">
      <c r="A146" s="23" t="s">
        <v>41</v>
      </c>
      <c r="B146" s="23" t="s">
        <v>224</v>
      </c>
      <c r="C146" s="23" t="s">
        <v>3985</v>
      </c>
      <c r="D146" s="23" t="s">
        <v>2099</v>
      </c>
      <c r="E146" s="207" t="s">
        <v>68</v>
      </c>
      <c r="F146" s="210">
        <v>50.05</v>
      </c>
      <c r="G146" s="207" t="s">
        <v>70</v>
      </c>
      <c r="H146" s="207" t="s">
        <v>71</v>
      </c>
      <c r="I146" s="209">
        <v>43831</v>
      </c>
      <c r="J146" s="209">
        <v>44926</v>
      </c>
      <c r="K146" s="23"/>
      <c r="L146" s="23">
        <v>48</v>
      </c>
      <c r="O146" t="str">
        <f t="shared" si="2"/>
        <v>CanKB2307X111</v>
      </c>
    </row>
    <row r="147" spans="1:15" x14ac:dyDescent="0.25">
      <c r="A147" s="23" t="s">
        <v>41</v>
      </c>
      <c r="B147" s="23" t="s">
        <v>227</v>
      </c>
      <c r="C147" s="23" t="s">
        <v>3986</v>
      </c>
      <c r="D147" s="23" t="s">
        <v>2099</v>
      </c>
      <c r="E147" s="207" t="s">
        <v>68</v>
      </c>
      <c r="F147" s="210">
        <v>50.05</v>
      </c>
      <c r="G147" s="207" t="s">
        <v>70</v>
      </c>
      <c r="H147" s="207" t="s">
        <v>71</v>
      </c>
      <c r="I147" s="209">
        <v>43831</v>
      </c>
      <c r="J147" s="209">
        <v>44926</v>
      </c>
      <c r="K147" s="23"/>
      <c r="L147" s="23">
        <v>48</v>
      </c>
      <c r="O147" t="str">
        <f t="shared" si="2"/>
        <v>CanKBO307X111</v>
      </c>
    </row>
    <row r="148" spans="1:15" x14ac:dyDescent="0.25">
      <c r="A148" s="23" t="s">
        <v>41</v>
      </c>
      <c r="B148" s="23" t="s">
        <v>205</v>
      </c>
      <c r="C148" s="23" t="s">
        <v>3987</v>
      </c>
      <c r="D148" s="23" t="s">
        <v>2187</v>
      </c>
      <c r="E148" s="207" t="s">
        <v>68</v>
      </c>
      <c r="F148" s="210">
        <v>25.71</v>
      </c>
      <c r="G148" s="207" t="s">
        <v>70</v>
      </c>
      <c r="H148" s="207" t="s">
        <v>71</v>
      </c>
      <c r="I148" s="209">
        <v>43831</v>
      </c>
      <c r="J148" s="209">
        <v>44926</v>
      </c>
      <c r="K148" s="23"/>
      <c r="L148" s="23">
        <v>48</v>
      </c>
      <c r="O148" t="str">
        <f t="shared" si="2"/>
        <v>CanRAJ300X103</v>
      </c>
    </row>
    <row r="149" spans="1:15" x14ac:dyDescent="0.25">
      <c r="A149" s="23" t="s">
        <v>41</v>
      </c>
      <c r="B149" s="23" t="s">
        <v>189</v>
      </c>
      <c r="C149" s="23" t="s">
        <v>3988</v>
      </c>
      <c r="D149" s="23" t="s">
        <v>2108</v>
      </c>
      <c r="E149" s="207" t="s">
        <v>68</v>
      </c>
      <c r="F149" s="210">
        <v>25.71</v>
      </c>
      <c r="G149" s="207" t="s">
        <v>70</v>
      </c>
      <c r="H149" s="207" t="s">
        <v>71</v>
      </c>
      <c r="I149" s="209">
        <v>43831</v>
      </c>
      <c r="J149" s="209">
        <v>44926</v>
      </c>
      <c r="K149" s="23"/>
      <c r="L149" s="23">
        <v>48</v>
      </c>
      <c r="O149" t="str">
        <f t="shared" si="2"/>
        <v>CanSAA211X109</v>
      </c>
    </row>
    <row r="150" spans="1:15" x14ac:dyDescent="0.25">
      <c r="A150" s="23" t="s">
        <v>41</v>
      </c>
      <c r="B150" s="23" t="s">
        <v>190</v>
      </c>
      <c r="C150" s="23" t="s">
        <v>3989</v>
      </c>
      <c r="D150" s="23" t="s">
        <v>2108</v>
      </c>
      <c r="E150" s="207" t="s">
        <v>68</v>
      </c>
      <c r="F150" s="210">
        <v>25.71</v>
      </c>
      <c r="G150" s="207" t="s">
        <v>70</v>
      </c>
      <c r="H150" s="207" t="s">
        <v>71</v>
      </c>
      <c r="I150" s="209">
        <v>43831</v>
      </c>
      <c r="J150" s="209">
        <v>44926</v>
      </c>
      <c r="K150" s="23"/>
      <c r="L150" s="23">
        <v>48</v>
      </c>
      <c r="O150" t="str">
        <f t="shared" si="2"/>
        <v>CanSAB211X109</v>
      </c>
    </row>
    <row r="151" spans="1:15" x14ac:dyDescent="0.25">
      <c r="A151" s="23" t="s">
        <v>41</v>
      </c>
      <c r="B151" s="23" t="s">
        <v>191</v>
      </c>
      <c r="C151" s="23" t="s">
        <v>3990</v>
      </c>
      <c r="D151" s="23" t="s">
        <v>2108</v>
      </c>
      <c r="E151" s="207" t="s">
        <v>68</v>
      </c>
      <c r="F151" s="210">
        <v>25.71</v>
      </c>
      <c r="G151" s="207" t="s">
        <v>70</v>
      </c>
      <c r="H151" s="207" t="s">
        <v>71</v>
      </c>
      <c r="I151" s="209">
        <v>43831</v>
      </c>
      <c r="J151" s="209">
        <v>44926</v>
      </c>
      <c r="K151" s="23"/>
      <c r="L151" s="23">
        <v>48</v>
      </c>
      <c r="O151" t="str">
        <f t="shared" si="2"/>
        <v>CanSAC211X109</v>
      </c>
    </row>
    <row r="152" spans="1:15" x14ac:dyDescent="0.25">
      <c r="A152" s="23" t="s">
        <v>41</v>
      </c>
      <c r="B152" s="23" t="s">
        <v>192</v>
      </c>
      <c r="C152" s="23" t="s">
        <v>3991</v>
      </c>
      <c r="D152" s="23" t="s">
        <v>2108</v>
      </c>
      <c r="E152" s="207" t="s">
        <v>68</v>
      </c>
      <c r="F152" s="210">
        <v>25.71</v>
      </c>
      <c r="G152" s="207" t="s">
        <v>70</v>
      </c>
      <c r="H152" s="207" t="s">
        <v>71</v>
      </c>
      <c r="I152" s="209">
        <v>43831</v>
      </c>
      <c r="J152" s="209">
        <v>44926</v>
      </c>
      <c r="K152" s="23"/>
      <c r="L152" s="23">
        <v>48</v>
      </c>
      <c r="O152" t="str">
        <f t="shared" si="2"/>
        <v>CanSAD211X109</v>
      </c>
    </row>
    <row r="153" spans="1:15" x14ac:dyDescent="0.25">
      <c r="A153" s="23" t="s">
        <v>41</v>
      </c>
      <c r="B153" s="23" t="s">
        <v>193</v>
      </c>
      <c r="C153" s="23" t="s">
        <v>3992</v>
      </c>
      <c r="D153" s="23" t="s">
        <v>2108</v>
      </c>
      <c r="E153" s="207" t="s">
        <v>68</v>
      </c>
      <c r="F153" s="210">
        <v>25.71</v>
      </c>
      <c r="G153" s="207" t="s">
        <v>70</v>
      </c>
      <c r="H153" s="207" t="s">
        <v>71</v>
      </c>
      <c r="I153" s="209">
        <v>43831</v>
      </c>
      <c r="J153" s="209">
        <v>44926</v>
      </c>
      <c r="K153" s="23"/>
      <c r="L153" s="23">
        <v>48</v>
      </c>
      <c r="O153" t="str">
        <f t="shared" si="2"/>
        <v>CanSAG211X109</v>
      </c>
    </row>
    <row r="154" spans="1:15" x14ac:dyDescent="0.25">
      <c r="A154" s="23" t="s">
        <v>41</v>
      </c>
      <c r="B154" s="23" t="s">
        <v>194</v>
      </c>
      <c r="C154" s="23" t="s">
        <v>3993</v>
      </c>
      <c r="D154" s="23" t="s">
        <v>2108</v>
      </c>
      <c r="E154" s="207" t="s">
        <v>68</v>
      </c>
      <c r="F154" s="210">
        <v>25.71</v>
      </c>
      <c r="G154" s="207" t="s">
        <v>70</v>
      </c>
      <c r="H154" s="207" t="s">
        <v>71</v>
      </c>
      <c r="I154" s="209">
        <v>43831</v>
      </c>
      <c r="J154" s="209">
        <v>44926</v>
      </c>
      <c r="K154" s="23"/>
      <c r="L154" s="23">
        <v>48</v>
      </c>
      <c r="O154" t="str">
        <f t="shared" si="2"/>
        <v>CanSAH211X109</v>
      </c>
    </row>
    <row r="155" spans="1:15" x14ac:dyDescent="0.25">
      <c r="A155" s="23" t="s">
        <v>41</v>
      </c>
      <c r="B155" s="23" t="s">
        <v>195</v>
      </c>
      <c r="C155" s="23" t="s">
        <v>3994</v>
      </c>
      <c r="D155" s="23" t="s">
        <v>2108</v>
      </c>
      <c r="E155" s="207" t="s">
        <v>68</v>
      </c>
      <c r="F155" s="210">
        <v>25.71</v>
      </c>
      <c r="G155" s="207" t="s">
        <v>70</v>
      </c>
      <c r="H155" s="207" t="s">
        <v>71</v>
      </c>
      <c r="I155" s="209">
        <v>43831</v>
      </c>
      <c r="J155" s="209">
        <v>44926</v>
      </c>
      <c r="K155" s="23"/>
      <c r="L155" s="23">
        <v>48</v>
      </c>
      <c r="O155" t="str">
        <f t="shared" si="2"/>
        <v>CanSAO211X109</v>
      </c>
    </row>
    <row r="156" spans="1:15" x14ac:dyDescent="0.25">
      <c r="A156" s="23" t="s">
        <v>41</v>
      </c>
      <c r="B156" s="23" t="s">
        <v>196</v>
      </c>
      <c r="C156" s="23" t="s">
        <v>3995</v>
      </c>
      <c r="D156" s="23" t="s">
        <v>2108</v>
      </c>
      <c r="E156" s="207" t="s">
        <v>68</v>
      </c>
      <c r="F156" s="210">
        <v>25.71</v>
      </c>
      <c r="G156" s="207" t="s">
        <v>70</v>
      </c>
      <c r="H156" s="207" t="s">
        <v>71</v>
      </c>
      <c r="I156" s="209">
        <v>43831</v>
      </c>
      <c r="J156" s="209">
        <v>44926</v>
      </c>
      <c r="K156" s="23"/>
      <c r="L156" s="23">
        <v>48</v>
      </c>
      <c r="O156" t="str">
        <f t="shared" si="2"/>
        <v>CanSAP211X109</v>
      </c>
    </row>
    <row r="157" spans="1:15" x14ac:dyDescent="0.25">
      <c r="A157" s="23" t="s">
        <v>41</v>
      </c>
      <c r="B157" s="23" t="s">
        <v>197</v>
      </c>
      <c r="C157" s="23" t="s">
        <v>3996</v>
      </c>
      <c r="D157" s="23" t="s">
        <v>2108</v>
      </c>
      <c r="E157" s="207" t="s">
        <v>68</v>
      </c>
      <c r="F157" s="210">
        <v>25.71</v>
      </c>
      <c r="G157" s="207" t="s">
        <v>70</v>
      </c>
      <c r="H157" s="207" t="s">
        <v>71</v>
      </c>
      <c r="I157" s="209">
        <v>43831</v>
      </c>
      <c r="J157" s="209">
        <v>44926</v>
      </c>
      <c r="K157" s="23"/>
      <c r="L157" s="23">
        <v>48</v>
      </c>
      <c r="O157" t="str">
        <f t="shared" si="2"/>
        <v>CanSBE211X109</v>
      </c>
    </row>
    <row r="158" spans="1:15" x14ac:dyDescent="0.25">
      <c r="A158" s="23" t="s">
        <v>41</v>
      </c>
      <c r="B158" s="23" t="s">
        <v>198</v>
      </c>
      <c r="C158" s="23" t="s">
        <v>3997</v>
      </c>
      <c r="D158" s="23" t="s">
        <v>2108</v>
      </c>
      <c r="E158" s="207" t="s">
        <v>68</v>
      </c>
      <c r="F158" s="210">
        <v>25.71</v>
      </c>
      <c r="G158" s="207" t="s">
        <v>70</v>
      </c>
      <c r="H158" s="207" t="s">
        <v>71</v>
      </c>
      <c r="I158" s="209">
        <v>43831</v>
      </c>
      <c r="J158" s="209">
        <v>44926</v>
      </c>
      <c r="K158" s="23"/>
      <c r="L158" s="23">
        <v>48</v>
      </c>
      <c r="O158" t="str">
        <f t="shared" si="2"/>
        <v>CanSBH211X109</v>
      </c>
    </row>
    <row r="159" spans="1:15" x14ac:dyDescent="0.25">
      <c r="A159" s="23" t="s">
        <v>41</v>
      </c>
      <c r="B159" s="23" t="s">
        <v>199</v>
      </c>
      <c r="C159" s="23" t="s">
        <v>3998</v>
      </c>
      <c r="D159" s="23" t="s">
        <v>2108</v>
      </c>
      <c r="E159" s="207" t="s">
        <v>68</v>
      </c>
      <c r="F159" s="210">
        <v>25.71</v>
      </c>
      <c r="G159" s="207" t="s">
        <v>70</v>
      </c>
      <c r="H159" s="207" t="s">
        <v>71</v>
      </c>
      <c r="I159" s="209">
        <v>43831</v>
      </c>
      <c r="J159" s="209">
        <v>44926</v>
      </c>
      <c r="K159" s="23"/>
      <c r="L159" s="23">
        <v>48</v>
      </c>
      <c r="O159" t="str">
        <f t="shared" si="2"/>
        <v>CanSBP211X109</v>
      </c>
    </row>
    <row r="160" spans="1:15" x14ac:dyDescent="0.25">
      <c r="A160" s="23" t="s">
        <v>41</v>
      </c>
      <c r="B160" s="23" t="s">
        <v>200</v>
      </c>
      <c r="C160" s="23" t="s">
        <v>3999</v>
      </c>
      <c r="D160" s="23" t="s">
        <v>2108</v>
      </c>
      <c r="E160" s="207" t="s">
        <v>68</v>
      </c>
      <c r="F160" s="210">
        <v>25.71</v>
      </c>
      <c r="G160" s="207" t="s">
        <v>70</v>
      </c>
      <c r="H160" s="207" t="s">
        <v>71</v>
      </c>
      <c r="I160" s="209">
        <v>43831</v>
      </c>
      <c r="J160" s="209">
        <v>44926</v>
      </c>
      <c r="K160" s="23"/>
      <c r="L160" s="23">
        <v>48</v>
      </c>
      <c r="O160" t="str">
        <f t="shared" si="2"/>
        <v>CanSBR211X109</v>
      </c>
    </row>
    <row r="161" spans="1:15" x14ac:dyDescent="0.25">
      <c r="A161" s="23" t="s">
        <v>41</v>
      </c>
      <c r="B161" s="23" t="s">
        <v>201</v>
      </c>
      <c r="C161" s="23" t="s">
        <v>4000</v>
      </c>
      <c r="D161" s="23" t="s">
        <v>2108</v>
      </c>
      <c r="E161" s="207" t="s">
        <v>68</v>
      </c>
      <c r="F161" s="210">
        <v>25.71</v>
      </c>
      <c r="G161" s="207" t="s">
        <v>70</v>
      </c>
      <c r="H161" s="207" t="s">
        <v>71</v>
      </c>
      <c r="I161" s="209">
        <v>43831</v>
      </c>
      <c r="J161" s="209">
        <v>44926</v>
      </c>
      <c r="K161" s="23"/>
      <c r="L161" s="23">
        <v>48</v>
      </c>
      <c r="O161" t="str">
        <f t="shared" si="2"/>
        <v>CanSBT211X109</v>
      </c>
    </row>
    <row r="162" spans="1:15" x14ac:dyDescent="0.25">
      <c r="A162" s="23" t="s">
        <v>41</v>
      </c>
      <c r="B162" s="23" t="s">
        <v>202</v>
      </c>
      <c r="C162" s="23" t="s">
        <v>4001</v>
      </c>
      <c r="D162" s="23" t="s">
        <v>2108</v>
      </c>
      <c r="E162" s="207" t="s">
        <v>68</v>
      </c>
      <c r="F162" s="210">
        <v>25.71</v>
      </c>
      <c r="G162" s="207" t="s">
        <v>70</v>
      </c>
      <c r="H162" s="207" t="s">
        <v>71</v>
      </c>
      <c r="I162" s="209">
        <v>43831</v>
      </c>
      <c r="J162" s="209">
        <v>44926</v>
      </c>
      <c r="K162" s="23"/>
      <c r="L162" s="23">
        <v>48</v>
      </c>
      <c r="O162" t="str">
        <f t="shared" si="2"/>
        <v>CanSPA211X109</v>
      </c>
    </row>
    <row r="163" spans="1:15" x14ac:dyDescent="0.25">
      <c r="A163" s="23" t="s">
        <v>41</v>
      </c>
      <c r="B163" s="23" t="s">
        <v>252</v>
      </c>
      <c r="C163" s="23" t="s">
        <v>4002</v>
      </c>
      <c r="D163" s="23" t="s">
        <v>2113</v>
      </c>
      <c r="E163" s="207" t="s">
        <v>68</v>
      </c>
      <c r="F163" s="210">
        <v>62.22</v>
      </c>
      <c r="G163" s="207" t="s">
        <v>70</v>
      </c>
      <c r="H163" s="207" t="s">
        <v>71</v>
      </c>
      <c r="I163" s="209">
        <v>43831</v>
      </c>
      <c r="J163" s="209">
        <v>44926</v>
      </c>
      <c r="K163" s="23"/>
      <c r="L163" s="23">
        <v>12</v>
      </c>
      <c r="O163" t="str">
        <f t="shared" si="2"/>
        <v>CanXAP603X212</v>
      </c>
    </row>
    <row r="164" spans="1:15" x14ac:dyDescent="0.25">
      <c r="A164" s="23" t="s">
        <v>41</v>
      </c>
      <c r="B164" s="23" t="s">
        <v>253</v>
      </c>
      <c r="C164" s="23" t="s">
        <v>4003</v>
      </c>
      <c r="D164" s="23" t="s">
        <v>2113</v>
      </c>
      <c r="E164" s="207" t="s">
        <v>68</v>
      </c>
      <c r="F164" s="210">
        <v>62.22</v>
      </c>
      <c r="G164" s="207" t="s">
        <v>70</v>
      </c>
      <c r="H164" s="207" t="s">
        <v>71</v>
      </c>
      <c r="I164" s="209">
        <v>43831</v>
      </c>
      <c r="J164" s="209">
        <v>44926</v>
      </c>
      <c r="K164" s="23"/>
      <c r="L164" s="23">
        <v>12</v>
      </c>
      <c r="O164" t="str">
        <f t="shared" si="2"/>
        <v>CanXAS603X212</v>
      </c>
    </row>
    <row r="165" spans="1:15" x14ac:dyDescent="0.25">
      <c r="A165" s="23" t="s">
        <v>41</v>
      </c>
      <c r="B165" s="23" t="s">
        <v>254</v>
      </c>
      <c r="C165" s="23" t="s">
        <v>4004</v>
      </c>
      <c r="D165" s="23" t="s">
        <v>2113</v>
      </c>
      <c r="E165" s="207" t="s">
        <v>68</v>
      </c>
      <c r="F165" s="210">
        <v>62.22</v>
      </c>
      <c r="G165" s="207" t="s">
        <v>70</v>
      </c>
      <c r="H165" s="207" t="s">
        <v>71</v>
      </c>
      <c r="I165" s="209">
        <v>43831</v>
      </c>
      <c r="J165" s="209">
        <v>44926</v>
      </c>
      <c r="K165" s="23"/>
      <c r="L165" s="23">
        <v>12</v>
      </c>
      <c r="O165" t="str">
        <f t="shared" si="2"/>
        <v>CanXAX603X212</v>
      </c>
    </row>
    <row r="166" spans="1:15" x14ac:dyDescent="0.25">
      <c r="A166" s="23" t="s">
        <v>41</v>
      </c>
      <c r="B166" s="23" t="s">
        <v>255</v>
      </c>
      <c r="C166" s="23" t="s">
        <v>4005</v>
      </c>
      <c r="D166" s="23" t="s">
        <v>2111</v>
      </c>
      <c r="E166" s="207" t="s">
        <v>68</v>
      </c>
      <c r="F166" s="210">
        <v>63.75</v>
      </c>
      <c r="G166" s="207" t="s">
        <v>70</v>
      </c>
      <c r="H166" s="207" t="s">
        <v>71</v>
      </c>
      <c r="I166" s="209">
        <v>43831</v>
      </c>
      <c r="J166" s="209">
        <v>44926</v>
      </c>
      <c r="K166" s="23"/>
      <c r="L166" s="23">
        <v>6</v>
      </c>
      <c r="O166" t="str">
        <f t="shared" si="2"/>
        <v>CanXE9603X408</v>
      </c>
    </row>
    <row r="167" spans="1:15" x14ac:dyDescent="0.25">
      <c r="A167" s="23" t="s">
        <v>41</v>
      </c>
      <c r="B167" s="23" t="s">
        <v>256</v>
      </c>
      <c r="C167" s="23" t="s">
        <v>4006</v>
      </c>
      <c r="D167" s="23" t="s">
        <v>2111</v>
      </c>
      <c r="E167" s="207" t="s">
        <v>68</v>
      </c>
      <c r="F167" s="210">
        <v>63.75</v>
      </c>
      <c r="G167" s="207" t="s">
        <v>70</v>
      </c>
      <c r="H167" s="207" t="s">
        <v>71</v>
      </c>
      <c r="I167" s="209">
        <v>43831</v>
      </c>
      <c r="J167" s="209">
        <v>44926</v>
      </c>
      <c r="K167" s="23"/>
      <c r="L167" s="23">
        <v>6</v>
      </c>
      <c r="O167" t="str">
        <f t="shared" si="2"/>
        <v>CanXEB603X408</v>
      </c>
    </row>
    <row r="168" spans="1:15" x14ac:dyDescent="0.25">
      <c r="A168" s="23" t="s">
        <v>41</v>
      </c>
      <c r="B168" s="23" t="s">
        <v>257</v>
      </c>
      <c r="C168" s="23" t="s">
        <v>4007</v>
      </c>
      <c r="D168" s="23" t="s">
        <v>2111</v>
      </c>
      <c r="E168" s="207" t="s">
        <v>68</v>
      </c>
      <c r="F168" s="210">
        <v>63.75</v>
      </c>
      <c r="G168" s="207" t="s">
        <v>70</v>
      </c>
      <c r="H168" s="207" t="s">
        <v>71</v>
      </c>
      <c r="I168" s="209">
        <v>43831</v>
      </c>
      <c r="J168" s="209">
        <v>44926</v>
      </c>
      <c r="K168" s="23"/>
      <c r="L168" s="23">
        <v>6</v>
      </c>
      <c r="O168" t="str">
        <f t="shared" si="2"/>
        <v>CanXEC603X408</v>
      </c>
    </row>
    <row r="169" spans="1:15" x14ac:dyDescent="0.25">
      <c r="A169" s="23" t="s">
        <v>41</v>
      </c>
      <c r="B169" s="23" t="s">
        <v>259</v>
      </c>
      <c r="C169" s="23" t="s">
        <v>4008</v>
      </c>
      <c r="D169" s="23" t="s">
        <v>2111</v>
      </c>
      <c r="E169" s="207" t="s">
        <v>68</v>
      </c>
      <c r="F169" s="210">
        <v>63.75</v>
      </c>
      <c r="G169" s="207" t="s">
        <v>70</v>
      </c>
      <c r="H169" s="207" t="s">
        <v>71</v>
      </c>
      <c r="I169" s="209">
        <v>43831</v>
      </c>
      <c r="J169" s="209">
        <v>44926</v>
      </c>
      <c r="K169" s="23"/>
      <c r="L169" s="23">
        <v>6</v>
      </c>
      <c r="O169" t="str">
        <f t="shared" si="2"/>
        <v>CanXEG603X408</v>
      </c>
    </row>
    <row r="170" spans="1:15" x14ac:dyDescent="0.25">
      <c r="A170" s="23" t="s">
        <v>41</v>
      </c>
      <c r="B170" s="23" t="s">
        <v>260</v>
      </c>
      <c r="C170" s="23" t="s">
        <v>4009</v>
      </c>
      <c r="D170" s="23" t="s">
        <v>2111</v>
      </c>
      <c r="E170" s="207" t="s">
        <v>68</v>
      </c>
      <c r="F170" s="210">
        <v>63.75</v>
      </c>
      <c r="G170" s="207" t="s">
        <v>70</v>
      </c>
      <c r="H170" s="207" t="s">
        <v>71</v>
      </c>
      <c r="I170" s="209">
        <v>43831</v>
      </c>
      <c r="J170" s="209">
        <v>44926</v>
      </c>
      <c r="K170" s="23"/>
      <c r="L170" s="23">
        <v>6</v>
      </c>
      <c r="O170" t="str">
        <f t="shared" si="2"/>
        <v>CanXEJ603X408</v>
      </c>
    </row>
    <row r="171" spans="1:15" x14ac:dyDescent="0.25">
      <c r="A171" s="23" t="s">
        <v>41</v>
      </c>
      <c r="B171" s="23" t="s">
        <v>261</v>
      </c>
      <c r="C171" s="23" t="s">
        <v>4010</v>
      </c>
      <c r="D171" s="23" t="s">
        <v>2111</v>
      </c>
      <c r="E171" s="207" t="s">
        <v>68</v>
      </c>
      <c r="F171" s="210">
        <v>63.75</v>
      </c>
      <c r="G171" s="207" t="s">
        <v>70</v>
      </c>
      <c r="H171" s="207" t="s">
        <v>71</v>
      </c>
      <c r="I171" s="209">
        <v>43831</v>
      </c>
      <c r="J171" s="209">
        <v>44926</v>
      </c>
      <c r="K171" s="23"/>
      <c r="L171" s="23">
        <v>6</v>
      </c>
      <c r="O171" t="str">
        <f t="shared" si="2"/>
        <v>CanXEK603X408</v>
      </c>
    </row>
    <row r="172" spans="1:15" x14ac:dyDescent="0.25">
      <c r="A172" s="23" t="s">
        <v>41</v>
      </c>
      <c r="B172" s="23" t="s">
        <v>262</v>
      </c>
      <c r="C172" s="23" t="s">
        <v>4011</v>
      </c>
      <c r="D172" s="23" t="s">
        <v>2111</v>
      </c>
      <c r="E172" s="207" t="s">
        <v>68</v>
      </c>
      <c r="F172" s="210">
        <v>63.75</v>
      </c>
      <c r="G172" s="207" t="s">
        <v>70</v>
      </c>
      <c r="H172" s="207" t="s">
        <v>71</v>
      </c>
      <c r="I172" s="209">
        <v>43831</v>
      </c>
      <c r="J172" s="209">
        <v>44926</v>
      </c>
      <c r="K172" s="23"/>
      <c r="L172" s="23">
        <v>6</v>
      </c>
      <c r="O172" t="str">
        <f t="shared" si="2"/>
        <v>CanXEM603X408</v>
      </c>
    </row>
    <row r="173" spans="1:15" x14ac:dyDescent="0.25">
      <c r="A173" s="23" t="s">
        <v>41</v>
      </c>
      <c r="B173" s="23" t="s">
        <v>263</v>
      </c>
      <c r="C173" s="23" t="s">
        <v>4012</v>
      </c>
      <c r="D173" s="23" t="s">
        <v>2111</v>
      </c>
      <c r="E173" s="207" t="s">
        <v>68</v>
      </c>
      <c r="F173" s="210">
        <v>63.75</v>
      </c>
      <c r="G173" s="207" t="s">
        <v>70</v>
      </c>
      <c r="H173" s="207" t="s">
        <v>71</v>
      </c>
      <c r="I173" s="209">
        <v>43831</v>
      </c>
      <c r="J173" s="209">
        <v>44926</v>
      </c>
      <c r="K173" s="23"/>
      <c r="L173" s="23">
        <v>6</v>
      </c>
      <c r="O173" t="str">
        <f t="shared" si="2"/>
        <v>CanXEN603X408</v>
      </c>
    </row>
    <row r="174" spans="1:15" x14ac:dyDescent="0.25">
      <c r="A174" s="23" t="s">
        <v>41</v>
      </c>
      <c r="B174" s="23" t="s">
        <v>264</v>
      </c>
      <c r="C174" s="23" t="s">
        <v>4013</v>
      </c>
      <c r="D174" s="23" t="s">
        <v>2111</v>
      </c>
      <c r="E174" s="207" t="s">
        <v>68</v>
      </c>
      <c r="F174" s="210">
        <v>63.75</v>
      </c>
      <c r="G174" s="207" t="s">
        <v>70</v>
      </c>
      <c r="H174" s="207" t="s">
        <v>71</v>
      </c>
      <c r="I174" s="209">
        <v>43831</v>
      </c>
      <c r="J174" s="209">
        <v>44926</v>
      </c>
      <c r="K174" s="23"/>
      <c r="L174" s="23">
        <v>6</v>
      </c>
      <c r="O174" t="str">
        <f t="shared" si="2"/>
        <v>CanXEP603X408</v>
      </c>
    </row>
    <row r="175" spans="1:15" x14ac:dyDescent="0.25">
      <c r="A175" s="23" t="s">
        <v>41</v>
      </c>
      <c r="B175" s="23" t="s">
        <v>265</v>
      </c>
      <c r="C175" s="23" t="s">
        <v>4014</v>
      </c>
      <c r="D175" s="23" t="s">
        <v>2111</v>
      </c>
      <c r="E175" s="207" t="s">
        <v>68</v>
      </c>
      <c r="F175" s="210">
        <v>63.75</v>
      </c>
      <c r="G175" s="207" t="s">
        <v>70</v>
      </c>
      <c r="H175" s="207" t="s">
        <v>71</v>
      </c>
      <c r="I175" s="209">
        <v>43831</v>
      </c>
      <c r="J175" s="209">
        <v>44926</v>
      </c>
      <c r="K175" s="23"/>
      <c r="L175" s="23">
        <v>6</v>
      </c>
      <c r="O175" t="str">
        <f t="shared" si="2"/>
        <v>CanXEY603X408</v>
      </c>
    </row>
    <row r="176" spans="1:15" x14ac:dyDescent="0.25">
      <c r="A176" s="23" t="s">
        <v>41</v>
      </c>
      <c r="B176" s="23" t="s">
        <v>268</v>
      </c>
      <c r="C176" s="23" t="s">
        <v>4015</v>
      </c>
      <c r="D176" s="23" t="s">
        <v>2111</v>
      </c>
      <c r="E176" s="207" t="s">
        <v>68</v>
      </c>
      <c r="F176" s="210">
        <v>63.75</v>
      </c>
      <c r="G176" s="207" t="s">
        <v>70</v>
      </c>
      <c r="H176" s="207" t="s">
        <v>71</v>
      </c>
      <c r="I176" s="209">
        <v>43831</v>
      </c>
      <c r="J176" s="209">
        <v>44926</v>
      </c>
      <c r="K176" s="23"/>
      <c r="L176" s="23">
        <v>6</v>
      </c>
      <c r="O176" t="str">
        <f t="shared" si="2"/>
        <v>CanXF6603X408</v>
      </c>
    </row>
    <row r="177" spans="1:15" x14ac:dyDescent="0.25">
      <c r="A177" s="23" t="s">
        <v>41</v>
      </c>
      <c r="B177" s="23" t="s">
        <v>269</v>
      </c>
      <c r="C177" s="23" t="s">
        <v>4016</v>
      </c>
      <c r="D177" s="23" t="s">
        <v>2111</v>
      </c>
      <c r="E177" s="207" t="s">
        <v>68</v>
      </c>
      <c r="F177" s="210">
        <v>63.75</v>
      </c>
      <c r="G177" s="207" t="s">
        <v>70</v>
      </c>
      <c r="H177" s="207" t="s">
        <v>71</v>
      </c>
      <c r="I177" s="209">
        <v>43831</v>
      </c>
      <c r="J177" s="209">
        <v>44926</v>
      </c>
      <c r="K177" s="23"/>
      <c r="L177" s="23">
        <v>6</v>
      </c>
      <c r="O177" t="str">
        <f t="shared" si="2"/>
        <v>CanXF9603X408</v>
      </c>
    </row>
    <row r="178" spans="1:15" x14ac:dyDescent="0.25">
      <c r="A178" s="23" t="s">
        <v>41</v>
      </c>
      <c r="B178" s="23" t="s">
        <v>270</v>
      </c>
      <c r="C178" s="23" t="s">
        <v>4017</v>
      </c>
      <c r="D178" s="23" t="s">
        <v>2111</v>
      </c>
      <c r="E178" s="207" t="s">
        <v>68</v>
      </c>
      <c r="F178" s="210">
        <v>63.75</v>
      </c>
      <c r="G178" s="207" t="s">
        <v>70</v>
      </c>
      <c r="H178" s="207" t="s">
        <v>71</v>
      </c>
      <c r="I178" s="209">
        <v>43831</v>
      </c>
      <c r="J178" s="209">
        <v>44926</v>
      </c>
      <c r="K178" s="23"/>
      <c r="L178" s="23">
        <v>6</v>
      </c>
      <c r="O178" t="str">
        <f t="shared" si="2"/>
        <v>CanXFB603X408</v>
      </c>
    </row>
    <row r="179" spans="1:15" x14ac:dyDescent="0.25">
      <c r="A179" s="23" t="s">
        <v>41</v>
      </c>
      <c r="B179" s="23" t="s">
        <v>271</v>
      </c>
      <c r="C179" s="23" t="s">
        <v>4018</v>
      </c>
      <c r="D179" s="23" t="s">
        <v>2111</v>
      </c>
      <c r="E179" s="207" t="s">
        <v>68</v>
      </c>
      <c r="F179" s="210">
        <v>63.75</v>
      </c>
      <c r="G179" s="207" t="s">
        <v>70</v>
      </c>
      <c r="H179" s="207" t="s">
        <v>71</v>
      </c>
      <c r="I179" s="209">
        <v>43831</v>
      </c>
      <c r="J179" s="209">
        <v>44926</v>
      </c>
      <c r="K179" s="23"/>
      <c r="L179" s="23">
        <v>6</v>
      </c>
      <c r="O179" t="str">
        <f t="shared" si="2"/>
        <v>CanXFU603X408</v>
      </c>
    </row>
    <row r="180" spans="1:15" x14ac:dyDescent="0.25">
      <c r="A180" s="23" t="s">
        <v>41</v>
      </c>
      <c r="B180" s="23" t="s">
        <v>272</v>
      </c>
      <c r="C180" s="23" t="s">
        <v>4019</v>
      </c>
      <c r="D180" s="23" t="s">
        <v>2111</v>
      </c>
      <c r="E180" s="207" t="s">
        <v>68</v>
      </c>
      <c r="F180" s="210">
        <v>63.75</v>
      </c>
      <c r="G180" s="207" t="s">
        <v>70</v>
      </c>
      <c r="H180" s="207" t="s">
        <v>71</v>
      </c>
      <c r="I180" s="209">
        <v>43831</v>
      </c>
      <c r="J180" s="209">
        <v>44926</v>
      </c>
      <c r="K180" s="23"/>
      <c r="L180" s="23">
        <v>6</v>
      </c>
      <c r="O180" t="str">
        <f t="shared" si="2"/>
        <v>CanXG2603X408</v>
      </c>
    </row>
    <row r="181" spans="1:15" x14ac:dyDescent="0.25">
      <c r="A181" s="23" t="s">
        <v>41</v>
      </c>
      <c r="B181" s="23" t="s">
        <v>274</v>
      </c>
      <c r="C181" s="23" t="s">
        <v>4020</v>
      </c>
      <c r="D181" s="23" t="s">
        <v>2111</v>
      </c>
      <c r="E181" s="207" t="s">
        <v>68</v>
      </c>
      <c r="F181" s="210">
        <v>63.75</v>
      </c>
      <c r="G181" s="207" t="s">
        <v>70</v>
      </c>
      <c r="H181" s="207" t="s">
        <v>71</v>
      </c>
      <c r="I181" s="209">
        <v>43831</v>
      </c>
      <c r="J181" s="209">
        <v>44926</v>
      </c>
      <c r="K181" s="23"/>
      <c r="L181" s="23">
        <v>6</v>
      </c>
      <c r="O181" t="str">
        <f t="shared" si="2"/>
        <v>CanXG4603X408</v>
      </c>
    </row>
    <row r="182" spans="1:15" x14ac:dyDescent="0.25">
      <c r="A182" s="23" t="s">
        <v>41</v>
      </c>
      <c r="B182" s="23" t="s">
        <v>244</v>
      </c>
      <c r="C182" s="23" t="s">
        <v>4021</v>
      </c>
      <c r="D182" s="23" t="s">
        <v>2118</v>
      </c>
      <c r="E182" s="207" t="s">
        <v>68</v>
      </c>
      <c r="F182" s="210">
        <v>57.489999999999995</v>
      </c>
      <c r="G182" s="207" t="s">
        <v>70</v>
      </c>
      <c r="H182" s="207" t="s">
        <v>71</v>
      </c>
      <c r="I182" s="209">
        <v>43831</v>
      </c>
      <c r="J182" s="209">
        <v>44926</v>
      </c>
      <c r="K182" s="23"/>
      <c r="L182" s="23">
        <v>24</v>
      </c>
      <c r="O182" t="str">
        <f t="shared" si="2"/>
        <v>CanYAE401X203</v>
      </c>
    </row>
    <row r="183" spans="1:15" x14ac:dyDescent="0.25">
      <c r="A183" s="23" t="s">
        <v>41</v>
      </c>
      <c r="B183" s="23" t="s">
        <v>245</v>
      </c>
      <c r="C183" s="23" t="s">
        <v>4022</v>
      </c>
      <c r="D183" s="23" t="s">
        <v>2118</v>
      </c>
      <c r="E183" s="207" t="s">
        <v>68</v>
      </c>
      <c r="F183" s="210">
        <v>57.489999999999995</v>
      </c>
      <c r="G183" s="207" t="s">
        <v>70</v>
      </c>
      <c r="H183" s="207" t="s">
        <v>71</v>
      </c>
      <c r="I183" s="209">
        <v>43831</v>
      </c>
      <c r="J183" s="209">
        <v>44926</v>
      </c>
      <c r="K183" s="23"/>
      <c r="L183" s="23">
        <v>24</v>
      </c>
      <c r="O183" t="str">
        <f t="shared" si="2"/>
        <v>CanYAP401X203</v>
      </c>
    </row>
    <row r="184" spans="1:15" x14ac:dyDescent="0.25">
      <c r="A184" s="23" t="s">
        <v>41</v>
      </c>
      <c r="B184" s="23" t="s">
        <v>242</v>
      </c>
      <c r="C184" s="23" t="s">
        <v>4023</v>
      </c>
      <c r="D184" s="23" t="s">
        <v>2116</v>
      </c>
      <c r="E184" s="207" t="s">
        <v>68</v>
      </c>
      <c r="F184" s="210">
        <v>57.489999999999995</v>
      </c>
      <c r="G184" s="207" t="s">
        <v>70</v>
      </c>
      <c r="H184" s="207" t="s">
        <v>71</v>
      </c>
      <c r="I184" s="209">
        <v>43831</v>
      </c>
      <c r="J184" s="209">
        <v>44926</v>
      </c>
      <c r="K184" s="23"/>
      <c r="L184" s="23">
        <v>24</v>
      </c>
      <c r="O184" t="str">
        <f t="shared" si="2"/>
        <v>CanYPX401X201</v>
      </c>
    </row>
    <row r="185" spans="1:15" x14ac:dyDescent="0.25">
      <c r="A185" s="23" t="s">
        <v>41</v>
      </c>
      <c r="B185" s="23" t="s">
        <v>243</v>
      </c>
      <c r="C185" s="23" t="s">
        <v>4024</v>
      </c>
      <c r="D185" s="23" t="s">
        <v>2116</v>
      </c>
      <c r="E185" s="207" t="s">
        <v>68</v>
      </c>
      <c r="F185" s="210">
        <v>57.489999999999995</v>
      </c>
      <c r="G185" s="207" t="s">
        <v>70</v>
      </c>
      <c r="H185" s="207" t="s">
        <v>71</v>
      </c>
      <c r="I185" s="209">
        <v>43831</v>
      </c>
      <c r="J185" s="209">
        <v>44926</v>
      </c>
      <c r="K185" s="23"/>
      <c r="L185" s="23">
        <v>24</v>
      </c>
      <c r="O185" t="str">
        <f t="shared" si="2"/>
        <v>CanYPZ401X201</v>
      </c>
    </row>
    <row r="186" spans="1:15" x14ac:dyDescent="0.25">
      <c r="A186" s="23" t="s">
        <v>41</v>
      </c>
      <c r="B186" s="23" t="s">
        <v>204</v>
      </c>
      <c r="C186" s="23" t="s">
        <v>4466</v>
      </c>
      <c r="D186" s="23" t="s">
        <v>2107</v>
      </c>
      <c r="E186" s="207" t="s">
        <v>67</v>
      </c>
      <c r="F186" s="210">
        <v>95.600000000000009</v>
      </c>
      <c r="G186" s="207" t="s">
        <v>70</v>
      </c>
      <c r="H186" s="207" t="s">
        <v>71</v>
      </c>
      <c r="I186" s="209">
        <v>43831</v>
      </c>
      <c r="J186" s="209">
        <v>44926</v>
      </c>
      <c r="K186" s="23"/>
      <c r="L186" s="23">
        <v>48</v>
      </c>
      <c r="O186" t="str">
        <f t="shared" si="2"/>
        <v>CanE7A211X104</v>
      </c>
    </row>
    <row r="187" spans="1:15" x14ac:dyDescent="0.25">
      <c r="A187" s="23" t="s">
        <v>41</v>
      </c>
      <c r="B187" s="23" t="s">
        <v>204</v>
      </c>
      <c r="C187" s="23" t="s">
        <v>4466</v>
      </c>
      <c r="D187" s="23" t="s">
        <v>2107</v>
      </c>
      <c r="E187" s="207" t="s">
        <v>68</v>
      </c>
      <c r="F187" s="210">
        <v>25.71</v>
      </c>
      <c r="G187" s="207" t="s">
        <v>70</v>
      </c>
      <c r="H187" s="207" t="s">
        <v>71</v>
      </c>
      <c r="I187" s="209">
        <v>43831</v>
      </c>
      <c r="J187" s="209">
        <v>44926</v>
      </c>
      <c r="K187" s="23"/>
      <c r="L187" s="23">
        <v>48</v>
      </c>
      <c r="O187" t="str">
        <f t="shared" si="2"/>
        <v>CanE7A211X104</v>
      </c>
    </row>
    <row r="188" spans="1:15" x14ac:dyDescent="0.25">
      <c r="A188" s="23" t="s">
        <v>96</v>
      </c>
      <c r="B188" s="23" t="s">
        <v>280</v>
      </c>
      <c r="C188" s="23" t="s">
        <v>4025</v>
      </c>
      <c r="D188" s="23" t="s">
        <v>2129</v>
      </c>
      <c r="E188" s="207" t="s">
        <v>68</v>
      </c>
      <c r="F188" s="210">
        <v>9.6013795085500782</v>
      </c>
      <c r="G188" s="207" t="s">
        <v>70</v>
      </c>
      <c r="H188" s="207" t="s">
        <v>71</v>
      </c>
      <c r="I188" s="209">
        <v>43831</v>
      </c>
      <c r="J188" s="209">
        <v>44926</v>
      </c>
      <c r="K188" s="23"/>
      <c r="L188" s="23">
        <v>12</v>
      </c>
      <c r="O188" t="str">
        <f t="shared" si="2"/>
        <v>PouchO29113X160</v>
      </c>
    </row>
    <row r="189" spans="1:15" x14ac:dyDescent="0.25">
      <c r="A189" s="23" t="s">
        <v>96</v>
      </c>
      <c r="B189" s="23" t="s">
        <v>279</v>
      </c>
      <c r="C189" s="23" t="s">
        <v>4026</v>
      </c>
      <c r="D189" s="23" t="s">
        <v>2129</v>
      </c>
      <c r="E189" s="207" t="s">
        <v>68</v>
      </c>
      <c r="F189" s="210">
        <v>9.6013795085500782</v>
      </c>
      <c r="G189" s="207" t="s">
        <v>70</v>
      </c>
      <c r="H189" s="207" t="s">
        <v>71</v>
      </c>
      <c r="I189" s="209">
        <v>43831</v>
      </c>
      <c r="J189" s="209">
        <v>44926</v>
      </c>
      <c r="K189" s="23"/>
      <c r="L189" s="23">
        <v>12</v>
      </c>
      <c r="O189" t="str">
        <f t="shared" si="2"/>
        <v>PouchO2B113X160</v>
      </c>
    </row>
    <row r="190" spans="1:15" x14ac:dyDescent="0.25">
      <c r="A190" s="23" t="s">
        <v>96</v>
      </c>
      <c r="B190" s="23" t="s">
        <v>282</v>
      </c>
      <c r="C190" s="23" t="s">
        <v>4027</v>
      </c>
      <c r="D190" s="23" t="s">
        <v>2129</v>
      </c>
      <c r="E190" s="207" t="s">
        <v>68</v>
      </c>
      <c r="F190" s="210">
        <v>9.6013795085500782</v>
      </c>
      <c r="G190" s="207" t="s">
        <v>70</v>
      </c>
      <c r="H190" s="207" t="s">
        <v>71</v>
      </c>
      <c r="I190" s="209">
        <v>43831</v>
      </c>
      <c r="J190" s="209">
        <v>44926</v>
      </c>
      <c r="K190" s="23"/>
      <c r="L190" s="23">
        <v>12</v>
      </c>
      <c r="O190" t="str">
        <f t="shared" si="2"/>
        <v>PouchO2P113X160</v>
      </c>
    </row>
    <row r="191" spans="1:15" x14ac:dyDescent="0.25">
      <c r="A191" s="23" t="s">
        <v>96</v>
      </c>
      <c r="B191" s="23" t="s">
        <v>285</v>
      </c>
      <c r="C191" s="23" t="s">
        <v>4028</v>
      </c>
      <c r="D191" s="23" t="s">
        <v>2132</v>
      </c>
      <c r="E191" s="207" t="s">
        <v>68</v>
      </c>
      <c r="F191" s="210">
        <v>21.327202184221871</v>
      </c>
      <c r="G191" s="207" t="s">
        <v>70</v>
      </c>
      <c r="H191" s="207" t="s">
        <v>71</v>
      </c>
      <c r="I191" s="209">
        <v>43831</v>
      </c>
      <c r="J191" s="209">
        <v>44926</v>
      </c>
      <c r="K191" s="23"/>
      <c r="L191" s="23">
        <v>12</v>
      </c>
      <c r="O191" t="str">
        <f t="shared" si="2"/>
        <v>PouchP3B140X190</v>
      </c>
    </row>
    <row r="192" spans="1:15" x14ac:dyDescent="0.25">
      <c r="A192" s="23" t="s">
        <v>96</v>
      </c>
      <c r="B192" s="23" t="s">
        <v>286</v>
      </c>
      <c r="C192" s="23" t="s">
        <v>4029</v>
      </c>
      <c r="D192" s="23" t="s">
        <v>2132</v>
      </c>
      <c r="E192" s="207" t="s">
        <v>68</v>
      </c>
      <c r="F192" s="210">
        <v>21.327202184221871</v>
      </c>
      <c r="G192" s="207" t="s">
        <v>70</v>
      </c>
      <c r="H192" s="207" t="s">
        <v>71</v>
      </c>
      <c r="I192" s="209">
        <v>43831</v>
      </c>
      <c r="J192" s="209">
        <v>44926</v>
      </c>
      <c r="K192" s="23"/>
      <c r="L192" s="23">
        <v>12</v>
      </c>
      <c r="O192" t="str">
        <f t="shared" si="2"/>
        <v>PouchP3C140X190</v>
      </c>
    </row>
    <row r="193" spans="1:15" x14ac:dyDescent="0.25">
      <c r="A193" s="23" t="s">
        <v>96</v>
      </c>
      <c r="B193" s="23" t="s">
        <v>287</v>
      </c>
      <c r="C193" s="23" t="s">
        <v>4030</v>
      </c>
      <c r="D193" s="23" t="s">
        <v>2150</v>
      </c>
      <c r="E193" s="207" t="s">
        <v>68</v>
      </c>
      <c r="F193" s="210">
        <v>21.327202184221871</v>
      </c>
      <c r="G193" s="207" t="s">
        <v>70</v>
      </c>
      <c r="H193" s="207" t="s">
        <v>71</v>
      </c>
      <c r="I193" s="209">
        <v>43831</v>
      </c>
      <c r="J193" s="209">
        <v>44926</v>
      </c>
      <c r="K193" s="23"/>
      <c r="L193" s="23">
        <v>12</v>
      </c>
      <c r="O193" t="str">
        <f t="shared" si="2"/>
        <v>PouchP3N140X178</v>
      </c>
    </row>
    <row r="194" spans="1:15" x14ac:dyDescent="0.25">
      <c r="A194" s="23" t="s">
        <v>96</v>
      </c>
      <c r="B194" s="23" t="s">
        <v>291</v>
      </c>
      <c r="C194" s="23" t="s">
        <v>4031</v>
      </c>
      <c r="D194" s="23" t="s">
        <v>2144</v>
      </c>
      <c r="E194" s="207" t="s">
        <v>68</v>
      </c>
      <c r="F194" s="210">
        <v>94.266417588734001</v>
      </c>
      <c r="G194" s="207" t="s">
        <v>70</v>
      </c>
      <c r="H194" s="207" t="s">
        <v>71</v>
      </c>
      <c r="I194" s="209">
        <v>43831</v>
      </c>
      <c r="J194" s="209">
        <v>44926</v>
      </c>
      <c r="K194" s="23"/>
      <c r="L194" s="23">
        <v>10</v>
      </c>
      <c r="O194" t="str">
        <f t="shared" si="2"/>
        <v>PouchS3K240X300ND</v>
      </c>
    </row>
    <row r="195" spans="1:15" x14ac:dyDescent="0.25">
      <c r="A195" s="23" t="s">
        <v>96</v>
      </c>
      <c r="B195" s="23" t="s">
        <v>292</v>
      </c>
      <c r="C195" s="23" t="s">
        <v>4032</v>
      </c>
      <c r="D195" s="23" t="s">
        <v>2126</v>
      </c>
      <c r="E195" s="207" t="s">
        <v>68</v>
      </c>
      <c r="F195" s="210">
        <v>80.149446759591896</v>
      </c>
      <c r="G195" s="207" t="s">
        <v>70</v>
      </c>
      <c r="H195" s="207" t="s">
        <v>71</v>
      </c>
      <c r="I195" s="209">
        <v>43831</v>
      </c>
      <c r="J195" s="209">
        <v>44926</v>
      </c>
      <c r="K195" s="23"/>
      <c r="L195" s="23">
        <v>4</v>
      </c>
      <c r="O195" t="str">
        <f t="shared" si="2"/>
        <v>PouchT3A300X430ND</v>
      </c>
    </row>
    <row r="196" spans="1:15" x14ac:dyDescent="0.25">
      <c r="A196" s="23" t="s">
        <v>96</v>
      </c>
      <c r="B196" s="23" t="s">
        <v>293</v>
      </c>
      <c r="C196" s="23" t="s">
        <v>4033</v>
      </c>
      <c r="D196" s="23" t="s">
        <v>2126</v>
      </c>
      <c r="E196" s="207" t="s">
        <v>68</v>
      </c>
      <c r="F196" s="210">
        <v>80.149446759591896</v>
      </c>
      <c r="G196" s="207" t="s">
        <v>70</v>
      </c>
      <c r="H196" s="207" t="s">
        <v>71</v>
      </c>
      <c r="I196" s="209">
        <v>43831</v>
      </c>
      <c r="J196" s="209">
        <v>44926</v>
      </c>
      <c r="K196" s="23"/>
      <c r="L196" s="23">
        <v>4</v>
      </c>
      <c r="O196" t="str">
        <f t="shared" si="2"/>
        <v>PouchT3E300X430ND</v>
      </c>
    </row>
    <row r="197" spans="1:15" x14ac:dyDescent="0.25">
      <c r="A197" s="23" t="s">
        <v>96</v>
      </c>
      <c r="B197" s="23" t="s">
        <v>294</v>
      </c>
      <c r="C197" s="23" t="s">
        <v>4034</v>
      </c>
      <c r="D197" s="23" t="s">
        <v>2140</v>
      </c>
      <c r="E197" s="207" t="s">
        <v>68</v>
      </c>
      <c r="F197" s="210">
        <v>71.136657565742198</v>
      </c>
      <c r="G197" s="207" t="s">
        <v>70</v>
      </c>
      <c r="H197" s="207" t="s">
        <v>71</v>
      </c>
      <c r="I197" s="209">
        <v>43831</v>
      </c>
      <c r="J197" s="209">
        <v>44926</v>
      </c>
      <c r="K197" s="23"/>
      <c r="L197" s="23">
        <v>4</v>
      </c>
      <c r="O197" t="str">
        <f t="shared" ref="O197:O260" si="3">C197&amp;D197</f>
        <v>PouchT3G300X430</v>
      </c>
    </row>
    <row r="198" spans="1:15" x14ac:dyDescent="0.25">
      <c r="A198" s="23" t="s">
        <v>96</v>
      </c>
      <c r="B198" s="23" t="s">
        <v>295</v>
      </c>
      <c r="C198" s="23" t="s">
        <v>4035</v>
      </c>
      <c r="D198" s="23" t="s">
        <v>2123</v>
      </c>
      <c r="E198" s="207" t="s">
        <v>68</v>
      </c>
      <c r="F198" s="210">
        <v>80.149446759591896</v>
      </c>
      <c r="G198" s="207" t="s">
        <v>70</v>
      </c>
      <c r="H198" s="207" t="s">
        <v>71</v>
      </c>
      <c r="I198" s="209">
        <v>43831</v>
      </c>
      <c r="J198" s="209">
        <v>44926</v>
      </c>
      <c r="K198" s="23"/>
      <c r="L198" s="23">
        <v>4</v>
      </c>
      <c r="O198" t="str">
        <f t="shared" si="3"/>
        <v>PouchT3K300X420ND</v>
      </c>
    </row>
    <row r="199" spans="1:15" x14ac:dyDescent="0.25">
      <c r="A199" s="23" t="s">
        <v>96</v>
      </c>
      <c r="B199" s="23" t="s">
        <v>296</v>
      </c>
      <c r="C199" s="23" t="s">
        <v>4036</v>
      </c>
      <c r="D199" s="23" t="s">
        <v>2136</v>
      </c>
      <c r="E199" s="207" t="s">
        <v>68</v>
      </c>
      <c r="F199" s="210">
        <v>71.136657565742198</v>
      </c>
      <c r="G199" s="207" t="s">
        <v>70</v>
      </c>
      <c r="H199" s="207" t="s">
        <v>71</v>
      </c>
      <c r="I199" s="209">
        <v>43831</v>
      </c>
      <c r="J199" s="209">
        <v>44926</v>
      </c>
      <c r="K199" s="23"/>
      <c r="L199" s="23">
        <v>4</v>
      </c>
      <c r="O199" t="str">
        <f t="shared" si="3"/>
        <v>PouchT3L300X420</v>
      </c>
    </row>
    <row r="200" spans="1:15" x14ac:dyDescent="0.25">
      <c r="A200" s="23" t="s">
        <v>96</v>
      </c>
      <c r="B200" s="23" t="s">
        <v>297</v>
      </c>
      <c r="C200" s="23" t="s">
        <v>4037</v>
      </c>
      <c r="D200" s="23" t="s">
        <v>2126</v>
      </c>
      <c r="E200" s="207" t="s">
        <v>68</v>
      </c>
      <c r="F200" s="210">
        <v>80.149446759591896</v>
      </c>
      <c r="G200" s="207" t="s">
        <v>70</v>
      </c>
      <c r="H200" s="207" t="s">
        <v>71</v>
      </c>
      <c r="I200" s="209">
        <v>43831</v>
      </c>
      <c r="J200" s="209">
        <v>44926</v>
      </c>
      <c r="K200" s="23"/>
      <c r="L200" s="23">
        <v>4</v>
      </c>
      <c r="O200" t="str">
        <f t="shared" si="3"/>
        <v>PouchT3T300X430ND</v>
      </c>
    </row>
    <row r="201" spans="1:15" x14ac:dyDescent="0.25">
      <c r="A201" s="23" t="s">
        <v>96</v>
      </c>
      <c r="B201" s="23" t="s">
        <v>298</v>
      </c>
      <c r="C201" s="23" t="s">
        <v>4038</v>
      </c>
      <c r="D201" s="23" t="s">
        <v>2126</v>
      </c>
      <c r="E201" s="207" t="s">
        <v>68</v>
      </c>
      <c r="F201" s="210">
        <v>80.149446759591896</v>
      </c>
      <c r="G201" s="207" t="s">
        <v>70</v>
      </c>
      <c r="H201" s="207" t="s">
        <v>71</v>
      </c>
      <c r="I201" s="209">
        <v>43831</v>
      </c>
      <c r="J201" s="209">
        <v>44926</v>
      </c>
      <c r="K201" s="23"/>
      <c r="L201" s="23">
        <v>4</v>
      </c>
      <c r="O201" t="str">
        <f t="shared" si="3"/>
        <v>PouchT3Z300X430ND</v>
      </c>
    </row>
    <row r="202" spans="1:15" x14ac:dyDescent="0.25">
      <c r="A202" s="23" t="s">
        <v>96</v>
      </c>
      <c r="B202" s="23" t="s">
        <v>299</v>
      </c>
      <c r="C202" s="23" t="s">
        <v>4039</v>
      </c>
      <c r="D202" s="23" t="s">
        <v>2126</v>
      </c>
      <c r="E202" s="207" t="s">
        <v>68</v>
      </c>
      <c r="F202" s="210">
        <v>80.149446759591896</v>
      </c>
      <c r="G202" s="207" t="s">
        <v>70</v>
      </c>
      <c r="H202" s="207" t="s">
        <v>71</v>
      </c>
      <c r="I202" s="209">
        <v>43831</v>
      </c>
      <c r="J202" s="209">
        <v>44926</v>
      </c>
      <c r="K202" s="23"/>
      <c r="L202" s="23">
        <v>4</v>
      </c>
      <c r="O202" t="str">
        <f t="shared" si="3"/>
        <v>PouchT42300X430ND</v>
      </c>
    </row>
    <row r="203" spans="1:15" x14ac:dyDescent="0.25">
      <c r="A203" s="23" t="s">
        <v>96</v>
      </c>
      <c r="B203" s="23" t="s">
        <v>300</v>
      </c>
      <c r="C203" s="23" t="s">
        <v>4040</v>
      </c>
      <c r="D203" s="23" t="s">
        <v>2126</v>
      </c>
      <c r="E203" s="207" t="s">
        <v>68</v>
      </c>
      <c r="F203" s="210">
        <v>80.149446759591896</v>
      </c>
      <c r="G203" s="207" t="s">
        <v>70</v>
      </c>
      <c r="H203" s="207" t="s">
        <v>71</v>
      </c>
      <c r="I203" s="209">
        <v>43831</v>
      </c>
      <c r="J203" s="209">
        <v>44926</v>
      </c>
      <c r="K203" s="23"/>
      <c r="L203" s="23">
        <v>4</v>
      </c>
      <c r="O203" t="str">
        <f t="shared" si="3"/>
        <v>PouchT45300X430ND</v>
      </c>
    </row>
    <row r="204" spans="1:15" x14ac:dyDescent="0.25">
      <c r="A204" s="23" t="s">
        <v>96</v>
      </c>
      <c r="B204" s="23" t="s">
        <v>301</v>
      </c>
      <c r="C204" s="23" t="s">
        <v>4041</v>
      </c>
      <c r="D204" s="23" t="s">
        <v>2126</v>
      </c>
      <c r="E204" s="207" t="s">
        <v>68</v>
      </c>
      <c r="F204" s="210">
        <v>80.149446759591896</v>
      </c>
      <c r="G204" s="207" t="s">
        <v>70</v>
      </c>
      <c r="H204" s="207" t="s">
        <v>71</v>
      </c>
      <c r="I204" s="209">
        <v>43831</v>
      </c>
      <c r="J204" s="209">
        <v>44926</v>
      </c>
      <c r="K204" s="23"/>
      <c r="L204" s="23">
        <v>4</v>
      </c>
      <c r="O204" t="str">
        <f t="shared" si="3"/>
        <v>PouchT49300X430ND</v>
      </c>
    </row>
    <row r="205" spans="1:15" x14ac:dyDescent="0.25">
      <c r="A205" s="23" t="s">
        <v>96</v>
      </c>
      <c r="B205" s="23" t="s">
        <v>302</v>
      </c>
      <c r="C205" s="23" t="s">
        <v>4042</v>
      </c>
      <c r="D205" s="23" t="s">
        <v>2126</v>
      </c>
      <c r="E205" s="207" t="s">
        <v>68</v>
      </c>
      <c r="F205" s="210">
        <v>80.149446759591896</v>
      </c>
      <c r="G205" s="207" t="s">
        <v>70</v>
      </c>
      <c r="H205" s="207" t="s">
        <v>71</v>
      </c>
      <c r="I205" s="209">
        <v>43831</v>
      </c>
      <c r="J205" s="209">
        <v>44926</v>
      </c>
      <c r="K205" s="23"/>
      <c r="L205" s="23">
        <v>4</v>
      </c>
      <c r="O205" t="str">
        <f t="shared" si="3"/>
        <v>PouchT4L300X430ND</v>
      </c>
    </row>
    <row r="206" spans="1:15" x14ac:dyDescent="0.25">
      <c r="A206" s="23" t="s">
        <v>96</v>
      </c>
      <c r="B206" s="23" t="s">
        <v>4487</v>
      </c>
      <c r="C206" s="23" t="s">
        <v>4043</v>
      </c>
      <c r="D206" s="23" t="s">
        <v>2139</v>
      </c>
      <c r="E206" s="207" t="s">
        <v>371</v>
      </c>
      <c r="F206" s="210">
        <v>189.44014944675959</v>
      </c>
      <c r="G206" s="207" t="s">
        <v>70</v>
      </c>
      <c r="H206" s="207" t="s">
        <v>71</v>
      </c>
      <c r="I206" s="209">
        <v>43831</v>
      </c>
      <c r="J206" s="209">
        <v>44926</v>
      </c>
      <c r="K206" s="23"/>
      <c r="L206" s="23">
        <v>6</v>
      </c>
      <c r="O206" t="str">
        <f t="shared" si="3"/>
        <v>PouchS2T230X320ND</v>
      </c>
    </row>
    <row r="207" spans="1:15" x14ac:dyDescent="0.25">
      <c r="A207" s="23" t="s">
        <v>96</v>
      </c>
      <c r="B207" s="23" t="s">
        <v>4488</v>
      </c>
      <c r="C207" s="23" t="s">
        <v>4045</v>
      </c>
      <c r="D207" s="23" t="s">
        <v>2139</v>
      </c>
      <c r="E207" s="207" t="s">
        <v>371</v>
      </c>
      <c r="F207" s="210">
        <v>189.44014944675959</v>
      </c>
      <c r="G207" s="207" t="s">
        <v>70</v>
      </c>
      <c r="H207" s="207" t="s">
        <v>71</v>
      </c>
      <c r="I207" s="209">
        <v>43831</v>
      </c>
      <c r="J207" s="209">
        <v>44926</v>
      </c>
      <c r="K207" s="23"/>
      <c r="L207" s="23">
        <v>6</v>
      </c>
      <c r="O207" t="str">
        <f t="shared" si="3"/>
        <v>PouchS2W230X320ND</v>
      </c>
    </row>
    <row r="208" spans="1:15" x14ac:dyDescent="0.25">
      <c r="A208" s="23" t="s">
        <v>96</v>
      </c>
      <c r="B208" s="23" t="s">
        <v>4489</v>
      </c>
      <c r="C208" s="23" t="s">
        <v>4046</v>
      </c>
      <c r="D208" s="23" t="s">
        <v>2147</v>
      </c>
      <c r="E208" s="207" t="s">
        <v>371</v>
      </c>
      <c r="F208" s="210">
        <v>32.158620491449923</v>
      </c>
      <c r="G208" s="207" t="s">
        <v>70</v>
      </c>
      <c r="H208" s="207" t="s">
        <v>71</v>
      </c>
      <c r="I208" s="209">
        <v>43831</v>
      </c>
      <c r="J208" s="209">
        <v>44926</v>
      </c>
      <c r="K208" s="23"/>
      <c r="L208" s="23">
        <v>12</v>
      </c>
      <c r="O208" t="str">
        <f t="shared" si="3"/>
        <v>PouchO2R115X159</v>
      </c>
    </row>
    <row r="209" spans="1:15" x14ac:dyDescent="0.25">
      <c r="A209" s="23" t="s">
        <v>96</v>
      </c>
      <c r="B209" s="23" t="s">
        <v>4490</v>
      </c>
      <c r="C209" s="23" t="s">
        <v>4047</v>
      </c>
      <c r="D209" s="23" t="s">
        <v>2139</v>
      </c>
      <c r="E209" s="207" t="s">
        <v>371</v>
      </c>
      <c r="F209" s="210">
        <v>189.44014944675959</v>
      </c>
      <c r="G209" s="207" t="s">
        <v>70</v>
      </c>
      <c r="H209" s="207" t="s">
        <v>71</v>
      </c>
      <c r="I209" s="209">
        <v>43831</v>
      </c>
      <c r="J209" s="209">
        <v>44926</v>
      </c>
      <c r="K209" s="23"/>
      <c r="L209" s="23">
        <v>6</v>
      </c>
      <c r="O209" t="str">
        <f t="shared" si="3"/>
        <v>PouchS2Q230X320ND</v>
      </c>
    </row>
    <row r="210" spans="1:15" x14ac:dyDescent="0.25">
      <c r="A210" s="23" t="s">
        <v>96</v>
      </c>
      <c r="B210" s="23" t="s">
        <v>4491</v>
      </c>
      <c r="C210" s="23" t="s">
        <v>4048</v>
      </c>
      <c r="D210" s="23" t="s">
        <v>2139</v>
      </c>
      <c r="E210" s="207" t="s">
        <v>371</v>
      </c>
      <c r="F210" s="210">
        <v>189.44014944675959</v>
      </c>
      <c r="G210" s="207" t="s">
        <v>70</v>
      </c>
      <c r="H210" s="207" t="s">
        <v>71</v>
      </c>
      <c r="I210" s="209">
        <v>43831</v>
      </c>
      <c r="J210" s="209">
        <v>44926</v>
      </c>
      <c r="K210" s="23"/>
      <c r="L210" s="23">
        <v>6</v>
      </c>
      <c r="O210" t="str">
        <f t="shared" si="3"/>
        <v>PouchS2X230X320ND</v>
      </c>
    </row>
    <row r="211" spans="1:15" x14ac:dyDescent="0.25">
      <c r="A211" s="23" t="s">
        <v>96</v>
      </c>
      <c r="B211" s="23" t="s">
        <v>4487</v>
      </c>
      <c r="C211" s="23" t="s">
        <v>4043</v>
      </c>
      <c r="D211" s="23" t="s">
        <v>2139</v>
      </c>
      <c r="E211" s="207" t="s">
        <v>68</v>
      </c>
      <c r="F211" s="210">
        <v>56.559850553240402</v>
      </c>
      <c r="G211" s="207" t="s">
        <v>70</v>
      </c>
      <c r="H211" s="207" t="s">
        <v>71</v>
      </c>
      <c r="I211" s="209">
        <v>43831</v>
      </c>
      <c r="J211" s="209">
        <v>44926</v>
      </c>
      <c r="K211" s="23"/>
      <c r="L211" s="23">
        <v>6</v>
      </c>
      <c r="O211" t="str">
        <f t="shared" si="3"/>
        <v>PouchS2T230X320ND</v>
      </c>
    </row>
    <row r="212" spans="1:15" x14ac:dyDescent="0.25">
      <c r="A212" s="23" t="s">
        <v>96</v>
      </c>
      <c r="B212" s="23" t="s">
        <v>4488</v>
      </c>
      <c r="C212" s="23" t="s">
        <v>4045</v>
      </c>
      <c r="D212" s="23" t="s">
        <v>2139</v>
      </c>
      <c r="E212" s="207" t="s">
        <v>68</v>
      </c>
      <c r="F212" s="210">
        <v>56.559850553240402</v>
      </c>
      <c r="G212" s="207" t="s">
        <v>70</v>
      </c>
      <c r="H212" s="207" t="s">
        <v>71</v>
      </c>
      <c r="I212" s="209">
        <v>43831</v>
      </c>
      <c r="J212" s="209">
        <v>44926</v>
      </c>
      <c r="K212" s="23"/>
      <c r="L212" s="23">
        <v>6</v>
      </c>
      <c r="O212" t="str">
        <f t="shared" si="3"/>
        <v>PouchS2W230X320ND</v>
      </c>
    </row>
    <row r="213" spans="1:15" x14ac:dyDescent="0.25">
      <c r="A213" s="23" t="s">
        <v>96</v>
      </c>
      <c r="B213" s="23" t="s">
        <v>4489</v>
      </c>
      <c r="C213" s="23" t="s">
        <v>4046</v>
      </c>
      <c r="D213" s="23" t="s">
        <v>2147</v>
      </c>
      <c r="E213" s="207" t="s">
        <v>68</v>
      </c>
      <c r="F213" s="210">
        <v>9.6013795085500782</v>
      </c>
      <c r="G213" s="207" t="s">
        <v>70</v>
      </c>
      <c r="H213" s="207" t="s">
        <v>71</v>
      </c>
      <c r="I213" s="209">
        <v>43831</v>
      </c>
      <c r="J213" s="209">
        <v>44926</v>
      </c>
      <c r="K213" s="23"/>
      <c r="L213" s="23">
        <v>12</v>
      </c>
      <c r="O213" t="str">
        <f t="shared" si="3"/>
        <v>PouchO2R115X159</v>
      </c>
    </row>
    <row r="214" spans="1:15" x14ac:dyDescent="0.25">
      <c r="A214" s="23" t="s">
        <v>96</v>
      </c>
      <c r="B214" s="23" t="s">
        <v>4490</v>
      </c>
      <c r="C214" s="23" t="s">
        <v>4047</v>
      </c>
      <c r="D214" s="23" t="s">
        <v>2139</v>
      </c>
      <c r="E214" s="207" t="s">
        <v>68</v>
      </c>
      <c r="F214" s="210">
        <v>56.559850553240402</v>
      </c>
      <c r="G214" s="207" t="s">
        <v>70</v>
      </c>
      <c r="H214" s="207" t="s">
        <v>71</v>
      </c>
      <c r="I214" s="209">
        <v>43831</v>
      </c>
      <c r="J214" s="209">
        <v>44926</v>
      </c>
      <c r="K214" s="23"/>
      <c r="L214" s="23">
        <v>6</v>
      </c>
      <c r="O214" t="str">
        <f t="shared" si="3"/>
        <v>PouchS2Q230X320ND</v>
      </c>
    </row>
    <row r="215" spans="1:15" x14ac:dyDescent="0.25">
      <c r="A215" s="23" t="s">
        <v>96</v>
      </c>
      <c r="B215" s="23" t="s">
        <v>4491</v>
      </c>
      <c r="C215" s="23" t="s">
        <v>4048</v>
      </c>
      <c r="D215" s="23" t="s">
        <v>2139</v>
      </c>
      <c r="E215" s="207" t="s">
        <v>68</v>
      </c>
      <c r="F215" s="210">
        <v>56.559850553240402</v>
      </c>
      <c r="G215" s="207" t="s">
        <v>70</v>
      </c>
      <c r="H215" s="207" t="s">
        <v>71</v>
      </c>
      <c r="I215" s="209">
        <v>43831</v>
      </c>
      <c r="J215" s="209">
        <v>44926</v>
      </c>
      <c r="K215" s="23"/>
      <c r="L215" s="23">
        <v>6</v>
      </c>
      <c r="O215" t="str">
        <f t="shared" si="3"/>
        <v>PouchS2X230X320ND</v>
      </c>
    </row>
    <row r="216" spans="1:15" x14ac:dyDescent="0.25">
      <c r="A216" s="211" t="s">
        <v>41</v>
      </c>
      <c r="B216" s="211" t="s">
        <v>2186</v>
      </c>
      <c r="C216" s="211" t="s">
        <v>4467</v>
      </c>
      <c r="D216" s="211" t="s">
        <v>2105</v>
      </c>
      <c r="E216" s="207" t="s">
        <v>67</v>
      </c>
      <c r="F216" s="210">
        <v>95.600000000000009</v>
      </c>
      <c r="G216" s="207" t="s">
        <v>70</v>
      </c>
      <c r="H216" s="207" t="s">
        <v>71</v>
      </c>
      <c r="I216" s="212">
        <v>43831</v>
      </c>
      <c r="J216" s="212">
        <v>44926</v>
      </c>
      <c r="K216" s="211"/>
      <c r="L216" s="211">
        <v>48</v>
      </c>
      <c r="O216" t="str">
        <f t="shared" si="3"/>
        <v>CanEAE211X106</v>
      </c>
    </row>
    <row r="217" spans="1:15" x14ac:dyDescent="0.25">
      <c r="A217" s="211" t="s">
        <v>41</v>
      </c>
      <c r="B217" s="211" t="s">
        <v>188</v>
      </c>
      <c r="C217" s="211" t="s">
        <v>4468</v>
      </c>
      <c r="D217" s="211" t="s">
        <v>2189</v>
      </c>
      <c r="E217" s="207" t="s">
        <v>67</v>
      </c>
      <c r="F217" s="210">
        <v>95.600000000000009</v>
      </c>
      <c r="G217" s="207" t="s">
        <v>70</v>
      </c>
      <c r="H217" s="207" t="s">
        <v>71</v>
      </c>
      <c r="I217" s="212">
        <v>43831</v>
      </c>
      <c r="J217" s="212">
        <v>44926</v>
      </c>
      <c r="K217" s="211"/>
      <c r="L217" s="211">
        <v>48</v>
      </c>
      <c r="O217" t="str">
        <f t="shared" si="3"/>
        <v>CanSA2211x109</v>
      </c>
    </row>
    <row r="218" spans="1:15" x14ac:dyDescent="0.25">
      <c r="A218" s="211" t="s">
        <v>41</v>
      </c>
      <c r="B218" s="211" t="s">
        <v>2184</v>
      </c>
      <c r="C218" s="211" t="s">
        <v>4469</v>
      </c>
      <c r="D218" s="211" t="s">
        <v>2098</v>
      </c>
      <c r="E218" s="207" t="s">
        <v>67</v>
      </c>
      <c r="F218" s="208">
        <v>101.38000000000001</v>
      </c>
      <c r="G218" s="207" t="s">
        <v>70</v>
      </c>
      <c r="H218" s="207" t="s">
        <v>71</v>
      </c>
      <c r="I218" s="212">
        <v>43831</v>
      </c>
      <c r="J218" s="212">
        <v>44926</v>
      </c>
      <c r="K218" s="211"/>
      <c r="L218" s="211">
        <v>48</v>
      </c>
      <c r="O218" t="str">
        <f t="shared" si="3"/>
        <v>CanBBZ307X108</v>
      </c>
    </row>
    <row r="219" spans="1:15" x14ac:dyDescent="0.25">
      <c r="A219" s="211" t="s">
        <v>41</v>
      </c>
      <c r="B219" s="211" t="s">
        <v>225</v>
      </c>
      <c r="C219" s="211" t="s">
        <v>4470</v>
      </c>
      <c r="D219" s="211" t="s">
        <v>2099</v>
      </c>
      <c r="E219" s="207" t="s">
        <v>67</v>
      </c>
      <c r="F219" s="208">
        <v>101.38000000000001</v>
      </c>
      <c r="G219" s="207" t="s">
        <v>70</v>
      </c>
      <c r="H219" s="207" t="s">
        <v>71</v>
      </c>
      <c r="I219" s="212">
        <v>43831</v>
      </c>
      <c r="J219" s="212">
        <v>44926</v>
      </c>
      <c r="K219" s="211"/>
      <c r="L219" s="211">
        <v>48</v>
      </c>
      <c r="O219" t="str">
        <f t="shared" si="3"/>
        <v>CanKB9307X111</v>
      </c>
    </row>
    <row r="220" spans="1:15" x14ac:dyDescent="0.25">
      <c r="A220" s="211" t="s">
        <v>41</v>
      </c>
      <c r="B220" s="211" t="s">
        <v>226</v>
      </c>
      <c r="C220" s="211" t="s">
        <v>4471</v>
      </c>
      <c r="D220" s="211" t="s">
        <v>2099</v>
      </c>
      <c r="E220" s="207" t="s">
        <v>67</v>
      </c>
      <c r="F220" s="208">
        <v>101.38000000000001</v>
      </c>
      <c r="G220" s="207" t="s">
        <v>70</v>
      </c>
      <c r="H220" s="207" t="s">
        <v>71</v>
      </c>
      <c r="I220" s="212">
        <v>43831</v>
      </c>
      <c r="J220" s="212">
        <v>44926</v>
      </c>
      <c r="K220" s="211"/>
      <c r="L220" s="211">
        <v>48</v>
      </c>
      <c r="O220" t="str">
        <f t="shared" si="3"/>
        <v>CanKBM307X111</v>
      </c>
    </row>
    <row r="221" spans="1:15" x14ac:dyDescent="0.25">
      <c r="A221" s="211" t="s">
        <v>41</v>
      </c>
      <c r="B221" s="211" t="s">
        <v>234</v>
      </c>
      <c r="C221" s="211" t="s">
        <v>4472</v>
      </c>
      <c r="D221" s="211" t="s">
        <v>2097</v>
      </c>
      <c r="E221" s="207" t="s">
        <v>67</v>
      </c>
      <c r="F221" s="208">
        <v>101.38000000000001</v>
      </c>
      <c r="G221" s="207" t="s">
        <v>70</v>
      </c>
      <c r="H221" s="207" t="s">
        <v>71</v>
      </c>
      <c r="I221" s="212">
        <v>43831</v>
      </c>
      <c r="J221" s="212">
        <v>44926</v>
      </c>
      <c r="K221" s="211"/>
      <c r="L221" s="211">
        <v>48</v>
      </c>
      <c r="O221" t="str">
        <f t="shared" si="3"/>
        <v>CanJAN307X113</v>
      </c>
    </row>
    <row r="222" spans="1:15" x14ac:dyDescent="0.25">
      <c r="A222" s="211" t="s">
        <v>41</v>
      </c>
      <c r="B222" s="211" t="s">
        <v>239</v>
      </c>
      <c r="C222" s="211" t="s">
        <v>4473</v>
      </c>
      <c r="D222" s="211" t="s">
        <v>2097</v>
      </c>
      <c r="E222" s="207" t="s">
        <v>67</v>
      </c>
      <c r="F222" s="208">
        <v>101.38000000000001</v>
      </c>
      <c r="G222" s="207" t="s">
        <v>70</v>
      </c>
      <c r="H222" s="207" t="s">
        <v>71</v>
      </c>
      <c r="I222" s="212">
        <v>43831</v>
      </c>
      <c r="J222" s="212">
        <v>44926</v>
      </c>
      <c r="K222" s="211"/>
      <c r="L222" s="211">
        <v>48</v>
      </c>
      <c r="O222" t="str">
        <f t="shared" si="3"/>
        <v>CanJBV307X113</v>
      </c>
    </row>
    <row r="223" spans="1:15" x14ac:dyDescent="0.25">
      <c r="A223" s="211" t="s">
        <v>41</v>
      </c>
      <c r="B223" s="211" t="s">
        <v>246</v>
      </c>
      <c r="C223" s="211" t="s">
        <v>4474</v>
      </c>
      <c r="D223" s="211" t="s">
        <v>2120</v>
      </c>
      <c r="E223" s="207" t="s">
        <v>67</v>
      </c>
      <c r="F223" s="208">
        <v>128.16999999999999</v>
      </c>
      <c r="G223" s="207" t="s">
        <v>70</v>
      </c>
      <c r="H223" s="207" t="s">
        <v>71</v>
      </c>
      <c r="I223" s="212">
        <v>43831</v>
      </c>
      <c r="J223" s="212">
        <v>44926</v>
      </c>
      <c r="K223" s="211"/>
      <c r="L223" s="211">
        <v>24</v>
      </c>
      <c r="O223" t="str">
        <f t="shared" si="3"/>
        <v>CanC9A401X209</v>
      </c>
    </row>
    <row r="224" spans="1:15" x14ac:dyDescent="0.25">
      <c r="A224" s="211" t="s">
        <v>41</v>
      </c>
      <c r="B224" s="211" t="s">
        <v>247</v>
      </c>
      <c r="C224" s="211" t="s">
        <v>4475</v>
      </c>
      <c r="D224" s="211" t="s">
        <v>2120</v>
      </c>
      <c r="E224" s="207" t="s">
        <v>67</v>
      </c>
      <c r="F224" s="208">
        <v>128.16999999999999</v>
      </c>
      <c r="G224" s="207" t="s">
        <v>70</v>
      </c>
      <c r="H224" s="207" t="s">
        <v>71</v>
      </c>
      <c r="I224" s="212">
        <v>43831</v>
      </c>
      <c r="J224" s="212">
        <v>44926</v>
      </c>
      <c r="K224" s="211"/>
      <c r="L224" s="211">
        <v>24</v>
      </c>
      <c r="O224" t="str">
        <f t="shared" si="3"/>
        <v>CanC9D401X209</v>
      </c>
    </row>
    <row r="225" spans="1:15" x14ac:dyDescent="0.25">
      <c r="A225" s="211" t="s">
        <v>41</v>
      </c>
      <c r="B225" s="211" t="s">
        <v>266</v>
      </c>
      <c r="C225" s="211" t="s">
        <v>4476</v>
      </c>
      <c r="D225" s="211" t="s">
        <v>2199</v>
      </c>
      <c r="E225" s="207" t="s">
        <v>67</v>
      </c>
      <c r="F225" s="210">
        <v>69.23</v>
      </c>
      <c r="G225" s="207" t="s">
        <v>70</v>
      </c>
      <c r="H225" s="207" t="s">
        <v>71</v>
      </c>
      <c r="I225" s="212">
        <v>43831</v>
      </c>
      <c r="J225" s="212">
        <v>44926</v>
      </c>
      <c r="K225" s="211"/>
      <c r="L225" s="211">
        <v>6</v>
      </c>
      <c r="O225" t="str">
        <f t="shared" si="3"/>
        <v>CanXEZ603x408</v>
      </c>
    </row>
    <row r="226" spans="1:15" x14ac:dyDescent="0.25">
      <c r="A226" s="211" t="s">
        <v>41</v>
      </c>
      <c r="B226" s="211" t="s">
        <v>267</v>
      </c>
      <c r="C226" s="211" t="s">
        <v>4477</v>
      </c>
      <c r="D226" s="211" t="s">
        <v>2199</v>
      </c>
      <c r="E226" s="207" t="s">
        <v>67</v>
      </c>
      <c r="F226" s="210">
        <v>69.23</v>
      </c>
      <c r="G226" s="207" t="s">
        <v>70</v>
      </c>
      <c r="H226" s="207" t="s">
        <v>71</v>
      </c>
      <c r="I226" s="212">
        <v>43831</v>
      </c>
      <c r="J226" s="212">
        <v>44926</v>
      </c>
      <c r="K226" s="211"/>
      <c r="L226" s="211">
        <v>6</v>
      </c>
      <c r="O226" t="str">
        <f t="shared" si="3"/>
        <v>CanXF4603x408</v>
      </c>
    </row>
    <row r="227" spans="1:15" x14ac:dyDescent="0.25">
      <c r="A227" s="211" t="s">
        <v>41</v>
      </c>
      <c r="B227" s="211" t="s">
        <v>273</v>
      </c>
      <c r="C227" s="211" t="s">
        <v>4478</v>
      </c>
      <c r="D227" s="211" t="s">
        <v>2199</v>
      </c>
      <c r="E227" s="207" t="s">
        <v>67</v>
      </c>
      <c r="F227" s="210">
        <v>69.23</v>
      </c>
      <c r="G227" s="207" t="s">
        <v>70</v>
      </c>
      <c r="H227" s="207" t="s">
        <v>71</v>
      </c>
      <c r="I227" s="212">
        <v>43831</v>
      </c>
      <c r="J227" s="212">
        <v>44926</v>
      </c>
      <c r="K227" s="211"/>
      <c r="L227" s="211">
        <v>6</v>
      </c>
      <c r="O227" t="str">
        <f t="shared" si="3"/>
        <v>CanXG3603x408</v>
      </c>
    </row>
    <row r="228" spans="1:15" x14ac:dyDescent="0.25">
      <c r="A228" s="211" t="s">
        <v>41</v>
      </c>
      <c r="B228" s="211" t="s">
        <v>2186</v>
      </c>
      <c r="C228" s="211" t="s">
        <v>4467</v>
      </c>
      <c r="D228" s="211" t="s">
        <v>2105</v>
      </c>
      <c r="E228" s="207" t="s">
        <v>68</v>
      </c>
      <c r="F228" s="210">
        <v>25.71</v>
      </c>
      <c r="G228" s="207" t="s">
        <v>70</v>
      </c>
      <c r="H228" s="207" t="s">
        <v>71</v>
      </c>
      <c r="I228" s="212">
        <v>43831</v>
      </c>
      <c r="J228" s="212">
        <v>44926</v>
      </c>
      <c r="K228" s="211"/>
      <c r="L228" s="211">
        <v>48</v>
      </c>
      <c r="O228" t="str">
        <f t="shared" si="3"/>
        <v>CanEAE211X106</v>
      </c>
    </row>
    <row r="229" spans="1:15" x14ac:dyDescent="0.25">
      <c r="A229" s="211" t="s">
        <v>41</v>
      </c>
      <c r="B229" s="211" t="s">
        <v>188</v>
      </c>
      <c r="C229" s="211" t="s">
        <v>4468</v>
      </c>
      <c r="D229" s="211" t="s">
        <v>2108</v>
      </c>
      <c r="E229" s="207" t="s">
        <v>68</v>
      </c>
      <c r="F229" s="210">
        <v>25.71</v>
      </c>
      <c r="G229" s="207" t="s">
        <v>70</v>
      </c>
      <c r="H229" s="207" t="s">
        <v>71</v>
      </c>
      <c r="I229" s="212">
        <v>43831</v>
      </c>
      <c r="J229" s="212">
        <v>44926</v>
      </c>
      <c r="K229" s="211"/>
      <c r="L229" s="211">
        <v>48</v>
      </c>
      <c r="O229" t="str">
        <f t="shared" si="3"/>
        <v>CanSA2211X109</v>
      </c>
    </row>
    <row r="230" spans="1:15" x14ac:dyDescent="0.25">
      <c r="A230" s="211" t="s">
        <v>41</v>
      </c>
      <c r="B230" s="211" t="s">
        <v>2184</v>
      </c>
      <c r="C230" s="211" t="s">
        <v>4469</v>
      </c>
      <c r="D230" s="211" t="s">
        <v>2098</v>
      </c>
      <c r="E230" s="207" t="s">
        <v>68</v>
      </c>
      <c r="F230" s="210">
        <v>50.05</v>
      </c>
      <c r="G230" s="207" t="s">
        <v>70</v>
      </c>
      <c r="H230" s="207" t="s">
        <v>71</v>
      </c>
      <c r="I230" s="212">
        <v>43831</v>
      </c>
      <c r="J230" s="212">
        <v>44926</v>
      </c>
      <c r="K230" s="211"/>
      <c r="L230" s="211">
        <v>48</v>
      </c>
      <c r="O230" t="str">
        <f t="shared" si="3"/>
        <v>CanBBZ307X108</v>
      </c>
    </row>
    <row r="231" spans="1:15" x14ac:dyDescent="0.25">
      <c r="A231" s="211" t="s">
        <v>41</v>
      </c>
      <c r="B231" s="211" t="s">
        <v>225</v>
      </c>
      <c r="C231" s="211" t="s">
        <v>4470</v>
      </c>
      <c r="D231" s="211" t="s">
        <v>2099</v>
      </c>
      <c r="E231" s="207" t="s">
        <v>68</v>
      </c>
      <c r="F231" s="210">
        <v>50.05</v>
      </c>
      <c r="G231" s="207" t="s">
        <v>70</v>
      </c>
      <c r="H231" s="207" t="s">
        <v>71</v>
      </c>
      <c r="I231" s="212">
        <v>43831</v>
      </c>
      <c r="J231" s="212">
        <v>44926</v>
      </c>
      <c r="K231" s="211"/>
      <c r="L231" s="211">
        <v>48</v>
      </c>
      <c r="O231" t="str">
        <f t="shared" si="3"/>
        <v>CanKB9307X111</v>
      </c>
    </row>
    <row r="232" spans="1:15" x14ac:dyDescent="0.25">
      <c r="A232" s="211" t="s">
        <v>41</v>
      </c>
      <c r="B232" s="211" t="s">
        <v>226</v>
      </c>
      <c r="C232" s="211" t="s">
        <v>4471</v>
      </c>
      <c r="D232" s="211" t="s">
        <v>2099</v>
      </c>
      <c r="E232" s="207" t="s">
        <v>68</v>
      </c>
      <c r="F232" s="210">
        <v>50.05</v>
      </c>
      <c r="G232" s="207" t="s">
        <v>70</v>
      </c>
      <c r="H232" s="207" t="s">
        <v>71</v>
      </c>
      <c r="I232" s="212">
        <v>43831</v>
      </c>
      <c r="J232" s="212">
        <v>44926</v>
      </c>
      <c r="K232" s="211"/>
      <c r="L232" s="211">
        <v>48</v>
      </c>
      <c r="O232" t="str">
        <f t="shared" si="3"/>
        <v>CanKBM307X111</v>
      </c>
    </row>
    <row r="233" spans="1:15" x14ac:dyDescent="0.25">
      <c r="A233" s="211" t="s">
        <v>41</v>
      </c>
      <c r="B233" s="211" t="s">
        <v>234</v>
      </c>
      <c r="C233" s="211" t="s">
        <v>4472</v>
      </c>
      <c r="D233" s="211" t="s">
        <v>2097</v>
      </c>
      <c r="E233" s="207" t="s">
        <v>68</v>
      </c>
      <c r="F233" s="210">
        <v>50.05</v>
      </c>
      <c r="G233" s="207" t="s">
        <v>70</v>
      </c>
      <c r="H233" s="207" t="s">
        <v>71</v>
      </c>
      <c r="I233" s="212">
        <v>43831</v>
      </c>
      <c r="J233" s="212">
        <v>44926</v>
      </c>
      <c r="K233" s="211"/>
      <c r="L233" s="211">
        <v>48</v>
      </c>
      <c r="O233" t="str">
        <f t="shared" si="3"/>
        <v>CanJAN307X113</v>
      </c>
    </row>
    <row r="234" spans="1:15" x14ac:dyDescent="0.25">
      <c r="A234" s="211" t="s">
        <v>41</v>
      </c>
      <c r="B234" s="211" t="s">
        <v>239</v>
      </c>
      <c r="C234" s="211" t="s">
        <v>4473</v>
      </c>
      <c r="D234" s="211" t="s">
        <v>2097</v>
      </c>
      <c r="E234" s="207" t="s">
        <v>68</v>
      </c>
      <c r="F234" s="210">
        <v>50.05</v>
      </c>
      <c r="G234" s="207" t="s">
        <v>70</v>
      </c>
      <c r="H234" s="207" t="s">
        <v>71</v>
      </c>
      <c r="I234" s="212">
        <v>43831</v>
      </c>
      <c r="J234" s="212">
        <v>44926</v>
      </c>
      <c r="K234" s="211"/>
      <c r="L234" s="211">
        <v>48</v>
      </c>
      <c r="O234" t="str">
        <f t="shared" si="3"/>
        <v>CanJBV307X113</v>
      </c>
    </row>
    <row r="235" spans="1:15" x14ac:dyDescent="0.25">
      <c r="A235" s="211" t="s">
        <v>41</v>
      </c>
      <c r="B235" s="211" t="s">
        <v>246</v>
      </c>
      <c r="C235" s="211" t="s">
        <v>4474</v>
      </c>
      <c r="D235" s="211" t="s">
        <v>2120</v>
      </c>
      <c r="E235" s="207" t="s">
        <v>68</v>
      </c>
      <c r="F235" s="210">
        <v>57.489999999999995</v>
      </c>
      <c r="G235" s="207" t="s">
        <v>70</v>
      </c>
      <c r="H235" s="207" t="s">
        <v>71</v>
      </c>
      <c r="I235" s="212">
        <v>43831</v>
      </c>
      <c r="J235" s="212">
        <v>44926</v>
      </c>
      <c r="K235" s="211"/>
      <c r="L235" s="211">
        <v>24</v>
      </c>
      <c r="O235" t="str">
        <f t="shared" si="3"/>
        <v>CanC9A401X209</v>
      </c>
    </row>
    <row r="236" spans="1:15" x14ac:dyDescent="0.25">
      <c r="A236" s="211" t="s">
        <v>41</v>
      </c>
      <c r="B236" s="211" t="s">
        <v>247</v>
      </c>
      <c r="C236" s="211" t="s">
        <v>4475</v>
      </c>
      <c r="D236" s="211" t="s">
        <v>2120</v>
      </c>
      <c r="E236" s="207" t="s">
        <v>68</v>
      </c>
      <c r="F236" s="210">
        <v>57.489999999999995</v>
      </c>
      <c r="G236" s="207" t="s">
        <v>70</v>
      </c>
      <c r="H236" s="207" t="s">
        <v>71</v>
      </c>
      <c r="I236" s="212">
        <v>43831</v>
      </c>
      <c r="J236" s="212">
        <v>44926</v>
      </c>
      <c r="K236" s="211"/>
      <c r="L236" s="211">
        <v>24</v>
      </c>
      <c r="O236" t="str">
        <f t="shared" si="3"/>
        <v>CanC9D401X209</v>
      </c>
    </row>
    <row r="237" spans="1:15" x14ac:dyDescent="0.25">
      <c r="A237" s="211" t="s">
        <v>41</v>
      </c>
      <c r="B237" s="211" t="s">
        <v>266</v>
      </c>
      <c r="C237" s="211" t="s">
        <v>4476</v>
      </c>
      <c r="D237" s="211" t="s">
        <v>2111</v>
      </c>
      <c r="E237" s="207" t="s">
        <v>68</v>
      </c>
      <c r="F237" s="210">
        <v>63.75</v>
      </c>
      <c r="G237" s="207" t="s">
        <v>70</v>
      </c>
      <c r="H237" s="207" t="s">
        <v>71</v>
      </c>
      <c r="I237" s="212">
        <v>43831</v>
      </c>
      <c r="J237" s="212">
        <v>44926</v>
      </c>
      <c r="K237" s="211"/>
      <c r="L237" s="211">
        <v>6</v>
      </c>
      <c r="O237" t="str">
        <f t="shared" si="3"/>
        <v>CanXEZ603X408</v>
      </c>
    </row>
    <row r="238" spans="1:15" x14ac:dyDescent="0.25">
      <c r="A238" s="211" t="s">
        <v>41</v>
      </c>
      <c r="B238" s="211" t="s">
        <v>267</v>
      </c>
      <c r="C238" s="211" t="s">
        <v>4477</v>
      </c>
      <c r="D238" s="211" t="s">
        <v>2111</v>
      </c>
      <c r="E238" s="207" t="s">
        <v>68</v>
      </c>
      <c r="F238" s="210">
        <v>63.75</v>
      </c>
      <c r="G238" s="207" t="s">
        <v>70</v>
      </c>
      <c r="H238" s="207" t="s">
        <v>71</v>
      </c>
      <c r="I238" s="212">
        <v>43831</v>
      </c>
      <c r="J238" s="212">
        <v>44926</v>
      </c>
      <c r="K238" s="211"/>
      <c r="L238" s="211">
        <v>6</v>
      </c>
      <c r="O238" t="str">
        <f t="shared" si="3"/>
        <v>CanXF4603X408</v>
      </c>
    </row>
    <row r="239" spans="1:15" x14ac:dyDescent="0.25">
      <c r="A239" s="211" t="s">
        <v>41</v>
      </c>
      <c r="B239" s="211" t="s">
        <v>273</v>
      </c>
      <c r="C239" s="211" t="s">
        <v>4478</v>
      </c>
      <c r="D239" s="211" t="s">
        <v>2111</v>
      </c>
      <c r="E239" s="207" t="s">
        <v>68</v>
      </c>
      <c r="F239" s="210">
        <v>63.75</v>
      </c>
      <c r="G239" s="207" t="s">
        <v>70</v>
      </c>
      <c r="H239" s="207" t="s">
        <v>71</v>
      </c>
      <c r="I239" s="212">
        <v>43831</v>
      </c>
      <c r="J239" s="212">
        <v>44926</v>
      </c>
      <c r="K239" s="211"/>
      <c r="L239" s="211">
        <v>6</v>
      </c>
      <c r="O239" t="str">
        <f t="shared" si="3"/>
        <v>CanXG3603X408</v>
      </c>
    </row>
    <row r="240" spans="1:15" x14ac:dyDescent="0.25">
      <c r="A240" s="211" t="s">
        <v>96</v>
      </c>
      <c r="B240" s="211" t="s">
        <v>281</v>
      </c>
      <c r="C240" s="211" t="s">
        <v>4479</v>
      </c>
      <c r="D240" s="211" t="s">
        <v>2151</v>
      </c>
      <c r="E240" s="207" t="s">
        <v>371</v>
      </c>
      <c r="F240" s="213">
        <v>32.158620491449923</v>
      </c>
      <c r="G240" s="207" t="s">
        <v>70</v>
      </c>
      <c r="H240" s="207" t="s">
        <v>71</v>
      </c>
      <c r="I240" s="212">
        <v>43831</v>
      </c>
      <c r="J240" s="212">
        <v>44926</v>
      </c>
      <c r="K240" s="211"/>
      <c r="L240" s="211">
        <v>12</v>
      </c>
      <c r="O240" t="str">
        <f t="shared" si="3"/>
        <v>PouchO2D113x158</v>
      </c>
    </row>
    <row r="241" spans="1:15" x14ac:dyDescent="0.25">
      <c r="A241" s="211" t="s">
        <v>96</v>
      </c>
      <c r="B241" s="211" t="s">
        <v>283</v>
      </c>
      <c r="C241" s="211" t="s">
        <v>4480</v>
      </c>
      <c r="D241" s="211" t="s">
        <v>2129</v>
      </c>
      <c r="E241" s="207" t="s">
        <v>371</v>
      </c>
      <c r="F241" s="213">
        <v>32.158620491449923</v>
      </c>
      <c r="G241" s="207" t="s">
        <v>70</v>
      </c>
      <c r="H241" s="207" t="s">
        <v>71</v>
      </c>
      <c r="I241" s="212">
        <v>43831</v>
      </c>
      <c r="J241" s="212">
        <v>44926</v>
      </c>
      <c r="K241" s="211"/>
      <c r="L241" s="211">
        <v>12</v>
      </c>
      <c r="O241" t="str">
        <f t="shared" si="3"/>
        <v>PouchO2V113X160</v>
      </c>
    </row>
    <row r="242" spans="1:15" x14ac:dyDescent="0.25">
      <c r="A242" s="211" t="s">
        <v>96</v>
      </c>
      <c r="B242" s="211" t="s">
        <v>2190</v>
      </c>
      <c r="C242" s="211" t="s">
        <v>4481</v>
      </c>
      <c r="D242" s="211" t="s">
        <v>2129</v>
      </c>
      <c r="E242" s="207" t="s">
        <v>371</v>
      </c>
      <c r="F242" s="213">
        <v>32.158620491449923</v>
      </c>
      <c r="G242" s="207" t="s">
        <v>70</v>
      </c>
      <c r="H242" s="207" t="s">
        <v>71</v>
      </c>
      <c r="I242" s="212">
        <v>43831</v>
      </c>
      <c r="J242" s="212">
        <v>44926</v>
      </c>
      <c r="K242" s="211"/>
      <c r="L242" s="211">
        <v>12</v>
      </c>
      <c r="O242" t="str">
        <f t="shared" si="3"/>
        <v>PouchO33113X160</v>
      </c>
    </row>
    <row r="243" spans="1:15" x14ac:dyDescent="0.25">
      <c r="A243" s="211" t="s">
        <v>96</v>
      </c>
      <c r="B243" s="211" t="s">
        <v>2191</v>
      </c>
      <c r="C243" s="211" t="s">
        <v>4482</v>
      </c>
      <c r="D243" s="211" t="s">
        <v>2129</v>
      </c>
      <c r="E243" s="207" t="s">
        <v>371</v>
      </c>
      <c r="F243" s="213">
        <v>32.158620491449923</v>
      </c>
      <c r="G243" s="207" t="s">
        <v>70</v>
      </c>
      <c r="H243" s="207" t="s">
        <v>71</v>
      </c>
      <c r="I243" s="212">
        <v>43831</v>
      </c>
      <c r="J243" s="212">
        <v>44926</v>
      </c>
      <c r="K243" s="211"/>
      <c r="L243" s="211">
        <v>12</v>
      </c>
      <c r="O243" t="str">
        <f t="shared" si="3"/>
        <v>PouchO35113X160</v>
      </c>
    </row>
    <row r="244" spans="1:15" x14ac:dyDescent="0.25">
      <c r="A244" s="211" t="s">
        <v>96</v>
      </c>
      <c r="B244" s="211" t="s">
        <v>2192</v>
      </c>
      <c r="C244" s="211" t="s">
        <v>4483</v>
      </c>
      <c r="D244" s="211" t="s">
        <v>2129</v>
      </c>
      <c r="E244" s="207" t="s">
        <v>371</v>
      </c>
      <c r="F244" s="213">
        <v>32.158620491449923</v>
      </c>
      <c r="G244" s="207" t="s">
        <v>70</v>
      </c>
      <c r="H244" s="207" t="s">
        <v>71</v>
      </c>
      <c r="I244" s="212">
        <v>43831</v>
      </c>
      <c r="J244" s="212">
        <v>44926</v>
      </c>
      <c r="K244" s="211"/>
      <c r="L244" s="211">
        <v>12</v>
      </c>
      <c r="O244" t="str">
        <f t="shared" si="3"/>
        <v>PouchO36113X160</v>
      </c>
    </row>
    <row r="245" spans="1:15" x14ac:dyDescent="0.25">
      <c r="A245" s="211" t="s">
        <v>96</v>
      </c>
      <c r="B245" s="211" t="s">
        <v>284</v>
      </c>
      <c r="C245" s="211" t="s">
        <v>4484</v>
      </c>
      <c r="D245" s="211" t="s">
        <v>2135</v>
      </c>
      <c r="E245" s="207" t="s">
        <v>371</v>
      </c>
      <c r="F245" s="213">
        <v>51.84191406811324</v>
      </c>
      <c r="G245" s="207" t="s">
        <v>70</v>
      </c>
      <c r="H245" s="207" t="s">
        <v>71</v>
      </c>
      <c r="I245" s="212">
        <v>43831</v>
      </c>
      <c r="J245" s="212">
        <v>44926</v>
      </c>
      <c r="K245" s="211"/>
      <c r="L245" s="211">
        <v>12</v>
      </c>
      <c r="O245" t="str">
        <f t="shared" si="3"/>
        <v>PouchP2O130X170</v>
      </c>
    </row>
    <row r="246" spans="1:15" x14ac:dyDescent="0.25">
      <c r="A246" s="211" t="s">
        <v>96</v>
      </c>
      <c r="B246" s="211" t="s">
        <v>288</v>
      </c>
      <c r="C246" s="211" t="s">
        <v>4485</v>
      </c>
      <c r="D246" s="211" t="s">
        <v>2139</v>
      </c>
      <c r="E246" s="207" t="s">
        <v>371</v>
      </c>
      <c r="F246" s="213">
        <v>189.44014944675959</v>
      </c>
      <c r="G246" s="207" t="s">
        <v>70</v>
      </c>
      <c r="H246" s="207" t="s">
        <v>71</v>
      </c>
      <c r="I246" s="212">
        <v>43831</v>
      </c>
      <c r="J246" s="212">
        <v>44926</v>
      </c>
      <c r="K246" s="211"/>
      <c r="L246" s="211">
        <v>6</v>
      </c>
      <c r="O246" t="str">
        <f t="shared" si="3"/>
        <v>PouchS2C230X320ND</v>
      </c>
    </row>
    <row r="247" spans="1:15" x14ac:dyDescent="0.25">
      <c r="A247" s="211" t="s">
        <v>96</v>
      </c>
      <c r="B247" s="211" t="s">
        <v>289</v>
      </c>
      <c r="C247" s="211" t="s">
        <v>4486</v>
      </c>
      <c r="D247" s="211" t="s">
        <v>2139</v>
      </c>
      <c r="E247" s="207" t="s">
        <v>371</v>
      </c>
      <c r="F247" s="213">
        <v>189.44014944675959</v>
      </c>
      <c r="G247" s="207" t="s">
        <v>70</v>
      </c>
      <c r="H247" s="207" t="s">
        <v>71</v>
      </c>
      <c r="I247" s="212">
        <v>43831</v>
      </c>
      <c r="J247" s="212">
        <v>44926</v>
      </c>
      <c r="K247" s="211"/>
      <c r="L247" s="211">
        <v>6</v>
      </c>
      <c r="O247" t="str">
        <f t="shared" si="3"/>
        <v>PouchS3H230X320ND</v>
      </c>
    </row>
    <row r="248" spans="1:15" x14ac:dyDescent="0.25">
      <c r="A248" s="211" t="s">
        <v>96</v>
      </c>
      <c r="B248" s="211" t="s">
        <v>281</v>
      </c>
      <c r="C248" s="211" t="s">
        <v>4479</v>
      </c>
      <c r="D248" s="211" t="s">
        <v>2151</v>
      </c>
      <c r="E248" s="207" t="s">
        <v>68</v>
      </c>
      <c r="F248" s="213">
        <v>9.6013795085500782</v>
      </c>
      <c r="G248" s="207" t="s">
        <v>70</v>
      </c>
      <c r="H248" s="207" t="s">
        <v>71</v>
      </c>
      <c r="I248" s="212">
        <v>43831</v>
      </c>
      <c r="J248" s="212">
        <v>44926</v>
      </c>
      <c r="K248" s="211"/>
      <c r="L248" s="211">
        <v>12</v>
      </c>
      <c r="O248" t="str">
        <f t="shared" si="3"/>
        <v>PouchO2D113x158</v>
      </c>
    </row>
    <row r="249" spans="1:15" x14ac:dyDescent="0.25">
      <c r="A249" s="211" t="s">
        <v>96</v>
      </c>
      <c r="B249" s="211" t="s">
        <v>283</v>
      </c>
      <c r="C249" s="211" t="s">
        <v>4480</v>
      </c>
      <c r="D249" s="211" t="s">
        <v>2129</v>
      </c>
      <c r="E249" s="207" t="s">
        <v>68</v>
      </c>
      <c r="F249" s="213">
        <v>9.6013795085500782</v>
      </c>
      <c r="G249" s="207" t="s">
        <v>70</v>
      </c>
      <c r="H249" s="207" t="s">
        <v>71</v>
      </c>
      <c r="I249" s="212">
        <v>43831</v>
      </c>
      <c r="J249" s="212">
        <v>44926</v>
      </c>
      <c r="K249" s="211"/>
      <c r="L249" s="211">
        <v>12</v>
      </c>
      <c r="O249" t="str">
        <f t="shared" si="3"/>
        <v>PouchO2V113X160</v>
      </c>
    </row>
    <row r="250" spans="1:15" x14ac:dyDescent="0.25">
      <c r="A250" s="211" t="s">
        <v>96</v>
      </c>
      <c r="B250" s="211" t="s">
        <v>2190</v>
      </c>
      <c r="C250" s="211" t="s">
        <v>4481</v>
      </c>
      <c r="D250" s="211" t="s">
        <v>2129</v>
      </c>
      <c r="E250" s="207" t="s">
        <v>68</v>
      </c>
      <c r="F250" s="213">
        <v>9.6013795085500782</v>
      </c>
      <c r="G250" s="207" t="s">
        <v>70</v>
      </c>
      <c r="H250" s="207" t="s">
        <v>71</v>
      </c>
      <c r="I250" s="212">
        <v>43831</v>
      </c>
      <c r="J250" s="212">
        <v>44926</v>
      </c>
      <c r="K250" s="211"/>
      <c r="L250" s="211">
        <v>12</v>
      </c>
      <c r="O250" t="str">
        <f t="shared" si="3"/>
        <v>PouchO33113X160</v>
      </c>
    </row>
    <row r="251" spans="1:15" x14ac:dyDescent="0.25">
      <c r="A251" s="211" t="s">
        <v>96</v>
      </c>
      <c r="B251" s="211" t="s">
        <v>2191</v>
      </c>
      <c r="C251" s="211" t="s">
        <v>4482</v>
      </c>
      <c r="D251" s="211" t="s">
        <v>2129</v>
      </c>
      <c r="E251" s="207" t="s">
        <v>68</v>
      </c>
      <c r="F251" s="213">
        <v>9.6013795085500782</v>
      </c>
      <c r="G251" s="207" t="s">
        <v>70</v>
      </c>
      <c r="H251" s="207" t="s">
        <v>71</v>
      </c>
      <c r="I251" s="212">
        <v>43831</v>
      </c>
      <c r="J251" s="212">
        <v>44926</v>
      </c>
      <c r="K251" s="211"/>
      <c r="L251" s="211">
        <v>12</v>
      </c>
      <c r="O251" t="str">
        <f t="shared" si="3"/>
        <v>PouchO35113X160</v>
      </c>
    </row>
    <row r="252" spans="1:15" x14ac:dyDescent="0.25">
      <c r="A252" s="211" t="s">
        <v>96</v>
      </c>
      <c r="B252" s="211" t="s">
        <v>2192</v>
      </c>
      <c r="C252" s="211" t="s">
        <v>4483</v>
      </c>
      <c r="D252" s="211" t="s">
        <v>2129</v>
      </c>
      <c r="E252" s="207" t="s">
        <v>68</v>
      </c>
      <c r="F252" s="213">
        <v>9.6013795085500782</v>
      </c>
      <c r="G252" s="207" t="s">
        <v>70</v>
      </c>
      <c r="H252" s="207" t="s">
        <v>71</v>
      </c>
      <c r="I252" s="212">
        <v>43831</v>
      </c>
      <c r="J252" s="212">
        <v>44926</v>
      </c>
      <c r="K252" s="211"/>
      <c r="L252" s="211">
        <v>12</v>
      </c>
      <c r="O252" t="str">
        <f t="shared" si="3"/>
        <v>PouchO36113X160</v>
      </c>
    </row>
    <row r="253" spans="1:15" x14ac:dyDescent="0.25">
      <c r="A253" s="211" t="s">
        <v>96</v>
      </c>
      <c r="B253" s="211" t="s">
        <v>284</v>
      </c>
      <c r="C253" s="211" t="s">
        <v>4484</v>
      </c>
      <c r="D253" s="211" t="s">
        <v>2135</v>
      </c>
      <c r="E253" s="207" t="s">
        <v>68</v>
      </c>
      <c r="F253" s="213">
        <v>15.478085931886765</v>
      </c>
      <c r="G253" s="207" t="s">
        <v>70</v>
      </c>
      <c r="H253" s="207" t="s">
        <v>71</v>
      </c>
      <c r="I253" s="212">
        <v>43831</v>
      </c>
      <c r="J253" s="212">
        <v>44926</v>
      </c>
      <c r="K253" s="211"/>
      <c r="L253" s="211">
        <v>12</v>
      </c>
      <c r="O253" t="str">
        <f t="shared" si="3"/>
        <v>PouchP2O130X170</v>
      </c>
    </row>
    <row r="254" spans="1:15" x14ac:dyDescent="0.25">
      <c r="A254" s="211" t="s">
        <v>96</v>
      </c>
      <c r="B254" s="211" t="s">
        <v>288</v>
      </c>
      <c r="C254" s="211" t="s">
        <v>4485</v>
      </c>
      <c r="D254" s="211" t="s">
        <v>2139</v>
      </c>
      <c r="E254" s="207" t="s">
        <v>68</v>
      </c>
      <c r="F254" s="213">
        <v>56.559850553240402</v>
      </c>
      <c r="G254" s="207" t="s">
        <v>70</v>
      </c>
      <c r="H254" s="207" t="s">
        <v>71</v>
      </c>
      <c r="I254" s="212">
        <v>43831</v>
      </c>
      <c r="J254" s="212">
        <v>44926</v>
      </c>
      <c r="K254" s="211"/>
      <c r="L254" s="211">
        <v>6</v>
      </c>
      <c r="O254" t="str">
        <f t="shared" si="3"/>
        <v>PouchS2C230X320ND</v>
      </c>
    </row>
    <row r="255" spans="1:15" x14ac:dyDescent="0.25">
      <c r="A255" s="211" t="s">
        <v>96</v>
      </c>
      <c r="B255" s="211" t="s">
        <v>289</v>
      </c>
      <c r="C255" s="211" t="s">
        <v>4486</v>
      </c>
      <c r="D255" s="211" t="s">
        <v>2139</v>
      </c>
      <c r="E255" s="207" t="s">
        <v>68</v>
      </c>
      <c r="F255" s="213">
        <v>56.559850553240402</v>
      </c>
      <c r="G255" s="207" t="s">
        <v>70</v>
      </c>
      <c r="H255" s="207" t="s">
        <v>71</v>
      </c>
      <c r="I255" s="212">
        <v>43831</v>
      </c>
      <c r="J255" s="212">
        <v>44926</v>
      </c>
      <c r="K255" s="211"/>
      <c r="L255" s="211">
        <v>6</v>
      </c>
      <c r="O255" t="str">
        <f t="shared" si="3"/>
        <v>PouchS3H230X320ND</v>
      </c>
    </row>
    <row r="256" spans="1:15" x14ac:dyDescent="0.25">
      <c r="A256" s="211" t="s">
        <v>41</v>
      </c>
      <c r="B256" s="211" t="s">
        <v>258</v>
      </c>
      <c r="C256" s="211" t="s">
        <v>4049</v>
      </c>
      <c r="D256" s="211" t="s">
        <v>2199</v>
      </c>
      <c r="E256" s="207" t="s">
        <v>67</v>
      </c>
      <c r="F256" s="210">
        <v>69.23</v>
      </c>
      <c r="G256" s="207" t="s">
        <v>70</v>
      </c>
      <c r="H256" s="207" t="s">
        <v>71</v>
      </c>
      <c r="I256" s="212">
        <v>43831</v>
      </c>
      <c r="J256" s="212">
        <v>44926</v>
      </c>
      <c r="K256" s="211"/>
      <c r="L256" s="211">
        <v>6</v>
      </c>
      <c r="O256" t="str">
        <f t="shared" si="3"/>
        <v>CanXED603x408</v>
      </c>
    </row>
    <row r="257" spans="1:15" x14ac:dyDescent="0.25">
      <c r="A257" s="211" t="s">
        <v>41</v>
      </c>
      <c r="B257" s="211" t="s">
        <v>258</v>
      </c>
      <c r="C257" s="211" t="s">
        <v>4049</v>
      </c>
      <c r="D257" s="211" t="s">
        <v>2111</v>
      </c>
      <c r="E257" s="207" t="s">
        <v>68</v>
      </c>
      <c r="F257" s="210">
        <v>63.75</v>
      </c>
      <c r="G257" s="207" t="s">
        <v>70</v>
      </c>
      <c r="H257" s="207" t="s">
        <v>71</v>
      </c>
      <c r="I257" s="212">
        <v>43831</v>
      </c>
      <c r="J257" s="212">
        <v>44926</v>
      </c>
      <c r="K257" s="211"/>
      <c r="L257" s="211">
        <v>6</v>
      </c>
      <c r="O257" t="str">
        <f t="shared" si="3"/>
        <v>CanXED603X408</v>
      </c>
    </row>
    <row r="258" spans="1:15" x14ac:dyDescent="0.25">
      <c r="A258" s="23" t="s">
        <v>96</v>
      </c>
      <c r="B258" s="23" t="s">
        <v>290</v>
      </c>
      <c r="C258" s="23" t="s">
        <v>4044</v>
      </c>
      <c r="D258" s="23" t="s">
        <v>2139</v>
      </c>
      <c r="E258" s="207" t="s">
        <v>371</v>
      </c>
      <c r="F258" s="210">
        <v>189.44014944675959</v>
      </c>
      <c r="G258" s="207" t="s">
        <v>70</v>
      </c>
      <c r="H258" s="207" t="s">
        <v>71</v>
      </c>
      <c r="I258" s="209">
        <v>43831</v>
      </c>
      <c r="J258" s="209">
        <v>44926</v>
      </c>
      <c r="K258" s="23"/>
      <c r="L258" s="23">
        <v>6</v>
      </c>
      <c r="O258" t="str">
        <f t="shared" si="3"/>
        <v>PouchS3I230X320ND</v>
      </c>
    </row>
    <row r="259" spans="1:15" x14ac:dyDescent="0.25">
      <c r="A259" s="23" t="s">
        <v>96</v>
      </c>
      <c r="B259" s="23" t="s">
        <v>290</v>
      </c>
      <c r="C259" s="23" t="s">
        <v>4044</v>
      </c>
      <c r="D259" s="23" t="s">
        <v>2139</v>
      </c>
      <c r="E259" s="207" t="s">
        <v>68</v>
      </c>
      <c r="F259" s="210">
        <v>56.559850553240402</v>
      </c>
      <c r="G259" s="207" t="s">
        <v>70</v>
      </c>
      <c r="H259" s="207" t="s">
        <v>71</v>
      </c>
      <c r="I259" s="209">
        <v>43831</v>
      </c>
      <c r="J259" s="209">
        <v>44926</v>
      </c>
      <c r="K259" s="23"/>
      <c r="L259" s="23">
        <v>6</v>
      </c>
      <c r="O259" t="str">
        <f t="shared" si="3"/>
        <v>PouchS3I230X320ND</v>
      </c>
    </row>
    <row r="260" spans="1:15" x14ac:dyDescent="0.25">
      <c r="A260" s="23" t="s">
        <v>41</v>
      </c>
      <c r="B260" s="23" t="s">
        <v>4511</v>
      </c>
      <c r="C260" s="23" t="s">
        <v>4512</v>
      </c>
      <c r="D260" s="23" t="s">
        <v>2117</v>
      </c>
      <c r="E260" s="207" t="s">
        <v>67</v>
      </c>
      <c r="F260" s="208">
        <v>129.53</v>
      </c>
      <c r="G260" s="207" t="s">
        <v>70</v>
      </c>
      <c r="H260" s="207" t="s">
        <v>71</v>
      </c>
      <c r="I260" s="209">
        <v>43831</v>
      </c>
      <c r="J260" s="209">
        <v>44926</v>
      </c>
      <c r="K260" s="23"/>
      <c r="L260" s="23">
        <v>12</v>
      </c>
      <c r="O260" t="str">
        <f t="shared" si="3"/>
        <v>CanZA4401X411</v>
      </c>
    </row>
    <row r="261" spans="1:15" x14ac:dyDescent="0.25">
      <c r="A261" s="23" t="s">
        <v>41</v>
      </c>
      <c r="B261" s="23" t="s">
        <v>4513</v>
      </c>
      <c r="C261" s="23" t="s">
        <v>4514</v>
      </c>
      <c r="D261" s="23" t="s">
        <v>2117</v>
      </c>
      <c r="E261" s="207" t="s">
        <v>67</v>
      </c>
      <c r="F261" s="208">
        <v>129.53</v>
      </c>
      <c r="G261" s="207" t="s">
        <v>70</v>
      </c>
      <c r="H261" s="207" t="s">
        <v>71</v>
      </c>
      <c r="I261" s="209">
        <v>43831</v>
      </c>
      <c r="J261" s="209">
        <v>44926</v>
      </c>
      <c r="K261" s="23"/>
      <c r="L261" s="23">
        <v>12</v>
      </c>
      <c r="O261" t="str">
        <f t="shared" ref="O261:O270" si="4">C261&amp;D261</f>
        <v>CanZAF401X411</v>
      </c>
    </row>
    <row r="262" spans="1:15" x14ac:dyDescent="0.25">
      <c r="A262" s="23" t="s">
        <v>41</v>
      </c>
      <c r="B262" s="23" t="s">
        <v>4511</v>
      </c>
      <c r="C262" s="23" t="s">
        <v>4512</v>
      </c>
      <c r="D262" s="23" t="s">
        <v>2117</v>
      </c>
      <c r="E262" s="207" t="s">
        <v>68</v>
      </c>
      <c r="F262" s="210">
        <v>62.22</v>
      </c>
      <c r="G262" s="207" t="s">
        <v>70</v>
      </c>
      <c r="H262" s="207" t="s">
        <v>71</v>
      </c>
      <c r="I262" s="209">
        <v>43831</v>
      </c>
      <c r="J262" s="209">
        <v>44926</v>
      </c>
      <c r="K262" s="23"/>
      <c r="L262" s="23">
        <v>12</v>
      </c>
      <c r="O262" t="str">
        <f t="shared" si="4"/>
        <v>CanZA4401X411</v>
      </c>
    </row>
    <row r="263" spans="1:15" x14ac:dyDescent="0.25">
      <c r="A263" s="23" t="s">
        <v>41</v>
      </c>
      <c r="B263" s="23" t="s">
        <v>4513</v>
      </c>
      <c r="C263" s="23" t="s">
        <v>4514</v>
      </c>
      <c r="D263" s="23" t="s">
        <v>2117</v>
      </c>
      <c r="E263" s="207" t="s">
        <v>68</v>
      </c>
      <c r="F263" s="210">
        <v>62.22</v>
      </c>
      <c r="G263" s="207" t="s">
        <v>70</v>
      </c>
      <c r="H263" s="207" t="s">
        <v>71</v>
      </c>
      <c r="I263" s="209">
        <v>43831</v>
      </c>
      <c r="J263" s="209">
        <v>44926</v>
      </c>
      <c r="K263" s="23"/>
      <c r="L263" s="23">
        <v>12</v>
      </c>
      <c r="O263" t="str">
        <f t="shared" si="4"/>
        <v>CanZAF401X411</v>
      </c>
    </row>
    <row r="264" spans="1:15" x14ac:dyDescent="0.25">
      <c r="A264" s="23" t="s">
        <v>41</v>
      </c>
      <c r="B264" s="23" t="s">
        <v>5087</v>
      </c>
      <c r="C264" s="23" t="s">
        <v>5088</v>
      </c>
      <c r="D264" s="23" t="s">
        <v>5075</v>
      </c>
      <c r="E264" s="207" t="s">
        <v>67</v>
      </c>
      <c r="F264" s="210">
        <v>101.38000000000001</v>
      </c>
      <c r="G264" s="207" t="s">
        <v>70</v>
      </c>
      <c r="H264" s="207" t="s">
        <v>71</v>
      </c>
      <c r="I264" s="209">
        <v>43831</v>
      </c>
      <c r="J264" s="209">
        <v>44926</v>
      </c>
      <c r="K264" s="23"/>
      <c r="L264" s="23">
        <v>48</v>
      </c>
      <c r="N264" t="s">
        <v>5008</v>
      </c>
      <c r="O264" t="str">
        <f t="shared" si="4"/>
        <v>CanFAX307x105.5</v>
      </c>
    </row>
    <row r="265" spans="1:15" x14ac:dyDescent="0.25">
      <c r="A265" s="23" t="s">
        <v>41</v>
      </c>
      <c r="B265" s="23" t="s">
        <v>5087</v>
      </c>
      <c r="C265" s="23" t="s">
        <v>5088</v>
      </c>
      <c r="D265" s="23" t="s">
        <v>5075</v>
      </c>
      <c r="E265" s="207" t="s">
        <v>68</v>
      </c>
      <c r="F265" s="210">
        <v>50.05</v>
      </c>
      <c r="G265" s="207" t="s">
        <v>70</v>
      </c>
      <c r="H265" s="207" t="s">
        <v>71</v>
      </c>
      <c r="I265" s="209">
        <v>43831</v>
      </c>
      <c r="J265" s="209">
        <v>44926</v>
      </c>
      <c r="K265" s="23"/>
      <c r="L265" s="23">
        <v>48</v>
      </c>
      <c r="N265" t="s">
        <v>5008</v>
      </c>
      <c r="O265" t="str">
        <f t="shared" si="4"/>
        <v>CanFAX307x105.5</v>
      </c>
    </row>
    <row r="266" spans="1:15" x14ac:dyDescent="0.25">
      <c r="A266" s="23" t="s">
        <v>96</v>
      </c>
      <c r="B266" s="23" t="s">
        <v>5089</v>
      </c>
      <c r="C266" s="23" t="s">
        <v>5090</v>
      </c>
      <c r="D266" s="23" t="s">
        <v>2123</v>
      </c>
      <c r="E266" s="207" t="s">
        <v>68</v>
      </c>
      <c r="F266" s="210">
        <v>80.149446759591896</v>
      </c>
      <c r="G266" s="207" t="s">
        <v>70</v>
      </c>
      <c r="H266" s="207" t="s">
        <v>71</v>
      </c>
      <c r="I266" s="209">
        <v>43831</v>
      </c>
      <c r="J266" s="209">
        <v>44926</v>
      </c>
      <c r="K266" s="23"/>
      <c r="L266" s="23">
        <v>4</v>
      </c>
      <c r="N266" s="23" t="s">
        <v>5008</v>
      </c>
      <c r="O266" t="str">
        <f t="shared" si="4"/>
        <v>PouchU2K300X420ND</v>
      </c>
    </row>
    <row r="267" spans="1:15" x14ac:dyDescent="0.25">
      <c r="A267" s="23" t="s">
        <v>41</v>
      </c>
      <c r="B267" s="23" t="s">
        <v>5219</v>
      </c>
      <c r="C267" s="23" t="s">
        <v>5220</v>
      </c>
      <c r="D267" s="23" t="s">
        <v>2118</v>
      </c>
      <c r="E267" s="207" t="s">
        <v>67</v>
      </c>
      <c r="F267" s="210">
        <v>128.16999999999999</v>
      </c>
      <c r="G267" s="207" t="s">
        <v>70</v>
      </c>
      <c r="H267" s="207" t="s">
        <v>71</v>
      </c>
      <c r="I267" s="209">
        <v>43831</v>
      </c>
      <c r="J267" s="209">
        <v>44926</v>
      </c>
      <c r="K267" s="23"/>
      <c r="L267" s="23">
        <v>24</v>
      </c>
      <c r="N267" t="s">
        <v>5210</v>
      </c>
      <c r="O267" t="str">
        <f t="shared" si="4"/>
        <v>CanYAK401X203</v>
      </c>
    </row>
    <row r="268" spans="1:15" x14ac:dyDescent="0.25">
      <c r="A268" s="23" t="s">
        <v>41</v>
      </c>
      <c r="B268" s="23" t="s">
        <v>5219</v>
      </c>
      <c r="C268" s="23" t="s">
        <v>5220</v>
      </c>
      <c r="D268" s="23" t="s">
        <v>2118</v>
      </c>
      <c r="E268" s="207" t="s">
        <v>68</v>
      </c>
      <c r="F268" s="210">
        <v>57.489999999999995</v>
      </c>
      <c r="G268" s="207" t="s">
        <v>70</v>
      </c>
      <c r="H268" s="207" t="s">
        <v>71</v>
      </c>
      <c r="I268" s="209">
        <v>43831</v>
      </c>
      <c r="J268" s="209">
        <v>44926</v>
      </c>
      <c r="K268" s="23"/>
      <c r="L268" s="23">
        <v>24</v>
      </c>
      <c r="N268" t="s">
        <v>5210</v>
      </c>
      <c r="O268" t="str">
        <f t="shared" si="4"/>
        <v>CanYAK401X203</v>
      </c>
    </row>
    <row r="269" spans="1:15" x14ac:dyDescent="0.25">
      <c r="A269" s="23" t="s">
        <v>96</v>
      </c>
      <c r="B269" s="23" t="s">
        <v>5221</v>
      </c>
      <c r="C269" s="23" t="s">
        <v>5222</v>
      </c>
      <c r="D269" s="23" t="s">
        <v>2126</v>
      </c>
      <c r="E269" s="207" t="s">
        <v>68</v>
      </c>
      <c r="F269" s="210">
        <v>80.149446759591896</v>
      </c>
      <c r="G269" s="207" t="s">
        <v>70</v>
      </c>
      <c r="H269" s="207" t="s">
        <v>71</v>
      </c>
      <c r="I269" s="209">
        <v>43831</v>
      </c>
      <c r="J269" s="209">
        <v>44926</v>
      </c>
      <c r="K269" s="23"/>
      <c r="L269" s="23">
        <v>4</v>
      </c>
      <c r="N269" t="s">
        <v>5210</v>
      </c>
      <c r="O269" t="str">
        <f t="shared" si="4"/>
        <v>PouchT4P300X430ND</v>
      </c>
    </row>
    <row r="270" spans="1:15" x14ac:dyDescent="0.25">
      <c r="A270" s="23" t="s">
        <v>41</v>
      </c>
      <c r="B270" s="23" t="s">
        <v>6245</v>
      </c>
      <c r="C270" s="23" t="s">
        <v>6246</v>
      </c>
      <c r="D270" s="23" t="s">
        <v>2116</v>
      </c>
      <c r="E270" s="113" t="s">
        <v>67</v>
      </c>
      <c r="F270" s="210">
        <v>128.16999999999999</v>
      </c>
      <c r="G270" s="207" t="s">
        <v>70</v>
      </c>
      <c r="H270" s="207" t="s">
        <v>71</v>
      </c>
      <c r="I270" s="209">
        <v>43831</v>
      </c>
      <c r="J270" s="209">
        <v>44926</v>
      </c>
      <c r="K270" s="23"/>
      <c r="L270" s="23">
        <v>24</v>
      </c>
      <c r="N270" s="23" t="s">
        <v>6244</v>
      </c>
      <c r="O270" t="str">
        <f t="shared" si="4"/>
        <v>CanYP3401X201</v>
      </c>
    </row>
    <row r="271" spans="1:15" x14ac:dyDescent="0.25">
      <c r="A271" s="23" t="s">
        <v>41</v>
      </c>
      <c r="B271" s="23" t="s">
        <v>6245</v>
      </c>
      <c r="C271" s="23" t="s">
        <v>6246</v>
      </c>
      <c r="D271" s="23" t="s">
        <v>2116</v>
      </c>
      <c r="E271" s="113" t="s">
        <v>68</v>
      </c>
      <c r="F271" s="210">
        <v>57.489999999999995</v>
      </c>
      <c r="G271" s="207" t="s">
        <v>70</v>
      </c>
      <c r="H271" s="207" t="s">
        <v>71</v>
      </c>
      <c r="I271" s="209">
        <v>43831</v>
      </c>
      <c r="J271" s="209">
        <v>44926</v>
      </c>
      <c r="K271" s="23"/>
      <c r="L271" s="23">
        <v>24</v>
      </c>
      <c r="N271" s="23" t="s">
        <v>6244</v>
      </c>
      <c r="O271" t="str">
        <f t="shared" ref="O271" si="5">C271&amp;D271</f>
        <v>CanYP3401X201</v>
      </c>
    </row>
    <row r="272" spans="1:15" x14ac:dyDescent="0.25">
      <c r="A272" s="23" t="s">
        <v>96</v>
      </c>
      <c r="B272" s="23" t="s">
        <v>5089</v>
      </c>
      <c r="C272" s="23" t="s">
        <v>5090</v>
      </c>
      <c r="D272" s="23" t="s">
        <v>2123</v>
      </c>
      <c r="E272" s="207" t="s">
        <v>371</v>
      </c>
      <c r="F272" s="210">
        <v>268.45055324040811</v>
      </c>
      <c r="G272" s="207" t="s">
        <v>70</v>
      </c>
      <c r="H272" s="207" t="s">
        <v>71</v>
      </c>
      <c r="I272" s="209">
        <v>43831</v>
      </c>
      <c r="J272" s="209">
        <v>44926</v>
      </c>
      <c r="K272" s="23"/>
      <c r="L272" s="23">
        <v>4</v>
      </c>
      <c r="N272" s="23" t="s">
        <v>6283</v>
      </c>
      <c r="O272" t="str">
        <f>C272&amp;D272</f>
        <v>PouchU2K300X420ND</v>
      </c>
    </row>
    <row r="273" spans="1:15" x14ac:dyDescent="0.25">
      <c r="A273" s="23" t="s">
        <v>96</v>
      </c>
      <c r="B273" s="23" t="s">
        <v>5221</v>
      </c>
      <c r="C273" s="23" t="s">
        <v>5222</v>
      </c>
      <c r="D273" s="23" t="s">
        <v>2126</v>
      </c>
      <c r="E273" s="207" t="s">
        <v>371</v>
      </c>
      <c r="F273" s="210">
        <v>268.45055324040811</v>
      </c>
      <c r="G273" s="207" t="s">
        <v>70</v>
      </c>
      <c r="H273" s="207" t="s">
        <v>71</v>
      </c>
      <c r="I273" s="209">
        <v>43831</v>
      </c>
      <c r="J273" s="209">
        <v>44926</v>
      </c>
      <c r="K273" s="23"/>
      <c r="L273" s="23">
        <v>4</v>
      </c>
      <c r="N273" s="23" t="s">
        <v>6283</v>
      </c>
      <c r="O273" t="str">
        <f>C273&amp;D273</f>
        <v>PouchT4P300X430ND</v>
      </c>
    </row>
    <row r="274" spans="1:15" x14ac:dyDescent="0.25">
      <c r="A274" s="23" t="s">
        <v>41</v>
      </c>
      <c r="B274" s="23" t="s">
        <v>6360</v>
      </c>
      <c r="C274" s="23" t="s">
        <v>6361</v>
      </c>
      <c r="D274" s="23" t="s">
        <v>2099</v>
      </c>
      <c r="E274" s="207" t="s">
        <v>67</v>
      </c>
      <c r="F274" s="210">
        <v>101.38000000000001</v>
      </c>
      <c r="G274" s="207" t="s">
        <v>70</v>
      </c>
      <c r="H274" s="207" t="s">
        <v>71</v>
      </c>
      <c r="I274" s="209">
        <v>43831</v>
      </c>
      <c r="J274" s="209">
        <v>44926</v>
      </c>
      <c r="K274" s="23"/>
      <c r="L274" s="23">
        <v>48</v>
      </c>
      <c r="N274" s="23" t="s">
        <v>6359</v>
      </c>
      <c r="O274" t="str">
        <f t="shared" ref="O274:O275" si="6">C274&amp;D274</f>
        <v>CanBBO307X111</v>
      </c>
    </row>
    <row r="275" spans="1:15" x14ac:dyDescent="0.25">
      <c r="A275" s="23" t="s">
        <v>41</v>
      </c>
      <c r="B275" s="23" t="s">
        <v>6362</v>
      </c>
      <c r="C275" s="23" t="s">
        <v>6363</v>
      </c>
      <c r="D275" s="23" t="s">
        <v>2108</v>
      </c>
      <c r="E275" s="207" t="s">
        <v>67</v>
      </c>
      <c r="F275" s="210">
        <v>95.600000000000009</v>
      </c>
      <c r="G275" s="207" t="s">
        <v>70</v>
      </c>
      <c r="H275" s="207" t="s">
        <v>71</v>
      </c>
      <c r="I275" s="209">
        <v>43831</v>
      </c>
      <c r="J275" s="209">
        <v>44926</v>
      </c>
      <c r="K275" s="23"/>
      <c r="L275" s="23">
        <v>48</v>
      </c>
      <c r="N275" s="23" t="s">
        <v>6359</v>
      </c>
      <c r="O275" t="str">
        <f t="shared" si="6"/>
        <v>CanSBD211X109</v>
      </c>
    </row>
    <row r="276" spans="1:15" x14ac:dyDescent="0.25">
      <c r="A276" s="23" t="s">
        <v>41</v>
      </c>
      <c r="B276" s="23" t="s">
        <v>6360</v>
      </c>
      <c r="C276" s="23" t="s">
        <v>6361</v>
      </c>
      <c r="D276" s="23" t="s">
        <v>2099</v>
      </c>
      <c r="E276" s="207" t="s">
        <v>68</v>
      </c>
      <c r="F276" s="210">
        <v>50.05</v>
      </c>
      <c r="G276" s="207" t="s">
        <v>70</v>
      </c>
      <c r="H276" s="207" t="s">
        <v>71</v>
      </c>
      <c r="I276" s="209">
        <v>43831</v>
      </c>
      <c r="J276" s="209">
        <v>44926</v>
      </c>
      <c r="K276" s="23"/>
      <c r="L276" s="23">
        <v>48</v>
      </c>
      <c r="N276" s="23" t="s">
        <v>6359</v>
      </c>
      <c r="O276" t="str">
        <f t="shared" ref="O276:O281" si="7">C276&amp;D276</f>
        <v>CanBBO307X111</v>
      </c>
    </row>
    <row r="277" spans="1:15" x14ac:dyDescent="0.25">
      <c r="A277" s="23" t="s">
        <v>41</v>
      </c>
      <c r="B277" s="23" t="s">
        <v>6362</v>
      </c>
      <c r="C277" s="23" t="s">
        <v>6363</v>
      </c>
      <c r="D277" s="23" t="s">
        <v>2108</v>
      </c>
      <c r="E277" s="207" t="s">
        <v>68</v>
      </c>
      <c r="F277" s="210">
        <v>25.71</v>
      </c>
      <c r="G277" s="207" t="s">
        <v>70</v>
      </c>
      <c r="H277" s="207" t="s">
        <v>71</v>
      </c>
      <c r="I277" s="209">
        <v>43831</v>
      </c>
      <c r="J277" s="209">
        <v>44926</v>
      </c>
      <c r="K277" s="23"/>
      <c r="L277" s="23">
        <v>48</v>
      </c>
      <c r="N277" s="23" t="s">
        <v>6359</v>
      </c>
      <c r="O277" t="str">
        <f t="shared" si="7"/>
        <v>CanSBD211X109</v>
      </c>
    </row>
    <row r="278" spans="1:15" x14ac:dyDescent="0.25">
      <c r="A278" s="23" t="s">
        <v>41</v>
      </c>
      <c r="B278" s="23" t="s">
        <v>6557</v>
      </c>
      <c r="C278" s="23" t="s">
        <v>6558</v>
      </c>
      <c r="D278" s="23" t="s">
        <v>6556</v>
      </c>
      <c r="E278" s="207" t="s">
        <v>67</v>
      </c>
      <c r="F278" s="210">
        <v>129.53</v>
      </c>
      <c r="G278" s="207" t="s">
        <v>70</v>
      </c>
      <c r="H278" s="207" t="s">
        <v>71</v>
      </c>
      <c r="I278" s="209">
        <v>43831</v>
      </c>
      <c r="J278" s="209">
        <v>44926</v>
      </c>
      <c r="K278" s="23"/>
      <c r="L278" s="23">
        <v>12</v>
      </c>
      <c r="N278" s="23" t="s">
        <v>6552</v>
      </c>
      <c r="O278" t="str">
        <f t="shared" si="7"/>
        <v>CanZAE401x411</v>
      </c>
    </row>
    <row r="279" spans="1:15" x14ac:dyDescent="0.25">
      <c r="A279" s="23" t="s">
        <v>41</v>
      </c>
      <c r="B279" s="23" t="s">
        <v>6559</v>
      </c>
      <c r="C279" s="23" t="s">
        <v>6560</v>
      </c>
      <c r="D279" s="23" t="s">
        <v>2199</v>
      </c>
      <c r="E279" s="207" t="s">
        <v>67</v>
      </c>
      <c r="F279" s="210">
        <v>69.23</v>
      </c>
      <c r="G279" s="207" t="s">
        <v>70</v>
      </c>
      <c r="H279" s="207" t="s">
        <v>71</v>
      </c>
      <c r="I279" s="209">
        <v>43831</v>
      </c>
      <c r="J279" s="209">
        <v>44926</v>
      </c>
      <c r="K279" s="23"/>
      <c r="L279" s="23">
        <v>6</v>
      </c>
      <c r="N279" s="23" t="s">
        <v>6552</v>
      </c>
      <c r="O279" t="str">
        <f t="shared" si="7"/>
        <v>CanXFO603x408</v>
      </c>
    </row>
    <row r="280" spans="1:15" x14ac:dyDescent="0.25">
      <c r="A280" s="23" t="s">
        <v>41</v>
      </c>
      <c r="B280" s="23" t="s">
        <v>6561</v>
      </c>
      <c r="C280" s="23" t="s">
        <v>6562</v>
      </c>
      <c r="D280" s="23" t="s">
        <v>2199</v>
      </c>
      <c r="E280" s="207" t="s">
        <v>67</v>
      </c>
      <c r="F280" s="210">
        <v>69.23</v>
      </c>
      <c r="G280" s="207" t="s">
        <v>70</v>
      </c>
      <c r="H280" s="207" t="s">
        <v>71</v>
      </c>
      <c r="I280" s="209">
        <v>43831</v>
      </c>
      <c r="J280" s="209">
        <v>44926</v>
      </c>
      <c r="K280" s="23"/>
      <c r="L280" s="23">
        <v>6</v>
      </c>
      <c r="N280" s="23" t="s">
        <v>6552</v>
      </c>
      <c r="O280" t="str">
        <f t="shared" si="7"/>
        <v>CanXE2603x408</v>
      </c>
    </row>
    <row r="281" spans="1:15" x14ac:dyDescent="0.25">
      <c r="A281" s="23" t="s">
        <v>41</v>
      </c>
      <c r="B281" s="23" t="s">
        <v>6557</v>
      </c>
      <c r="C281" s="23" t="s">
        <v>6558</v>
      </c>
      <c r="D281" s="23" t="s">
        <v>6556</v>
      </c>
      <c r="E281" s="207" t="s">
        <v>67</v>
      </c>
      <c r="F281" s="210">
        <v>129.53</v>
      </c>
      <c r="G281" s="207" t="s">
        <v>70</v>
      </c>
      <c r="H281" s="207" t="s">
        <v>71</v>
      </c>
      <c r="I281" s="209">
        <v>43831</v>
      </c>
      <c r="J281" s="209">
        <v>44926</v>
      </c>
      <c r="K281" s="23"/>
      <c r="L281" s="23">
        <v>12</v>
      </c>
      <c r="N281" s="23" t="s">
        <v>6552</v>
      </c>
      <c r="O281" t="str">
        <f t="shared" si="7"/>
        <v>CanZAE401x411</v>
      </c>
    </row>
    <row r="282" spans="1:15" x14ac:dyDescent="0.25">
      <c r="A282" s="23" t="s">
        <v>41</v>
      </c>
      <c r="B282" s="23" t="s">
        <v>6557</v>
      </c>
      <c r="C282" s="23" t="s">
        <v>6558</v>
      </c>
      <c r="D282" s="23" t="s">
        <v>6556</v>
      </c>
      <c r="E282" s="207" t="s">
        <v>68</v>
      </c>
      <c r="F282" s="210">
        <v>62.22</v>
      </c>
      <c r="G282" s="207" t="s">
        <v>70</v>
      </c>
      <c r="H282" s="207" t="s">
        <v>71</v>
      </c>
      <c r="I282" s="209">
        <v>43831</v>
      </c>
      <c r="J282" s="209">
        <v>44926</v>
      </c>
      <c r="K282" s="23"/>
      <c r="L282" s="23">
        <v>12</v>
      </c>
      <c r="N282" s="23" t="s">
        <v>6552</v>
      </c>
      <c r="O282" t="str">
        <f t="shared" ref="O282:O285" si="8">C282&amp;D282</f>
        <v>CanZAE401x411</v>
      </c>
    </row>
    <row r="283" spans="1:15" x14ac:dyDescent="0.25">
      <c r="A283" s="23" t="s">
        <v>41</v>
      </c>
      <c r="B283" s="23" t="s">
        <v>6559</v>
      </c>
      <c r="C283" s="23" t="s">
        <v>6560</v>
      </c>
      <c r="D283" s="23" t="s">
        <v>2199</v>
      </c>
      <c r="E283" s="207" t="s">
        <v>68</v>
      </c>
      <c r="F283" s="210">
        <v>63.75</v>
      </c>
      <c r="G283" s="207" t="s">
        <v>70</v>
      </c>
      <c r="H283" s="207" t="s">
        <v>71</v>
      </c>
      <c r="I283" s="209">
        <v>43831</v>
      </c>
      <c r="J283" s="209">
        <v>44926</v>
      </c>
      <c r="K283" s="23"/>
      <c r="L283" s="23">
        <v>6</v>
      </c>
      <c r="N283" s="23" t="s">
        <v>6552</v>
      </c>
      <c r="O283" t="str">
        <f t="shared" si="8"/>
        <v>CanXFO603x408</v>
      </c>
    </row>
    <row r="284" spans="1:15" x14ac:dyDescent="0.25">
      <c r="A284" s="23" t="s">
        <v>41</v>
      </c>
      <c r="B284" s="23" t="s">
        <v>6561</v>
      </c>
      <c r="C284" s="23" t="s">
        <v>6562</v>
      </c>
      <c r="D284" s="23" t="s">
        <v>2199</v>
      </c>
      <c r="E284" s="207" t="s">
        <v>68</v>
      </c>
      <c r="F284" s="210">
        <v>63.75</v>
      </c>
      <c r="G284" s="207" t="s">
        <v>70</v>
      </c>
      <c r="H284" s="207" t="s">
        <v>71</v>
      </c>
      <c r="I284" s="209">
        <v>43831</v>
      </c>
      <c r="J284" s="209">
        <v>44926</v>
      </c>
      <c r="K284" s="23"/>
      <c r="L284" s="23">
        <v>6</v>
      </c>
      <c r="N284" s="23" t="s">
        <v>6552</v>
      </c>
      <c r="O284" t="str">
        <f t="shared" si="8"/>
        <v>CanXE2603x408</v>
      </c>
    </row>
    <row r="285" spans="1:15" x14ac:dyDescent="0.25">
      <c r="A285" s="23" t="s">
        <v>41</v>
      </c>
      <c r="B285" s="23" t="s">
        <v>6557</v>
      </c>
      <c r="C285" s="23" t="s">
        <v>6558</v>
      </c>
      <c r="D285" s="23" t="s">
        <v>6556</v>
      </c>
      <c r="E285" s="207" t="s">
        <v>68</v>
      </c>
      <c r="F285" s="210">
        <v>62.22</v>
      </c>
      <c r="G285" s="207" t="s">
        <v>70</v>
      </c>
      <c r="H285" s="207" t="s">
        <v>71</v>
      </c>
      <c r="I285" s="209">
        <v>43831</v>
      </c>
      <c r="J285" s="209">
        <v>44926</v>
      </c>
      <c r="K285" s="23"/>
      <c r="L285" s="23">
        <v>12</v>
      </c>
      <c r="N285" s="23" t="s">
        <v>6552</v>
      </c>
      <c r="O285" t="str">
        <f t="shared" si="8"/>
        <v>CanZAE401x411</v>
      </c>
    </row>
    <row r="286" spans="1:15" x14ac:dyDescent="0.25">
      <c r="A286" s="23" t="s">
        <v>41</v>
      </c>
      <c r="B286" s="23" t="s">
        <v>223</v>
      </c>
      <c r="C286" s="23" t="s">
        <v>3984</v>
      </c>
      <c r="D286" s="23" t="s">
        <v>5083</v>
      </c>
      <c r="E286" s="113" t="s">
        <v>67</v>
      </c>
      <c r="F286" s="210">
        <v>101.38000000000001</v>
      </c>
      <c r="G286" s="113" t="s">
        <v>70</v>
      </c>
      <c r="H286" s="113" t="s">
        <v>71</v>
      </c>
      <c r="I286" s="209">
        <v>43831</v>
      </c>
      <c r="J286" s="209">
        <v>44926</v>
      </c>
      <c r="K286" s="23"/>
      <c r="L286" s="23">
        <v>48</v>
      </c>
      <c r="N286" s="23" t="s">
        <v>6707</v>
      </c>
      <c r="O286" t="str">
        <f t="shared" ref="O286:O287" si="9">C286&amp;D286</f>
        <v>CanKAL307x111</v>
      </c>
    </row>
    <row r="287" spans="1:15" x14ac:dyDescent="0.25">
      <c r="A287" s="23" t="s">
        <v>41</v>
      </c>
      <c r="B287" s="23" t="s">
        <v>223</v>
      </c>
      <c r="C287" s="23" t="s">
        <v>3984</v>
      </c>
      <c r="D287" s="23" t="s">
        <v>5083</v>
      </c>
      <c r="E287" s="113" t="s">
        <v>68</v>
      </c>
      <c r="F287" s="210">
        <v>50.05</v>
      </c>
      <c r="G287" s="113" t="s">
        <v>70</v>
      </c>
      <c r="H287" s="113" t="s">
        <v>71</v>
      </c>
      <c r="I287" s="209">
        <v>43831</v>
      </c>
      <c r="J287" s="209">
        <v>44926</v>
      </c>
      <c r="K287" s="23"/>
      <c r="L287" s="23">
        <v>48</v>
      </c>
      <c r="N287" s="23" t="s">
        <v>6707</v>
      </c>
      <c r="O287" t="str">
        <f t="shared" si="9"/>
        <v>CanKAL307x111</v>
      </c>
    </row>
    <row r="288" spans="1:15" x14ac:dyDescent="0.25">
      <c r="A288" s="23" t="s">
        <v>41</v>
      </c>
      <c r="B288" s="23" t="s">
        <v>6748</v>
      </c>
      <c r="C288" s="23" t="s">
        <v>6749</v>
      </c>
      <c r="D288" s="23" t="s">
        <v>6745</v>
      </c>
      <c r="E288" s="113" t="s">
        <v>67</v>
      </c>
      <c r="F288" s="210">
        <v>101.38000000000001</v>
      </c>
      <c r="G288" s="113" t="s">
        <v>70</v>
      </c>
      <c r="H288" s="113" t="s">
        <v>71</v>
      </c>
      <c r="I288" s="209">
        <v>43831</v>
      </c>
      <c r="J288" s="209">
        <v>44926</v>
      </c>
      <c r="K288" s="23"/>
      <c r="L288" s="23">
        <v>48</v>
      </c>
      <c r="N288" s="23" t="s">
        <v>6742</v>
      </c>
      <c r="O288" t="str">
        <f t="shared" ref="O288:O289" si="10">C288&amp;D288</f>
        <v>CanKZH307X112</v>
      </c>
    </row>
    <row r="289" spans="1:15" x14ac:dyDescent="0.25">
      <c r="A289" s="23" t="s">
        <v>41</v>
      </c>
      <c r="B289" s="23" t="s">
        <v>6748</v>
      </c>
      <c r="C289" s="23" t="s">
        <v>6749</v>
      </c>
      <c r="D289" s="23" t="s">
        <v>6745</v>
      </c>
      <c r="E289" s="113" t="s">
        <v>67</v>
      </c>
      <c r="F289" s="210">
        <v>101.38000000000001</v>
      </c>
      <c r="G289" s="113" t="s">
        <v>70</v>
      </c>
      <c r="H289" s="113" t="s">
        <v>71</v>
      </c>
      <c r="I289" s="209">
        <v>43831</v>
      </c>
      <c r="J289" s="209">
        <v>44926</v>
      </c>
      <c r="K289" s="23"/>
      <c r="L289" s="23">
        <v>48</v>
      </c>
      <c r="N289" s="23" t="s">
        <v>6742</v>
      </c>
      <c r="O289" t="str">
        <f t="shared" si="10"/>
        <v>CanKZH307X112</v>
      </c>
    </row>
    <row r="290" spans="1:15" x14ac:dyDescent="0.25">
      <c r="A290" s="23" t="s">
        <v>41</v>
      </c>
      <c r="B290" s="23" t="s">
        <v>6748</v>
      </c>
      <c r="C290" s="23" t="s">
        <v>6749</v>
      </c>
      <c r="D290" s="23" t="s">
        <v>6745</v>
      </c>
      <c r="E290" s="113" t="s">
        <v>68</v>
      </c>
      <c r="F290" s="210">
        <v>50.05</v>
      </c>
      <c r="G290" s="113" t="s">
        <v>70</v>
      </c>
      <c r="H290" s="113" t="s">
        <v>71</v>
      </c>
      <c r="I290" s="209">
        <v>43831</v>
      </c>
      <c r="J290" s="209">
        <v>44926</v>
      </c>
      <c r="K290" s="23"/>
      <c r="L290" s="23">
        <v>48</v>
      </c>
      <c r="N290" s="23" t="s">
        <v>6742</v>
      </c>
      <c r="O290" t="str">
        <f t="shared" ref="O290:O291" si="11">C290&amp;D290</f>
        <v>CanKZH307X112</v>
      </c>
    </row>
    <row r="291" spans="1:15" x14ac:dyDescent="0.25">
      <c r="A291" s="23" t="s">
        <v>41</v>
      </c>
      <c r="B291" s="23" t="s">
        <v>6748</v>
      </c>
      <c r="C291" s="23" t="s">
        <v>6749</v>
      </c>
      <c r="D291" s="23" t="s">
        <v>6745</v>
      </c>
      <c r="E291" s="113" t="s">
        <v>68</v>
      </c>
      <c r="F291" s="210">
        <v>50.05</v>
      </c>
      <c r="G291" s="113" t="s">
        <v>70</v>
      </c>
      <c r="H291" s="113" t="s">
        <v>71</v>
      </c>
      <c r="I291" s="209">
        <v>43831</v>
      </c>
      <c r="J291" s="209">
        <v>44926</v>
      </c>
      <c r="K291" s="23"/>
      <c r="L291" s="23">
        <v>48</v>
      </c>
      <c r="N291" s="23" t="s">
        <v>6742</v>
      </c>
      <c r="O291" t="str">
        <f t="shared" si="11"/>
        <v>CanKZH307X112</v>
      </c>
    </row>
  </sheetData>
  <autoFilter ref="A3:L287" xr:uid="{14B52E44-7C03-4673-A0F6-EBF2166D27BF}"/>
  <mergeCells count="1">
    <mergeCell ref="A2:L2"/>
  </mergeCells>
  <pageMargins left="0.7" right="0.7" top="0.75" bottom="0.75" header="0.3" footer="0.3"/>
  <customProperties>
    <customPr name="_pios_id" r:id="rId1"/>
  </customPropertie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701A-53CC-460F-A9B0-80C07BCBB0F9}">
  <dimension ref="A2:B9"/>
  <sheetViews>
    <sheetView workbookViewId="0">
      <selection activeCell="E19" sqref="E19"/>
    </sheetView>
  </sheetViews>
  <sheetFormatPr defaultRowHeight="15" x14ac:dyDescent="0.25"/>
  <cols>
    <col min="1" max="1" width="15.140625" customWidth="1"/>
    <col min="2" max="2" width="18" customWidth="1"/>
  </cols>
  <sheetData>
    <row r="2" spans="1:2" x14ac:dyDescent="0.25">
      <c r="A2" s="385" t="str">
        <f>'[2]Control Sheet'!C16</f>
        <v>% Loss primary packaging policy</v>
      </c>
      <c r="B2" s="385"/>
    </row>
    <row r="3" spans="1:2" x14ac:dyDescent="0.25">
      <c r="A3" s="17" t="s">
        <v>4050</v>
      </c>
      <c r="B3" s="17" t="s">
        <v>4051</v>
      </c>
    </row>
    <row r="4" spans="1:2" x14ac:dyDescent="0.25">
      <c r="A4" t="s">
        <v>95</v>
      </c>
      <c r="B4" s="78">
        <v>0.01</v>
      </c>
    </row>
    <row r="5" spans="1:2" x14ac:dyDescent="0.25">
      <c r="A5" t="s">
        <v>2094</v>
      </c>
      <c r="B5" s="78">
        <v>0.01</v>
      </c>
    </row>
    <row r="6" spans="1:2" x14ac:dyDescent="0.25">
      <c r="A6" t="s">
        <v>96</v>
      </c>
      <c r="B6" s="78">
        <v>0</v>
      </c>
    </row>
    <row r="7" spans="1:2" x14ac:dyDescent="0.25">
      <c r="A7" t="s">
        <v>87</v>
      </c>
      <c r="B7" s="78">
        <v>0</v>
      </c>
    </row>
    <row r="8" spans="1:2" x14ac:dyDescent="0.25">
      <c r="A8" t="s">
        <v>2193</v>
      </c>
      <c r="B8" s="79">
        <v>0</v>
      </c>
    </row>
    <row r="9" spans="1:2" x14ac:dyDescent="0.25">
      <c r="A9" t="s">
        <v>55</v>
      </c>
      <c r="B9" s="78">
        <v>0</v>
      </c>
    </row>
  </sheetData>
  <mergeCells count="1">
    <mergeCell ref="A2:B2"/>
  </mergeCells>
  <pageMargins left="0.7" right="0.7" top="0.75" bottom="0.75" header="0.3" footer="0.3"/>
  <customProperties>
    <customPr name="_pios_id" r:id="rId1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272B-1118-46CA-B038-35EAF46FEEAF}">
  <dimension ref="A1:AI465"/>
  <sheetViews>
    <sheetView topLeftCell="A448" zoomScale="85" zoomScaleNormal="85" workbookViewId="0">
      <selection activeCell="D473" sqref="D473"/>
    </sheetView>
  </sheetViews>
  <sheetFormatPr defaultRowHeight="15" x14ac:dyDescent="0.25"/>
  <cols>
    <col min="1" max="2" width="19.140625" customWidth="1"/>
    <col min="3" max="3" width="15.85546875" customWidth="1"/>
    <col min="4" max="4" width="14.7109375" customWidth="1"/>
    <col min="5" max="5" width="26.28515625" customWidth="1"/>
    <col min="6" max="6" width="9.5703125" style="3" bestFit="1" customWidth="1"/>
    <col min="7" max="7" width="21.28515625" style="54" customWidth="1"/>
    <col min="8" max="8" width="8.42578125" style="103" bestFit="1" customWidth="1"/>
    <col min="9" max="9" width="1.140625" style="198" customWidth="1"/>
    <col min="10" max="11" width="14.7109375" customWidth="1"/>
    <col min="13" max="13" width="12.85546875" bestFit="1" customWidth="1"/>
    <col min="14" max="14" width="28" bestFit="1" customWidth="1"/>
    <col min="31" max="31" width="3.42578125" bestFit="1" customWidth="1"/>
    <col min="32" max="32" width="11.5703125" bestFit="1" customWidth="1"/>
    <col min="33" max="33" width="18.28515625" bestFit="1" customWidth="1"/>
    <col min="34" max="34" width="18.7109375" bestFit="1" customWidth="1"/>
    <col min="35" max="35" width="19.140625" bestFit="1" customWidth="1"/>
  </cols>
  <sheetData>
    <row r="1" spans="1:35" x14ac:dyDescent="0.25">
      <c r="E1" s="23"/>
    </row>
    <row r="2" spans="1:35" ht="15.75" thickBot="1" x14ac:dyDescent="0.3">
      <c r="A2" s="391" t="s">
        <v>16</v>
      </c>
      <c r="B2" s="392"/>
      <c r="C2" s="392"/>
      <c r="D2" s="392"/>
      <c r="E2" s="392"/>
      <c r="F2" s="392"/>
      <c r="G2" s="392"/>
      <c r="H2" s="392"/>
    </row>
    <row r="3" spans="1:35" ht="15.75" thickBot="1" x14ac:dyDescent="0.3">
      <c r="A3" s="17" t="s">
        <v>4052</v>
      </c>
      <c r="B3" s="329" t="s">
        <v>4050</v>
      </c>
      <c r="C3" s="17" t="s">
        <v>3873</v>
      </c>
      <c r="D3" s="17" t="s">
        <v>122</v>
      </c>
      <c r="E3" s="17" t="s">
        <v>4053</v>
      </c>
      <c r="F3" s="17" t="s">
        <v>4054</v>
      </c>
      <c r="G3" s="59" t="s">
        <v>65</v>
      </c>
      <c r="H3" s="17" t="s">
        <v>50</v>
      </c>
      <c r="J3" s="183" t="s">
        <v>4909</v>
      </c>
      <c r="K3" s="183" t="s">
        <v>5004</v>
      </c>
      <c r="M3" s="60" t="s">
        <v>3885</v>
      </c>
      <c r="N3" t="s">
        <v>4063</v>
      </c>
      <c r="P3" t="s">
        <v>3885</v>
      </c>
      <c r="Q3" t="s">
        <v>4063</v>
      </c>
      <c r="AE3" s="139" t="s">
        <v>4881</v>
      </c>
      <c r="AF3" s="140" t="s">
        <v>4882</v>
      </c>
      <c r="AG3" s="140" t="s">
        <v>4883</v>
      </c>
      <c r="AH3" s="140" t="s">
        <v>4884</v>
      </c>
      <c r="AI3" s="140" t="s">
        <v>4885</v>
      </c>
    </row>
    <row r="4" spans="1:35" ht="15.75" thickBot="1" x14ac:dyDescent="0.3">
      <c r="A4" s="5" t="s">
        <v>2202</v>
      </c>
      <c r="B4" s="150" t="s">
        <v>6472</v>
      </c>
      <c r="C4" t="s">
        <v>41</v>
      </c>
      <c r="D4" s="5" t="s">
        <v>2100</v>
      </c>
      <c r="E4" t="s">
        <v>306</v>
      </c>
      <c r="F4" s="80">
        <v>24</v>
      </c>
      <c r="G4" s="142">
        <v>0</v>
      </c>
      <c r="H4" s="137" t="s">
        <v>56</v>
      </c>
      <c r="K4" t="str">
        <f>A4&amp;D4</f>
        <v>0Q307X105.5</v>
      </c>
      <c r="M4" s="5" t="s">
        <v>2202</v>
      </c>
      <c r="N4" s="61">
        <v>1</v>
      </c>
      <c r="P4" t="s">
        <v>2202</v>
      </c>
      <c r="Q4">
        <v>1</v>
      </c>
      <c r="AE4" s="141">
        <v>1</v>
      </c>
      <c r="AF4" s="143" t="s">
        <v>2282</v>
      </c>
      <c r="AG4" s="144" t="s">
        <v>4886</v>
      </c>
      <c r="AH4" s="144" t="s">
        <v>4887</v>
      </c>
      <c r="AI4" s="145">
        <v>1.43</v>
      </c>
    </row>
    <row r="5" spans="1:35" ht="15.75" thickBot="1" x14ac:dyDescent="0.3">
      <c r="A5" s="114" t="s">
        <v>2203</v>
      </c>
      <c r="B5" s="150" t="s">
        <v>6472</v>
      </c>
      <c r="C5" s="23" t="s">
        <v>41</v>
      </c>
      <c r="D5" s="114" t="s">
        <v>2100</v>
      </c>
      <c r="E5" s="23" t="s">
        <v>375</v>
      </c>
      <c r="F5" s="214">
        <v>48</v>
      </c>
      <c r="G5" s="142">
        <v>0.68</v>
      </c>
      <c r="H5" s="137" t="s">
        <v>56</v>
      </c>
      <c r="K5" t="str">
        <f t="shared" ref="K5:K68" si="0">A5&amp;D5</f>
        <v>0X307X105.5</v>
      </c>
      <c r="M5" s="5" t="s">
        <v>2203</v>
      </c>
      <c r="N5" s="61">
        <v>1</v>
      </c>
      <c r="P5" t="s">
        <v>2203</v>
      </c>
      <c r="Q5">
        <v>1</v>
      </c>
      <c r="AE5" s="141">
        <v>2</v>
      </c>
      <c r="AF5" s="143" t="s">
        <v>2283</v>
      </c>
      <c r="AG5" s="144" t="s">
        <v>4888</v>
      </c>
      <c r="AH5" s="144" t="s">
        <v>4889</v>
      </c>
      <c r="AI5" s="145">
        <v>0.99</v>
      </c>
    </row>
    <row r="6" spans="1:35" ht="15.75" thickBot="1" x14ac:dyDescent="0.3">
      <c r="A6" s="114" t="s">
        <v>2204</v>
      </c>
      <c r="B6" s="150" t="s">
        <v>6472</v>
      </c>
      <c r="C6" s="23" t="s">
        <v>41</v>
      </c>
      <c r="D6" s="114" t="s">
        <v>2098</v>
      </c>
      <c r="E6" s="23" t="s">
        <v>2205</v>
      </c>
      <c r="F6" s="214">
        <v>36</v>
      </c>
      <c r="G6" s="142">
        <v>0</v>
      </c>
      <c r="H6" s="137" t="s">
        <v>56</v>
      </c>
      <c r="K6" t="str">
        <f t="shared" si="0"/>
        <v>0Y307X108</v>
      </c>
      <c r="M6" s="5" t="s">
        <v>2204</v>
      </c>
      <c r="N6" s="61">
        <v>1</v>
      </c>
      <c r="P6" t="s">
        <v>2204</v>
      </c>
      <c r="Q6">
        <v>1</v>
      </c>
      <c r="AE6" s="141">
        <v>3</v>
      </c>
      <c r="AF6" s="143" t="s">
        <v>372</v>
      </c>
      <c r="AG6" s="144" t="s">
        <v>4890</v>
      </c>
      <c r="AH6" s="144" t="s">
        <v>4891</v>
      </c>
      <c r="AI6" s="145">
        <v>1.45</v>
      </c>
    </row>
    <row r="7" spans="1:35" ht="15.75" thickBot="1" x14ac:dyDescent="0.3">
      <c r="A7" s="114" t="s">
        <v>2207</v>
      </c>
      <c r="B7" s="150" t="s">
        <v>6472</v>
      </c>
      <c r="C7" s="23" t="s">
        <v>41</v>
      </c>
      <c r="D7" s="114" t="s">
        <v>2100</v>
      </c>
      <c r="E7" s="23" t="s">
        <v>306</v>
      </c>
      <c r="F7" s="214">
        <v>48</v>
      </c>
      <c r="G7" s="142">
        <v>0</v>
      </c>
      <c r="H7" s="137" t="s">
        <v>56</v>
      </c>
      <c r="K7" t="str">
        <f t="shared" si="0"/>
        <v>0Z307X105.5</v>
      </c>
      <c r="M7" s="5" t="s">
        <v>2207</v>
      </c>
      <c r="N7" s="61">
        <v>1</v>
      </c>
      <c r="P7" t="s">
        <v>2207</v>
      </c>
      <c r="Q7">
        <v>1</v>
      </c>
      <c r="AE7" s="141">
        <v>4</v>
      </c>
      <c r="AF7" s="143" t="s">
        <v>2203</v>
      </c>
      <c r="AG7" s="144" t="s">
        <v>4892</v>
      </c>
      <c r="AH7" s="144" t="s">
        <v>4893</v>
      </c>
      <c r="AI7" s="145">
        <v>1.5</v>
      </c>
    </row>
    <row r="8" spans="1:35" ht="15.75" thickBot="1" x14ac:dyDescent="0.3">
      <c r="A8" s="114" t="s">
        <v>4894</v>
      </c>
      <c r="B8" s="150" t="s">
        <v>6472</v>
      </c>
      <c r="C8" s="23" t="s">
        <v>41</v>
      </c>
      <c r="D8" s="114" t="s">
        <v>2100</v>
      </c>
      <c r="E8" s="23" t="s">
        <v>6259</v>
      </c>
      <c r="F8" s="214">
        <v>24</v>
      </c>
      <c r="G8" s="142">
        <v>0.52</v>
      </c>
      <c r="H8" s="137" t="s">
        <v>56</v>
      </c>
      <c r="K8" t="str">
        <f t="shared" si="0"/>
        <v>1G307X105.5</v>
      </c>
      <c r="M8" s="5" t="s">
        <v>2208</v>
      </c>
      <c r="N8" s="61">
        <v>1</v>
      </c>
      <c r="P8" t="s">
        <v>2208</v>
      </c>
      <c r="Q8">
        <v>1</v>
      </c>
      <c r="AE8" s="141">
        <v>5</v>
      </c>
      <c r="AF8" s="146" t="s">
        <v>4894</v>
      </c>
      <c r="AG8" s="147" t="s">
        <v>4895</v>
      </c>
      <c r="AH8" s="147" t="s">
        <v>4887</v>
      </c>
      <c r="AI8" s="148">
        <v>0.87</v>
      </c>
    </row>
    <row r="9" spans="1:35" ht="15.75" thickBot="1" x14ac:dyDescent="0.3">
      <c r="A9" s="114" t="s">
        <v>2208</v>
      </c>
      <c r="B9" s="150" t="s">
        <v>6472</v>
      </c>
      <c r="C9" s="23" t="s">
        <v>41</v>
      </c>
      <c r="D9" s="114" t="s">
        <v>2098</v>
      </c>
      <c r="E9" s="23" t="s">
        <v>375</v>
      </c>
      <c r="F9" s="214">
        <v>48</v>
      </c>
      <c r="G9" s="142">
        <v>1.74</v>
      </c>
      <c r="H9" s="137" t="s">
        <v>56</v>
      </c>
      <c r="K9" t="str">
        <f t="shared" si="0"/>
        <v>1P307X108</v>
      </c>
      <c r="M9" s="5" t="s">
        <v>2209</v>
      </c>
      <c r="N9" s="61">
        <v>2</v>
      </c>
      <c r="P9" t="s">
        <v>2209</v>
      </c>
      <c r="Q9">
        <v>2</v>
      </c>
      <c r="AE9" s="141">
        <v>6</v>
      </c>
      <c r="AF9" s="143" t="s">
        <v>2224</v>
      </c>
      <c r="AG9" s="144" t="s">
        <v>4896</v>
      </c>
      <c r="AH9" s="144" t="s">
        <v>4897</v>
      </c>
      <c r="AI9" s="145">
        <v>0.43</v>
      </c>
    </row>
    <row r="10" spans="1:35" ht="15.75" thickBot="1" x14ac:dyDescent="0.3">
      <c r="A10" s="114" t="s">
        <v>2209</v>
      </c>
      <c r="B10" s="150" t="s">
        <v>6472</v>
      </c>
      <c r="C10" s="23" t="s">
        <v>41</v>
      </c>
      <c r="D10" s="114" t="s">
        <v>2108</v>
      </c>
      <c r="E10" s="23" t="s">
        <v>306</v>
      </c>
      <c r="F10" s="214">
        <v>48</v>
      </c>
      <c r="G10" s="142">
        <v>0</v>
      </c>
      <c r="H10" s="137" t="s">
        <v>56</v>
      </c>
      <c r="K10" t="str">
        <f t="shared" si="0"/>
        <v>1Y211X109</v>
      </c>
      <c r="M10" s="5" t="s">
        <v>2210</v>
      </c>
      <c r="N10" s="61">
        <v>1</v>
      </c>
      <c r="P10" t="s">
        <v>2210</v>
      </c>
      <c r="Q10">
        <v>1</v>
      </c>
      <c r="AE10" s="141">
        <v>7</v>
      </c>
      <c r="AF10" s="143" t="s">
        <v>2219</v>
      </c>
      <c r="AG10" s="144" t="s">
        <v>4898</v>
      </c>
      <c r="AH10" s="144" t="s">
        <v>4899</v>
      </c>
      <c r="AI10" s="145">
        <v>0.77</v>
      </c>
    </row>
    <row r="11" spans="1:35" ht="15.75" thickBot="1" x14ac:dyDescent="0.3">
      <c r="A11" s="114" t="s">
        <v>2209</v>
      </c>
      <c r="B11" s="150" t="s">
        <v>6472</v>
      </c>
      <c r="C11" s="23" t="s">
        <v>41</v>
      </c>
      <c r="D11" s="114" t="s">
        <v>2097</v>
      </c>
      <c r="E11" s="23" t="s">
        <v>306</v>
      </c>
      <c r="F11" s="214">
        <v>48</v>
      </c>
      <c r="G11" s="142">
        <v>0</v>
      </c>
      <c r="H11" s="137" t="s">
        <v>56</v>
      </c>
      <c r="K11" t="str">
        <f t="shared" si="0"/>
        <v>1Y307X113</v>
      </c>
      <c r="M11" s="5" t="s">
        <v>2211</v>
      </c>
      <c r="N11" s="61">
        <v>1</v>
      </c>
      <c r="P11" t="s">
        <v>2211</v>
      </c>
      <c r="Q11">
        <v>1</v>
      </c>
      <c r="AE11" s="141">
        <v>8</v>
      </c>
      <c r="AF11" s="143" t="s">
        <v>2215</v>
      </c>
      <c r="AG11" s="144" t="s">
        <v>4900</v>
      </c>
      <c r="AH11" s="144" t="s">
        <v>4901</v>
      </c>
      <c r="AI11" s="145">
        <v>1.48</v>
      </c>
    </row>
    <row r="12" spans="1:35" ht="15.75" thickBot="1" x14ac:dyDescent="0.3">
      <c r="A12" s="114" t="s">
        <v>2210</v>
      </c>
      <c r="B12" s="150" t="s">
        <v>6472</v>
      </c>
      <c r="C12" s="23" t="s">
        <v>41</v>
      </c>
      <c r="D12" s="114" t="s">
        <v>2097</v>
      </c>
      <c r="E12" s="23" t="s">
        <v>306</v>
      </c>
      <c r="F12" s="214">
        <v>48</v>
      </c>
      <c r="G12" s="142">
        <v>0</v>
      </c>
      <c r="H12" s="137" t="s">
        <v>56</v>
      </c>
      <c r="K12" t="str">
        <f t="shared" si="0"/>
        <v>22307X113</v>
      </c>
      <c r="M12" s="5" t="s">
        <v>2213</v>
      </c>
      <c r="N12" s="61">
        <v>1</v>
      </c>
      <c r="P12" t="s">
        <v>2213</v>
      </c>
      <c r="Q12">
        <v>1</v>
      </c>
      <c r="AE12" s="141">
        <v>9</v>
      </c>
      <c r="AF12" s="146">
        <v>56</v>
      </c>
      <c r="AG12" s="147" t="s">
        <v>4902</v>
      </c>
      <c r="AH12" s="147" t="s">
        <v>4903</v>
      </c>
      <c r="AI12" s="148">
        <v>3.04</v>
      </c>
    </row>
    <row r="13" spans="1:35" ht="15.75" thickBot="1" x14ac:dyDescent="0.3">
      <c r="A13" s="114" t="s">
        <v>2211</v>
      </c>
      <c r="B13" s="150" t="s">
        <v>6472</v>
      </c>
      <c r="C13" s="23" t="s">
        <v>41</v>
      </c>
      <c r="D13" s="114" t="s">
        <v>2108</v>
      </c>
      <c r="E13" s="23" t="s">
        <v>2212</v>
      </c>
      <c r="F13" s="214">
        <v>24</v>
      </c>
      <c r="G13" s="142">
        <v>0.56000000000000005</v>
      </c>
      <c r="H13" s="137" t="s">
        <v>56</v>
      </c>
      <c r="K13" t="str">
        <f t="shared" si="0"/>
        <v>25211X109</v>
      </c>
      <c r="M13" s="5" t="s">
        <v>2214</v>
      </c>
      <c r="N13" s="61">
        <v>1</v>
      </c>
      <c r="P13" t="s">
        <v>2214</v>
      </c>
      <c r="Q13">
        <v>1</v>
      </c>
      <c r="AE13" s="141">
        <v>10</v>
      </c>
      <c r="AF13" s="143" t="s">
        <v>4058</v>
      </c>
      <c r="AG13" s="144" t="s">
        <v>4904</v>
      </c>
      <c r="AH13" s="144" t="s">
        <v>4905</v>
      </c>
      <c r="AI13" s="145">
        <v>1.29</v>
      </c>
    </row>
    <row r="14" spans="1:35" ht="15.75" thickBot="1" x14ac:dyDescent="0.3">
      <c r="A14" s="114" t="s">
        <v>2213</v>
      </c>
      <c r="B14" s="150" t="s">
        <v>6472</v>
      </c>
      <c r="C14" s="23" t="s">
        <v>41</v>
      </c>
      <c r="D14" s="114" t="s">
        <v>2097</v>
      </c>
      <c r="E14" s="23" t="s">
        <v>2205</v>
      </c>
      <c r="F14" s="214">
        <v>48</v>
      </c>
      <c r="G14" s="142">
        <v>0</v>
      </c>
      <c r="H14" s="137" t="s">
        <v>56</v>
      </c>
      <c r="K14" t="str">
        <f t="shared" si="0"/>
        <v>2A307X113</v>
      </c>
      <c r="M14" s="5" t="s">
        <v>2215</v>
      </c>
      <c r="N14" s="61">
        <v>1</v>
      </c>
      <c r="P14" t="s">
        <v>2215</v>
      </c>
      <c r="Q14">
        <v>1</v>
      </c>
      <c r="AE14" s="141">
        <v>11</v>
      </c>
      <c r="AF14" s="143" t="s">
        <v>2279</v>
      </c>
      <c r="AG14" s="144" t="s">
        <v>4906</v>
      </c>
      <c r="AH14" s="144" t="s">
        <v>4907</v>
      </c>
      <c r="AI14" s="145">
        <v>1.84</v>
      </c>
    </row>
    <row r="15" spans="1:35" ht="15.75" thickBot="1" x14ac:dyDescent="0.3">
      <c r="A15" s="23" t="s">
        <v>2214</v>
      </c>
      <c r="B15" s="150" t="s">
        <v>6472</v>
      </c>
      <c r="C15" s="23" t="s">
        <v>41</v>
      </c>
      <c r="D15" s="23" t="s">
        <v>2105</v>
      </c>
      <c r="E15" s="23" t="s">
        <v>375</v>
      </c>
      <c r="F15" s="214">
        <v>24</v>
      </c>
      <c r="G15" s="142">
        <v>0.57999999999999996</v>
      </c>
      <c r="H15" s="137" t="s">
        <v>56</v>
      </c>
      <c r="K15" t="str">
        <f t="shared" si="0"/>
        <v>2B211X106</v>
      </c>
      <c r="M15" s="5" t="s">
        <v>2216</v>
      </c>
      <c r="N15" s="61">
        <v>1</v>
      </c>
      <c r="P15" t="s">
        <v>2216</v>
      </c>
      <c r="Q15">
        <v>1</v>
      </c>
      <c r="AE15" s="141">
        <v>12</v>
      </c>
      <c r="AF15" s="146">
        <v>58</v>
      </c>
      <c r="AG15" s="147" t="s">
        <v>4892</v>
      </c>
      <c r="AH15" s="147" t="s">
        <v>4907</v>
      </c>
      <c r="AI15" s="148">
        <v>1.61</v>
      </c>
    </row>
    <row r="16" spans="1:35" x14ac:dyDescent="0.25">
      <c r="A16" s="23" t="s">
        <v>2215</v>
      </c>
      <c r="B16" s="150" t="s">
        <v>6472</v>
      </c>
      <c r="C16" s="23" t="s">
        <v>41</v>
      </c>
      <c r="D16" s="23" t="s">
        <v>2097</v>
      </c>
      <c r="E16" s="23" t="s">
        <v>375</v>
      </c>
      <c r="F16" s="214">
        <v>12</v>
      </c>
      <c r="G16" s="142">
        <v>1.27</v>
      </c>
      <c r="H16" s="137" t="s">
        <v>56</v>
      </c>
      <c r="K16" t="str">
        <f t="shared" si="0"/>
        <v>2C307X113</v>
      </c>
      <c r="M16" s="5" t="s">
        <v>4056</v>
      </c>
      <c r="N16" s="61">
        <v>1</v>
      </c>
      <c r="P16" t="s">
        <v>4056</v>
      </c>
      <c r="Q16">
        <v>1</v>
      </c>
    </row>
    <row r="17" spans="1:17" x14ac:dyDescent="0.25">
      <c r="A17" s="23" t="s">
        <v>2216</v>
      </c>
      <c r="B17" s="150" t="s">
        <v>6472</v>
      </c>
      <c r="C17" s="23" t="s">
        <v>41</v>
      </c>
      <c r="D17" s="23" t="s">
        <v>2097</v>
      </c>
      <c r="E17" s="23" t="s">
        <v>306</v>
      </c>
      <c r="F17" s="214">
        <v>48</v>
      </c>
      <c r="G17" s="142">
        <v>0</v>
      </c>
      <c r="H17" s="137" t="s">
        <v>56</v>
      </c>
      <c r="K17" t="str">
        <f t="shared" si="0"/>
        <v>2J307X113</v>
      </c>
      <c r="M17" s="5" t="s">
        <v>2206</v>
      </c>
      <c r="N17" s="61">
        <v>1</v>
      </c>
      <c r="P17" t="s">
        <v>2206</v>
      </c>
      <c r="Q17">
        <v>1</v>
      </c>
    </row>
    <row r="18" spans="1:17" x14ac:dyDescent="0.25">
      <c r="A18" s="23" t="s">
        <v>4056</v>
      </c>
      <c r="B18" s="150" t="s">
        <v>6472</v>
      </c>
      <c r="C18" s="23" t="s">
        <v>41</v>
      </c>
      <c r="D18" s="23" t="s">
        <v>2108</v>
      </c>
      <c r="E18" s="23" t="s">
        <v>2205</v>
      </c>
      <c r="F18" s="214">
        <v>48</v>
      </c>
      <c r="G18" s="142">
        <v>0</v>
      </c>
      <c r="H18" s="137" t="s">
        <v>56</v>
      </c>
      <c r="K18" t="str">
        <f t="shared" si="0"/>
        <v>35211X109</v>
      </c>
      <c r="M18" s="5" t="s">
        <v>2180</v>
      </c>
      <c r="N18" s="61">
        <v>1</v>
      </c>
      <c r="P18" t="s">
        <v>2180</v>
      </c>
      <c r="Q18">
        <v>1</v>
      </c>
    </row>
    <row r="19" spans="1:17" x14ac:dyDescent="0.25">
      <c r="A19" s="23" t="s">
        <v>2206</v>
      </c>
      <c r="B19" s="150" t="s">
        <v>6472</v>
      </c>
      <c r="C19" s="23" t="s">
        <v>41</v>
      </c>
      <c r="D19" s="23" t="s">
        <v>2097</v>
      </c>
      <c r="E19" s="23" t="s">
        <v>2205</v>
      </c>
      <c r="F19" s="214">
        <v>12</v>
      </c>
      <c r="G19" s="142">
        <v>0</v>
      </c>
      <c r="H19" s="137" t="s">
        <v>56</v>
      </c>
      <c r="K19" t="str">
        <f t="shared" si="0"/>
        <v>36307X113</v>
      </c>
      <c r="M19" s="5" t="s">
        <v>2217</v>
      </c>
      <c r="N19" s="61">
        <v>1</v>
      </c>
      <c r="P19" t="s">
        <v>2217</v>
      </c>
      <c r="Q19">
        <v>1</v>
      </c>
    </row>
    <row r="20" spans="1:17" x14ac:dyDescent="0.25">
      <c r="A20" s="23" t="s">
        <v>2180</v>
      </c>
      <c r="B20" s="150" t="s">
        <v>6472</v>
      </c>
      <c r="C20" s="23" t="s">
        <v>41</v>
      </c>
      <c r="D20" s="23" t="s">
        <v>2099</v>
      </c>
      <c r="E20" s="23" t="s">
        <v>2205</v>
      </c>
      <c r="F20" s="214">
        <v>48</v>
      </c>
      <c r="G20" s="142">
        <v>0</v>
      </c>
      <c r="H20" s="137" t="s">
        <v>56</v>
      </c>
      <c r="K20" t="str">
        <f t="shared" si="0"/>
        <v>37307X111</v>
      </c>
      <c r="M20" s="5" t="s">
        <v>2218</v>
      </c>
      <c r="N20" s="61">
        <v>1</v>
      </c>
      <c r="P20" t="s">
        <v>2218</v>
      </c>
      <c r="Q20">
        <v>1</v>
      </c>
    </row>
    <row r="21" spans="1:17" x14ac:dyDescent="0.25">
      <c r="A21" s="23" t="s">
        <v>2217</v>
      </c>
      <c r="B21" s="150" t="s">
        <v>6472</v>
      </c>
      <c r="C21" s="23" t="s">
        <v>41</v>
      </c>
      <c r="D21" s="23" t="s">
        <v>2097</v>
      </c>
      <c r="E21" s="23" t="s">
        <v>306</v>
      </c>
      <c r="F21" s="214">
        <v>24</v>
      </c>
      <c r="G21" s="142">
        <v>0</v>
      </c>
      <c r="H21" s="137" t="s">
        <v>56</v>
      </c>
      <c r="K21" t="str">
        <f t="shared" si="0"/>
        <v>38307X113</v>
      </c>
      <c r="M21" s="5" t="s">
        <v>2219</v>
      </c>
      <c r="N21" s="61">
        <v>1</v>
      </c>
      <c r="P21" t="s">
        <v>2219</v>
      </c>
      <c r="Q21">
        <v>1</v>
      </c>
    </row>
    <row r="22" spans="1:17" x14ac:dyDescent="0.25">
      <c r="A22" s="23" t="s">
        <v>2218</v>
      </c>
      <c r="B22" s="150" t="s">
        <v>6472</v>
      </c>
      <c r="C22" s="23" t="s">
        <v>41</v>
      </c>
      <c r="D22" s="23" t="s">
        <v>2100</v>
      </c>
      <c r="E22" s="23" t="s">
        <v>375</v>
      </c>
      <c r="F22" s="214">
        <v>48</v>
      </c>
      <c r="G22" s="142">
        <v>1.52</v>
      </c>
      <c r="H22" s="137" t="s">
        <v>56</v>
      </c>
      <c r="K22" t="str">
        <f t="shared" si="0"/>
        <v>3C307X105.5</v>
      </c>
      <c r="M22" s="5" t="s">
        <v>4057</v>
      </c>
      <c r="N22" s="61">
        <v>1</v>
      </c>
      <c r="P22" t="s">
        <v>4057</v>
      </c>
      <c r="Q22">
        <v>1</v>
      </c>
    </row>
    <row r="23" spans="1:17" x14ac:dyDescent="0.25">
      <c r="A23" s="23" t="s">
        <v>2219</v>
      </c>
      <c r="B23" s="150" t="s">
        <v>6472</v>
      </c>
      <c r="C23" s="23" t="s">
        <v>41</v>
      </c>
      <c r="D23" s="23" t="s">
        <v>2105</v>
      </c>
      <c r="E23" s="23" t="s">
        <v>375</v>
      </c>
      <c r="F23" s="214">
        <v>24</v>
      </c>
      <c r="G23" s="142">
        <v>0.57999999999999996</v>
      </c>
      <c r="H23" s="137" t="s">
        <v>56</v>
      </c>
      <c r="K23" t="str">
        <f t="shared" si="0"/>
        <v>3N211X106</v>
      </c>
      <c r="M23" s="5" t="s">
        <v>4058</v>
      </c>
      <c r="N23" s="61">
        <v>1</v>
      </c>
      <c r="P23" t="s">
        <v>4058</v>
      </c>
      <c r="Q23">
        <v>1</v>
      </c>
    </row>
    <row r="24" spans="1:17" x14ac:dyDescent="0.25">
      <c r="A24" s="23" t="s">
        <v>4057</v>
      </c>
      <c r="B24" s="150" t="s">
        <v>6472</v>
      </c>
      <c r="C24" s="23" t="s">
        <v>41</v>
      </c>
      <c r="D24" s="23" t="s">
        <v>2097</v>
      </c>
      <c r="E24" s="23" t="s">
        <v>306</v>
      </c>
      <c r="F24" s="214">
        <v>24</v>
      </c>
      <c r="G24" s="142">
        <v>0</v>
      </c>
      <c r="H24" s="137" t="s">
        <v>56</v>
      </c>
      <c r="K24" t="str">
        <f t="shared" si="0"/>
        <v>3R307X113</v>
      </c>
      <c r="M24" s="5" t="s">
        <v>2220</v>
      </c>
      <c r="N24" s="61">
        <v>3</v>
      </c>
      <c r="P24" t="s">
        <v>2220</v>
      </c>
      <c r="Q24">
        <v>3</v>
      </c>
    </row>
    <row r="25" spans="1:17" x14ac:dyDescent="0.25">
      <c r="A25" s="23" t="s">
        <v>5091</v>
      </c>
      <c r="B25" s="150" t="s">
        <v>6472</v>
      </c>
      <c r="C25" s="23" t="s">
        <v>41</v>
      </c>
      <c r="D25" s="23" t="s">
        <v>2111</v>
      </c>
      <c r="E25" s="23" t="s">
        <v>2281</v>
      </c>
      <c r="F25" s="214">
        <v>6</v>
      </c>
      <c r="G25" s="142">
        <v>0</v>
      </c>
      <c r="H25" s="137" t="s">
        <v>56</v>
      </c>
      <c r="K25" t="str">
        <f t="shared" si="0"/>
        <v>42603X408</v>
      </c>
      <c r="M25" s="5" t="s">
        <v>2222</v>
      </c>
      <c r="N25" s="61">
        <v>1</v>
      </c>
      <c r="P25" t="s">
        <v>2222</v>
      </c>
      <c r="Q25">
        <v>1</v>
      </c>
    </row>
    <row r="26" spans="1:17" x14ac:dyDescent="0.25">
      <c r="A26" s="23" t="s">
        <v>4058</v>
      </c>
      <c r="B26" s="150" t="s">
        <v>6472</v>
      </c>
      <c r="C26" s="23" t="s">
        <v>41</v>
      </c>
      <c r="D26" s="23" t="s">
        <v>2108</v>
      </c>
      <c r="E26" s="23" t="s">
        <v>375</v>
      </c>
      <c r="F26" s="214">
        <v>48</v>
      </c>
      <c r="G26" s="142">
        <v>0.72</v>
      </c>
      <c r="H26" s="137" t="s">
        <v>56</v>
      </c>
      <c r="K26" t="str">
        <f t="shared" si="0"/>
        <v>4R211X109</v>
      </c>
      <c r="M26" s="5" t="s">
        <v>2223</v>
      </c>
      <c r="N26" s="61">
        <v>2</v>
      </c>
      <c r="P26" t="s">
        <v>2223</v>
      </c>
      <c r="Q26">
        <v>2</v>
      </c>
    </row>
    <row r="27" spans="1:17" x14ac:dyDescent="0.25">
      <c r="A27" s="23" t="s">
        <v>5223</v>
      </c>
      <c r="B27" s="150" t="s">
        <v>6472</v>
      </c>
      <c r="C27" s="23" t="s">
        <v>41</v>
      </c>
      <c r="D27" s="23" t="s">
        <v>2098</v>
      </c>
      <c r="E27" s="23" t="s">
        <v>6259</v>
      </c>
      <c r="F27" s="214">
        <v>48</v>
      </c>
      <c r="G27" s="142">
        <v>1.25</v>
      </c>
      <c r="H27" s="137" t="s">
        <v>56</v>
      </c>
      <c r="K27" t="str">
        <f t="shared" si="0"/>
        <v>58307X108</v>
      </c>
      <c r="M27" s="5" t="s">
        <v>2224</v>
      </c>
      <c r="N27" s="61">
        <v>4</v>
      </c>
      <c r="P27" t="s">
        <v>2224</v>
      </c>
      <c r="Q27">
        <v>4</v>
      </c>
    </row>
    <row r="28" spans="1:17" x14ac:dyDescent="0.25">
      <c r="A28" s="23" t="s">
        <v>6247</v>
      </c>
      <c r="B28" s="150" t="s">
        <v>6472</v>
      </c>
      <c r="C28" s="23" t="s">
        <v>41</v>
      </c>
      <c r="D28" s="23" t="s">
        <v>2098</v>
      </c>
      <c r="E28" s="23" t="s">
        <v>6260</v>
      </c>
      <c r="F28" s="214">
        <v>36</v>
      </c>
      <c r="G28" s="142">
        <v>1.17</v>
      </c>
      <c r="H28" s="137" t="s">
        <v>56</v>
      </c>
      <c r="K28" t="str">
        <f t="shared" si="0"/>
        <v>5H307X108</v>
      </c>
      <c r="M28" s="5" t="s">
        <v>310</v>
      </c>
      <c r="N28" s="61">
        <v>1</v>
      </c>
      <c r="P28" t="s">
        <v>310</v>
      </c>
      <c r="Q28">
        <v>1</v>
      </c>
    </row>
    <row r="29" spans="1:17" x14ac:dyDescent="0.25">
      <c r="A29" s="23" t="s">
        <v>6279</v>
      </c>
      <c r="B29" s="150" t="s">
        <v>6472</v>
      </c>
      <c r="C29" s="23" t="s">
        <v>96</v>
      </c>
      <c r="D29" s="23" t="s">
        <v>2139</v>
      </c>
      <c r="E29" s="23" t="s">
        <v>6258</v>
      </c>
      <c r="F29" s="214">
        <v>6</v>
      </c>
      <c r="G29" s="142">
        <v>0</v>
      </c>
      <c r="H29" s="137" t="s">
        <v>56</v>
      </c>
      <c r="K29" t="str">
        <f t="shared" si="0"/>
        <v>9Z230X320ND</v>
      </c>
      <c r="M29" s="5" t="s">
        <v>2225</v>
      </c>
      <c r="N29" s="61">
        <v>1</v>
      </c>
      <c r="P29" t="s">
        <v>2225</v>
      </c>
      <c r="Q29">
        <v>1</v>
      </c>
    </row>
    <row r="30" spans="1:17" x14ac:dyDescent="0.25">
      <c r="A30" s="23" t="s">
        <v>2220</v>
      </c>
      <c r="B30" s="150" t="s">
        <v>6472</v>
      </c>
      <c r="C30" s="23" t="s">
        <v>96</v>
      </c>
      <c r="D30" s="23" t="s">
        <v>2129</v>
      </c>
      <c r="E30" s="23" t="s">
        <v>2221</v>
      </c>
      <c r="F30" s="214">
        <v>24</v>
      </c>
      <c r="G30" s="142">
        <v>0.35</v>
      </c>
      <c r="H30" s="137" t="s">
        <v>56</v>
      </c>
      <c r="K30" t="str">
        <f t="shared" si="0"/>
        <v>J1113X160</v>
      </c>
      <c r="M30" s="5" t="s">
        <v>2227</v>
      </c>
      <c r="N30" s="61">
        <v>1</v>
      </c>
      <c r="P30" t="s">
        <v>2227</v>
      </c>
      <c r="Q30">
        <v>1</v>
      </c>
    </row>
    <row r="31" spans="1:17" x14ac:dyDescent="0.25">
      <c r="A31" s="23" t="s">
        <v>2220</v>
      </c>
      <c r="B31" s="150" t="s">
        <v>6472</v>
      </c>
      <c r="C31" s="23" t="s">
        <v>96</v>
      </c>
      <c r="D31" s="23" t="s">
        <v>2147</v>
      </c>
      <c r="E31" s="23" t="s">
        <v>2221</v>
      </c>
      <c r="F31" s="214">
        <v>24</v>
      </c>
      <c r="G31" s="142">
        <v>0.35</v>
      </c>
      <c r="H31" s="137" t="s">
        <v>56</v>
      </c>
      <c r="K31" t="str">
        <f t="shared" si="0"/>
        <v>J1115X159</v>
      </c>
      <c r="M31" s="5" t="s">
        <v>2228</v>
      </c>
      <c r="N31" s="61">
        <v>1</v>
      </c>
      <c r="P31" t="s">
        <v>2228</v>
      </c>
      <c r="Q31">
        <v>1</v>
      </c>
    </row>
    <row r="32" spans="1:17" x14ac:dyDescent="0.25">
      <c r="A32" s="23" t="s">
        <v>2220</v>
      </c>
      <c r="B32" s="150" t="s">
        <v>6472</v>
      </c>
      <c r="C32" s="23" t="s">
        <v>96</v>
      </c>
      <c r="D32" s="23" t="s">
        <v>2151</v>
      </c>
      <c r="E32" s="23" t="s">
        <v>2221</v>
      </c>
      <c r="F32" s="214">
        <v>24</v>
      </c>
      <c r="G32" s="142">
        <v>0.35</v>
      </c>
      <c r="H32" s="137" t="s">
        <v>56</v>
      </c>
      <c r="K32" t="str">
        <f t="shared" si="0"/>
        <v>J1113x158</v>
      </c>
      <c r="M32" s="5" t="s">
        <v>2229</v>
      </c>
      <c r="N32" s="61">
        <v>1</v>
      </c>
      <c r="P32" t="s">
        <v>2229</v>
      </c>
      <c r="Q32">
        <v>1</v>
      </c>
    </row>
    <row r="33" spans="1:17" x14ac:dyDescent="0.25">
      <c r="A33" s="23" t="s">
        <v>2222</v>
      </c>
      <c r="B33" s="150" t="s">
        <v>6472</v>
      </c>
      <c r="C33" s="23" t="s">
        <v>96</v>
      </c>
      <c r="D33" s="23" t="s">
        <v>2139</v>
      </c>
      <c r="E33" s="23" t="s">
        <v>311</v>
      </c>
      <c r="F33" s="214">
        <v>6</v>
      </c>
      <c r="G33" s="142">
        <v>0</v>
      </c>
      <c r="H33" s="137" t="s">
        <v>56</v>
      </c>
      <c r="K33" t="str">
        <f t="shared" si="0"/>
        <v>J4230X320ND</v>
      </c>
      <c r="M33" s="5" t="s">
        <v>374</v>
      </c>
      <c r="N33" s="61">
        <v>2</v>
      </c>
      <c r="P33" t="s">
        <v>374</v>
      </c>
      <c r="Q33">
        <v>2</v>
      </c>
    </row>
    <row r="34" spans="1:17" x14ac:dyDescent="0.25">
      <c r="A34" s="23" t="s">
        <v>2223</v>
      </c>
      <c r="B34" s="150" t="s">
        <v>6472</v>
      </c>
      <c r="C34" s="23" t="s">
        <v>96</v>
      </c>
      <c r="D34" s="23" t="s">
        <v>2123</v>
      </c>
      <c r="E34" s="23" t="s">
        <v>311</v>
      </c>
      <c r="F34" s="214">
        <v>4</v>
      </c>
      <c r="G34" s="142">
        <v>0</v>
      </c>
      <c r="H34" s="137" t="s">
        <v>56</v>
      </c>
      <c r="K34" t="str">
        <f t="shared" si="0"/>
        <v>JC300X420ND</v>
      </c>
      <c r="M34" s="5" t="s">
        <v>2230</v>
      </c>
      <c r="N34" s="61">
        <v>1</v>
      </c>
      <c r="P34" t="s">
        <v>2230</v>
      </c>
      <c r="Q34">
        <v>1</v>
      </c>
    </row>
    <row r="35" spans="1:17" x14ac:dyDescent="0.25">
      <c r="A35" s="23" t="s">
        <v>2223</v>
      </c>
      <c r="B35" s="150" t="s">
        <v>6472</v>
      </c>
      <c r="C35" s="23" t="s">
        <v>96</v>
      </c>
      <c r="D35" s="23" t="s">
        <v>2126</v>
      </c>
      <c r="E35" s="23" t="s">
        <v>311</v>
      </c>
      <c r="F35" s="214">
        <v>4</v>
      </c>
      <c r="G35" s="142">
        <v>0</v>
      </c>
      <c r="H35" s="137" t="s">
        <v>56</v>
      </c>
      <c r="K35" t="str">
        <f t="shared" si="0"/>
        <v>JC300X430ND</v>
      </c>
      <c r="M35" s="5" t="s">
        <v>2231</v>
      </c>
      <c r="N35" s="61">
        <v>1</v>
      </c>
      <c r="P35" t="s">
        <v>2231</v>
      </c>
      <c r="Q35">
        <v>1</v>
      </c>
    </row>
    <row r="36" spans="1:17" x14ac:dyDescent="0.25">
      <c r="A36" s="23" t="s">
        <v>2223</v>
      </c>
      <c r="B36" s="150" t="s">
        <v>6472</v>
      </c>
      <c r="C36" s="23" t="s">
        <v>96</v>
      </c>
      <c r="D36" s="23" t="s">
        <v>2140</v>
      </c>
      <c r="E36" s="23" t="s">
        <v>6258</v>
      </c>
      <c r="F36" s="214">
        <v>4</v>
      </c>
      <c r="G36" s="142">
        <v>0</v>
      </c>
      <c r="H36" s="137" t="s">
        <v>56</v>
      </c>
      <c r="K36" t="str">
        <f t="shared" si="0"/>
        <v>JC300X430</v>
      </c>
      <c r="M36" s="5" t="s">
        <v>440</v>
      </c>
      <c r="N36" s="61">
        <v>2</v>
      </c>
      <c r="P36" t="s">
        <v>440</v>
      </c>
      <c r="Q36">
        <v>2</v>
      </c>
    </row>
    <row r="37" spans="1:17" x14ac:dyDescent="0.25">
      <c r="A37" s="23" t="s">
        <v>2224</v>
      </c>
      <c r="B37" s="150" t="s">
        <v>6472</v>
      </c>
      <c r="C37" s="23" t="s">
        <v>96</v>
      </c>
      <c r="D37" s="23" t="s">
        <v>2129</v>
      </c>
      <c r="E37" s="23" t="s">
        <v>2221</v>
      </c>
      <c r="F37" s="214">
        <v>12</v>
      </c>
      <c r="G37" s="142">
        <v>0.19</v>
      </c>
      <c r="H37" s="137" t="s">
        <v>56</v>
      </c>
      <c r="K37" t="str">
        <f t="shared" si="0"/>
        <v>JD113X160</v>
      </c>
      <c r="M37" s="5" t="s">
        <v>373</v>
      </c>
      <c r="N37" s="61">
        <v>7</v>
      </c>
      <c r="P37" t="s">
        <v>373</v>
      </c>
      <c r="Q37">
        <v>7</v>
      </c>
    </row>
    <row r="38" spans="1:17" x14ac:dyDescent="0.25">
      <c r="A38" s="23" t="s">
        <v>2224</v>
      </c>
      <c r="B38" s="150" t="s">
        <v>6472</v>
      </c>
      <c r="C38" s="23" t="s">
        <v>96</v>
      </c>
      <c r="D38" s="23" t="s">
        <v>2150</v>
      </c>
      <c r="E38" s="23" t="s">
        <v>2221</v>
      </c>
      <c r="F38" s="214">
        <v>12</v>
      </c>
      <c r="G38" s="142">
        <v>0.3</v>
      </c>
      <c r="H38" s="137" t="s">
        <v>56</v>
      </c>
      <c r="K38" t="str">
        <f t="shared" si="0"/>
        <v>JD140X178</v>
      </c>
      <c r="M38" s="5" t="s">
        <v>2232</v>
      </c>
      <c r="N38" s="61">
        <v>5</v>
      </c>
      <c r="P38" t="s">
        <v>2232</v>
      </c>
      <c r="Q38">
        <v>5</v>
      </c>
    </row>
    <row r="39" spans="1:17" x14ac:dyDescent="0.25">
      <c r="A39" s="23" t="s">
        <v>2224</v>
      </c>
      <c r="B39" s="150" t="s">
        <v>6472</v>
      </c>
      <c r="C39" s="23" t="s">
        <v>96</v>
      </c>
      <c r="D39" s="23" t="s">
        <v>2132</v>
      </c>
      <c r="E39" s="23" t="s">
        <v>2221</v>
      </c>
      <c r="F39" s="214">
        <v>12</v>
      </c>
      <c r="G39" s="142">
        <v>0.3</v>
      </c>
      <c r="H39" s="137" t="s">
        <v>56</v>
      </c>
      <c r="K39" t="str">
        <f t="shared" si="0"/>
        <v>JD140X190</v>
      </c>
      <c r="M39" s="5" t="s">
        <v>2233</v>
      </c>
      <c r="N39" s="61">
        <v>4</v>
      </c>
      <c r="P39" t="s">
        <v>2233</v>
      </c>
      <c r="Q39">
        <v>4</v>
      </c>
    </row>
    <row r="40" spans="1:17" x14ac:dyDescent="0.25">
      <c r="A40" s="23" t="s">
        <v>2224</v>
      </c>
      <c r="B40" s="150" t="s">
        <v>6472</v>
      </c>
      <c r="C40" s="23" t="s">
        <v>96</v>
      </c>
      <c r="D40" s="23" t="s">
        <v>2135</v>
      </c>
      <c r="E40" s="23" t="s">
        <v>2221</v>
      </c>
      <c r="F40" s="214">
        <v>12</v>
      </c>
      <c r="G40" s="142">
        <v>0.27</v>
      </c>
      <c r="H40" s="137" t="s">
        <v>56</v>
      </c>
      <c r="K40" t="str">
        <f t="shared" si="0"/>
        <v>JD130X170</v>
      </c>
      <c r="M40" s="5" t="s">
        <v>2234</v>
      </c>
      <c r="N40" s="61">
        <v>1</v>
      </c>
      <c r="P40" t="s">
        <v>2234</v>
      </c>
      <c r="Q40">
        <v>1</v>
      </c>
    </row>
    <row r="41" spans="1:17" x14ac:dyDescent="0.25">
      <c r="A41" s="23" t="s">
        <v>310</v>
      </c>
      <c r="B41" s="150" t="s">
        <v>6472</v>
      </c>
      <c r="C41" s="23" t="s">
        <v>96</v>
      </c>
      <c r="D41" s="23" t="s">
        <v>2126</v>
      </c>
      <c r="E41" s="23" t="s">
        <v>311</v>
      </c>
      <c r="F41" s="214">
        <v>4</v>
      </c>
      <c r="G41" s="142">
        <v>0</v>
      </c>
      <c r="H41" s="137" t="s">
        <v>56</v>
      </c>
      <c r="K41" t="str">
        <f t="shared" si="0"/>
        <v>JE300X430ND</v>
      </c>
      <c r="M41" s="5" t="s">
        <v>2235</v>
      </c>
      <c r="N41" s="61">
        <v>2</v>
      </c>
      <c r="P41" t="s">
        <v>2235</v>
      </c>
      <c r="Q41">
        <v>2</v>
      </c>
    </row>
    <row r="42" spans="1:17" x14ac:dyDescent="0.25">
      <c r="A42" s="23" t="s">
        <v>2225</v>
      </c>
      <c r="B42" s="150" t="s">
        <v>6472</v>
      </c>
      <c r="C42" s="23" t="s">
        <v>96</v>
      </c>
      <c r="D42" s="23" t="s">
        <v>2129</v>
      </c>
      <c r="E42" s="23" t="s">
        <v>2226</v>
      </c>
      <c r="F42" s="214">
        <v>48</v>
      </c>
      <c r="G42" s="142">
        <v>0.71</v>
      </c>
      <c r="H42" s="137" t="s">
        <v>56</v>
      </c>
      <c r="K42" t="str">
        <f t="shared" si="0"/>
        <v>JH113X160</v>
      </c>
      <c r="M42" s="5" t="s">
        <v>2236</v>
      </c>
      <c r="N42" s="61">
        <v>3</v>
      </c>
      <c r="P42" t="s">
        <v>2236</v>
      </c>
      <c r="Q42">
        <v>3</v>
      </c>
    </row>
    <row r="43" spans="1:17" x14ac:dyDescent="0.25">
      <c r="A43" s="23" t="s">
        <v>2227</v>
      </c>
      <c r="B43" s="150" t="s">
        <v>6472</v>
      </c>
      <c r="C43" s="23" t="s">
        <v>96</v>
      </c>
      <c r="D43" s="23" t="s">
        <v>2139</v>
      </c>
      <c r="E43" s="23" t="s">
        <v>311</v>
      </c>
      <c r="F43" s="214">
        <v>6</v>
      </c>
      <c r="G43" s="142">
        <v>0</v>
      </c>
      <c r="H43" s="137" t="s">
        <v>56</v>
      </c>
      <c r="K43" t="str">
        <f t="shared" si="0"/>
        <v>JJ230X320ND</v>
      </c>
      <c r="M43" s="5" t="s">
        <v>2237</v>
      </c>
      <c r="N43" s="61">
        <v>2</v>
      </c>
      <c r="P43" t="s">
        <v>2237</v>
      </c>
      <c r="Q43">
        <v>2</v>
      </c>
    </row>
    <row r="44" spans="1:17" x14ac:dyDescent="0.25">
      <c r="A44" s="23" t="s">
        <v>2228</v>
      </c>
      <c r="B44" s="150" t="s">
        <v>6472</v>
      </c>
      <c r="C44" s="23" t="s">
        <v>96</v>
      </c>
      <c r="D44" s="23" t="s">
        <v>2126</v>
      </c>
      <c r="E44" s="23" t="s">
        <v>311</v>
      </c>
      <c r="F44" s="214">
        <v>4</v>
      </c>
      <c r="G44" s="142">
        <v>0</v>
      </c>
      <c r="H44" s="137" t="s">
        <v>56</v>
      </c>
      <c r="K44" t="str">
        <f t="shared" si="0"/>
        <v>JS300X430ND</v>
      </c>
      <c r="M44" s="5" t="s">
        <v>2238</v>
      </c>
      <c r="N44" s="61">
        <v>3</v>
      </c>
      <c r="P44" t="s">
        <v>2238</v>
      </c>
      <c r="Q44">
        <v>3</v>
      </c>
    </row>
    <row r="45" spans="1:17" x14ac:dyDescent="0.25">
      <c r="A45" s="23" t="s">
        <v>2228</v>
      </c>
      <c r="B45" s="150" t="s">
        <v>6472</v>
      </c>
      <c r="C45" s="23" t="s">
        <v>96</v>
      </c>
      <c r="D45" s="23" t="s">
        <v>2140</v>
      </c>
      <c r="E45" s="23" t="s">
        <v>6258</v>
      </c>
      <c r="F45" s="214">
        <v>4</v>
      </c>
      <c r="G45" s="142">
        <v>0</v>
      </c>
      <c r="H45" s="137" t="s">
        <v>56</v>
      </c>
      <c r="K45" t="str">
        <f t="shared" si="0"/>
        <v>JS300X430</v>
      </c>
      <c r="M45" s="5" t="s">
        <v>2240</v>
      </c>
      <c r="N45" s="61">
        <v>5</v>
      </c>
      <c r="P45" t="s">
        <v>2240</v>
      </c>
      <c r="Q45">
        <v>5</v>
      </c>
    </row>
    <row r="46" spans="1:17" x14ac:dyDescent="0.25">
      <c r="A46" s="23" t="s">
        <v>2229</v>
      </c>
      <c r="B46" s="150" t="s">
        <v>6472</v>
      </c>
      <c r="C46" s="23" t="s">
        <v>96</v>
      </c>
      <c r="D46" s="23" t="s">
        <v>2129</v>
      </c>
      <c r="E46" s="23" t="s">
        <v>2221</v>
      </c>
      <c r="F46" s="214">
        <v>24</v>
      </c>
      <c r="G46" s="142">
        <v>0.42</v>
      </c>
      <c r="H46" s="137" t="s">
        <v>56</v>
      </c>
      <c r="K46" t="str">
        <f t="shared" si="0"/>
        <v>K2113X160</v>
      </c>
      <c r="M46" s="5" t="s">
        <v>2241</v>
      </c>
      <c r="N46" s="61">
        <v>2</v>
      </c>
      <c r="P46" t="s">
        <v>2241</v>
      </c>
      <c r="Q46">
        <v>2</v>
      </c>
    </row>
    <row r="47" spans="1:17" x14ac:dyDescent="0.25">
      <c r="A47" s="23" t="s">
        <v>374</v>
      </c>
      <c r="B47" s="150" t="s">
        <v>6472</v>
      </c>
      <c r="C47" s="23" t="s">
        <v>96</v>
      </c>
      <c r="D47" s="23" t="s">
        <v>2141</v>
      </c>
      <c r="E47" s="23" t="s">
        <v>311</v>
      </c>
      <c r="F47" s="214">
        <v>6</v>
      </c>
      <c r="G47" s="142">
        <v>0</v>
      </c>
      <c r="H47" s="137" t="s">
        <v>56</v>
      </c>
      <c r="K47" t="str">
        <f t="shared" si="0"/>
        <v>K4230X320</v>
      </c>
      <c r="M47" s="5" t="s">
        <v>2242</v>
      </c>
      <c r="N47" s="61">
        <v>2</v>
      </c>
      <c r="P47" t="s">
        <v>2242</v>
      </c>
      <c r="Q47">
        <v>2</v>
      </c>
    </row>
    <row r="48" spans="1:17" x14ac:dyDescent="0.25">
      <c r="A48" s="23" t="s">
        <v>374</v>
      </c>
      <c r="B48" s="150" t="s">
        <v>6472</v>
      </c>
      <c r="C48" s="23" t="s">
        <v>96</v>
      </c>
      <c r="D48" s="23" t="s">
        <v>2139</v>
      </c>
      <c r="E48" s="23" t="s">
        <v>311</v>
      </c>
      <c r="F48" s="214">
        <v>6</v>
      </c>
      <c r="G48" s="142">
        <v>0</v>
      </c>
      <c r="H48" s="137" t="s">
        <v>56</v>
      </c>
      <c r="K48" t="str">
        <f t="shared" si="0"/>
        <v>K4230X320ND</v>
      </c>
      <c r="M48" s="5" t="s">
        <v>2243</v>
      </c>
      <c r="N48" s="61">
        <v>4</v>
      </c>
      <c r="P48" t="s">
        <v>2243</v>
      </c>
      <c r="Q48">
        <v>4</v>
      </c>
    </row>
    <row r="49" spans="1:17" x14ac:dyDescent="0.25">
      <c r="A49" s="23" t="s">
        <v>2230</v>
      </c>
      <c r="B49" s="150" t="s">
        <v>6472</v>
      </c>
      <c r="C49" s="23" t="s">
        <v>96</v>
      </c>
      <c r="D49" s="23" t="s">
        <v>2126</v>
      </c>
      <c r="E49" s="23" t="s">
        <v>311</v>
      </c>
      <c r="F49" s="214">
        <v>4</v>
      </c>
      <c r="G49" s="142">
        <v>0</v>
      </c>
      <c r="H49" s="137" t="s">
        <v>56</v>
      </c>
      <c r="K49" t="str">
        <f t="shared" si="0"/>
        <v>K6300X430ND</v>
      </c>
      <c r="M49" s="5" t="s">
        <v>2244</v>
      </c>
      <c r="N49" s="61">
        <v>5</v>
      </c>
      <c r="P49" t="s">
        <v>2244</v>
      </c>
      <c r="Q49">
        <v>5</v>
      </c>
    </row>
    <row r="50" spans="1:17" x14ac:dyDescent="0.25">
      <c r="A50" s="23" t="s">
        <v>2231</v>
      </c>
      <c r="B50" s="150" t="s">
        <v>6472</v>
      </c>
      <c r="C50" s="23" t="s">
        <v>96</v>
      </c>
      <c r="D50" s="23" t="s">
        <v>2136</v>
      </c>
      <c r="E50" s="23" t="s">
        <v>311</v>
      </c>
      <c r="F50" s="214">
        <v>4</v>
      </c>
      <c r="G50" s="142">
        <v>0</v>
      </c>
      <c r="H50" s="137" t="s">
        <v>56</v>
      </c>
      <c r="K50" t="str">
        <f t="shared" si="0"/>
        <v>KP300X420</v>
      </c>
      <c r="M50" s="5" t="s">
        <v>2245</v>
      </c>
      <c r="N50" s="61">
        <v>1</v>
      </c>
      <c r="P50" t="s">
        <v>2245</v>
      </c>
      <c r="Q50">
        <v>1</v>
      </c>
    </row>
    <row r="51" spans="1:17" x14ac:dyDescent="0.25">
      <c r="A51" s="23" t="s">
        <v>440</v>
      </c>
      <c r="B51" s="150" t="s">
        <v>6472</v>
      </c>
      <c r="C51" s="23" t="s">
        <v>96</v>
      </c>
      <c r="D51" s="23" t="s">
        <v>2144</v>
      </c>
      <c r="E51" s="23" t="s">
        <v>311</v>
      </c>
      <c r="F51" s="214">
        <v>10</v>
      </c>
      <c r="G51" s="142">
        <v>0</v>
      </c>
      <c r="H51" s="137" t="s">
        <v>56</v>
      </c>
      <c r="K51" t="str">
        <f t="shared" si="0"/>
        <v>L2240X300ND</v>
      </c>
      <c r="M51" s="5" t="s">
        <v>2246</v>
      </c>
      <c r="N51" s="61">
        <v>1</v>
      </c>
      <c r="P51" t="s">
        <v>2246</v>
      </c>
      <c r="Q51">
        <v>1</v>
      </c>
    </row>
    <row r="52" spans="1:17" x14ac:dyDescent="0.25">
      <c r="A52" s="23" t="s">
        <v>440</v>
      </c>
      <c r="B52" s="150" t="s">
        <v>6472</v>
      </c>
      <c r="C52" s="23" t="s">
        <v>96</v>
      </c>
      <c r="D52" s="23" t="s">
        <v>2139</v>
      </c>
      <c r="E52" s="23" t="s">
        <v>311</v>
      </c>
      <c r="F52" s="214">
        <v>10</v>
      </c>
      <c r="G52" s="142">
        <v>0</v>
      </c>
      <c r="H52" s="137" t="s">
        <v>56</v>
      </c>
      <c r="K52" t="str">
        <f t="shared" si="0"/>
        <v>L2230X320ND</v>
      </c>
      <c r="M52" s="5" t="s">
        <v>2247</v>
      </c>
      <c r="N52" s="61">
        <v>3</v>
      </c>
      <c r="P52" t="s">
        <v>2247</v>
      </c>
      <c r="Q52">
        <v>3</v>
      </c>
    </row>
    <row r="53" spans="1:17" x14ac:dyDescent="0.25">
      <c r="A53" s="23" t="s">
        <v>373</v>
      </c>
      <c r="B53" s="150" t="s">
        <v>6472</v>
      </c>
      <c r="C53" s="23" t="s">
        <v>41</v>
      </c>
      <c r="D53" s="23" t="s">
        <v>2108</v>
      </c>
      <c r="E53" s="23" t="s">
        <v>376</v>
      </c>
      <c r="F53" s="214">
        <v>24</v>
      </c>
      <c r="G53" s="142">
        <v>0</v>
      </c>
      <c r="H53" s="137" t="s">
        <v>56</v>
      </c>
      <c r="K53" t="str">
        <f t="shared" si="0"/>
        <v>Q0211X109</v>
      </c>
      <c r="M53" s="5" t="s">
        <v>2248</v>
      </c>
      <c r="N53" s="61">
        <v>1</v>
      </c>
      <c r="P53" t="s">
        <v>2248</v>
      </c>
      <c r="Q53">
        <v>1</v>
      </c>
    </row>
    <row r="54" spans="1:17" x14ac:dyDescent="0.25">
      <c r="A54" s="23" t="s">
        <v>373</v>
      </c>
      <c r="B54" s="150" t="s">
        <v>6472</v>
      </c>
      <c r="C54" s="23" t="s">
        <v>41</v>
      </c>
      <c r="D54" s="23" t="s">
        <v>2100</v>
      </c>
      <c r="E54" s="23" t="s">
        <v>376</v>
      </c>
      <c r="F54" s="214">
        <v>24</v>
      </c>
      <c r="G54" s="142">
        <v>0</v>
      </c>
      <c r="H54" s="137" t="s">
        <v>56</v>
      </c>
      <c r="K54" t="str">
        <f t="shared" si="0"/>
        <v>Q0307X105.5</v>
      </c>
      <c r="M54" s="5" t="s">
        <v>2249</v>
      </c>
      <c r="N54" s="61">
        <v>1</v>
      </c>
      <c r="P54" t="s">
        <v>2249</v>
      </c>
      <c r="Q54">
        <v>1</v>
      </c>
    </row>
    <row r="55" spans="1:17" x14ac:dyDescent="0.25">
      <c r="A55" s="23" t="s">
        <v>373</v>
      </c>
      <c r="B55" s="150" t="s">
        <v>6472</v>
      </c>
      <c r="C55" s="23" t="s">
        <v>41</v>
      </c>
      <c r="D55" s="23" t="s">
        <v>2098</v>
      </c>
      <c r="E55" s="23" t="s">
        <v>376</v>
      </c>
      <c r="F55" s="214">
        <v>24</v>
      </c>
      <c r="G55" s="142">
        <v>0</v>
      </c>
      <c r="H55" s="137" t="s">
        <v>56</v>
      </c>
      <c r="K55" t="str">
        <f t="shared" si="0"/>
        <v>Q0307X108</v>
      </c>
      <c r="M55" s="5" t="s">
        <v>2250</v>
      </c>
      <c r="N55" s="61">
        <v>1</v>
      </c>
      <c r="P55" t="s">
        <v>2250</v>
      </c>
      <c r="Q55">
        <v>1</v>
      </c>
    </row>
    <row r="56" spans="1:17" x14ac:dyDescent="0.25">
      <c r="A56" s="23" t="s">
        <v>373</v>
      </c>
      <c r="B56" s="150" t="s">
        <v>6472</v>
      </c>
      <c r="C56" s="23" t="s">
        <v>41</v>
      </c>
      <c r="D56" s="23" t="s">
        <v>2097</v>
      </c>
      <c r="E56" s="23" t="s">
        <v>376</v>
      </c>
      <c r="F56" s="214">
        <v>24</v>
      </c>
      <c r="G56" s="142">
        <v>0</v>
      </c>
      <c r="H56" s="137" t="s">
        <v>56</v>
      </c>
      <c r="K56" t="str">
        <f t="shared" si="0"/>
        <v>Q0307X113</v>
      </c>
      <c r="M56" s="5" t="s">
        <v>2251</v>
      </c>
      <c r="N56" s="61">
        <v>4</v>
      </c>
      <c r="P56" t="s">
        <v>2251</v>
      </c>
      <c r="Q56">
        <v>4</v>
      </c>
    </row>
    <row r="57" spans="1:17" x14ac:dyDescent="0.25">
      <c r="A57" s="23" t="s">
        <v>373</v>
      </c>
      <c r="B57" s="150" t="s">
        <v>6472</v>
      </c>
      <c r="C57" s="23" t="s">
        <v>41</v>
      </c>
      <c r="D57" s="23" t="s">
        <v>2118</v>
      </c>
      <c r="E57" s="23" t="s">
        <v>376</v>
      </c>
      <c r="F57" s="214">
        <v>24</v>
      </c>
      <c r="G57" s="142">
        <v>0</v>
      </c>
      <c r="H57" s="137" t="s">
        <v>56</v>
      </c>
      <c r="K57" t="str">
        <f t="shared" si="0"/>
        <v>Q0401X203</v>
      </c>
      <c r="M57" s="5" t="s">
        <v>2252</v>
      </c>
      <c r="N57" s="61">
        <v>1</v>
      </c>
      <c r="P57" t="s">
        <v>2252</v>
      </c>
      <c r="Q57">
        <v>1</v>
      </c>
    </row>
    <row r="58" spans="1:17" x14ac:dyDescent="0.25">
      <c r="A58" s="23" t="s">
        <v>373</v>
      </c>
      <c r="B58" s="150" t="s">
        <v>6472</v>
      </c>
      <c r="C58" s="23" t="s">
        <v>41</v>
      </c>
      <c r="D58" s="23" t="s">
        <v>2105</v>
      </c>
      <c r="E58" s="23" t="s">
        <v>376</v>
      </c>
      <c r="F58" s="214">
        <v>24</v>
      </c>
      <c r="G58" s="142">
        <v>0</v>
      </c>
      <c r="H58" s="137" t="s">
        <v>56</v>
      </c>
      <c r="K58" t="str">
        <f t="shared" si="0"/>
        <v>Q0211X106</v>
      </c>
      <c r="M58" s="5" t="s">
        <v>4059</v>
      </c>
      <c r="N58" s="61">
        <v>1</v>
      </c>
      <c r="P58" t="s">
        <v>4059</v>
      </c>
      <c r="Q58">
        <v>1</v>
      </c>
    </row>
    <row r="59" spans="1:17" x14ac:dyDescent="0.25">
      <c r="A59" s="23" t="s">
        <v>373</v>
      </c>
      <c r="B59" s="150" t="s">
        <v>6472</v>
      </c>
      <c r="C59" s="23" t="s">
        <v>41</v>
      </c>
      <c r="D59" s="23" t="s">
        <v>2099</v>
      </c>
      <c r="E59" s="23" t="s">
        <v>376</v>
      </c>
      <c r="F59" s="214">
        <v>24</v>
      </c>
      <c r="G59" s="142">
        <v>0</v>
      </c>
      <c r="H59" s="137" t="s">
        <v>56</v>
      </c>
      <c r="K59" t="str">
        <f t="shared" si="0"/>
        <v>Q0307X111</v>
      </c>
      <c r="M59" s="5" t="s">
        <v>2253</v>
      </c>
      <c r="N59" s="61">
        <v>3</v>
      </c>
      <c r="P59" t="s">
        <v>2253</v>
      </c>
      <c r="Q59">
        <v>3</v>
      </c>
    </row>
    <row r="60" spans="1:17" x14ac:dyDescent="0.25">
      <c r="A60" s="23" t="s">
        <v>2232</v>
      </c>
      <c r="B60" s="150" t="s">
        <v>6472</v>
      </c>
      <c r="C60" s="23" t="s">
        <v>41</v>
      </c>
      <c r="D60" s="23" t="s">
        <v>2098</v>
      </c>
      <c r="E60" s="23" t="s">
        <v>376</v>
      </c>
      <c r="F60" s="214">
        <v>12</v>
      </c>
      <c r="G60" s="142">
        <v>0</v>
      </c>
      <c r="H60" s="137" t="s">
        <v>56</v>
      </c>
      <c r="K60" t="str">
        <f t="shared" si="0"/>
        <v>Q1307X108</v>
      </c>
      <c r="M60" s="5" t="s">
        <v>2254</v>
      </c>
      <c r="N60" s="61">
        <v>1</v>
      </c>
      <c r="P60" t="s">
        <v>2254</v>
      </c>
      <c r="Q60">
        <v>1</v>
      </c>
    </row>
    <row r="61" spans="1:17" x14ac:dyDescent="0.25">
      <c r="A61" s="23" t="s">
        <v>2232</v>
      </c>
      <c r="B61" s="150" t="s">
        <v>6472</v>
      </c>
      <c r="C61" s="23" t="s">
        <v>41</v>
      </c>
      <c r="D61" s="23" t="s">
        <v>2097</v>
      </c>
      <c r="E61" s="23" t="s">
        <v>376</v>
      </c>
      <c r="F61" s="214">
        <v>12</v>
      </c>
      <c r="G61" s="142">
        <v>0</v>
      </c>
      <c r="H61" s="137" t="s">
        <v>56</v>
      </c>
      <c r="K61" t="str">
        <f t="shared" si="0"/>
        <v>Q1307X113</v>
      </c>
      <c r="M61" s="5" t="s">
        <v>2255</v>
      </c>
      <c r="N61" s="61">
        <v>1</v>
      </c>
      <c r="P61" t="s">
        <v>2255</v>
      </c>
      <c r="Q61">
        <v>1</v>
      </c>
    </row>
    <row r="62" spans="1:17" x14ac:dyDescent="0.25">
      <c r="A62" s="23" t="s">
        <v>2232</v>
      </c>
      <c r="B62" s="150" t="s">
        <v>6472</v>
      </c>
      <c r="C62" s="23" t="s">
        <v>41</v>
      </c>
      <c r="D62" s="23" t="s">
        <v>2118</v>
      </c>
      <c r="E62" s="23" t="s">
        <v>376</v>
      </c>
      <c r="F62" s="214">
        <v>12</v>
      </c>
      <c r="G62" s="142">
        <v>0</v>
      </c>
      <c r="H62" s="137" t="s">
        <v>56</v>
      </c>
      <c r="K62" t="str">
        <f t="shared" si="0"/>
        <v>Q1401X203</v>
      </c>
      <c r="M62" s="5" t="s">
        <v>2256</v>
      </c>
      <c r="N62" s="61">
        <v>3</v>
      </c>
      <c r="P62" t="s">
        <v>2256</v>
      </c>
      <c r="Q62">
        <v>3</v>
      </c>
    </row>
    <row r="63" spans="1:17" x14ac:dyDescent="0.25">
      <c r="A63" s="23" t="s">
        <v>2232</v>
      </c>
      <c r="B63" s="150" t="s">
        <v>6472</v>
      </c>
      <c r="C63" s="23" t="s">
        <v>41</v>
      </c>
      <c r="D63" s="23" t="s">
        <v>2119</v>
      </c>
      <c r="E63" s="23" t="s">
        <v>376</v>
      </c>
      <c r="F63" s="214">
        <v>12</v>
      </c>
      <c r="G63" s="142">
        <v>0</v>
      </c>
      <c r="H63" s="137" t="s">
        <v>56</v>
      </c>
      <c r="K63" t="str">
        <f t="shared" si="0"/>
        <v>Q1401X212</v>
      </c>
      <c r="M63" s="5" t="s">
        <v>2257</v>
      </c>
      <c r="N63" s="61">
        <v>1</v>
      </c>
      <c r="P63" t="s">
        <v>2257</v>
      </c>
      <c r="Q63">
        <v>1</v>
      </c>
    </row>
    <row r="64" spans="1:17" x14ac:dyDescent="0.25">
      <c r="A64" s="23" t="s">
        <v>2232</v>
      </c>
      <c r="B64" s="150" t="s">
        <v>6472</v>
      </c>
      <c r="C64" s="23" t="s">
        <v>41</v>
      </c>
      <c r="D64" s="23" t="s">
        <v>2120</v>
      </c>
      <c r="E64" s="23" t="s">
        <v>376</v>
      </c>
      <c r="F64" s="214">
        <v>12</v>
      </c>
      <c r="G64" s="142">
        <v>0</v>
      </c>
      <c r="H64" s="137" t="s">
        <v>56</v>
      </c>
      <c r="K64" t="str">
        <f t="shared" si="0"/>
        <v>Q1401X209</v>
      </c>
      <c r="M64" s="5" t="s">
        <v>2258</v>
      </c>
      <c r="N64" s="61">
        <v>1</v>
      </c>
      <c r="P64" t="s">
        <v>2258</v>
      </c>
      <c r="Q64">
        <v>1</v>
      </c>
    </row>
    <row r="65" spans="1:17" x14ac:dyDescent="0.25">
      <c r="A65" s="23" t="s">
        <v>2232</v>
      </c>
      <c r="B65" s="150" t="s">
        <v>6472</v>
      </c>
      <c r="C65" s="23" t="s">
        <v>41</v>
      </c>
      <c r="D65" s="23" t="s">
        <v>2116</v>
      </c>
      <c r="E65" s="23" t="s">
        <v>376</v>
      </c>
      <c r="F65" s="214">
        <v>12</v>
      </c>
      <c r="G65" s="142">
        <v>0</v>
      </c>
      <c r="H65" s="137" t="s">
        <v>56</v>
      </c>
      <c r="K65" t="str">
        <f t="shared" si="0"/>
        <v>Q1401X201</v>
      </c>
      <c r="M65" s="5" t="s">
        <v>309</v>
      </c>
      <c r="N65" s="61">
        <v>1</v>
      </c>
      <c r="P65" t="s">
        <v>309</v>
      </c>
      <c r="Q65">
        <v>1</v>
      </c>
    </row>
    <row r="66" spans="1:17" x14ac:dyDescent="0.25">
      <c r="A66" s="23" t="s">
        <v>2233</v>
      </c>
      <c r="B66" s="150" t="s">
        <v>6472</v>
      </c>
      <c r="C66" s="23" t="s">
        <v>41</v>
      </c>
      <c r="D66" s="23" t="s">
        <v>2108</v>
      </c>
      <c r="E66" s="23" t="s">
        <v>376</v>
      </c>
      <c r="F66" s="214">
        <v>12</v>
      </c>
      <c r="G66" s="142">
        <v>0</v>
      </c>
      <c r="H66" s="137" t="s">
        <v>56</v>
      </c>
      <c r="K66" t="str">
        <f t="shared" si="0"/>
        <v>Q2211X109</v>
      </c>
      <c r="M66" s="5" t="s">
        <v>2259</v>
      </c>
      <c r="N66" s="61">
        <v>1</v>
      </c>
      <c r="P66" t="s">
        <v>2259</v>
      </c>
      <c r="Q66">
        <v>1</v>
      </c>
    </row>
    <row r="67" spans="1:17" x14ac:dyDescent="0.25">
      <c r="A67" s="23" t="s">
        <v>2233</v>
      </c>
      <c r="B67" s="150" t="s">
        <v>6472</v>
      </c>
      <c r="C67" s="23" t="s">
        <v>41</v>
      </c>
      <c r="D67" s="23" t="s">
        <v>2098</v>
      </c>
      <c r="E67" s="23" t="s">
        <v>376</v>
      </c>
      <c r="F67" s="214">
        <v>12</v>
      </c>
      <c r="G67" s="142">
        <v>0</v>
      </c>
      <c r="H67" s="137" t="s">
        <v>56</v>
      </c>
      <c r="K67" t="str">
        <f t="shared" si="0"/>
        <v>Q2307X108</v>
      </c>
      <c r="M67" s="5" t="s">
        <v>2260</v>
      </c>
      <c r="N67" s="61">
        <v>6</v>
      </c>
      <c r="P67" t="s">
        <v>2260</v>
      </c>
      <c r="Q67">
        <v>6</v>
      </c>
    </row>
    <row r="68" spans="1:17" x14ac:dyDescent="0.25">
      <c r="A68" s="23" t="s">
        <v>2233</v>
      </c>
      <c r="B68" s="150" t="s">
        <v>6472</v>
      </c>
      <c r="C68" s="23" t="s">
        <v>41</v>
      </c>
      <c r="D68" s="23" t="s">
        <v>2097</v>
      </c>
      <c r="E68" s="23" t="s">
        <v>376</v>
      </c>
      <c r="F68" s="214">
        <v>12</v>
      </c>
      <c r="G68" s="142">
        <v>0</v>
      </c>
      <c r="H68" s="137" t="s">
        <v>56</v>
      </c>
      <c r="K68" t="str">
        <f t="shared" si="0"/>
        <v>Q2307X113</v>
      </c>
      <c r="M68" s="5" t="s">
        <v>2261</v>
      </c>
      <c r="N68" s="61">
        <v>2</v>
      </c>
      <c r="P68" t="s">
        <v>2261</v>
      </c>
      <c r="Q68">
        <v>2</v>
      </c>
    </row>
    <row r="69" spans="1:17" x14ac:dyDescent="0.25">
      <c r="A69" s="23" t="s">
        <v>2233</v>
      </c>
      <c r="B69" s="150" t="s">
        <v>6472</v>
      </c>
      <c r="C69" s="23" t="s">
        <v>41</v>
      </c>
      <c r="D69" s="23" t="s">
        <v>2119</v>
      </c>
      <c r="E69" s="23" t="s">
        <v>376</v>
      </c>
      <c r="F69" s="214">
        <v>12</v>
      </c>
      <c r="G69" s="142">
        <v>0</v>
      </c>
      <c r="H69" s="137" t="s">
        <v>56</v>
      </c>
      <c r="K69" t="str">
        <f t="shared" ref="K69:K132" si="1">A69&amp;D69</f>
        <v>Q2401X212</v>
      </c>
      <c r="M69" s="5" t="s">
        <v>2262</v>
      </c>
      <c r="N69" s="61">
        <v>1</v>
      </c>
      <c r="P69" t="s">
        <v>2262</v>
      </c>
      <c r="Q69">
        <v>1</v>
      </c>
    </row>
    <row r="70" spans="1:17" x14ac:dyDescent="0.25">
      <c r="A70" s="23" t="s">
        <v>2234</v>
      </c>
      <c r="B70" s="150" t="s">
        <v>6472</v>
      </c>
      <c r="C70" s="23" t="s">
        <v>41</v>
      </c>
      <c r="D70" s="23" t="s">
        <v>2111</v>
      </c>
      <c r="E70" s="23" t="s">
        <v>376</v>
      </c>
      <c r="F70" s="214">
        <v>6</v>
      </c>
      <c r="G70" s="142">
        <v>0</v>
      </c>
      <c r="H70" s="137" t="s">
        <v>56</v>
      </c>
      <c r="K70" t="str">
        <f t="shared" si="1"/>
        <v>Q3603X408</v>
      </c>
      <c r="M70" s="5" t="s">
        <v>307</v>
      </c>
      <c r="N70" s="61">
        <v>7</v>
      </c>
      <c r="P70" t="s">
        <v>307</v>
      </c>
      <c r="Q70">
        <v>7</v>
      </c>
    </row>
    <row r="71" spans="1:17" x14ac:dyDescent="0.25">
      <c r="A71" s="23" t="s">
        <v>2235</v>
      </c>
      <c r="B71" s="150" t="s">
        <v>6472</v>
      </c>
      <c r="C71" s="23" t="s">
        <v>41</v>
      </c>
      <c r="D71" s="23" t="s">
        <v>2108</v>
      </c>
      <c r="E71" s="23" t="s">
        <v>376</v>
      </c>
      <c r="F71" s="214">
        <v>24</v>
      </c>
      <c r="G71" s="142">
        <v>0</v>
      </c>
      <c r="H71" s="137" t="s">
        <v>56</v>
      </c>
      <c r="K71" t="str">
        <f t="shared" si="1"/>
        <v>QA211X109</v>
      </c>
      <c r="M71" s="5" t="s">
        <v>308</v>
      </c>
      <c r="N71" s="61">
        <v>8</v>
      </c>
      <c r="P71" t="s">
        <v>308</v>
      </c>
      <c r="Q71">
        <v>8</v>
      </c>
    </row>
    <row r="72" spans="1:17" x14ac:dyDescent="0.25">
      <c r="A72" s="23" t="s">
        <v>2235</v>
      </c>
      <c r="B72" s="150" t="s">
        <v>6472</v>
      </c>
      <c r="C72" s="23" t="s">
        <v>41</v>
      </c>
      <c r="D72" s="23" t="s">
        <v>2097</v>
      </c>
      <c r="E72" s="23" t="s">
        <v>376</v>
      </c>
      <c r="F72" s="214">
        <v>24</v>
      </c>
      <c r="G72" s="142">
        <v>0</v>
      </c>
      <c r="H72" s="137" t="s">
        <v>56</v>
      </c>
      <c r="K72" t="str">
        <f t="shared" si="1"/>
        <v>QA307X113</v>
      </c>
      <c r="M72" s="5" t="s">
        <v>2263</v>
      </c>
      <c r="N72" s="61">
        <v>3</v>
      </c>
      <c r="P72" t="s">
        <v>2263</v>
      </c>
      <c r="Q72">
        <v>3</v>
      </c>
    </row>
    <row r="73" spans="1:17" x14ac:dyDescent="0.25">
      <c r="A73" s="23" t="s">
        <v>2236</v>
      </c>
      <c r="B73" s="150" t="s">
        <v>6472</v>
      </c>
      <c r="C73" s="23" t="s">
        <v>41</v>
      </c>
      <c r="D73" s="23" t="s">
        <v>2108</v>
      </c>
      <c r="E73" s="23" t="s">
        <v>376</v>
      </c>
      <c r="F73" s="214">
        <v>24</v>
      </c>
      <c r="G73" s="142">
        <v>0</v>
      </c>
      <c r="H73" s="137" t="s">
        <v>56</v>
      </c>
      <c r="K73" t="str">
        <f t="shared" si="1"/>
        <v>QC211X109</v>
      </c>
      <c r="M73" s="5" t="s">
        <v>2264</v>
      </c>
      <c r="N73" s="61">
        <v>1</v>
      </c>
      <c r="P73" t="s">
        <v>2264</v>
      </c>
      <c r="Q73">
        <v>1</v>
      </c>
    </row>
    <row r="74" spans="1:17" x14ac:dyDescent="0.25">
      <c r="A74" s="23" t="s">
        <v>2236</v>
      </c>
      <c r="B74" s="150" t="s">
        <v>6472</v>
      </c>
      <c r="C74" s="23" t="s">
        <v>41</v>
      </c>
      <c r="D74" s="23" t="s">
        <v>2098</v>
      </c>
      <c r="E74" s="23" t="s">
        <v>376</v>
      </c>
      <c r="F74" s="214">
        <v>24</v>
      </c>
      <c r="G74" s="142">
        <v>0</v>
      </c>
      <c r="H74" s="137" t="s">
        <v>56</v>
      </c>
      <c r="K74" t="str">
        <f t="shared" si="1"/>
        <v>QC307X108</v>
      </c>
      <c r="M74" s="5" t="s">
        <v>2265</v>
      </c>
      <c r="N74" s="61">
        <v>1</v>
      </c>
      <c r="P74" t="s">
        <v>2265</v>
      </c>
      <c r="Q74">
        <v>1</v>
      </c>
    </row>
    <row r="75" spans="1:17" x14ac:dyDescent="0.25">
      <c r="A75" s="23" t="s">
        <v>2236</v>
      </c>
      <c r="B75" s="150" t="s">
        <v>6472</v>
      </c>
      <c r="C75" s="23" t="s">
        <v>41</v>
      </c>
      <c r="D75" s="23" t="s">
        <v>2097</v>
      </c>
      <c r="E75" s="23" t="s">
        <v>376</v>
      </c>
      <c r="F75" s="214">
        <v>24</v>
      </c>
      <c r="G75" s="142">
        <v>0</v>
      </c>
      <c r="H75" s="137" t="s">
        <v>56</v>
      </c>
      <c r="K75" t="str">
        <f t="shared" si="1"/>
        <v>QC307X113</v>
      </c>
      <c r="M75" s="5" t="s">
        <v>305</v>
      </c>
      <c r="N75" s="61">
        <v>10</v>
      </c>
      <c r="P75" t="s">
        <v>305</v>
      </c>
      <c r="Q75">
        <v>10</v>
      </c>
    </row>
    <row r="76" spans="1:17" x14ac:dyDescent="0.25">
      <c r="A76" s="23" t="s">
        <v>2237</v>
      </c>
      <c r="B76" s="150" t="s">
        <v>6472</v>
      </c>
      <c r="C76" s="23" t="s">
        <v>41</v>
      </c>
      <c r="D76" s="23" t="s">
        <v>2108</v>
      </c>
      <c r="E76" s="23" t="s">
        <v>376</v>
      </c>
      <c r="F76" s="214">
        <v>36</v>
      </c>
      <c r="G76" s="142">
        <v>0</v>
      </c>
      <c r="H76" s="137" t="s">
        <v>56</v>
      </c>
      <c r="K76" t="str">
        <f t="shared" si="1"/>
        <v>QD211X109</v>
      </c>
      <c r="M76" s="5" t="s">
        <v>470</v>
      </c>
      <c r="N76" s="61">
        <v>9</v>
      </c>
      <c r="P76" t="s">
        <v>470</v>
      </c>
      <c r="Q76">
        <v>9</v>
      </c>
    </row>
    <row r="77" spans="1:17" x14ac:dyDescent="0.25">
      <c r="A77" s="23" t="s">
        <v>2237</v>
      </c>
      <c r="B77" s="150" t="s">
        <v>6472</v>
      </c>
      <c r="C77" s="23" t="s">
        <v>41</v>
      </c>
      <c r="D77" s="23" t="s">
        <v>2097</v>
      </c>
      <c r="E77" s="23" t="s">
        <v>376</v>
      </c>
      <c r="F77" s="214">
        <v>36</v>
      </c>
      <c r="G77" s="142">
        <v>0</v>
      </c>
      <c r="H77" s="137" t="s">
        <v>56</v>
      </c>
      <c r="K77" t="str">
        <f t="shared" si="1"/>
        <v>QD307X113</v>
      </c>
      <c r="M77" s="5" t="s">
        <v>2266</v>
      </c>
      <c r="N77" s="61">
        <v>2</v>
      </c>
      <c r="P77" t="s">
        <v>2266</v>
      </c>
      <c r="Q77">
        <v>2</v>
      </c>
    </row>
    <row r="78" spans="1:17" x14ac:dyDescent="0.25">
      <c r="A78" s="23" t="s">
        <v>2238</v>
      </c>
      <c r="B78" s="150" t="s">
        <v>6472</v>
      </c>
      <c r="C78" s="23" t="s">
        <v>41</v>
      </c>
      <c r="D78" s="23" t="s">
        <v>2100</v>
      </c>
      <c r="E78" s="23" t="s">
        <v>2239</v>
      </c>
      <c r="F78" s="214">
        <v>48</v>
      </c>
      <c r="G78" s="142">
        <v>0</v>
      </c>
      <c r="H78" s="137" t="s">
        <v>56</v>
      </c>
      <c r="K78" t="str">
        <f t="shared" si="1"/>
        <v>QL307X105.5</v>
      </c>
      <c r="M78" s="5" t="s">
        <v>2267</v>
      </c>
      <c r="N78" s="61">
        <v>3</v>
      </c>
      <c r="P78" t="s">
        <v>2267</v>
      </c>
      <c r="Q78">
        <v>3</v>
      </c>
    </row>
    <row r="79" spans="1:17" x14ac:dyDescent="0.25">
      <c r="A79" s="23" t="s">
        <v>2238</v>
      </c>
      <c r="B79" s="150" t="s">
        <v>6472</v>
      </c>
      <c r="C79" s="23" t="s">
        <v>41</v>
      </c>
      <c r="D79" s="23" t="s">
        <v>2101</v>
      </c>
      <c r="E79" s="23" t="s">
        <v>2239</v>
      </c>
      <c r="F79" s="214">
        <v>48</v>
      </c>
      <c r="G79" s="142">
        <v>0</v>
      </c>
      <c r="H79" s="137" t="s">
        <v>56</v>
      </c>
      <c r="K79" t="str">
        <f t="shared" si="1"/>
        <v>QL307X109.5</v>
      </c>
      <c r="M79" s="5" t="s">
        <v>2268</v>
      </c>
      <c r="N79" s="61">
        <v>3</v>
      </c>
      <c r="P79" t="s">
        <v>2268</v>
      </c>
      <c r="Q79">
        <v>3</v>
      </c>
    </row>
    <row r="80" spans="1:17" x14ac:dyDescent="0.25">
      <c r="A80" s="23" t="s">
        <v>2238</v>
      </c>
      <c r="B80" s="150" t="s">
        <v>6472</v>
      </c>
      <c r="C80" s="23" t="s">
        <v>41</v>
      </c>
      <c r="D80" s="23" t="s">
        <v>2099</v>
      </c>
      <c r="E80" s="23" t="s">
        <v>2239</v>
      </c>
      <c r="F80" s="214">
        <v>48</v>
      </c>
      <c r="G80" s="142">
        <v>0</v>
      </c>
      <c r="H80" s="137" t="s">
        <v>56</v>
      </c>
      <c r="K80" t="str">
        <f t="shared" si="1"/>
        <v>QL307X111</v>
      </c>
      <c r="M80" s="5" t="s">
        <v>2269</v>
      </c>
      <c r="N80" s="61">
        <v>1</v>
      </c>
      <c r="P80" t="s">
        <v>2269</v>
      </c>
      <c r="Q80">
        <v>1</v>
      </c>
    </row>
    <row r="81" spans="1:17" x14ac:dyDescent="0.25">
      <c r="A81" s="23" t="s">
        <v>2240</v>
      </c>
      <c r="B81" s="150" t="s">
        <v>6472</v>
      </c>
      <c r="C81" s="23" t="s">
        <v>41</v>
      </c>
      <c r="D81" s="23" t="s">
        <v>2108</v>
      </c>
      <c r="E81" s="23" t="s">
        <v>2205</v>
      </c>
      <c r="F81" s="214">
        <v>48</v>
      </c>
      <c r="G81" s="142">
        <v>0</v>
      </c>
      <c r="H81" s="137" t="s">
        <v>56</v>
      </c>
      <c r="K81" t="str">
        <f t="shared" si="1"/>
        <v>QQ211X109</v>
      </c>
      <c r="M81" s="5" t="s">
        <v>2270</v>
      </c>
      <c r="N81" s="61">
        <v>4</v>
      </c>
      <c r="P81" t="s">
        <v>2270</v>
      </c>
      <c r="Q81">
        <v>4</v>
      </c>
    </row>
    <row r="82" spans="1:17" x14ac:dyDescent="0.25">
      <c r="A82" s="23" t="s">
        <v>2240</v>
      </c>
      <c r="B82" s="150" t="s">
        <v>6472</v>
      </c>
      <c r="C82" s="23" t="s">
        <v>41</v>
      </c>
      <c r="D82" s="23" t="s">
        <v>2187</v>
      </c>
      <c r="E82" s="23" t="s">
        <v>2205</v>
      </c>
      <c r="F82" s="214">
        <v>48</v>
      </c>
      <c r="G82" s="142">
        <v>0</v>
      </c>
      <c r="H82" s="137" t="s">
        <v>56</v>
      </c>
      <c r="K82" t="str">
        <f t="shared" si="1"/>
        <v>QQ300X103</v>
      </c>
      <c r="M82" s="5" t="s">
        <v>2271</v>
      </c>
      <c r="N82" s="61">
        <v>1</v>
      </c>
      <c r="P82" t="s">
        <v>2271</v>
      </c>
      <c r="Q82">
        <v>1</v>
      </c>
    </row>
    <row r="83" spans="1:17" x14ac:dyDescent="0.25">
      <c r="A83" s="23" t="s">
        <v>2240</v>
      </c>
      <c r="B83" s="150" t="s">
        <v>6472</v>
      </c>
      <c r="C83" s="23" t="s">
        <v>41</v>
      </c>
      <c r="D83" s="23" t="s">
        <v>2098</v>
      </c>
      <c r="E83" s="23" t="s">
        <v>2205</v>
      </c>
      <c r="F83" s="214">
        <v>48</v>
      </c>
      <c r="G83" s="142">
        <v>0</v>
      </c>
      <c r="H83" s="137" t="s">
        <v>56</v>
      </c>
      <c r="K83" t="str">
        <f t="shared" si="1"/>
        <v>QQ307X108</v>
      </c>
      <c r="M83" s="5" t="s">
        <v>2272</v>
      </c>
      <c r="N83" s="61">
        <v>1</v>
      </c>
      <c r="P83" t="s">
        <v>2272</v>
      </c>
      <c r="Q83">
        <v>1</v>
      </c>
    </row>
    <row r="84" spans="1:17" x14ac:dyDescent="0.25">
      <c r="A84" s="23" t="s">
        <v>2240</v>
      </c>
      <c r="B84" s="150" t="s">
        <v>6472</v>
      </c>
      <c r="C84" s="23" t="s">
        <v>41</v>
      </c>
      <c r="D84" s="23" t="s">
        <v>2099</v>
      </c>
      <c r="E84" s="23" t="s">
        <v>2205</v>
      </c>
      <c r="F84" s="214">
        <v>48</v>
      </c>
      <c r="G84" s="142">
        <v>0</v>
      </c>
      <c r="H84" s="137" t="s">
        <v>56</v>
      </c>
      <c r="K84" t="str">
        <f t="shared" si="1"/>
        <v>QQ307X111</v>
      </c>
      <c r="M84" s="5" t="s">
        <v>2273</v>
      </c>
      <c r="N84" s="61">
        <v>1</v>
      </c>
      <c r="P84" t="s">
        <v>2273</v>
      </c>
      <c r="Q84">
        <v>1</v>
      </c>
    </row>
    <row r="85" spans="1:17" x14ac:dyDescent="0.25">
      <c r="A85" s="23" t="s">
        <v>2240</v>
      </c>
      <c r="B85" s="150" t="s">
        <v>6472</v>
      </c>
      <c r="C85" s="23" t="s">
        <v>41</v>
      </c>
      <c r="D85" s="23" t="s">
        <v>2097</v>
      </c>
      <c r="E85" s="23" t="s">
        <v>2205</v>
      </c>
      <c r="F85" s="214">
        <v>48</v>
      </c>
      <c r="G85" s="142">
        <v>0</v>
      </c>
      <c r="H85" s="137" t="s">
        <v>56</v>
      </c>
      <c r="K85" t="str">
        <f t="shared" si="1"/>
        <v>QQ307X113</v>
      </c>
      <c r="M85" s="5" t="s">
        <v>2274</v>
      </c>
      <c r="N85" s="61">
        <v>1</v>
      </c>
      <c r="P85" t="s">
        <v>2274</v>
      </c>
      <c r="Q85">
        <v>1</v>
      </c>
    </row>
    <row r="86" spans="1:17" x14ac:dyDescent="0.25">
      <c r="A86" s="23" t="s">
        <v>2241</v>
      </c>
      <c r="B86" s="150" t="s">
        <v>6472</v>
      </c>
      <c r="C86" s="23" t="s">
        <v>41</v>
      </c>
      <c r="D86" s="23" t="s">
        <v>2108</v>
      </c>
      <c r="E86" s="23" t="s">
        <v>2205</v>
      </c>
      <c r="F86" s="214">
        <v>24</v>
      </c>
      <c r="G86" s="142">
        <v>0</v>
      </c>
      <c r="H86" s="137" t="s">
        <v>56</v>
      </c>
      <c r="K86" t="str">
        <f t="shared" si="1"/>
        <v>QR211X109</v>
      </c>
      <c r="M86" s="5" t="s">
        <v>2275</v>
      </c>
      <c r="N86" s="61">
        <v>1</v>
      </c>
      <c r="P86" t="s">
        <v>2275</v>
      </c>
      <c r="Q86">
        <v>1</v>
      </c>
    </row>
    <row r="87" spans="1:17" x14ac:dyDescent="0.25">
      <c r="A87" s="23" t="s">
        <v>2241</v>
      </c>
      <c r="B87" s="150" t="s">
        <v>6472</v>
      </c>
      <c r="C87" s="23" t="s">
        <v>41</v>
      </c>
      <c r="D87" s="23" t="s">
        <v>2097</v>
      </c>
      <c r="E87" s="23" t="s">
        <v>2205</v>
      </c>
      <c r="F87" s="214">
        <v>24</v>
      </c>
      <c r="G87" s="142">
        <v>0</v>
      </c>
      <c r="H87" s="137" t="s">
        <v>56</v>
      </c>
      <c r="K87" t="str">
        <f t="shared" si="1"/>
        <v>QR307X113</v>
      </c>
      <c r="M87" s="5" t="s">
        <v>2276</v>
      </c>
      <c r="N87" s="61">
        <v>2</v>
      </c>
      <c r="P87" t="s">
        <v>2276</v>
      </c>
      <c r="Q87">
        <v>2</v>
      </c>
    </row>
    <row r="88" spans="1:17" x14ac:dyDescent="0.25">
      <c r="A88" s="23" t="s">
        <v>2242</v>
      </c>
      <c r="B88" s="150" t="s">
        <v>6472</v>
      </c>
      <c r="C88" s="23" t="s">
        <v>41</v>
      </c>
      <c r="D88" s="23" t="s">
        <v>2108</v>
      </c>
      <c r="E88" s="23" t="s">
        <v>2205</v>
      </c>
      <c r="F88" s="214">
        <v>48</v>
      </c>
      <c r="G88" s="142">
        <v>0</v>
      </c>
      <c r="H88" s="137" t="s">
        <v>56</v>
      </c>
      <c r="K88" t="str">
        <f t="shared" si="1"/>
        <v>QS211X109</v>
      </c>
      <c r="M88" s="5" t="s">
        <v>2277</v>
      </c>
      <c r="N88" s="61">
        <v>3</v>
      </c>
      <c r="P88" t="s">
        <v>2277</v>
      </c>
      <c r="Q88">
        <v>3</v>
      </c>
    </row>
    <row r="89" spans="1:17" x14ac:dyDescent="0.25">
      <c r="A89" s="23" t="s">
        <v>2242</v>
      </c>
      <c r="B89" s="150" t="s">
        <v>6472</v>
      </c>
      <c r="C89" s="23" t="s">
        <v>41</v>
      </c>
      <c r="D89" s="23" t="s">
        <v>2097</v>
      </c>
      <c r="E89" s="23" t="s">
        <v>2205</v>
      </c>
      <c r="F89" s="214">
        <v>48</v>
      </c>
      <c r="G89" s="142">
        <v>0</v>
      </c>
      <c r="H89" s="137" t="s">
        <v>56</v>
      </c>
      <c r="K89" t="str">
        <f t="shared" si="1"/>
        <v>QS307X113</v>
      </c>
      <c r="M89" s="5" t="s">
        <v>2278</v>
      </c>
      <c r="N89" s="61">
        <v>1</v>
      </c>
      <c r="P89" t="s">
        <v>2278</v>
      </c>
      <c r="Q89">
        <v>1</v>
      </c>
    </row>
    <row r="90" spans="1:17" x14ac:dyDescent="0.25">
      <c r="A90" s="23" t="s">
        <v>2243</v>
      </c>
      <c r="B90" s="150" t="s">
        <v>6472</v>
      </c>
      <c r="C90" s="23" t="s">
        <v>41</v>
      </c>
      <c r="D90" s="23" t="s">
        <v>2108</v>
      </c>
      <c r="E90" s="23" t="s">
        <v>2205</v>
      </c>
      <c r="F90" s="214">
        <v>24</v>
      </c>
      <c r="G90" s="142">
        <v>0</v>
      </c>
      <c r="H90" s="137" t="s">
        <v>56</v>
      </c>
      <c r="K90" t="str">
        <f t="shared" si="1"/>
        <v>QT211X109</v>
      </c>
      <c r="M90" s="5" t="s">
        <v>372</v>
      </c>
      <c r="N90" s="61">
        <v>5</v>
      </c>
      <c r="P90" t="s">
        <v>372</v>
      </c>
      <c r="Q90">
        <v>5</v>
      </c>
    </row>
    <row r="91" spans="1:17" x14ac:dyDescent="0.25">
      <c r="A91" s="23" t="s">
        <v>2243</v>
      </c>
      <c r="B91" s="150" t="s">
        <v>6472</v>
      </c>
      <c r="C91" s="23" t="s">
        <v>41</v>
      </c>
      <c r="D91" s="23" t="s">
        <v>2100</v>
      </c>
      <c r="E91" s="23" t="s">
        <v>2205</v>
      </c>
      <c r="F91" s="214">
        <v>24</v>
      </c>
      <c r="G91" s="142">
        <v>0</v>
      </c>
      <c r="H91" s="137" t="s">
        <v>56</v>
      </c>
      <c r="K91" t="str">
        <f t="shared" si="1"/>
        <v>QT307X105.5</v>
      </c>
      <c r="M91" s="5" t="s">
        <v>2279</v>
      </c>
      <c r="N91" s="61">
        <v>2</v>
      </c>
      <c r="P91" t="s">
        <v>2279</v>
      </c>
      <c r="Q91">
        <v>2</v>
      </c>
    </row>
    <row r="92" spans="1:17" x14ac:dyDescent="0.25">
      <c r="A92" s="23" t="s">
        <v>2243</v>
      </c>
      <c r="B92" s="150" t="s">
        <v>6472</v>
      </c>
      <c r="C92" s="23" t="s">
        <v>41</v>
      </c>
      <c r="D92" s="23" t="s">
        <v>2097</v>
      </c>
      <c r="E92" s="23" t="s">
        <v>2205</v>
      </c>
      <c r="F92" s="214">
        <v>24</v>
      </c>
      <c r="G92" s="142">
        <v>0</v>
      </c>
      <c r="H92" s="137" t="s">
        <v>56</v>
      </c>
      <c r="K92" t="str">
        <f t="shared" si="1"/>
        <v>QT307X113</v>
      </c>
      <c r="M92" s="5" t="s">
        <v>2280</v>
      </c>
      <c r="N92" s="61">
        <v>1</v>
      </c>
      <c r="P92" t="s">
        <v>2280</v>
      </c>
      <c r="Q92">
        <v>1</v>
      </c>
    </row>
    <row r="93" spans="1:17" x14ac:dyDescent="0.25">
      <c r="A93" s="23" t="s">
        <v>2243</v>
      </c>
      <c r="B93" s="150" t="s">
        <v>6472</v>
      </c>
      <c r="C93" s="23" t="s">
        <v>41</v>
      </c>
      <c r="D93" s="23" t="s">
        <v>2118</v>
      </c>
      <c r="E93" s="23" t="s">
        <v>2205</v>
      </c>
      <c r="F93" s="214">
        <v>24</v>
      </c>
      <c r="G93" s="142">
        <v>0</v>
      </c>
      <c r="H93" s="137" t="s">
        <v>56</v>
      </c>
      <c r="K93" t="str">
        <f t="shared" si="1"/>
        <v>QT401X203</v>
      </c>
      <c r="M93" s="5" t="s">
        <v>2282</v>
      </c>
      <c r="N93" s="61">
        <v>3</v>
      </c>
      <c r="P93" t="s">
        <v>2282</v>
      </c>
      <c r="Q93">
        <v>3</v>
      </c>
    </row>
    <row r="94" spans="1:17" x14ac:dyDescent="0.25">
      <c r="A94" s="23" t="s">
        <v>2244</v>
      </c>
      <c r="B94" s="150" t="s">
        <v>6472</v>
      </c>
      <c r="C94" s="23" t="s">
        <v>41</v>
      </c>
      <c r="D94" s="23" t="s">
        <v>2108</v>
      </c>
      <c r="E94" s="23" t="s">
        <v>2205</v>
      </c>
      <c r="F94" s="214">
        <v>48</v>
      </c>
      <c r="G94" s="142">
        <v>0</v>
      </c>
      <c r="H94" s="137" t="s">
        <v>56</v>
      </c>
      <c r="K94" t="str">
        <f t="shared" si="1"/>
        <v>QW211X109</v>
      </c>
      <c r="M94" s="5" t="s">
        <v>2283</v>
      </c>
      <c r="N94" s="61">
        <v>1</v>
      </c>
      <c r="P94" t="s">
        <v>2283</v>
      </c>
      <c r="Q94">
        <v>1</v>
      </c>
    </row>
    <row r="95" spans="1:17" x14ac:dyDescent="0.25">
      <c r="A95" s="23" t="s">
        <v>2244</v>
      </c>
      <c r="B95" s="150" t="s">
        <v>6472</v>
      </c>
      <c r="C95" s="23" t="s">
        <v>41</v>
      </c>
      <c r="D95" s="23" t="s">
        <v>2098</v>
      </c>
      <c r="E95" s="23" t="s">
        <v>2205</v>
      </c>
      <c r="F95" s="214">
        <v>48</v>
      </c>
      <c r="G95" s="142">
        <v>0</v>
      </c>
      <c r="H95" s="137" t="s">
        <v>56</v>
      </c>
      <c r="K95" t="str">
        <f t="shared" si="1"/>
        <v>QW307X108</v>
      </c>
      <c r="M95" s="5" t="s">
        <v>2284</v>
      </c>
      <c r="N95" s="61">
        <v>1</v>
      </c>
      <c r="P95" t="s">
        <v>2284</v>
      </c>
      <c r="Q95">
        <v>1</v>
      </c>
    </row>
    <row r="96" spans="1:17" x14ac:dyDescent="0.25">
      <c r="A96" s="23" t="s">
        <v>2244</v>
      </c>
      <c r="B96" s="150" t="s">
        <v>6472</v>
      </c>
      <c r="C96" s="23" t="s">
        <v>41</v>
      </c>
      <c r="D96" s="23" t="s">
        <v>2102</v>
      </c>
      <c r="E96" s="23" t="s">
        <v>2205</v>
      </c>
      <c r="F96" s="214">
        <v>48</v>
      </c>
      <c r="G96" s="142">
        <v>0</v>
      </c>
      <c r="H96" s="137" t="s">
        <v>56</v>
      </c>
      <c r="K96" t="str">
        <f t="shared" si="1"/>
        <v>QW307X109</v>
      </c>
      <c r="M96" s="5" t="s">
        <v>4060</v>
      </c>
      <c r="N96" s="61">
        <v>1</v>
      </c>
      <c r="P96" t="s">
        <v>4060</v>
      </c>
      <c r="Q96">
        <v>1</v>
      </c>
    </row>
    <row r="97" spans="1:17" x14ac:dyDescent="0.25">
      <c r="A97" s="23" t="s">
        <v>2244</v>
      </c>
      <c r="B97" s="150" t="s">
        <v>6472</v>
      </c>
      <c r="C97" s="23" t="s">
        <v>41</v>
      </c>
      <c r="D97" s="23" t="s">
        <v>2099</v>
      </c>
      <c r="E97" s="23" t="s">
        <v>2205</v>
      </c>
      <c r="F97" s="214">
        <v>48</v>
      </c>
      <c r="G97" s="142">
        <v>0</v>
      </c>
      <c r="H97" s="137" t="s">
        <v>56</v>
      </c>
      <c r="K97" t="str">
        <f t="shared" si="1"/>
        <v>QW307X111</v>
      </c>
      <c r="M97" s="5" t="s">
        <v>2285</v>
      </c>
      <c r="N97" s="61">
        <v>1</v>
      </c>
      <c r="P97" t="s">
        <v>2285</v>
      </c>
      <c r="Q97">
        <v>1</v>
      </c>
    </row>
    <row r="98" spans="1:17" x14ac:dyDescent="0.25">
      <c r="A98" s="23" t="s">
        <v>2244</v>
      </c>
      <c r="B98" s="150" t="s">
        <v>6472</v>
      </c>
      <c r="C98" s="23" t="s">
        <v>41</v>
      </c>
      <c r="D98" s="23" t="s">
        <v>2097</v>
      </c>
      <c r="E98" s="23" t="s">
        <v>2205</v>
      </c>
      <c r="F98" s="214">
        <v>48</v>
      </c>
      <c r="G98" s="142">
        <v>0</v>
      </c>
      <c r="H98" s="137" t="s">
        <v>56</v>
      </c>
      <c r="K98" t="str">
        <f t="shared" si="1"/>
        <v>QW307X113</v>
      </c>
      <c r="M98" s="5" t="s">
        <v>2286</v>
      </c>
      <c r="N98" s="61">
        <v>1</v>
      </c>
      <c r="P98" t="s">
        <v>2286</v>
      </c>
      <c r="Q98">
        <v>1</v>
      </c>
    </row>
    <row r="99" spans="1:17" x14ac:dyDescent="0.25">
      <c r="A99" s="23" t="s">
        <v>2245</v>
      </c>
      <c r="B99" s="150" t="s">
        <v>6472</v>
      </c>
      <c r="C99" s="23" t="s">
        <v>41</v>
      </c>
      <c r="D99" s="23" t="s">
        <v>2097</v>
      </c>
      <c r="E99" s="23" t="s">
        <v>2205</v>
      </c>
      <c r="F99" s="214">
        <v>48</v>
      </c>
      <c r="G99" s="142">
        <v>0</v>
      </c>
      <c r="H99" s="137" t="s">
        <v>56</v>
      </c>
      <c r="K99" t="str">
        <f t="shared" si="1"/>
        <v>QY307X113</v>
      </c>
      <c r="M99" s="5" t="s">
        <v>2287</v>
      </c>
      <c r="N99" s="61">
        <v>1</v>
      </c>
      <c r="P99" t="s">
        <v>2287</v>
      </c>
      <c r="Q99">
        <v>1</v>
      </c>
    </row>
    <row r="100" spans="1:17" x14ac:dyDescent="0.25">
      <c r="A100" s="23" t="s">
        <v>2246</v>
      </c>
      <c r="B100" s="150" t="s">
        <v>6472</v>
      </c>
      <c r="C100" s="23" t="s">
        <v>41</v>
      </c>
      <c r="D100" s="23" t="s">
        <v>2099</v>
      </c>
      <c r="E100" s="23" t="s">
        <v>2205</v>
      </c>
      <c r="F100" s="214">
        <v>36</v>
      </c>
      <c r="G100" s="142">
        <v>0</v>
      </c>
      <c r="H100" s="137" t="s">
        <v>56</v>
      </c>
      <c r="K100" t="str">
        <f t="shared" si="1"/>
        <v>QZ307X111</v>
      </c>
      <c r="M100" s="5" t="s">
        <v>2288</v>
      </c>
      <c r="N100" s="61">
        <v>1</v>
      </c>
      <c r="P100" t="s">
        <v>2288</v>
      </c>
      <c r="Q100">
        <v>1</v>
      </c>
    </row>
    <row r="101" spans="1:17" x14ac:dyDescent="0.25">
      <c r="A101" s="23" t="s">
        <v>2247</v>
      </c>
      <c r="B101" s="150" t="s">
        <v>6472</v>
      </c>
      <c r="C101" s="23" t="s">
        <v>41</v>
      </c>
      <c r="D101" s="23" t="s">
        <v>2098</v>
      </c>
      <c r="E101" s="23" t="s">
        <v>2205</v>
      </c>
      <c r="F101" s="214">
        <v>48</v>
      </c>
      <c r="G101" s="142">
        <v>0</v>
      </c>
      <c r="H101" s="137" t="s">
        <v>56</v>
      </c>
      <c r="K101" t="str">
        <f t="shared" si="1"/>
        <v>R0307X108</v>
      </c>
      <c r="M101" s="5" t="s">
        <v>164</v>
      </c>
      <c r="N101" s="61">
        <v>3</v>
      </c>
      <c r="P101" t="s">
        <v>164</v>
      </c>
      <c r="Q101">
        <v>3</v>
      </c>
    </row>
    <row r="102" spans="1:17" x14ac:dyDescent="0.25">
      <c r="A102" s="23" t="s">
        <v>2247</v>
      </c>
      <c r="B102" s="150" t="s">
        <v>6472</v>
      </c>
      <c r="C102" s="23" t="s">
        <v>41</v>
      </c>
      <c r="D102" s="23" t="s">
        <v>2097</v>
      </c>
      <c r="E102" s="23" t="s">
        <v>2205</v>
      </c>
      <c r="F102" s="214">
        <v>48</v>
      </c>
      <c r="G102" s="142">
        <v>0</v>
      </c>
      <c r="H102" s="137" t="s">
        <v>56</v>
      </c>
      <c r="K102" t="str">
        <f t="shared" si="1"/>
        <v>R0307X113</v>
      </c>
      <c r="M102" s="5" t="s">
        <v>4061</v>
      </c>
      <c r="N102" s="61">
        <v>1</v>
      </c>
      <c r="P102" t="s">
        <v>4061</v>
      </c>
      <c r="Q102">
        <v>1</v>
      </c>
    </row>
    <row r="103" spans="1:17" x14ac:dyDescent="0.25">
      <c r="A103" s="23" t="s">
        <v>2247</v>
      </c>
      <c r="B103" s="150" t="s">
        <v>6472</v>
      </c>
      <c r="C103" s="23" t="s">
        <v>41</v>
      </c>
      <c r="D103" s="23" t="s">
        <v>2099</v>
      </c>
      <c r="E103" s="23" t="s">
        <v>2205</v>
      </c>
      <c r="F103" s="214">
        <v>48</v>
      </c>
      <c r="G103" s="142">
        <v>0</v>
      </c>
      <c r="H103" s="137" t="s">
        <v>56</v>
      </c>
      <c r="K103" t="str">
        <f t="shared" si="1"/>
        <v>R0307X111</v>
      </c>
      <c r="M103" s="5" t="s">
        <v>2289</v>
      </c>
      <c r="N103" s="61">
        <v>1</v>
      </c>
      <c r="P103" t="s">
        <v>2289</v>
      </c>
      <c r="Q103">
        <v>1</v>
      </c>
    </row>
    <row r="104" spans="1:17" x14ac:dyDescent="0.25">
      <c r="A104" s="23" t="s">
        <v>2248</v>
      </c>
      <c r="B104" s="150" t="s">
        <v>6472</v>
      </c>
      <c r="C104" s="23" t="s">
        <v>41</v>
      </c>
      <c r="D104" s="23" t="s">
        <v>2108</v>
      </c>
      <c r="E104" s="23" t="s">
        <v>2205</v>
      </c>
      <c r="F104" s="214">
        <v>24</v>
      </c>
      <c r="G104" s="142">
        <v>0</v>
      </c>
      <c r="H104" s="137" t="s">
        <v>56</v>
      </c>
      <c r="K104" t="str">
        <f t="shared" si="1"/>
        <v>R1211X109</v>
      </c>
      <c r="M104" s="5" t="s">
        <v>2290</v>
      </c>
      <c r="N104" s="61">
        <v>1</v>
      </c>
      <c r="P104" t="s">
        <v>2290</v>
      </c>
      <c r="Q104">
        <v>1</v>
      </c>
    </row>
    <row r="105" spans="1:17" x14ac:dyDescent="0.25">
      <c r="A105" s="23" t="s">
        <v>2249</v>
      </c>
      <c r="B105" s="150" t="s">
        <v>6472</v>
      </c>
      <c r="C105" s="23" t="s">
        <v>41</v>
      </c>
      <c r="D105" s="23" t="s">
        <v>2098</v>
      </c>
      <c r="E105" s="23" t="s">
        <v>2205</v>
      </c>
      <c r="F105" s="214">
        <v>36</v>
      </c>
      <c r="G105" s="142">
        <v>0</v>
      </c>
      <c r="H105" s="137" t="s">
        <v>56</v>
      </c>
      <c r="K105" t="str">
        <f t="shared" si="1"/>
        <v>R2307X108</v>
      </c>
      <c r="M105" s="5" t="s">
        <v>2291</v>
      </c>
      <c r="N105" s="61">
        <v>1</v>
      </c>
      <c r="P105" t="s">
        <v>2291</v>
      </c>
      <c r="Q105">
        <v>1</v>
      </c>
    </row>
    <row r="106" spans="1:17" x14ac:dyDescent="0.25">
      <c r="A106" s="23" t="s">
        <v>2250</v>
      </c>
      <c r="B106" s="150" t="s">
        <v>6472</v>
      </c>
      <c r="C106" s="23" t="s">
        <v>41</v>
      </c>
      <c r="D106" s="23" t="s">
        <v>2097</v>
      </c>
      <c r="E106" s="23" t="s">
        <v>2205</v>
      </c>
      <c r="F106" s="214">
        <v>48</v>
      </c>
      <c r="G106" s="142">
        <v>0</v>
      </c>
      <c r="H106" s="137" t="s">
        <v>56</v>
      </c>
      <c r="K106" t="str">
        <f t="shared" si="1"/>
        <v>R3307X113</v>
      </c>
      <c r="M106" s="5" t="s">
        <v>2292</v>
      </c>
      <c r="N106" s="61">
        <v>3</v>
      </c>
      <c r="P106" t="s">
        <v>2292</v>
      </c>
      <c r="Q106">
        <v>3</v>
      </c>
    </row>
    <row r="107" spans="1:17" x14ac:dyDescent="0.25">
      <c r="A107" s="23" t="s">
        <v>2251</v>
      </c>
      <c r="B107" s="150" t="s">
        <v>6472</v>
      </c>
      <c r="C107" s="23" t="s">
        <v>41</v>
      </c>
      <c r="D107" s="23" t="s">
        <v>2098</v>
      </c>
      <c r="E107" s="23" t="s">
        <v>2205</v>
      </c>
      <c r="F107" s="214">
        <v>48</v>
      </c>
      <c r="G107" s="142">
        <v>0</v>
      </c>
      <c r="H107" s="137" t="s">
        <v>56</v>
      </c>
      <c r="K107" t="str">
        <f t="shared" si="1"/>
        <v>R4307X108</v>
      </c>
      <c r="M107" s="5" t="s">
        <v>2293</v>
      </c>
      <c r="N107" s="61">
        <v>1</v>
      </c>
      <c r="P107" t="s">
        <v>2293</v>
      </c>
      <c r="Q107">
        <v>1</v>
      </c>
    </row>
    <row r="108" spans="1:17" x14ac:dyDescent="0.25">
      <c r="A108" s="23" t="s">
        <v>2251</v>
      </c>
      <c r="B108" s="150" t="s">
        <v>6472</v>
      </c>
      <c r="C108" s="23" t="s">
        <v>41</v>
      </c>
      <c r="D108" s="23" t="s">
        <v>2101</v>
      </c>
      <c r="E108" s="23" t="s">
        <v>2205</v>
      </c>
      <c r="F108" s="214">
        <v>48</v>
      </c>
      <c r="G108" s="142">
        <v>0</v>
      </c>
      <c r="H108" s="137" t="s">
        <v>56</v>
      </c>
      <c r="K108" t="str">
        <f t="shared" si="1"/>
        <v>R4307X109.5</v>
      </c>
      <c r="M108" s="5" t="s">
        <v>2294</v>
      </c>
      <c r="N108" s="61">
        <v>1</v>
      </c>
      <c r="P108" t="s">
        <v>2294</v>
      </c>
      <c r="Q108">
        <v>1</v>
      </c>
    </row>
    <row r="109" spans="1:17" x14ac:dyDescent="0.25">
      <c r="A109" s="23" t="s">
        <v>2251</v>
      </c>
      <c r="B109" s="150" t="s">
        <v>6472</v>
      </c>
      <c r="C109" s="23" t="s">
        <v>41</v>
      </c>
      <c r="D109" s="23" t="s">
        <v>2099</v>
      </c>
      <c r="E109" s="23" t="s">
        <v>2205</v>
      </c>
      <c r="F109" s="214">
        <v>48</v>
      </c>
      <c r="G109" s="142">
        <v>0</v>
      </c>
      <c r="H109" s="137" t="s">
        <v>56</v>
      </c>
      <c r="K109" t="str">
        <f t="shared" si="1"/>
        <v>R4307X111</v>
      </c>
      <c r="M109" s="5" t="s">
        <v>2295</v>
      </c>
      <c r="N109" s="61">
        <v>1</v>
      </c>
      <c r="P109" t="s">
        <v>2295</v>
      </c>
      <c r="Q109">
        <v>1</v>
      </c>
    </row>
    <row r="110" spans="1:17" x14ac:dyDescent="0.25">
      <c r="A110" s="23" t="s">
        <v>2251</v>
      </c>
      <c r="B110" s="150" t="s">
        <v>6472</v>
      </c>
      <c r="C110" s="23" t="s">
        <v>41</v>
      </c>
      <c r="D110" s="23" t="s">
        <v>2097</v>
      </c>
      <c r="E110" s="23" t="s">
        <v>2205</v>
      </c>
      <c r="F110" s="214">
        <v>48</v>
      </c>
      <c r="G110" s="142">
        <v>0</v>
      </c>
      <c r="H110" s="137" t="s">
        <v>56</v>
      </c>
      <c r="K110" t="str">
        <f t="shared" si="1"/>
        <v>R4307X113</v>
      </c>
      <c r="M110" s="5" t="s">
        <v>4062</v>
      </c>
      <c r="N110" s="61">
        <v>1</v>
      </c>
      <c r="P110" t="s">
        <v>4062</v>
      </c>
      <c r="Q110">
        <v>1</v>
      </c>
    </row>
    <row r="111" spans="1:17" x14ac:dyDescent="0.25">
      <c r="A111" s="23" t="s">
        <v>2252</v>
      </c>
      <c r="B111" s="150" t="s">
        <v>6472</v>
      </c>
      <c r="C111" s="23" t="s">
        <v>41</v>
      </c>
      <c r="D111" s="23" t="s">
        <v>2100</v>
      </c>
      <c r="E111" s="23" t="s">
        <v>2205</v>
      </c>
      <c r="F111" s="214">
        <v>48</v>
      </c>
      <c r="G111" s="142">
        <v>0</v>
      </c>
      <c r="H111" s="137" t="s">
        <v>56</v>
      </c>
      <c r="K111" t="str">
        <f t="shared" si="1"/>
        <v>R5307X105.5</v>
      </c>
      <c r="M111" s="5" t="s">
        <v>3886</v>
      </c>
      <c r="N111" s="61">
        <v>217</v>
      </c>
    </row>
    <row r="112" spans="1:17" x14ac:dyDescent="0.25">
      <c r="A112" s="23" t="s">
        <v>4059</v>
      </c>
      <c r="B112" s="150" t="s">
        <v>6472</v>
      </c>
      <c r="C112" s="23" t="s">
        <v>41</v>
      </c>
      <c r="D112" s="23" t="s">
        <v>2108</v>
      </c>
      <c r="E112" s="23" t="s">
        <v>2205</v>
      </c>
      <c r="F112" s="214">
        <v>60</v>
      </c>
      <c r="G112" s="142">
        <v>0</v>
      </c>
      <c r="H112" s="137" t="s">
        <v>56</v>
      </c>
      <c r="K112" t="str">
        <f t="shared" si="1"/>
        <v>R6211X109</v>
      </c>
    </row>
    <row r="113" spans="1:11" x14ac:dyDescent="0.25">
      <c r="A113" s="23" t="s">
        <v>2253</v>
      </c>
      <c r="B113" s="150" t="s">
        <v>6472</v>
      </c>
      <c r="C113" s="23" t="s">
        <v>41</v>
      </c>
      <c r="D113" s="23" t="s">
        <v>2098</v>
      </c>
      <c r="E113" s="23" t="s">
        <v>2205</v>
      </c>
      <c r="F113" s="214">
        <v>48</v>
      </c>
      <c r="G113" s="142">
        <v>0</v>
      </c>
      <c r="H113" s="137" t="s">
        <v>56</v>
      </c>
      <c r="K113" t="str">
        <f t="shared" si="1"/>
        <v>R7307X108</v>
      </c>
    </row>
    <row r="114" spans="1:11" x14ac:dyDescent="0.25">
      <c r="A114" s="23" t="s">
        <v>2253</v>
      </c>
      <c r="B114" s="150" t="s">
        <v>6472</v>
      </c>
      <c r="C114" s="23" t="s">
        <v>41</v>
      </c>
      <c r="D114" s="23" t="s">
        <v>2099</v>
      </c>
      <c r="E114" s="23" t="s">
        <v>2205</v>
      </c>
      <c r="F114" s="214">
        <v>48</v>
      </c>
      <c r="G114" s="142">
        <v>0</v>
      </c>
      <c r="H114" s="137" t="s">
        <v>56</v>
      </c>
      <c r="K114" t="str">
        <f t="shared" si="1"/>
        <v>R7307X111</v>
      </c>
    </row>
    <row r="115" spans="1:11" x14ac:dyDescent="0.25">
      <c r="A115" s="23" t="s">
        <v>2253</v>
      </c>
      <c r="B115" s="150" t="s">
        <v>6472</v>
      </c>
      <c r="C115" s="23" t="s">
        <v>41</v>
      </c>
      <c r="D115" s="23" t="s">
        <v>2097</v>
      </c>
      <c r="E115" s="23" t="s">
        <v>2205</v>
      </c>
      <c r="F115" s="214">
        <v>48</v>
      </c>
      <c r="G115" s="142">
        <v>0</v>
      </c>
      <c r="H115" s="137" t="s">
        <v>56</v>
      </c>
      <c r="K115" t="str">
        <f t="shared" si="1"/>
        <v>R7307X113</v>
      </c>
    </row>
    <row r="116" spans="1:11" x14ac:dyDescent="0.25">
      <c r="A116" s="23" t="s">
        <v>2254</v>
      </c>
      <c r="B116" s="150" t="s">
        <v>6472</v>
      </c>
      <c r="C116" s="23" t="s">
        <v>41</v>
      </c>
      <c r="D116" s="23" t="s">
        <v>2097</v>
      </c>
      <c r="E116" s="23" t="s">
        <v>2205</v>
      </c>
      <c r="F116" s="214">
        <v>24</v>
      </c>
      <c r="G116" s="142">
        <v>0</v>
      </c>
      <c r="H116" s="137" t="s">
        <v>56</v>
      </c>
      <c r="K116" t="str">
        <f t="shared" si="1"/>
        <v>R8307X113</v>
      </c>
    </row>
    <row r="117" spans="1:11" x14ac:dyDescent="0.25">
      <c r="A117" s="23" t="s">
        <v>2255</v>
      </c>
      <c r="B117" s="150" t="s">
        <v>6472</v>
      </c>
      <c r="C117" s="23" t="s">
        <v>41</v>
      </c>
      <c r="D117" s="23" t="s">
        <v>2097</v>
      </c>
      <c r="E117" s="23" t="s">
        <v>2205</v>
      </c>
      <c r="F117" s="214">
        <v>8</v>
      </c>
      <c r="G117" s="142">
        <v>0</v>
      </c>
      <c r="H117" s="137" t="s">
        <v>56</v>
      </c>
      <c r="K117" t="str">
        <f t="shared" si="1"/>
        <v>RA307X113</v>
      </c>
    </row>
    <row r="118" spans="1:11" x14ac:dyDescent="0.25">
      <c r="A118" s="23" t="s">
        <v>2256</v>
      </c>
      <c r="B118" s="150" t="s">
        <v>6472</v>
      </c>
      <c r="C118" s="23" t="s">
        <v>41</v>
      </c>
      <c r="D118" s="23" t="s">
        <v>2100</v>
      </c>
      <c r="E118" s="23" t="s">
        <v>2205</v>
      </c>
      <c r="F118" s="214">
        <v>24</v>
      </c>
      <c r="G118" s="142">
        <v>0</v>
      </c>
      <c r="H118" s="137" t="s">
        <v>56</v>
      </c>
      <c r="K118" t="str">
        <f t="shared" si="1"/>
        <v>RB307X105.5</v>
      </c>
    </row>
    <row r="119" spans="1:11" x14ac:dyDescent="0.25">
      <c r="A119" s="23" t="s">
        <v>2256</v>
      </c>
      <c r="B119" s="150" t="s">
        <v>6472</v>
      </c>
      <c r="C119" s="23" t="s">
        <v>41</v>
      </c>
      <c r="D119" s="23" t="s">
        <v>2099</v>
      </c>
      <c r="E119" s="23" t="s">
        <v>2205</v>
      </c>
      <c r="F119" s="214">
        <v>24</v>
      </c>
      <c r="G119" s="142">
        <v>0</v>
      </c>
      <c r="H119" s="137" t="s">
        <v>56</v>
      </c>
      <c r="K119" t="str">
        <f t="shared" si="1"/>
        <v>RB307X111</v>
      </c>
    </row>
    <row r="120" spans="1:11" x14ac:dyDescent="0.25">
      <c r="A120" s="23" t="s">
        <v>2256</v>
      </c>
      <c r="B120" s="150" t="s">
        <v>6472</v>
      </c>
      <c r="C120" s="23" t="s">
        <v>41</v>
      </c>
      <c r="D120" s="23" t="s">
        <v>2108</v>
      </c>
      <c r="E120" s="23" t="s">
        <v>2205</v>
      </c>
      <c r="F120" s="214">
        <v>24</v>
      </c>
      <c r="G120" s="142">
        <v>0</v>
      </c>
      <c r="H120" s="137" t="s">
        <v>56</v>
      </c>
      <c r="K120" t="str">
        <f t="shared" si="1"/>
        <v>RB211X109</v>
      </c>
    </row>
    <row r="121" spans="1:11" x14ac:dyDescent="0.25">
      <c r="A121" s="23" t="s">
        <v>2257</v>
      </c>
      <c r="B121" s="150" t="s">
        <v>6472</v>
      </c>
      <c r="C121" s="23" t="s">
        <v>41</v>
      </c>
      <c r="D121" s="23" t="s">
        <v>2188</v>
      </c>
      <c r="E121" s="23" t="s">
        <v>2205</v>
      </c>
      <c r="F121" s="214">
        <v>48</v>
      </c>
      <c r="G121" s="142">
        <v>0</v>
      </c>
      <c r="H121" s="137" t="s">
        <v>56</v>
      </c>
      <c r="K121" t="str">
        <f t="shared" si="1"/>
        <v>RG300X101.5</v>
      </c>
    </row>
    <row r="122" spans="1:11" x14ac:dyDescent="0.25">
      <c r="A122" s="23" t="s">
        <v>2258</v>
      </c>
      <c r="B122" s="150" t="s">
        <v>6472</v>
      </c>
      <c r="C122" s="23" t="s">
        <v>41</v>
      </c>
      <c r="D122" s="23" t="s">
        <v>2097</v>
      </c>
      <c r="E122" s="23" t="s">
        <v>2205</v>
      </c>
      <c r="F122" s="214">
        <v>48</v>
      </c>
      <c r="G122" s="142">
        <v>0</v>
      </c>
      <c r="H122" s="137" t="s">
        <v>56</v>
      </c>
      <c r="K122" t="str">
        <f t="shared" si="1"/>
        <v>RJ307X113</v>
      </c>
    </row>
    <row r="123" spans="1:11" x14ac:dyDescent="0.25">
      <c r="A123" s="23" t="s">
        <v>309</v>
      </c>
      <c r="B123" s="150" t="s">
        <v>6472</v>
      </c>
      <c r="C123" s="23" t="s">
        <v>41</v>
      </c>
      <c r="D123" s="23" t="s">
        <v>2111</v>
      </c>
      <c r="E123" s="23" t="s">
        <v>306</v>
      </c>
      <c r="F123" s="214">
        <v>6</v>
      </c>
      <c r="G123" s="142">
        <v>0</v>
      </c>
      <c r="H123" s="137" t="s">
        <v>56</v>
      </c>
      <c r="K123" t="str">
        <f t="shared" si="1"/>
        <v>RL603X408</v>
      </c>
    </row>
    <row r="124" spans="1:11" x14ac:dyDescent="0.25">
      <c r="A124" s="23" t="s">
        <v>2259</v>
      </c>
      <c r="B124" s="150" t="s">
        <v>6472</v>
      </c>
      <c r="C124" s="23" t="s">
        <v>41</v>
      </c>
      <c r="D124" s="23" t="s">
        <v>2111</v>
      </c>
      <c r="E124" s="23" t="s">
        <v>306</v>
      </c>
      <c r="F124" s="214">
        <v>6</v>
      </c>
      <c r="G124" s="142">
        <v>0</v>
      </c>
      <c r="H124" s="137" t="s">
        <v>56</v>
      </c>
      <c r="K124" t="str">
        <f t="shared" si="1"/>
        <v>RM603X408</v>
      </c>
    </row>
    <row r="125" spans="1:11" x14ac:dyDescent="0.25">
      <c r="A125" s="23" t="s">
        <v>2260</v>
      </c>
      <c r="B125" s="150" t="s">
        <v>6472</v>
      </c>
      <c r="C125" s="23" t="s">
        <v>41</v>
      </c>
      <c r="D125" s="23" t="s">
        <v>2100</v>
      </c>
      <c r="E125" s="23" t="s">
        <v>306</v>
      </c>
      <c r="F125" s="214">
        <v>12</v>
      </c>
      <c r="G125" s="142">
        <v>0</v>
      </c>
      <c r="H125" s="137" t="s">
        <v>56</v>
      </c>
      <c r="K125" t="str">
        <f t="shared" si="1"/>
        <v>RN307X105.5</v>
      </c>
    </row>
    <row r="126" spans="1:11" x14ac:dyDescent="0.25">
      <c r="A126" s="23" t="s">
        <v>2260</v>
      </c>
      <c r="B126" s="150" t="s">
        <v>6472</v>
      </c>
      <c r="C126" s="23" t="s">
        <v>41</v>
      </c>
      <c r="D126" s="23" t="s">
        <v>2098</v>
      </c>
      <c r="E126" s="23" t="s">
        <v>306</v>
      </c>
      <c r="F126" s="214">
        <v>12</v>
      </c>
      <c r="G126" s="142">
        <v>0</v>
      </c>
      <c r="H126" s="137" t="s">
        <v>56</v>
      </c>
      <c r="K126" t="str">
        <f t="shared" si="1"/>
        <v>RN307X108</v>
      </c>
    </row>
    <row r="127" spans="1:11" x14ac:dyDescent="0.25">
      <c r="A127" s="23" t="s">
        <v>2260</v>
      </c>
      <c r="B127" s="150" t="s">
        <v>6472</v>
      </c>
      <c r="C127" s="23" t="s">
        <v>41</v>
      </c>
      <c r="D127" s="23" t="s">
        <v>2116</v>
      </c>
      <c r="E127" s="23" t="s">
        <v>306</v>
      </c>
      <c r="F127" s="214">
        <v>12</v>
      </c>
      <c r="G127" s="142">
        <v>0</v>
      </c>
      <c r="H127" s="137" t="s">
        <v>56</v>
      </c>
      <c r="K127" t="str">
        <f t="shared" si="1"/>
        <v>RN401X201</v>
      </c>
    </row>
    <row r="128" spans="1:11" x14ac:dyDescent="0.25">
      <c r="A128" s="23" t="s">
        <v>2260</v>
      </c>
      <c r="B128" s="150" t="s">
        <v>6472</v>
      </c>
      <c r="C128" s="23" t="s">
        <v>41</v>
      </c>
      <c r="D128" s="23" t="s">
        <v>2118</v>
      </c>
      <c r="E128" s="23" t="s">
        <v>306</v>
      </c>
      <c r="F128" s="214">
        <v>12</v>
      </c>
      <c r="G128" s="142">
        <v>0</v>
      </c>
      <c r="H128" s="137" t="s">
        <v>56</v>
      </c>
      <c r="K128" t="str">
        <f t="shared" si="1"/>
        <v>RN401X203</v>
      </c>
    </row>
    <row r="129" spans="1:11" x14ac:dyDescent="0.25">
      <c r="A129" s="23" t="s">
        <v>2260</v>
      </c>
      <c r="B129" s="150" t="s">
        <v>6472</v>
      </c>
      <c r="C129" s="23" t="s">
        <v>41</v>
      </c>
      <c r="D129" s="23" t="s">
        <v>2119</v>
      </c>
      <c r="E129" s="23" t="s">
        <v>306</v>
      </c>
      <c r="F129" s="214">
        <v>12</v>
      </c>
      <c r="G129" s="142">
        <v>0</v>
      </c>
      <c r="H129" s="137" t="s">
        <v>56</v>
      </c>
      <c r="K129" t="str">
        <f t="shared" si="1"/>
        <v>RN401X212</v>
      </c>
    </row>
    <row r="130" spans="1:11" x14ac:dyDescent="0.25">
      <c r="A130" s="23" t="s">
        <v>2260</v>
      </c>
      <c r="B130" s="150" t="s">
        <v>6472</v>
      </c>
      <c r="C130" s="23" t="s">
        <v>41</v>
      </c>
      <c r="D130" s="23" t="s">
        <v>2113</v>
      </c>
      <c r="E130" s="23" t="s">
        <v>306</v>
      </c>
      <c r="F130" s="214">
        <v>12</v>
      </c>
      <c r="G130" s="142">
        <v>0</v>
      </c>
      <c r="H130" s="137" t="s">
        <v>56</v>
      </c>
      <c r="K130" t="str">
        <f t="shared" si="1"/>
        <v>RN603X212</v>
      </c>
    </row>
    <row r="131" spans="1:11" x14ac:dyDescent="0.25">
      <c r="A131" s="23" t="s">
        <v>2261</v>
      </c>
      <c r="B131" s="150" t="s">
        <v>6472</v>
      </c>
      <c r="C131" s="23" t="s">
        <v>41</v>
      </c>
      <c r="D131" s="23" t="s">
        <v>2097</v>
      </c>
      <c r="E131" s="23" t="s">
        <v>306</v>
      </c>
      <c r="F131" s="214">
        <v>24</v>
      </c>
      <c r="G131" s="142">
        <v>0</v>
      </c>
      <c r="H131" s="137" t="s">
        <v>56</v>
      </c>
      <c r="K131" t="str">
        <f t="shared" si="1"/>
        <v>RQ307X113</v>
      </c>
    </row>
    <row r="132" spans="1:11" x14ac:dyDescent="0.25">
      <c r="A132" s="23" t="s">
        <v>2261</v>
      </c>
      <c r="B132" s="150" t="s">
        <v>6472</v>
      </c>
      <c r="C132" s="23" t="s">
        <v>41</v>
      </c>
      <c r="D132" s="23" t="s">
        <v>2119</v>
      </c>
      <c r="E132" s="23" t="s">
        <v>306</v>
      </c>
      <c r="F132" s="214">
        <v>24</v>
      </c>
      <c r="G132" s="142">
        <v>0</v>
      </c>
      <c r="H132" s="137" t="s">
        <v>56</v>
      </c>
      <c r="K132" t="str">
        <f t="shared" si="1"/>
        <v>RQ401X212</v>
      </c>
    </row>
    <row r="133" spans="1:11" x14ac:dyDescent="0.25">
      <c r="A133" s="23" t="s">
        <v>2262</v>
      </c>
      <c r="B133" s="150" t="s">
        <v>6472</v>
      </c>
      <c r="C133" s="23" t="s">
        <v>41</v>
      </c>
      <c r="D133" s="23" t="s">
        <v>2108</v>
      </c>
      <c r="E133" s="23" t="s">
        <v>306</v>
      </c>
      <c r="F133" s="214">
        <v>24</v>
      </c>
      <c r="G133" s="142">
        <v>0</v>
      </c>
      <c r="H133" s="137" t="s">
        <v>56</v>
      </c>
      <c r="K133" t="str">
        <f t="shared" ref="K133:K196" si="2">A133&amp;D133</f>
        <v>RT211X109</v>
      </c>
    </row>
    <row r="134" spans="1:11" x14ac:dyDescent="0.25">
      <c r="A134" s="23" t="s">
        <v>307</v>
      </c>
      <c r="B134" s="150" t="s">
        <v>6472</v>
      </c>
      <c r="C134" s="23" t="s">
        <v>41</v>
      </c>
      <c r="D134" s="23" t="s">
        <v>2108</v>
      </c>
      <c r="E134" s="23" t="s">
        <v>306</v>
      </c>
      <c r="F134" s="214">
        <v>24</v>
      </c>
      <c r="G134" s="142">
        <v>0</v>
      </c>
      <c r="H134" s="137" t="s">
        <v>56</v>
      </c>
      <c r="K134" t="str">
        <f t="shared" si="2"/>
        <v>RU211X109</v>
      </c>
    </row>
    <row r="135" spans="1:11" x14ac:dyDescent="0.25">
      <c r="A135" s="23" t="s">
        <v>307</v>
      </c>
      <c r="B135" s="150" t="s">
        <v>6472</v>
      </c>
      <c r="C135" s="23" t="s">
        <v>41</v>
      </c>
      <c r="D135" s="23" t="s">
        <v>2098</v>
      </c>
      <c r="E135" s="23" t="s">
        <v>306</v>
      </c>
      <c r="F135" s="214">
        <v>24</v>
      </c>
      <c r="G135" s="142">
        <v>0</v>
      </c>
      <c r="H135" s="137" t="s">
        <v>56</v>
      </c>
      <c r="K135" t="str">
        <f t="shared" si="2"/>
        <v>RU307X108</v>
      </c>
    </row>
    <row r="136" spans="1:11" x14ac:dyDescent="0.25">
      <c r="A136" s="23" t="s">
        <v>307</v>
      </c>
      <c r="B136" s="150" t="s">
        <v>6472</v>
      </c>
      <c r="C136" s="23" t="s">
        <v>41</v>
      </c>
      <c r="D136" s="23" t="s">
        <v>2099</v>
      </c>
      <c r="E136" s="23" t="s">
        <v>306</v>
      </c>
      <c r="F136" s="214">
        <v>24</v>
      </c>
      <c r="G136" s="142">
        <v>0</v>
      </c>
      <c r="H136" s="137" t="s">
        <v>56</v>
      </c>
      <c r="K136" t="str">
        <f t="shared" si="2"/>
        <v>RU307X111</v>
      </c>
    </row>
    <row r="137" spans="1:11" x14ac:dyDescent="0.25">
      <c r="A137" s="23" t="s">
        <v>307</v>
      </c>
      <c r="B137" s="150" t="s">
        <v>6472</v>
      </c>
      <c r="C137" s="23" t="s">
        <v>41</v>
      </c>
      <c r="D137" s="23" t="s">
        <v>2097</v>
      </c>
      <c r="E137" s="23" t="s">
        <v>306</v>
      </c>
      <c r="F137" s="214">
        <v>24</v>
      </c>
      <c r="G137" s="142">
        <v>0</v>
      </c>
      <c r="H137" s="137" t="s">
        <v>56</v>
      </c>
      <c r="K137" t="str">
        <f t="shared" si="2"/>
        <v>RU307X113</v>
      </c>
    </row>
    <row r="138" spans="1:11" x14ac:dyDescent="0.25">
      <c r="A138" s="23" t="s">
        <v>307</v>
      </c>
      <c r="B138" s="150" t="s">
        <v>6472</v>
      </c>
      <c r="C138" s="23" t="s">
        <v>41</v>
      </c>
      <c r="D138" s="23" t="s">
        <v>2118</v>
      </c>
      <c r="E138" s="23" t="s">
        <v>306</v>
      </c>
      <c r="F138" s="214">
        <v>24</v>
      </c>
      <c r="G138" s="142">
        <v>0</v>
      </c>
      <c r="H138" s="137" t="s">
        <v>56</v>
      </c>
      <c r="K138" t="str">
        <f t="shared" si="2"/>
        <v>RU401X203</v>
      </c>
    </row>
    <row r="139" spans="1:11" x14ac:dyDescent="0.25">
      <c r="A139" s="23" t="s">
        <v>307</v>
      </c>
      <c r="B139" s="150" t="s">
        <v>6472</v>
      </c>
      <c r="C139" s="23" t="s">
        <v>41</v>
      </c>
      <c r="D139" s="23" t="s">
        <v>2119</v>
      </c>
      <c r="E139" s="23" t="s">
        <v>306</v>
      </c>
      <c r="F139" s="214">
        <v>24</v>
      </c>
      <c r="G139" s="142">
        <v>0</v>
      </c>
      <c r="H139" s="137" t="s">
        <v>56</v>
      </c>
      <c r="K139" t="str">
        <f t="shared" si="2"/>
        <v>RU401X212</v>
      </c>
    </row>
    <row r="140" spans="1:11" x14ac:dyDescent="0.25">
      <c r="A140" s="23" t="s">
        <v>307</v>
      </c>
      <c r="B140" s="150" t="s">
        <v>6472</v>
      </c>
      <c r="C140" s="23" t="s">
        <v>41</v>
      </c>
      <c r="D140" s="23" t="s">
        <v>2105</v>
      </c>
      <c r="E140" s="23" t="s">
        <v>306</v>
      </c>
      <c r="F140" s="214">
        <v>24</v>
      </c>
      <c r="G140" s="142">
        <v>0</v>
      </c>
      <c r="H140" s="137" t="s">
        <v>56</v>
      </c>
      <c r="K140" t="str">
        <f t="shared" si="2"/>
        <v>RU211X106</v>
      </c>
    </row>
    <row r="141" spans="1:11" x14ac:dyDescent="0.25">
      <c r="A141" s="23" t="s">
        <v>308</v>
      </c>
      <c r="B141" s="150" t="s">
        <v>6472</v>
      </c>
      <c r="C141" s="23" t="s">
        <v>41</v>
      </c>
      <c r="D141" s="23" t="s">
        <v>2108</v>
      </c>
      <c r="E141" s="23" t="s">
        <v>306</v>
      </c>
      <c r="F141" s="214">
        <v>24</v>
      </c>
      <c r="G141" s="142">
        <v>0</v>
      </c>
      <c r="H141" s="137" t="s">
        <v>56</v>
      </c>
      <c r="K141" t="str">
        <f t="shared" si="2"/>
        <v>RV211X109</v>
      </c>
    </row>
    <row r="142" spans="1:11" x14ac:dyDescent="0.25">
      <c r="A142" s="23" t="s">
        <v>308</v>
      </c>
      <c r="B142" s="150" t="s">
        <v>6472</v>
      </c>
      <c r="C142" s="23" t="s">
        <v>41</v>
      </c>
      <c r="D142" s="23" t="s">
        <v>2100</v>
      </c>
      <c r="E142" s="23" t="s">
        <v>306</v>
      </c>
      <c r="F142" s="214">
        <v>24</v>
      </c>
      <c r="G142" s="142">
        <v>0</v>
      </c>
      <c r="H142" s="137" t="s">
        <v>56</v>
      </c>
      <c r="K142" t="str">
        <f t="shared" si="2"/>
        <v>RV307X105.5</v>
      </c>
    </row>
    <row r="143" spans="1:11" x14ac:dyDescent="0.25">
      <c r="A143" s="23" t="s">
        <v>308</v>
      </c>
      <c r="B143" s="150" t="s">
        <v>6472</v>
      </c>
      <c r="C143" s="23" t="s">
        <v>41</v>
      </c>
      <c r="D143" s="23" t="s">
        <v>2098</v>
      </c>
      <c r="E143" s="23" t="s">
        <v>306</v>
      </c>
      <c r="F143" s="214">
        <v>24</v>
      </c>
      <c r="G143" s="142">
        <v>0</v>
      </c>
      <c r="H143" s="137" t="s">
        <v>56</v>
      </c>
      <c r="K143" t="str">
        <f t="shared" si="2"/>
        <v>RV307X108</v>
      </c>
    </row>
    <row r="144" spans="1:11" x14ac:dyDescent="0.25">
      <c r="A144" s="23" t="s">
        <v>308</v>
      </c>
      <c r="B144" s="150" t="s">
        <v>6472</v>
      </c>
      <c r="C144" s="23" t="s">
        <v>41</v>
      </c>
      <c r="D144" s="23" t="s">
        <v>2099</v>
      </c>
      <c r="E144" s="23" t="s">
        <v>306</v>
      </c>
      <c r="F144" s="214">
        <v>24</v>
      </c>
      <c r="G144" s="142">
        <v>0</v>
      </c>
      <c r="H144" s="137" t="s">
        <v>56</v>
      </c>
      <c r="K144" t="str">
        <f t="shared" si="2"/>
        <v>RV307X111</v>
      </c>
    </row>
    <row r="145" spans="1:11" x14ac:dyDescent="0.25">
      <c r="A145" s="23" t="s">
        <v>308</v>
      </c>
      <c r="B145" s="150" t="s">
        <v>6472</v>
      </c>
      <c r="C145" s="23" t="s">
        <v>41</v>
      </c>
      <c r="D145" s="23" t="s">
        <v>2097</v>
      </c>
      <c r="E145" s="23" t="s">
        <v>306</v>
      </c>
      <c r="F145" s="214">
        <v>24</v>
      </c>
      <c r="G145" s="142">
        <v>0</v>
      </c>
      <c r="H145" s="137" t="s">
        <v>56</v>
      </c>
      <c r="K145" t="str">
        <f t="shared" si="2"/>
        <v>RV307X113</v>
      </c>
    </row>
    <row r="146" spans="1:11" x14ac:dyDescent="0.25">
      <c r="A146" s="23" t="s">
        <v>308</v>
      </c>
      <c r="B146" s="150" t="s">
        <v>6472</v>
      </c>
      <c r="C146" s="23" t="s">
        <v>41</v>
      </c>
      <c r="D146" s="23" t="s">
        <v>2116</v>
      </c>
      <c r="E146" s="23" t="s">
        <v>306</v>
      </c>
      <c r="F146" s="214">
        <v>24</v>
      </c>
      <c r="G146" s="142">
        <v>0</v>
      </c>
      <c r="H146" s="137" t="s">
        <v>56</v>
      </c>
      <c r="K146" t="str">
        <f t="shared" si="2"/>
        <v>RV401X201</v>
      </c>
    </row>
    <row r="147" spans="1:11" x14ac:dyDescent="0.25">
      <c r="A147" s="23" t="s">
        <v>308</v>
      </c>
      <c r="B147" s="150" t="s">
        <v>6472</v>
      </c>
      <c r="C147" s="23" t="s">
        <v>41</v>
      </c>
      <c r="D147" s="23" t="s">
        <v>2118</v>
      </c>
      <c r="E147" s="23" t="s">
        <v>306</v>
      </c>
      <c r="F147" s="214">
        <v>24</v>
      </c>
      <c r="G147" s="142">
        <v>0</v>
      </c>
      <c r="H147" s="137" t="s">
        <v>56</v>
      </c>
      <c r="K147" t="str">
        <f t="shared" si="2"/>
        <v>RV401X203</v>
      </c>
    </row>
    <row r="148" spans="1:11" x14ac:dyDescent="0.25">
      <c r="A148" s="23" t="s">
        <v>308</v>
      </c>
      <c r="B148" s="150" t="s">
        <v>6472</v>
      </c>
      <c r="C148" s="23" t="s">
        <v>41</v>
      </c>
      <c r="D148" s="23" t="s">
        <v>2119</v>
      </c>
      <c r="E148" s="23" t="s">
        <v>306</v>
      </c>
      <c r="F148" s="214">
        <v>24</v>
      </c>
      <c r="G148" s="142">
        <v>0</v>
      </c>
      <c r="H148" s="137" t="s">
        <v>56</v>
      </c>
      <c r="K148" t="str">
        <f t="shared" si="2"/>
        <v>RV401X212</v>
      </c>
    </row>
    <row r="149" spans="1:11" x14ac:dyDescent="0.25">
      <c r="A149" s="23" t="s">
        <v>2263</v>
      </c>
      <c r="B149" s="150" t="s">
        <v>6472</v>
      </c>
      <c r="C149" s="23" t="s">
        <v>41</v>
      </c>
      <c r="D149" s="23" t="s">
        <v>2108</v>
      </c>
      <c r="E149" s="23" t="s">
        <v>306</v>
      </c>
      <c r="F149" s="214">
        <v>24</v>
      </c>
      <c r="G149" s="142">
        <v>0</v>
      </c>
      <c r="H149" s="137" t="s">
        <v>56</v>
      </c>
      <c r="K149" t="str">
        <f t="shared" si="2"/>
        <v>RX211X109</v>
      </c>
    </row>
    <row r="150" spans="1:11" x14ac:dyDescent="0.25">
      <c r="A150" s="23" t="s">
        <v>2263</v>
      </c>
      <c r="B150" s="150" t="s">
        <v>6472</v>
      </c>
      <c r="C150" s="23" t="s">
        <v>41</v>
      </c>
      <c r="D150" s="23" t="s">
        <v>2118</v>
      </c>
      <c r="E150" s="23" t="s">
        <v>306</v>
      </c>
      <c r="F150" s="214">
        <v>24</v>
      </c>
      <c r="G150" s="142">
        <v>0</v>
      </c>
      <c r="H150" s="137" t="s">
        <v>56</v>
      </c>
      <c r="K150" t="str">
        <f t="shared" si="2"/>
        <v>RX401X203</v>
      </c>
    </row>
    <row r="151" spans="1:11" x14ac:dyDescent="0.25">
      <c r="A151" s="23" t="s">
        <v>2263</v>
      </c>
      <c r="B151" s="150" t="s">
        <v>6472</v>
      </c>
      <c r="C151" s="23" t="s">
        <v>41</v>
      </c>
      <c r="D151" s="23" t="s">
        <v>2120</v>
      </c>
      <c r="E151" s="23" t="s">
        <v>306</v>
      </c>
      <c r="F151" s="214">
        <v>24</v>
      </c>
      <c r="G151" s="142">
        <v>0</v>
      </c>
      <c r="H151" s="137" t="s">
        <v>56</v>
      </c>
      <c r="K151" t="str">
        <f t="shared" si="2"/>
        <v>RX401X209</v>
      </c>
    </row>
    <row r="152" spans="1:11" x14ac:dyDescent="0.25">
      <c r="A152" s="23" t="s">
        <v>2264</v>
      </c>
      <c r="B152" s="150" t="s">
        <v>6472</v>
      </c>
      <c r="C152" s="23" t="s">
        <v>41</v>
      </c>
      <c r="D152" s="23" t="s">
        <v>2100</v>
      </c>
      <c r="E152" s="23" t="s">
        <v>2205</v>
      </c>
      <c r="F152" s="214">
        <v>24</v>
      </c>
      <c r="G152" s="142">
        <v>0</v>
      </c>
      <c r="H152" s="137" t="s">
        <v>56</v>
      </c>
      <c r="K152" t="str">
        <f t="shared" si="2"/>
        <v>RY307X105.5</v>
      </c>
    </row>
    <row r="153" spans="1:11" x14ac:dyDescent="0.25">
      <c r="A153" s="23" t="s">
        <v>2265</v>
      </c>
      <c r="B153" s="150" t="s">
        <v>6472</v>
      </c>
      <c r="C153" s="23" t="s">
        <v>41</v>
      </c>
      <c r="D153" s="23" t="s">
        <v>2097</v>
      </c>
      <c r="E153" s="23" t="s">
        <v>306</v>
      </c>
      <c r="F153" s="214">
        <v>24</v>
      </c>
      <c r="G153" s="142">
        <v>0</v>
      </c>
      <c r="H153" s="137" t="s">
        <v>56</v>
      </c>
      <c r="K153" t="str">
        <f t="shared" si="2"/>
        <v>S1307X113</v>
      </c>
    </row>
    <row r="154" spans="1:11" x14ac:dyDescent="0.25">
      <c r="A154" s="23" t="s">
        <v>305</v>
      </c>
      <c r="B154" s="150" t="s">
        <v>6472</v>
      </c>
      <c r="C154" s="23" t="s">
        <v>41</v>
      </c>
      <c r="D154" s="23" t="s">
        <v>2107</v>
      </c>
      <c r="E154" s="23" t="s">
        <v>306</v>
      </c>
      <c r="F154" s="214">
        <v>48</v>
      </c>
      <c r="G154" s="142">
        <v>0</v>
      </c>
      <c r="H154" s="137" t="s">
        <v>56</v>
      </c>
      <c r="K154" t="str">
        <f t="shared" si="2"/>
        <v>S4211X104</v>
      </c>
    </row>
    <row r="155" spans="1:11" x14ac:dyDescent="0.25">
      <c r="A155" s="23" t="s">
        <v>305</v>
      </c>
      <c r="B155" s="150" t="s">
        <v>6472</v>
      </c>
      <c r="C155" s="23" t="s">
        <v>41</v>
      </c>
      <c r="D155" s="23" t="s">
        <v>2105</v>
      </c>
      <c r="E155" s="23" t="s">
        <v>306</v>
      </c>
      <c r="F155" s="214">
        <v>48</v>
      </c>
      <c r="G155" s="142">
        <v>0</v>
      </c>
      <c r="H155" s="137" t="s">
        <v>56</v>
      </c>
      <c r="K155" t="str">
        <f t="shared" si="2"/>
        <v>S4211X106</v>
      </c>
    </row>
    <row r="156" spans="1:11" x14ac:dyDescent="0.25">
      <c r="A156" s="23" t="s">
        <v>305</v>
      </c>
      <c r="B156" s="150" t="s">
        <v>6472</v>
      </c>
      <c r="C156" s="23" t="s">
        <v>41</v>
      </c>
      <c r="D156" s="23" t="s">
        <v>2108</v>
      </c>
      <c r="E156" s="23" t="s">
        <v>306</v>
      </c>
      <c r="F156" s="214">
        <v>48</v>
      </c>
      <c r="G156" s="142">
        <v>0</v>
      </c>
      <c r="H156" s="137" t="s">
        <v>56</v>
      </c>
      <c r="K156" t="str">
        <f t="shared" si="2"/>
        <v>S4211X109</v>
      </c>
    </row>
    <row r="157" spans="1:11" x14ac:dyDescent="0.25">
      <c r="A157" s="23" t="s">
        <v>305</v>
      </c>
      <c r="B157" s="150" t="s">
        <v>6472</v>
      </c>
      <c r="C157" s="23" t="s">
        <v>41</v>
      </c>
      <c r="D157" s="23" t="s">
        <v>2100</v>
      </c>
      <c r="E157" s="23" t="s">
        <v>306</v>
      </c>
      <c r="F157" s="214">
        <v>48</v>
      </c>
      <c r="G157" s="142">
        <v>0</v>
      </c>
      <c r="H157" s="137" t="s">
        <v>56</v>
      </c>
      <c r="K157" t="str">
        <f t="shared" si="2"/>
        <v>S4307X105.5</v>
      </c>
    </row>
    <row r="158" spans="1:11" x14ac:dyDescent="0.25">
      <c r="A158" s="23" t="s">
        <v>305</v>
      </c>
      <c r="B158" s="150" t="s">
        <v>6472</v>
      </c>
      <c r="C158" s="23" t="s">
        <v>41</v>
      </c>
      <c r="D158" s="23" t="s">
        <v>2098</v>
      </c>
      <c r="E158" s="23" t="s">
        <v>306</v>
      </c>
      <c r="F158" s="214">
        <v>48</v>
      </c>
      <c r="G158" s="142">
        <v>0</v>
      </c>
      <c r="H158" s="137" t="s">
        <v>56</v>
      </c>
      <c r="K158" t="str">
        <f t="shared" si="2"/>
        <v>S4307X108</v>
      </c>
    </row>
    <row r="159" spans="1:11" x14ac:dyDescent="0.25">
      <c r="A159" s="23" t="s">
        <v>305</v>
      </c>
      <c r="B159" s="150" t="s">
        <v>6472</v>
      </c>
      <c r="C159" s="23" t="s">
        <v>41</v>
      </c>
      <c r="D159" s="23" t="s">
        <v>2102</v>
      </c>
      <c r="E159" s="23" t="s">
        <v>306</v>
      </c>
      <c r="F159" s="214">
        <v>48</v>
      </c>
      <c r="G159" s="142">
        <v>0</v>
      </c>
      <c r="H159" s="137" t="s">
        <v>56</v>
      </c>
      <c r="K159" t="str">
        <f t="shared" si="2"/>
        <v>S4307X109</v>
      </c>
    </row>
    <row r="160" spans="1:11" x14ac:dyDescent="0.25">
      <c r="A160" s="23" t="s">
        <v>305</v>
      </c>
      <c r="B160" s="150" t="s">
        <v>6472</v>
      </c>
      <c r="C160" s="23" t="s">
        <v>41</v>
      </c>
      <c r="D160" s="23" t="s">
        <v>2101</v>
      </c>
      <c r="E160" s="23" t="s">
        <v>306</v>
      </c>
      <c r="F160" s="214">
        <v>48</v>
      </c>
      <c r="G160" s="142">
        <v>0</v>
      </c>
      <c r="H160" s="137" t="s">
        <v>56</v>
      </c>
      <c r="K160" t="str">
        <f t="shared" si="2"/>
        <v>S4307X109.5</v>
      </c>
    </row>
    <row r="161" spans="1:11" x14ac:dyDescent="0.25">
      <c r="A161" s="23" t="s">
        <v>305</v>
      </c>
      <c r="B161" s="150" t="s">
        <v>6472</v>
      </c>
      <c r="C161" s="23" t="s">
        <v>41</v>
      </c>
      <c r="D161" s="23" t="s">
        <v>2099</v>
      </c>
      <c r="E161" s="23" t="s">
        <v>306</v>
      </c>
      <c r="F161" s="214">
        <v>48</v>
      </c>
      <c r="G161" s="142">
        <v>0</v>
      </c>
      <c r="H161" s="137" t="s">
        <v>56</v>
      </c>
      <c r="K161" t="str">
        <f t="shared" si="2"/>
        <v>S4307X111</v>
      </c>
    </row>
    <row r="162" spans="1:11" x14ac:dyDescent="0.25">
      <c r="A162" s="23" t="s">
        <v>305</v>
      </c>
      <c r="B162" s="150" t="s">
        <v>6472</v>
      </c>
      <c r="C162" s="23" t="s">
        <v>41</v>
      </c>
      <c r="D162" s="23" t="s">
        <v>2097</v>
      </c>
      <c r="E162" s="23" t="s">
        <v>306</v>
      </c>
      <c r="F162" s="214">
        <v>48</v>
      </c>
      <c r="G162" s="142">
        <v>0</v>
      </c>
      <c r="H162" s="137" t="s">
        <v>56</v>
      </c>
      <c r="K162" t="str">
        <f t="shared" si="2"/>
        <v>S4307X113</v>
      </c>
    </row>
    <row r="163" spans="1:11" x14ac:dyDescent="0.25">
      <c r="A163" s="23" t="s">
        <v>305</v>
      </c>
      <c r="B163" s="150" t="s">
        <v>6472</v>
      </c>
      <c r="C163" s="23" t="s">
        <v>41</v>
      </c>
      <c r="D163" s="23" t="s">
        <v>2106</v>
      </c>
      <c r="E163" s="23" t="s">
        <v>306</v>
      </c>
      <c r="F163" s="214">
        <v>48</v>
      </c>
      <c r="G163" s="142">
        <v>0</v>
      </c>
      <c r="H163" s="137" t="s">
        <v>56</v>
      </c>
      <c r="K163" t="str">
        <f t="shared" si="2"/>
        <v>S4211X103</v>
      </c>
    </row>
    <row r="164" spans="1:11" x14ac:dyDescent="0.25">
      <c r="A164" s="23" t="s">
        <v>470</v>
      </c>
      <c r="B164" s="150" t="s">
        <v>6472</v>
      </c>
      <c r="C164" s="23" t="s">
        <v>41</v>
      </c>
      <c r="D164" s="23" t="s">
        <v>2106</v>
      </c>
      <c r="E164" s="23" t="s">
        <v>306</v>
      </c>
      <c r="F164" s="214">
        <v>48</v>
      </c>
      <c r="G164" s="142">
        <v>0</v>
      </c>
      <c r="H164" s="137" t="s">
        <v>56</v>
      </c>
      <c r="K164" t="str">
        <f t="shared" si="2"/>
        <v>S5211X103</v>
      </c>
    </row>
    <row r="165" spans="1:11" x14ac:dyDescent="0.25">
      <c r="A165" s="23" t="s">
        <v>470</v>
      </c>
      <c r="B165" s="150" t="s">
        <v>6472</v>
      </c>
      <c r="C165" s="23" t="s">
        <v>41</v>
      </c>
      <c r="D165" s="23" t="s">
        <v>2105</v>
      </c>
      <c r="E165" s="23" t="s">
        <v>306</v>
      </c>
      <c r="F165" s="214">
        <v>48</v>
      </c>
      <c r="G165" s="142">
        <v>0</v>
      </c>
      <c r="H165" s="137" t="s">
        <v>56</v>
      </c>
      <c r="K165" t="str">
        <f t="shared" si="2"/>
        <v>S5211X106</v>
      </c>
    </row>
    <row r="166" spans="1:11" x14ac:dyDescent="0.25">
      <c r="A166" s="23" t="s">
        <v>470</v>
      </c>
      <c r="B166" s="150" t="s">
        <v>6472</v>
      </c>
      <c r="C166" s="23" t="s">
        <v>41</v>
      </c>
      <c r="D166" s="23" t="s">
        <v>2108</v>
      </c>
      <c r="E166" s="23" t="s">
        <v>306</v>
      </c>
      <c r="F166" s="214">
        <v>48</v>
      </c>
      <c r="G166" s="142">
        <v>0</v>
      </c>
      <c r="H166" s="137" t="s">
        <v>56</v>
      </c>
      <c r="K166" t="str">
        <f t="shared" si="2"/>
        <v>S5211X109</v>
      </c>
    </row>
    <row r="167" spans="1:11" x14ac:dyDescent="0.25">
      <c r="A167" s="23" t="s">
        <v>470</v>
      </c>
      <c r="B167" s="150" t="s">
        <v>6472</v>
      </c>
      <c r="C167" s="23" t="s">
        <v>41</v>
      </c>
      <c r="D167" s="23" t="s">
        <v>2100</v>
      </c>
      <c r="E167" s="23" t="s">
        <v>306</v>
      </c>
      <c r="F167" s="214">
        <v>48</v>
      </c>
      <c r="G167" s="142">
        <v>0</v>
      </c>
      <c r="H167" s="137" t="s">
        <v>56</v>
      </c>
      <c r="K167" t="str">
        <f t="shared" si="2"/>
        <v>S5307X105.5</v>
      </c>
    </row>
    <row r="168" spans="1:11" x14ac:dyDescent="0.25">
      <c r="A168" s="23" t="s">
        <v>470</v>
      </c>
      <c r="B168" s="150" t="s">
        <v>6472</v>
      </c>
      <c r="C168" s="23" t="s">
        <v>41</v>
      </c>
      <c r="D168" s="23" t="s">
        <v>2098</v>
      </c>
      <c r="E168" s="23" t="s">
        <v>306</v>
      </c>
      <c r="F168" s="214">
        <v>48</v>
      </c>
      <c r="G168" s="142">
        <v>0</v>
      </c>
      <c r="H168" s="137" t="s">
        <v>56</v>
      </c>
      <c r="K168" t="str">
        <f t="shared" si="2"/>
        <v>S5307X108</v>
      </c>
    </row>
    <row r="169" spans="1:11" x14ac:dyDescent="0.25">
      <c r="A169" s="23" t="s">
        <v>470</v>
      </c>
      <c r="B169" s="150" t="s">
        <v>6472</v>
      </c>
      <c r="C169" s="23" t="s">
        <v>41</v>
      </c>
      <c r="D169" s="23" t="s">
        <v>2102</v>
      </c>
      <c r="E169" s="23" t="s">
        <v>306</v>
      </c>
      <c r="F169" s="214">
        <v>48</v>
      </c>
      <c r="G169" s="142">
        <v>0</v>
      </c>
      <c r="H169" s="137" t="s">
        <v>56</v>
      </c>
      <c r="K169" t="str">
        <f t="shared" si="2"/>
        <v>S5307X109</v>
      </c>
    </row>
    <row r="170" spans="1:11" x14ac:dyDescent="0.25">
      <c r="A170" s="23" t="s">
        <v>470</v>
      </c>
      <c r="B170" s="150" t="s">
        <v>6472</v>
      </c>
      <c r="C170" s="23" t="s">
        <v>41</v>
      </c>
      <c r="D170" s="23" t="s">
        <v>2101</v>
      </c>
      <c r="E170" s="23" t="s">
        <v>306</v>
      </c>
      <c r="F170" s="214">
        <v>48</v>
      </c>
      <c r="G170" s="142">
        <v>0</v>
      </c>
      <c r="H170" s="137" t="s">
        <v>56</v>
      </c>
      <c r="K170" t="str">
        <f t="shared" si="2"/>
        <v>S5307X109.5</v>
      </c>
    </row>
    <row r="171" spans="1:11" x14ac:dyDescent="0.25">
      <c r="A171" s="23" t="s">
        <v>470</v>
      </c>
      <c r="B171" s="150" t="s">
        <v>6472</v>
      </c>
      <c r="C171" s="23" t="s">
        <v>41</v>
      </c>
      <c r="D171" s="23" t="s">
        <v>2099</v>
      </c>
      <c r="E171" s="23" t="s">
        <v>306</v>
      </c>
      <c r="F171" s="214">
        <v>48</v>
      </c>
      <c r="G171" s="142">
        <v>0</v>
      </c>
      <c r="H171" s="137" t="s">
        <v>56</v>
      </c>
      <c r="K171" t="str">
        <f t="shared" si="2"/>
        <v>S5307X111</v>
      </c>
    </row>
    <row r="172" spans="1:11" x14ac:dyDescent="0.25">
      <c r="A172" s="23" t="s">
        <v>470</v>
      </c>
      <c r="B172" s="150" t="s">
        <v>6472</v>
      </c>
      <c r="C172" s="23" t="s">
        <v>41</v>
      </c>
      <c r="D172" s="23" t="s">
        <v>2097</v>
      </c>
      <c r="E172" s="23" t="s">
        <v>306</v>
      </c>
      <c r="F172" s="214">
        <v>48</v>
      </c>
      <c r="G172" s="142">
        <v>0</v>
      </c>
      <c r="H172" s="137" t="s">
        <v>56</v>
      </c>
      <c r="K172" t="str">
        <f t="shared" si="2"/>
        <v>S5307X113</v>
      </c>
    </row>
    <row r="173" spans="1:11" x14ac:dyDescent="0.25">
      <c r="A173" s="23" t="s">
        <v>2266</v>
      </c>
      <c r="B173" s="150" t="s">
        <v>6472</v>
      </c>
      <c r="C173" s="23" t="s">
        <v>41</v>
      </c>
      <c r="D173" s="23" t="s">
        <v>2098</v>
      </c>
      <c r="E173" s="23" t="s">
        <v>306</v>
      </c>
      <c r="F173" s="214">
        <v>48</v>
      </c>
      <c r="G173" s="142">
        <v>0</v>
      </c>
      <c r="H173" s="137" t="s">
        <v>56</v>
      </c>
      <c r="K173" t="str">
        <f t="shared" si="2"/>
        <v>S6307X108</v>
      </c>
    </row>
    <row r="174" spans="1:11" x14ac:dyDescent="0.25">
      <c r="A174" s="23" t="s">
        <v>2266</v>
      </c>
      <c r="B174" s="150" t="s">
        <v>6472</v>
      </c>
      <c r="C174" s="23" t="s">
        <v>41</v>
      </c>
      <c r="D174" s="23" t="s">
        <v>2097</v>
      </c>
      <c r="E174" s="23" t="s">
        <v>306</v>
      </c>
      <c r="F174" s="214">
        <v>48</v>
      </c>
      <c r="G174" s="142">
        <v>0</v>
      </c>
      <c r="H174" s="137" t="s">
        <v>56</v>
      </c>
      <c r="K174" t="str">
        <f t="shared" si="2"/>
        <v>S6307X113</v>
      </c>
    </row>
    <row r="175" spans="1:11" x14ac:dyDescent="0.25">
      <c r="A175" s="23" t="s">
        <v>2267</v>
      </c>
      <c r="B175" s="150" t="s">
        <v>6472</v>
      </c>
      <c r="C175" s="23" t="s">
        <v>41</v>
      </c>
      <c r="D175" s="23" t="s">
        <v>2108</v>
      </c>
      <c r="E175" s="23" t="s">
        <v>306</v>
      </c>
      <c r="F175" s="214">
        <v>48</v>
      </c>
      <c r="G175" s="142">
        <v>0</v>
      </c>
      <c r="H175" s="137" t="s">
        <v>56</v>
      </c>
      <c r="K175" t="str">
        <f t="shared" si="2"/>
        <v>S8211X109</v>
      </c>
    </row>
    <row r="176" spans="1:11" x14ac:dyDescent="0.25">
      <c r="A176" s="23" t="s">
        <v>2267</v>
      </c>
      <c r="B176" s="150" t="s">
        <v>6472</v>
      </c>
      <c r="C176" s="23" t="s">
        <v>41</v>
      </c>
      <c r="D176" s="23" t="s">
        <v>2097</v>
      </c>
      <c r="E176" s="23" t="s">
        <v>306</v>
      </c>
      <c r="F176" s="214">
        <v>48</v>
      </c>
      <c r="G176" s="142">
        <v>0</v>
      </c>
      <c r="H176" s="137" t="s">
        <v>56</v>
      </c>
      <c r="K176" t="str">
        <f t="shared" si="2"/>
        <v>S8307X113</v>
      </c>
    </row>
    <row r="177" spans="1:11" x14ac:dyDescent="0.25">
      <c r="A177" s="23" t="s">
        <v>2267</v>
      </c>
      <c r="B177" s="150" t="s">
        <v>6472</v>
      </c>
      <c r="C177" s="23" t="s">
        <v>41</v>
      </c>
      <c r="D177" s="23" t="s">
        <v>2099</v>
      </c>
      <c r="E177" s="23" t="s">
        <v>306</v>
      </c>
      <c r="F177" s="214">
        <v>48</v>
      </c>
      <c r="G177" s="142">
        <v>0</v>
      </c>
      <c r="H177" s="137" t="s">
        <v>56</v>
      </c>
      <c r="K177" t="str">
        <f t="shared" si="2"/>
        <v>S8307X111</v>
      </c>
    </row>
    <row r="178" spans="1:11" x14ac:dyDescent="0.25">
      <c r="A178" s="23" t="s">
        <v>2268</v>
      </c>
      <c r="B178" s="150" t="s">
        <v>6472</v>
      </c>
      <c r="C178" s="23" t="s">
        <v>41</v>
      </c>
      <c r="D178" s="23" t="s">
        <v>2108</v>
      </c>
      <c r="E178" s="23" t="s">
        <v>306</v>
      </c>
      <c r="F178" s="214">
        <v>48</v>
      </c>
      <c r="G178" s="142">
        <v>0</v>
      </c>
      <c r="H178" s="137" t="s">
        <v>56</v>
      </c>
      <c r="K178" t="str">
        <f t="shared" si="2"/>
        <v>SA211X109</v>
      </c>
    </row>
    <row r="179" spans="1:11" x14ac:dyDescent="0.25">
      <c r="A179" s="23" t="s">
        <v>2268</v>
      </c>
      <c r="B179" s="150" t="s">
        <v>6472</v>
      </c>
      <c r="C179" s="23" t="s">
        <v>41</v>
      </c>
      <c r="D179" s="23" t="s">
        <v>2098</v>
      </c>
      <c r="E179" s="23" t="s">
        <v>306</v>
      </c>
      <c r="F179" s="214">
        <v>48</v>
      </c>
      <c r="G179" s="142">
        <v>0</v>
      </c>
      <c r="H179" s="137" t="s">
        <v>56</v>
      </c>
      <c r="K179" t="str">
        <f t="shared" si="2"/>
        <v>SA307X108</v>
      </c>
    </row>
    <row r="180" spans="1:11" x14ac:dyDescent="0.25">
      <c r="A180" s="23" t="s">
        <v>2268</v>
      </c>
      <c r="B180" s="150" t="s">
        <v>6472</v>
      </c>
      <c r="C180" s="23" t="s">
        <v>41</v>
      </c>
      <c r="D180" s="23" t="s">
        <v>2097</v>
      </c>
      <c r="E180" s="23" t="s">
        <v>306</v>
      </c>
      <c r="F180" s="214">
        <v>48</v>
      </c>
      <c r="G180" s="142">
        <v>0</v>
      </c>
      <c r="H180" s="137" t="s">
        <v>56</v>
      </c>
      <c r="K180" t="str">
        <f t="shared" si="2"/>
        <v>SA307X113</v>
      </c>
    </row>
    <row r="181" spans="1:11" x14ac:dyDescent="0.25">
      <c r="A181" s="23" t="s">
        <v>2269</v>
      </c>
      <c r="B181" s="150" t="s">
        <v>6472</v>
      </c>
      <c r="C181" s="23" t="s">
        <v>41</v>
      </c>
      <c r="D181" s="23" t="s">
        <v>2097</v>
      </c>
      <c r="E181" s="23" t="s">
        <v>306</v>
      </c>
      <c r="F181" s="214">
        <v>48</v>
      </c>
      <c r="G181" s="142">
        <v>0</v>
      </c>
      <c r="H181" s="137" t="s">
        <v>56</v>
      </c>
      <c r="K181" t="str">
        <f t="shared" si="2"/>
        <v>SB307X113</v>
      </c>
    </row>
    <row r="182" spans="1:11" x14ac:dyDescent="0.25">
      <c r="A182" s="23" t="s">
        <v>2270</v>
      </c>
      <c r="B182" s="150" t="s">
        <v>6472</v>
      </c>
      <c r="C182" s="23" t="s">
        <v>41</v>
      </c>
      <c r="D182" s="23" t="s">
        <v>2116</v>
      </c>
      <c r="E182" s="23" t="s">
        <v>306</v>
      </c>
      <c r="F182" s="214">
        <v>12</v>
      </c>
      <c r="G182" s="142">
        <v>0</v>
      </c>
      <c r="H182" s="137" t="s">
        <v>56</v>
      </c>
      <c r="K182" t="str">
        <f t="shared" si="2"/>
        <v>SD401X201</v>
      </c>
    </row>
    <row r="183" spans="1:11" x14ac:dyDescent="0.25">
      <c r="A183" s="23" t="s">
        <v>2270</v>
      </c>
      <c r="B183" s="150" t="s">
        <v>6472</v>
      </c>
      <c r="C183" s="23" t="s">
        <v>41</v>
      </c>
      <c r="D183" s="23" t="s">
        <v>2118</v>
      </c>
      <c r="E183" s="23" t="s">
        <v>306</v>
      </c>
      <c r="F183" s="214">
        <v>12</v>
      </c>
      <c r="G183" s="142">
        <v>0</v>
      </c>
      <c r="H183" s="137" t="s">
        <v>56</v>
      </c>
      <c r="K183" t="str">
        <f t="shared" si="2"/>
        <v>SD401X203</v>
      </c>
    </row>
    <row r="184" spans="1:11" x14ac:dyDescent="0.25">
      <c r="A184" s="23" t="s">
        <v>2270</v>
      </c>
      <c r="B184" s="150" t="s">
        <v>6472</v>
      </c>
      <c r="C184" s="23" t="s">
        <v>41</v>
      </c>
      <c r="D184" s="23" t="s">
        <v>2119</v>
      </c>
      <c r="E184" s="23" t="s">
        <v>306</v>
      </c>
      <c r="F184" s="214">
        <v>12</v>
      </c>
      <c r="G184" s="142">
        <v>0</v>
      </c>
      <c r="H184" s="137" t="s">
        <v>56</v>
      </c>
      <c r="K184" t="str">
        <f t="shared" si="2"/>
        <v>SD401X212</v>
      </c>
    </row>
    <row r="185" spans="1:11" x14ac:dyDescent="0.25">
      <c r="A185" s="23" t="s">
        <v>2270</v>
      </c>
      <c r="B185" s="150" t="s">
        <v>6472</v>
      </c>
      <c r="C185" s="23" t="s">
        <v>41</v>
      </c>
      <c r="D185" s="23" t="s">
        <v>2117</v>
      </c>
      <c r="E185" s="23" t="s">
        <v>306</v>
      </c>
      <c r="F185" s="214">
        <v>12</v>
      </c>
      <c r="G185" s="142">
        <v>0</v>
      </c>
      <c r="H185" s="137" t="s">
        <v>56</v>
      </c>
      <c r="K185" t="str">
        <f t="shared" si="2"/>
        <v>SD401X411</v>
      </c>
    </row>
    <row r="186" spans="1:11" x14ac:dyDescent="0.25">
      <c r="A186" s="23" t="s">
        <v>2270</v>
      </c>
      <c r="B186" s="150" t="s">
        <v>6472</v>
      </c>
      <c r="C186" s="23" t="s">
        <v>41</v>
      </c>
      <c r="D186" s="23" t="s">
        <v>2120</v>
      </c>
      <c r="E186" s="23" t="s">
        <v>6258</v>
      </c>
      <c r="F186" s="214">
        <v>12</v>
      </c>
      <c r="G186" s="142">
        <v>0</v>
      </c>
      <c r="H186" s="137" t="s">
        <v>56</v>
      </c>
      <c r="K186" t="str">
        <f t="shared" si="2"/>
        <v>SD401X209</v>
      </c>
    </row>
    <row r="187" spans="1:11" x14ac:dyDescent="0.25">
      <c r="A187" s="23" t="s">
        <v>2271</v>
      </c>
      <c r="B187" s="150" t="s">
        <v>6472</v>
      </c>
      <c r="C187" s="23" t="s">
        <v>41</v>
      </c>
      <c r="D187" s="23" t="s">
        <v>2098</v>
      </c>
      <c r="E187" s="23" t="s">
        <v>306</v>
      </c>
      <c r="F187" s="214">
        <v>24</v>
      </c>
      <c r="G187" s="142">
        <v>0</v>
      </c>
      <c r="H187" s="137" t="s">
        <v>56</v>
      </c>
      <c r="K187" t="str">
        <f t="shared" si="2"/>
        <v>SJ307X108</v>
      </c>
    </row>
    <row r="188" spans="1:11" x14ac:dyDescent="0.25">
      <c r="A188" s="23" t="s">
        <v>2272</v>
      </c>
      <c r="B188" s="150" t="s">
        <v>6472</v>
      </c>
      <c r="C188" s="23" t="s">
        <v>41</v>
      </c>
      <c r="D188" s="23" t="s">
        <v>2098</v>
      </c>
      <c r="E188" s="23" t="s">
        <v>306</v>
      </c>
      <c r="F188" s="214">
        <v>48</v>
      </c>
      <c r="G188" s="142">
        <v>0</v>
      </c>
      <c r="H188" s="137" t="s">
        <v>56</v>
      </c>
      <c r="K188" t="str">
        <f t="shared" si="2"/>
        <v>SK307X108</v>
      </c>
    </row>
    <row r="189" spans="1:11" x14ac:dyDescent="0.25">
      <c r="A189" s="23" t="s">
        <v>2273</v>
      </c>
      <c r="B189" s="150" t="s">
        <v>6472</v>
      </c>
      <c r="C189" s="23" t="s">
        <v>41</v>
      </c>
      <c r="D189" s="23" t="s">
        <v>2108</v>
      </c>
      <c r="E189" s="23" t="s">
        <v>306</v>
      </c>
      <c r="F189" s="214">
        <v>48</v>
      </c>
      <c r="G189" s="142">
        <v>0</v>
      </c>
      <c r="H189" s="137" t="s">
        <v>56</v>
      </c>
      <c r="K189" t="str">
        <f t="shared" si="2"/>
        <v>SL211X109</v>
      </c>
    </row>
    <row r="190" spans="1:11" x14ac:dyDescent="0.25">
      <c r="A190" s="23" t="s">
        <v>2274</v>
      </c>
      <c r="B190" s="150" t="s">
        <v>6472</v>
      </c>
      <c r="C190" s="23" t="s">
        <v>41</v>
      </c>
      <c r="D190" s="23" t="s">
        <v>2108</v>
      </c>
      <c r="E190" s="23" t="s">
        <v>306</v>
      </c>
      <c r="F190" s="214">
        <v>24</v>
      </c>
      <c r="G190" s="142">
        <v>0</v>
      </c>
      <c r="H190" s="137" t="s">
        <v>56</v>
      </c>
      <c r="K190" t="str">
        <f t="shared" si="2"/>
        <v>SR211X109</v>
      </c>
    </row>
    <row r="191" spans="1:11" x14ac:dyDescent="0.25">
      <c r="A191" s="23" t="s">
        <v>2275</v>
      </c>
      <c r="B191" s="150" t="s">
        <v>6472</v>
      </c>
      <c r="C191" s="23" t="s">
        <v>41</v>
      </c>
      <c r="D191" s="23" t="s">
        <v>2098</v>
      </c>
      <c r="E191" s="23" t="s">
        <v>306</v>
      </c>
      <c r="F191" s="214">
        <v>24</v>
      </c>
      <c r="G191" s="142">
        <v>0</v>
      </c>
      <c r="H191" s="137" t="s">
        <v>56</v>
      </c>
      <c r="K191" t="str">
        <f t="shared" si="2"/>
        <v>ST307X108</v>
      </c>
    </row>
    <row r="192" spans="1:11" x14ac:dyDescent="0.25">
      <c r="A192" s="23" t="s">
        <v>2276</v>
      </c>
      <c r="B192" s="150" t="s">
        <v>6472</v>
      </c>
      <c r="C192" s="23" t="s">
        <v>41</v>
      </c>
      <c r="D192" s="23" t="s">
        <v>2098</v>
      </c>
      <c r="E192" s="23" t="s">
        <v>306</v>
      </c>
      <c r="F192" s="214">
        <v>24</v>
      </c>
      <c r="G192" s="142">
        <v>0</v>
      </c>
      <c r="H192" s="137" t="s">
        <v>56</v>
      </c>
      <c r="K192" t="str">
        <f t="shared" si="2"/>
        <v>SX307X108</v>
      </c>
    </row>
    <row r="193" spans="1:11" x14ac:dyDescent="0.25">
      <c r="A193" s="23" t="s">
        <v>2276</v>
      </c>
      <c r="B193" s="150" t="s">
        <v>6472</v>
      </c>
      <c r="C193" s="23" t="s">
        <v>41</v>
      </c>
      <c r="D193" s="23" t="s">
        <v>2097</v>
      </c>
      <c r="E193" s="23" t="s">
        <v>306</v>
      </c>
      <c r="F193" s="214">
        <v>24</v>
      </c>
      <c r="G193" s="142">
        <v>0</v>
      </c>
      <c r="H193" s="137" t="s">
        <v>56</v>
      </c>
      <c r="K193" t="str">
        <f t="shared" si="2"/>
        <v>SX307X113</v>
      </c>
    </row>
    <row r="194" spans="1:11" x14ac:dyDescent="0.25">
      <c r="A194" s="23" t="s">
        <v>2277</v>
      </c>
      <c r="B194" s="150" t="s">
        <v>6472</v>
      </c>
      <c r="C194" s="23" t="s">
        <v>41</v>
      </c>
      <c r="D194" s="23" t="s">
        <v>2108</v>
      </c>
      <c r="E194" s="23" t="s">
        <v>306</v>
      </c>
      <c r="F194" s="214">
        <v>24</v>
      </c>
      <c r="G194" s="142">
        <v>0</v>
      </c>
      <c r="H194" s="137" t="s">
        <v>56</v>
      </c>
      <c r="K194" t="str">
        <f t="shared" si="2"/>
        <v>SY211X109</v>
      </c>
    </row>
    <row r="195" spans="1:11" x14ac:dyDescent="0.25">
      <c r="A195" s="23" t="s">
        <v>2277</v>
      </c>
      <c r="B195" s="150" t="s">
        <v>6472</v>
      </c>
      <c r="C195" s="23" t="s">
        <v>41</v>
      </c>
      <c r="D195" s="23" t="s">
        <v>2097</v>
      </c>
      <c r="E195" s="23" t="s">
        <v>306</v>
      </c>
      <c r="F195" s="214">
        <v>24</v>
      </c>
      <c r="G195" s="142">
        <v>0</v>
      </c>
      <c r="H195" s="137" t="s">
        <v>56</v>
      </c>
      <c r="K195" t="str">
        <f t="shared" si="2"/>
        <v>SY307X113</v>
      </c>
    </row>
    <row r="196" spans="1:11" x14ac:dyDescent="0.25">
      <c r="A196" s="23" t="s">
        <v>2277</v>
      </c>
      <c r="B196" s="150" t="s">
        <v>6472</v>
      </c>
      <c r="C196" s="23" t="s">
        <v>41</v>
      </c>
      <c r="D196" s="23" t="s">
        <v>2118</v>
      </c>
      <c r="E196" s="23" t="s">
        <v>306</v>
      </c>
      <c r="F196" s="214">
        <v>24</v>
      </c>
      <c r="G196" s="142">
        <v>0</v>
      </c>
      <c r="H196" s="137" t="s">
        <v>56</v>
      </c>
      <c r="K196" t="str">
        <f t="shared" si="2"/>
        <v>SY401X203</v>
      </c>
    </row>
    <row r="197" spans="1:11" x14ac:dyDescent="0.25">
      <c r="A197" s="23" t="s">
        <v>2278</v>
      </c>
      <c r="B197" s="150" t="s">
        <v>6472</v>
      </c>
      <c r="C197" s="23" t="s">
        <v>41</v>
      </c>
      <c r="D197" s="23" t="s">
        <v>2108</v>
      </c>
      <c r="E197" s="23" t="s">
        <v>375</v>
      </c>
      <c r="F197" s="214">
        <v>24</v>
      </c>
      <c r="G197" s="142">
        <v>0.48</v>
      </c>
      <c r="H197" s="137" t="s">
        <v>56</v>
      </c>
      <c r="K197" t="str">
        <f t="shared" ref="K197:K221" si="3">A197&amp;D197</f>
        <v>UE211X109</v>
      </c>
    </row>
    <row r="198" spans="1:11" x14ac:dyDescent="0.25">
      <c r="A198" s="23" t="s">
        <v>372</v>
      </c>
      <c r="B198" s="150" t="s">
        <v>6472</v>
      </c>
      <c r="C198" s="23" t="s">
        <v>41</v>
      </c>
      <c r="D198" s="23" t="s">
        <v>2107</v>
      </c>
      <c r="E198" s="23" t="s">
        <v>375</v>
      </c>
      <c r="F198" s="214">
        <v>48</v>
      </c>
      <c r="G198" s="142">
        <v>0.63</v>
      </c>
      <c r="H198" s="137" t="s">
        <v>56</v>
      </c>
      <c r="K198" t="str">
        <f t="shared" si="3"/>
        <v>UF211X104</v>
      </c>
    </row>
    <row r="199" spans="1:11" x14ac:dyDescent="0.25">
      <c r="A199" s="23" t="s">
        <v>372</v>
      </c>
      <c r="B199" s="150" t="s">
        <v>6472</v>
      </c>
      <c r="C199" s="23" t="s">
        <v>41</v>
      </c>
      <c r="D199" s="23" t="s">
        <v>2105</v>
      </c>
      <c r="E199" s="23" t="s">
        <v>375</v>
      </c>
      <c r="F199" s="214">
        <v>48</v>
      </c>
      <c r="G199" s="142">
        <v>0.63</v>
      </c>
      <c r="H199" s="137" t="s">
        <v>56</v>
      </c>
      <c r="K199" t="str">
        <f t="shared" si="3"/>
        <v>UF211X106</v>
      </c>
    </row>
    <row r="200" spans="1:11" x14ac:dyDescent="0.25">
      <c r="A200" s="215" t="s">
        <v>372</v>
      </c>
      <c r="B200" s="150" t="s">
        <v>6472</v>
      </c>
      <c r="C200" s="23" t="s">
        <v>41</v>
      </c>
      <c r="D200" s="23" t="s">
        <v>2108</v>
      </c>
      <c r="E200" s="23" t="s">
        <v>375</v>
      </c>
      <c r="F200" s="113">
        <v>48</v>
      </c>
      <c r="G200" s="142">
        <v>0.63</v>
      </c>
      <c r="H200" s="137" t="s">
        <v>56</v>
      </c>
      <c r="K200" t="str">
        <f t="shared" si="3"/>
        <v>UF211X109</v>
      </c>
    </row>
    <row r="201" spans="1:11" x14ac:dyDescent="0.25">
      <c r="A201" s="23" t="s">
        <v>372</v>
      </c>
      <c r="B201" s="150" t="s">
        <v>6472</v>
      </c>
      <c r="C201" s="23" t="s">
        <v>41</v>
      </c>
      <c r="D201" s="23" t="s">
        <v>2100</v>
      </c>
      <c r="E201" s="23" t="s">
        <v>375</v>
      </c>
      <c r="F201" s="113">
        <v>48</v>
      </c>
      <c r="G201" s="142">
        <v>0.9</v>
      </c>
      <c r="H201" s="137" t="s">
        <v>56</v>
      </c>
      <c r="K201" t="str">
        <f t="shared" si="3"/>
        <v>UF307X105.5</v>
      </c>
    </row>
    <row r="202" spans="1:11" x14ac:dyDescent="0.25">
      <c r="A202" s="23" t="s">
        <v>372</v>
      </c>
      <c r="B202" s="150" t="s">
        <v>6472</v>
      </c>
      <c r="C202" s="23" t="s">
        <v>41</v>
      </c>
      <c r="D202" s="23" t="s">
        <v>2099</v>
      </c>
      <c r="E202" s="23" t="s">
        <v>375</v>
      </c>
      <c r="F202" s="113">
        <v>48</v>
      </c>
      <c r="G202" s="142">
        <v>0.9</v>
      </c>
      <c r="H202" s="137" t="s">
        <v>56</v>
      </c>
      <c r="K202" t="str">
        <f t="shared" si="3"/>
        <v>UF307X111</v>
      </c>
    </row>
    <row r="203" spans="1:11" x14ac:dyDescent="0.25">
      <c r="A203" s="23" t="s">
        <v>2279</v>
      </c>
      <c r="B203" s="150" t="s">
        <v>6472</v>
      </c>
      <c r="C203" s="23" t="s">
        <v>41</v>
      </c>
      <c r="D203" s="23" t="s">
        <v>2098</v>
      </c>
      <c r="E203" s="23" t="s">
        <v>375</v>
      </c>
      <c r="F203" s="113">
        <v>48</v>
      </c>
      <c r="G203" s="142">
        <v>1.23</v>
      </c>
      <c r="H203" s="137" t="s">
        <v>56</v>
      </c>
      <c r="K203" t="str">
        <f t="shared" si="3"/>
        <v>UM307X108</v>
      </c>
    </row>
    <row r="204" spans="1:11" x14ac:dyDescent="0.25">
      <c r="A204" s="23" t="s">
        <v>2279</v>
      </c>
      <c r="B204" s="150" t="s">
        <v>6472</v>
      </c>
      <c r="C204" s="23" t="s">
        <v>41</v>
      </c>
      <c r="D204" s="23" t="s">
        <v>2099</v>
      </c>
      <c r="E204" s="23" t="s">
        <v>375</v>
      </c>
      <c r="F204" s="113">
        <v>48</v>
      </c>
      <c r="G204" s="142">
        <v>1.23</v>
      </c>
      <c r="H204" s="137" t="s">
        <v>56</v>
      </c>
      <c r="K204" t="str">
        <f t="shared" si="3"/>
        <v>UM307X111</v>
      </c>
    </row>
    <row r="205" spans="1:11" x14ac:dyDescent="0.25">
      <c r="A205" s="23" t="s">
        <v>2280</v>
      </c>
      <c r="B205" s="150" t="s">
        <v>6472</v>
      </c>
      <c r="C205" s="23" t="s">
        <v>41</v>
      </c>
      <c r="D205" s="23" t="s">
        <v>2097</v>
      </c>
      <c r="E205" s="23" t="s">
        <v>2281</v>
      </c>
      <c r="F205" s="113">
        <v>48</v>
      </c>
      <c r="G205" s="142">
        <v>0.09</v>
      </c>
      <c r="H205" s="137" t="s">
        <v>56</v>
      </c>
      <c r="K205" t="str">
        <f t="shared" si="3"/>
        <v>VQ307X113</v>
      </c>
    </row>
    <row r="206" spans="1:11" x14ac:dyDescent="0.25">
      <c r="A206" s="23" t="s">
        <v>2282</v>
      </c>
      <c r="B206" s="150" t="s">
        <v>6472</v>
      </c>
      <c r="C206" s="23" t="s">
        <v>41</v>
      </c>
      <c r="D206" s="23" t="s">
        <v>2100</v>
      </c>
      <c r="E206" s="23" t="s">
        <v>375</v>
      </c>
      <c r="F206" s="113">
        <v>48</v>
      </c>
      <c r="G206" s="142">
        <v>0.57999999999999996</v>
      </c>
      <c r="H206" s="137" t="s">
        <v>56</v>
      </c>
      <c r="K206" t="str">
        <f t="shared" si="3"/>
        <v>VS307X105.5</v>
      </c>
    </row>
    <row r="207" spans="1:11" x14ac:dyDescent="0.25">
      <c r="A207" s="23" t="s">
        <v>2282</v>
      </c>
      <c r="B207" s="150" t="s">
        <v>6472</v>
      </c>
      <c r="C207" s="23" t="s">
        <v>41</v>
      </c>
      <c r="D207" s="23" t="s">
        <v>2098</v>
      </c>
      <c r="E207" s="23" t="s">
        <v>375</v>
      </c>
      <c r="F207" s="113">
        <v>48</v>
      </c>
      <c r="G207" s="142">
        <v>0.57999999999999996</v>
      </c>
      <c r="H207" s="137" t="s">
        <v>56</v>
      </c>
      <c r="K207" t="str">
        <f t="shared" si="3"/>
        <v>VS307X108</v>
      </c>
    </row>
    <row r="208" spans="1:11" x14ac:dyDescent="0.25">
      <c r="A208" s="23" t="s">
        <v>2282</v>
      </c>
      <c r="B208" s="150" t="s">
        <v>6472</v>
      </c>
      <c r="C208" s="23" t="s">
        <v>41</v>
      </c>
      <c r="D208" s="23" t="s">
        <v>2099</v>
      </c>
      <c r="E208" s="23" t="s">
        <v>375</v>
      </c>
      <c r="F208" s="113">
        <v>48</v>
      </c>
      <c r="G208" s="142">
        <v>0.57999999999999996</v>
      </c>
      <c r="H208" s="137" t="s">
        <v>56</v>
      </c>
      <c r="K208" t="str">
        <f t="shared" si="3"/>
        <v>VS307X111</v>
      </c>
    </row>
    <row r="209" spans="1:11" x14ac:dyDescent="0.25">
      <c r="A209" s="23" t="s">
        <v>2283</v>
      </c>
      <c r="B209" s="150" t="s">
        <v>6472</v>
      </c>
      <c r="C209" s="23" t="s">
        <v>41</v>
      </c>
      <c r="D209" s="23" t="s">
        <v>2098</v>
      </c>
      <c r="E209" s="23" t="s">
        <v>375</v>
      </c>
      <c r="F209" s="113">
        <v>24</v>
      </c>
      <c r="G209" s="142">
        <v>0.59</v>
      </c>
      <c r="H209" s="137" t="s">
        <v>56</v>
      </c>
      <c r="K209" t="str">
        <f t="shared" si="3"/>
        <v>VU307X108</v>
      </c>
    </row>
    <row r="210" spans="1:11" x14ac:dyDescent="0.25">
      <c r="A210" s="23" t="s">
        <v>2284</v>
      </c>
      <c r="B210" s="150" t="s">
        <v>6472</v>
      </c>
      <c r="C210" s="23" t="s">
        <v>41</v>
      </c>
      <c r="D210" s="23" t="s">
        <v>2100</v>
      </c>
      <c r="E210" s="23" t="s">
        <v>376</v>
      </c>
      <c r="F210" s="113">
        <v>48</v>
      </c>
      <c r="G210" s="142">
        <v>0</v>
      </c>
      <c r="H210" s="137" t="s">
        <v>56</v>
      </c>
      <c r="K210" t="str">
        <f t="shared" si="3"/>
        <v>WB307X105.5</v>
      </c>
    </row>
    <row r="211" spans="1:11" x14ac:dyDescent="0.25">
      <c r="A211" s="23" t="s">
        <v>4060</v>
      </c>
      <c r="B211" s="150" t="s">
        <v>6472</v>
      </c>
      <c r="C211" s="23" t="s">
        <v>41</v>
      </c>
      <c r="D211" s="23" t="s">
        <v>2108</v>
      </c>
      <c r="E211" s="23" t="s">
        <v>376</v>
      </c>
      <c r="F211" s="113">
        <v>24</v>
      </c>
      <c r="G211" s="142">
        <v>0</v>
      </c>
      <c r="H211" s="137" t="s">
        <v>56</v>
      </c>
      <c r="K211" t="str">
        <f t="shared" si="3"/>
        <v>WC211X109</v>
      </c>
    </row>
    <row r="212" spans="1:11" x14ac:dyDescent="0.25">
      <c r="A212" s="23" t="s">
        <v>2285</v>
      </c>
      <c r="B212" s="150" t="s">
        <v>6472</v>
      </c>
      <c r="C212" s="23" t="s">
        <v>41</v>
      </c>
      <c r="D212" s="23" t="s">
        <v>2097</v>
      </c>
      <c r="E212" s="23" t="s">
        <v>2205</v>
      </c>
      <c r="F212" s="113">
        <v>24</v>
      </c>
      <c r="G212" s="142">
        <v>0</v>
      </c>
      <c r="H212" s="137" t="s">
        <v>56</v>
      </c>
      <c r="K212" t="str">
        <f t="shared" si="3"/>
        <v>WH307X113</v>
      </c>
    </row>
    <row r="213" spans="1:11" x14ac:dyDescent="0.25">
      <c r="A213" s="23" t="s">
        <v>2286</v>
      </c>
      <c r="B213" s="150" t="s">
        <v>6472</v>
      </c>
      <c r="C213" s="23" t="s">
        <v>41</v>
      </c>
      <c r="D213" s="23" t="s">
        <v>2113</v>
      </c>
      <c r="E213" s="23" t="s">
        <v>306</v>
      </c>
      <c r="F213" s="113">
        <v>12</v>
      </c>
      <c r="G213" s="142">
        <v>0</v>
      </c>
      <c r="H213" s="137" t="s">
        <v>56</v>
      </c>
      <c r="K213" t="str">
        <f t="shared" si="3"/>
        <v>WQ603X212</v>
      </c>
    </row>
    <row r="214" spans="1:11" x14ac:dyDescent="0.25">
      <c r="A214" s="23" t="s">
        <v>2287</v>
      </c>
      <c r="B214" s="150" t="s">
        <v>6472</v>
      </c>
      <c r="C214" s="23" t="s">
        <v>41</v>
      </c>
      <c r="D214" s="23" t="s">
        <v>2097</v>
      </c>
      <c r="E214" s="23" t="s">
        <v>306</v>
      </c>
      <c r="F214" s="113">
        <v>48</v>
      </c>
      <c r="G214" s="142">
        <v>0</v>
      </c>
      <c r="H214" s="137" t="s">
        <v>56</v>
      </c>
      <c r="K214" t="str">
        <f t="shared" si="3"/>
        <v>WY307X113</v>
      </c>
    </row>
    <row r="215" spans="1:11" x14ac:dyDescent="0.25">
      <c r="A215" s="23" t="s">
        <v>2288</v>
      </c>
      <c r="B215" s="150" t="s">
        <v>6472</v>
      </c>
      <c r="C215" s="23" t="s">
        <v>41</v>
      </c>
      <c r="D215" s="23" t="s">
        <v>2117</v>
      </c>
      <c r="E215" s="23" t="s">
        <v>2281</v>
      </c>
      <c r="F215" s="113">
        <v>12</v>
      </c>
      <c r="G215" s="142">
        <v>0</v>
      </c>
      <c r="H215" s="137" t="s">
        <v>56</v>
      </c>
      <c r="K215" t="str">
        <f t="shared" si="3"/>
        <v>XH401X411</v>
      </c>
    </row>
    <row r="216" spans="1:11" x14ac:dyDescent="0.25">
      <c r="A216" s="23" t="s">
        <v>164</v>
      </c>
      <c r="B216" s="150" t="s">
        <v>6472</v>
      </c>
      <c r="C216" s="23" t="s">
        <v>41</v>
      </c>
      <c r="D216" s="23" t="s">
        <v>2108</v>
      </c>
      <c r="E216" s="23" t="s">
        <v>306</v>
      </c>
      <c r="F216" s="113">
        <v>48</v>
      </c>
      <c r="G216" s="142">
        <v>0</v>
      </c>
      <c r="H216" s="137" t="s">
        <v>56</v>
      </c>
      <c r="K216" t="str">
        <f t="shared" si="3"/>
        <v>Y7211X109</v>
      </c>
    </row>
    <row r="217" spans="1:11" x14ac:dyDescent="0.25">
      <c r="A217" s="23" t="s">
        <v>164</v>
      </c>
      <c r="B217" s="150" t="s">
        <v>6472</v>
      </c>
      <c r="C217" s="23" t="s">
        <v>41</v>
      </c>
      <c r="D217" s="23" t="s">
        <v>2099</v>
      </c>
      <c r="E217" s="23" t="s">
        <v>306</v>
      </c>
      <c r="F217" s="113">
        <v>48</v>
      </c>
      <c r="G217" s="142">
        <v>0</v>
      </c>
      <c r="H217" s="137" t="s">
        <v>56</v>
      </c>
      <c r="K217" t="str">
        <f t="shared" si="3"/>
        <v>Y7307X111</v>
      </c>
    </row>
    <row r="218" spans="1:11" x14ac:dyDescent="0.25">
      <c r="A218" s="23" t="s">
        <v>164</v>
      </c>
      <c r="B218" s="150" t="s">
        <v>6472</v>
      </c>
      <c r="C218" s="23" t="s">
        <v>41</v>
      </c>
      <c r="D218" s="23" t="s">
        <v>2097</v>
      </c>
      <c r="E218" s="23" t="s">
        <v>306</v>
      </c>
      <c r="F218" s="113">
        <v>48</v>
      </c>
      <c r="G218" s="142">
        <v>0</v>
      </c>
      <c r="H218" s="137" t="s">
        <v>56</v>
      </c>
      <c r="K218" t="str">
        <f t="shared" si="3"/>
        <v>Y7307X113</v>
      </c>
    </row>
    <row r="219" spans="1:11" x14ac:dyDescent="0.25">
      <c r="A219" s="23" t="s">
        <v>4061</v>
      </c>
      <c r="B219" s="150" t="s">
        <v>6472</v>
      </c>
      <c r="C219" s="23" t="s">
        <v>41</v>
      </c>
      <c r="D219" s="23" t="s">
        <v>2099</v>
      </c>
      <c r="E219" s="23" t="s">
        <v>375</v>
      </c>
      <c r="F219" s="113">
        <v>8</v>
      </c>
      <c r="G219" s="142">
        <v>0.34</v>
      </c>
      <c r="H219" s="137" t="s">
        <v>56</v>
      </c>
      <c r="K219" t="str">
        <f t="shared" si="3"/>
        <v>YQ307X111</v>
      </c>
    </row>
    <row r="220" spans="1:11" x14ac:dyDescent="0.25">
      <c r="A220" s="23" t="s">
        <v>2289</v>
      </c>
      <c r="B220" s="150" t="s">
        <v>6472</v>
      </c>
      <c r="C220" s="23" t="s">
        <v>41</v>
      </c>
      <c r="D220" s="23" t="s">
        <v>2097</v>
      </c>
      <c r="E220" s="23" t="s">
        <v>2205</v>
      </c>
      <c r="F220" s="113">
        <v>48</v>
      </c>
      <c r="G220" s="142">
        <v>0</v>
      </c>
      <c r="H220" s="137" t="s">
        <v>56</v>
      </c>
      <c r="K220" t="str">
        <f t="shared" si="3"/>
        <v>YU307X113</v>
      </c>
    </row>
    <row r="221" spans="1:11" x14ac:dyDescent="0.25">
      <c r="A221" s="23" t="s">
        <v>2290</v>
      </c>
      <c r="B221" s="150" t="s">
        <v>6472</v>
      </c>
      <c r="C221" s="23" t="s">
        <v>41</v>
      </c>
      <c r="D221" s="23" t="s">
        <v>2097</v>
      </c>
      <c r="E221" s="23" t="s">
        <v>2205</v>
      </c>
      <c r="F221" s="113">
        <v>6</v>
      </c>
      <c r="G221" s="142">
        <v>0</v>
      </c>
      <c r="H221" s="137" t="s">
        <v>56</v>
      </c>
      <c r="K221" t="str">
        <f t="shared" si="3"/>
        <v>YZ307X113</v>
      </c>
    </row>
    <row r="222" spans="1:11" x14ac:dyDescent="0.25">
      <c r="A222" s="23" t="s">
        <v>2291</v>
      </c>
      <c r="B222" s="150" t="s">
        <v>6472</v>
      </c>
      <c r="C222" s="23" t="s">
        <v>41</v>
      </c>
      <c r="D222" s="23" t="s">
        <v>2098</v>
      </c>
      <c r="E222" s="23" t="s">
        <v>376</v>
      </c>
      <c r="F222" s="113">
        <v>24</v>
      </c>
      <c r="G222" s="142">
        <v>0</v>
      </c>
      <c r="H222" s="137" t="s">
        <v>56</v>
      </c>
      <c r="K222" t="str">
        <f t="shared" ref="K222:K285" si="4">A222&amp;D222</f>
        <v>Z0307X108</v>
      </c>
    </row>
    <row r="223" spans="1:11" x14ac:dyDescent="0.25">
      <c r="A223" s="23" t="s">
        <v>2292</v>
      </c>
      <c r="B223" s="150" t="s">
        <v>6472</v>
      </c>
      <c r="C223" s="23" t="s">
        <v>41</v>
      </c>
      <c r="D223" s="23" t="s">
        <v>2108</v>
      </c>
      <c r="E223" s="23" t="s">
        <v>306</v>
      </c>
      <c r="F223" s="113">
        <v>48</v>
      </c>
      <c r="G223" s="142">
        <v>0</v>
      </c>
      <c r="H223" s="137" t="s">
        <v>56</v>
      </c>
      <c r="K223" t="str">
        <f t="shared" si="4"/>
        <v>Z1211X109</v>
      </c>
    </row>
    <row r="224" spans="1:11" x14ac:dyDescent="0.25">
      <c r="A224" s="23" t="s">
        <v>2292</v>
      </c>
      <c r="B224" s="150" t="s">
        <v>6472</v>
      </c>
      <c r="C224" s="23" t="s">
        <v>41</v>
      </c>
      <c r="D224" s="23" t="s">
        <v>2098</v>
      </c>
      <c r="E224" s="23" t="s">
        <v>306</v>
      </c>
      <c r="F224" s="113">
        <v>48</v>
      </c>
      <c r="G224" s="142">
        <v>0</v>
      </c>
      <c r="H224" s="137" t="s">
        <v>56</v>
      </c>
      <c r="K224" t="str">
        <f t="shared" si="4"/>
        <v>Z1307X108</v>
      </c>
    </row>
    <row r="225" spans="1:11" x14ac:dyDescent="0.25">
      <c r="A225" s="23" t="s">
        <v>2292</v>
      </c>
      <c r="B225" s="150" t="s">
        <v>6472</v>
      </c>
      <c r="C225" s="23" t="s">
        <v>41</v>
      </c>
      <c r="D225" s="23" t="s">
        <v>2097</v>
      </c>
      <c r="E225" s="23" t="s">
        <v>306</v>
      </c>
      <c r="F225" s="113">
        <v>48</v>
      </c>
      <c r="G225" s="142">
        <v>0</v>
      </c>
      <c r="H225" s="137" t="s">
        <v>56</v>
      </c>
      <c r="K225" t="str">
        <f t="shared" si="4"/>
        <v>Z1307X113</v>
      </c>
    </row>
    <row r="226" spans="1:11" x14ac:dyDescent="0.25">
      <c r="A226" s="23" t="s">
        <v>2293</v>
      </c>
      <c r="B226" s="150" t="s">
        <v>6472</v>
      </c>
      <c r="C226" s="23" t="s">
        <v>41</v>
      </c>
      <c r="D226" s="23" t="s">
        <v>2100</v>
      </c>
      <c r="E226" s="23" t="s">
        <v>2205</v>
      </c>
      <c r="F226" s="113">
        <v>72</v>
      </c>
      <c r="G226" s="142">
        <v>0</v>
      </c>
      <c r="H226" s="137" t="s">
        <v>56</v>
      </c>
      <c r="K226" t="str">
        <f t="shared" si="4"/>
        <v>ZE307X105.5</v>
      </c>
    </row>
    <row r="227" spans="1:11" x14ac:dyDescent="0.25">
      <c r="A227" s="23" t="s">
        <v>2294</v>
      </c>
      <c r="B227" s="150" t="s">
        <v>6472</v>
      </c>
      <c r="C227" s="23" t="s">
        <v>41</v>
      </c>
      <c r="D227" s="23" t="s">
        <v>2108</v>
      </c>
      <c r="E227" s="23" t="s">
        <v>376</v>
      </c>
      <c r="F227" s="113">
        <v>24</v>
      </c>
      <c r="G227" s="142">
        <v>0</v>
      </c>
      <c r="H227" s="137" t="s">
        <v>56</v>
      </c>
      <c r="K227" t="str">
        <f t="shared" si="4"/>
        <v>ZL211X109</v>
      </c>
    </row>
    <row r="228" spans="1:11" x14ac:dyDescent="0.25">
      <c r="A228" s="23" t="s">
        <v>2295</v>
      </c>
      <c r="B228" s="150" t="s">
        <v>6472</v>
      </c>
      <c r="C228" s="23" t="s">
        <v>41</v>
      </c>
      <c r="D228" s="23" t="s">
        <v>2098</v>
      </c>
      <c r="E228" s="23" t="s">
        <v>2205</v>
      </c>
      <c r="F228" s="113">
        <v>36</v>
      </c>
      <c r="G228" s="142">
        <v>0</v>
      </c>
      <c r="H228" s="137" t="s">
        <v>56</v>
      </c>
      <c r="K228" t="str">
        <f t="shared" si="4"/>
        <v>ZT307X108</v>
      </c>
    </row>
    <row r="229" spans="1:11" x14ac:dyDescent="0.25">
      <c r="A229" s="23" t="s">
        <v>4062</v>
      </c>
      <c r="B229" s="150" t="s">
        <v>6472</v>
      </c>
      <c r="C229" s="23" t="s">
        <v>41</v>
      </c>
      <c r="D229" s="23" t="s">
        <v>2111</v>
      </c>
      <c r="E229" s="23" t="s">
        <v>306</v>
      </c>
      <c r="F229" s="113">
        <v>6</v>
      </c>
      <c r="G229" s="81">
        <v>0</v>
      </c>
      <c r="H229" s="113" t="s">
        <v>56</v>
      </c>
      <c r="K229" t="str">
        <f t="shared" ref="K229" si="5">A229&amp;D229</f>
        <v>ZU603X408</v>
      </c>
    </row>
    <row r="230" spans="1:11" x14ac:dyDescent="0.25">
      <c r="A230" t="s">
        <v>2202</v>
      </c>
      <c r="B230" s="58" t="s">
        <v>6473</v>
      </c>
      <c r="C230" t="s">
        <v>41</v>
      </c>
      <c r="D230" t="s">
        <v>2100</v>
      </c>
      <c r="E230" t="s">
        <v>306</v>
      </c>
      <c r="F230" s="3">
        <v>24</v>
      </c>
      <c r="G230" s="54">
        <v>0</v>
      </c>
      <c r="H230" s="103" t="s">
        <v>56</v>
      </c>
      <c r="K230" t="str">
        <f t="shared" si="4"/>
        <v>0Q307X105.5</v>
      </c>
    </row>
    <row r="231" spans="1:11" x14ac:dyDescent="0.25">
      <c r="A231" t="s">
        <v>2203</v>
      </c>
      <c r="B231" s="58" t="s">
        <v>6473</v>
      </c>
      <c r="C231" t="s">
        <v>41</v>
      </c>
      <c r="D231" t="s">
        <v>2100</v>
      </c>
      <c r="E231" t="s">
        <v>375</v>
      </c>
      <c r="F231" s="3">
        <v>48</v>
      </c>
      <c r="G231" s="54">
        <v>0.06</v>
      </c>
      <c r="H231" s="103" t="s">
        <v>56</v>
      </c>
      <c r="K231" t="str">
        <f t="shared" si="4"/>
        <v>0X307X105.5</v>
      </c>
    </row>
    <row r="232" spans="1:11" x14ac:dyDescent="0.25">
      <c r="A232" t="s">
        <v>2204</v>
      </c>
      <c r="B232" s="58" t="s">
        <v>6473</v>
      </c>
      <c r="C232" t="s">
        <v>41</v>
      </c>
      <c r="D232" t="s">
        <v>2098</v>
      </c>
      <c r="E232" t="s">
        <v>2205</v>
      </c>
      <c r="F232" s="3">
        <v>36</v>
      </c>
      <c r="G232" s="54">
        <v>0</v>
      </c>
      <c r="H232" s="103" t="s">
        <v>56</v>
      </c>
      <c r="K232" t="str">
        <f t="shared" si="4"/>
        <v>0Y307X108</v>
      </c>
    </row>
    <row r="233" spans="1:11" x14ac:dyDescent="0.25">
      <c r="A233" t="s">
        <v>2207</v>
      </c>
      <c r="B233" s="58" t="s">
        <v>6473</v>
      </c>
      <c r="C233" t="s">
        <v>41</v>
      </c>
      <c r="D233" t="s">
        <v>2100</v>
      </c>
      <c r="E233" t="s">
        <v>306</v>
      </c>
      <c r="F233" s="3">
        <v>48</v>
      </c>
      <c r="G233" s="54">
        <v>0</v>
      </c>
      <c r="H233" s="103" t="s">
        <v>56</v>
      </c>
      <c r="K233" t="str">
        <f t="shared" si="4"/>
        <v>0Z307X105.5</v>
      </c>
    </row>
    <row r="234" spans="1:11" x14ac:dyDescent="0.25">
      <c r="A234" t="s">
        <v>4894</v>
      </c>
      <c r="B234" s="58" t="s">
        <v>6473</v>
      </c>
      <c r="C234" t="s">
        <v>41</v>
      </c>
      <c r="D234" t="s">
        <v>2100</v>
      </c>
      <c r="E234" t="s">
        <v>6259</v>
      </c>
      <c r="F234" s="3">
        <v>24</v>
      </c>
      <c r="G234" s="54">
        <v>0.16</v>
      </c>
      <c r="H234" s="103" t="s">
        <v>56</v>
      </c>
      <c r="K234" t="str">
        <f t="shared" si="4"/>
        <v>1G307X105.5</v>
      </c>
    </row>
    <row r="235" spans="1:11" x14ac:dyDescent="0.25">
      <c r="A235" t="s">
        <v>2208</v>
      </c>
      <c r="B235" s="58" t="s">
        <v>6473</v>
      </c>
      <c r="C235" t="s">
        <v>41</v>
      </c>
      <c r="D235" t="s">
        <v>2098</v>
      </c>
      <c r="E235" t="s">
        <v>375</v>
      </c>
      <c r="F235" s="3">
        <v>48</v>
      </c>
      <c r="G235" s="54">
        <v>0.32</v>
      </c>
      <c r="H235" s="103" t="s">
        <v>56</v>
      </c>
      <c r="K235" t="str">
        <f t="shared" si="4"/>
        <v>1P307X108</v>
      </c>
    </row>
    <row r="236" spans="1:11" x14ac:dyDescent="0.25">
      <c r="A236" t="s">
        <v>2209</v>
      </c>
      <c r="B236" s="58" t="s">
        <v>6473</v>
      </c>
      <c r="C236" t="s">
        <v>41</v>
      </c>
      <c r="D236" t="s">
        <v>2108</v>
      </c>
      <c r="E236" t="s">
        <v>306</v>
      </c>
      <c r="F236" s="3">
        <v>48</v>
      </c>
      <c r="G236" s="54">
        <v>0</v>
      </c>
      <c r="H236" s="103" t="s">
        <v>56</v>
      </c>
      <c r="K236" t="str">
        <f t="shared" si="4"/>
        <v>1Y211X109</v>
      </c>
    </row>
    <row r="237" spans="1:11" x14ac:dyDescent="0.25">
      <c r="A237" t="s">
        <v>2209</v>
      </c>
      <c r="B237" s="58" t="s">
        <v>6473</v>
      </c>
      <c r="C237" t="s">
        <v>41</v>
      </c>
      <c r="D237" t="s">
        <v>2097</v>
      </c>
      <c r="E237" t="s">
        <v>306</v>
      </c>
      <c r="F237" s="3">
        <v>48</v>
      </c>
      <c r="G237" s="54">
        <v>0</v>
      </c>
      <c r="H237" s="103" t="s">
        <v>56</v>
      </c>
      <c r="K237" t="str">
        <f t="shared" si="4"/>
        <v>1Y307X113</v>
      </c>
    </row>
    <row r="238" spans="1:11" x14ac:dyDescent="0.25">
      <c r="A238" t="s">
        <v>2210</v>
      </c>
      <c r="B238" s="58" t="s">
        <v>6473</v>
      </c>
      <c r="C238" t="s">
        <v>41</v>
      </c>
      <c r="D238" t="s">
        <v>2097</v>
      </c>
      <c r="E238" t="s">
        <v>306</v>
      </c>
      <c r="F238" s="3">
        <v>48</v>
      </c>
      <c r="G238" s="54">
        <v>0</v>
      </c>
      <c r="H238" s="103" t="s">
        <v>56</v>
      </c>
      <c r="K238" t="str">
        <f t="shared" si="4"/>
        <v>22307X113</v>
      </c>
    </row>
    <row r="239" spans="1:11" x14ac:dyDescent="0.25">
      <c r="A239" t="s">
        <v>2211</v>
      </c>
      <c r="B239" s="58" t="s">
        <v>6473</v>
      </c>
      <c r="C239" t="s">
        <v>41</v>
      </c>
      <c r="D239" t="s">
        <v>2108</v>
      </c>
      <c r="E239" t="s">
        <v>2212</v>
      </c>
      <c r="F239" s="3">
        <v>24</v>
      </c>
      <c r="G239" s="54">
        <v>0.22</v>
      </c>
      <c r="H239" s="103" t="s">
        <v>56</v>
      </c>
      <c r="K239" t="str">
        <f t="shared" si="4"/>
        <v>25211X109</v>
      </c>
    </row>
    <row r="240" spans="1:11" x14ac:dyDescent="0.25">
      <c r="A240" t="s">
        <v>2213</v>
      </c>
      <c r="B240" s="58" t="s">
        <v>6473</v>
      </c>
      <c r="C240" t="s">
        <v>41</v>
      </c>
      <c r="D240" t="s">
        <v>2097</v>
      </c>
      <c r="E240" t="s">
        <v>2205</v>
      </c>
      <c r="F240" s="3">
        <v>48</v>
      </c>
      <c r="G240" s="54">
        <v>0</v>
      </c>
      <c r="H240" s="103" t="s">
        <v>56</v>
      </c>
      <c r="K240" t="str">
        <f t="shared" si="4"/>
        <v>2A307X113</v>
      </c>
    </row>
    <row r="241" spans="1:11" x14ac:dyDescent="0.25">
      <c r="A241" t="s">
        <v>2214</v>
      </c>
      <c r="B241" s="58" t="s">
        <v>6473</v>
      </c>
      <c r="C241" t="s">
        <v>41</v>
      </c>
      <c r="D241" t="s">
        <v>2105</v>
      </c>
      <c r="E241" t="s">
        <v>375</v>
      </c>
      <c r="F241" s="3">
        <v>24</v>
      </c>
      <c r="G241" s="54">
        <v>0.08</v>
      </c>
      <c r="H241" s="103" t="s">
        <v>56</v>
      </c>
      <c r="K241" t="str">
        <f t="shared" si="4"/>
        <v>2B211X106</v>
      </c>
    </row>
    <row r="242" spans="1:11" x14ac:dyDescent="0.25">
      <c r="A242" t="s">
        <v>2215</v>
      </c>
      <c r="B242" s="58" t="s">
        <v>6473</v>
      </c>
      <c r="C242" t="s">
        <v>41</v>
      </c>
      <c r="D242" t="s">
        <v>2097</v>
      </c>
      <c r="E242" t="s">
        <v>375</v>
      </c>
      <c r="F242" s="3">
        <v>12</v>
      </c>
      <c r="G242" s="54">
        <v>0.08</v>
      </c>
      <c r="H242" s="103" t="s">
        <v>56</v>
      </c>
      <c r="K242" t="str">
        <f t="shared" si="4"/>
        <v>2C307X113</v>
      </c>
    </row>
    <row r="243" spans="1:11" x14ac:dyDescent="0.25">
      <c r="A243" t="s">
        <v>2216</v>
      </c>
      <c r="B243" s="58" t="s">
        <v>6473</v>
      </c>
      <c r="C243" t="s">
        <v>41</v>
      </c>
      <c r="D243" t="s">
        <v>2097</v>
      </c>
      <c r="E243" t="s">
        <v>306</v>
      </c>
      <c r="F243" s="3">
        <v>48</v>
      </c>
      <c r="G243" s="54">
        <v>0</v>
      </c>
      <c r="H243" s="103" t="s">
        <v>56</v>
      </c>
      <c r="K243" t="str">
        <f t="shared" si="4"/>
        <v>2J307X113</v>
      </c>
    </row>
    <row r="244" spans="1:11" x14ac:dyDescent="0.25">
      <c r="A244" t="s">
        <v>4056</v>
      </c>
      <c r="B244" s="58" t="s">
        <v>6473</v>
      </c>
      <c r="C244" t="s">
        <v>41</v>
      </c>
      <c r="D244" t="s">
        <v>2108</v>
      </c>
      <c r="E244" t="s">
        <v>2205</v>
      </c>
      <c r="F244" s="3">
        <v>48</v>
      </c>
      <c r="G244" s="54">
        <v>0</v>
      </c>
      <c r="H244" s="103" t="s">
        <v>56</v>
      </c>
      <c r="K244" t="str">
        <f t="shared" si="4"/>
        <v>35211X109</v>
      </c>
    </row>
    <row r="245" spans="1:11" x14ac:dyDescent="0.25">
      <c r="A245" t="s">
        <v>2206</v>
      </c>
      <c r="B245" s="58" t="s">
        <v>6473</v>
      </c>
      <c r="C245" t="s">
        <v>41</v>
      </c>
      <c r="D245" t="s">
        <v>2097</v>
      </c>
      <c r="E245" t="s">
        <v>2205</v>
      </c>
      <c r="F245" s="3">
        <v>12</v>
      </c>
      <c r="G245" s="54">
        <v>0</v>
      </c>
      <c r="H245" s="103" t="s">
        <v>56</v>
      </c>
      <c r="K245" t="str">
        <f t="shared" si="4"/>
        <v>36307X113</v>
      </c>
    </row>
    <row r="246" spans="1:11" x14ac:dyDescent="0.25">
      <c r="A246" t="s">
        <v>2180</v>
      </c>
      <c r="B246" s="58" t="s">
        <v>6473</v>
      </c>
      <c r="C246" t="s">
        <v>41</v>
      </c>
      <c r="D246" t="s">
        <v>2099</v>
      </c>
      <c r="E246" t="s">
        <v>2205</v>
      </c>
      <c r="F246" s="3">
        <v>48</v>
      </c>
      <c r="G246" s="54">
        <v>0</v>
      </c>
      <c r="H246" s="103" t="s">
        <v>56</v>
      </c>
      <c r="K246" t="str">
        <f t="shared" si="4"/>
        <v>37307X111</v>
      </c>
    </row>
    <row r="247" spans="1:11" x14ac:dyDescent="0.25">
      <c r="A247" t="s">
        <v>2217</v>
      </c>
      <c r="B247" s="58" t="s">
        <v>6473</v>
      </c>
      <c r="C247" t="s">
        <v>41</v>
      </c>
      <c r="D247" t="s">
        <v>2097</v>
      </c>
      <c r="E247" t="s">
        <v>306</v>
      </c>
      <c r="F247" s="3">
        <v>24</v>
      </c>
      <c r="G247" s="54">
        <v>0</v>
      </c>
      <c r="H247" s="103" t="s">
        <v>56</v>
      </c>
      <c r="K247" t="str">
        <f t="shared" si="4"/>
        <v>38307X113</v>
      </c>
    </row>
    <row r="248" spans="1:11" x14ac:dyDescent="0.25">
      <c r="A248" t="s">
        <v>2218</v>
      </c>
      <c r="B248" s="58" t="s">
        <v>6473</v>
      </c>
      <c r="C248" t="s">
        <v>41</v>
      </c>
      <c r="D248" t="s">
        <v>2100</v>
      </c>
      <c r="E248" t="s">
        <v>375</v>
      </c>
      <c r="F248" s="3">
        <v>48</v>
      </c>
      <c r="G248" s="54">
        <v>0.06</v>
      </c>
      <c r="H248" s="103" t="s">
        <v>56</v>
      </c>
      <c r="K248" t="str">
        <f t="shared" si="4"/>
        <v>3C307X105.5</v>
      </c>
    </row>
    <row r="249" spans="1:11" x14ac:dyDescent="0.25">
      <c r="A249" t="s">
        <v>2219</v>
      </c>
      <c r="B249" s="58" t="s">
        <v>6473</v>
      </c>
      <c r="C249" t="s">
        <v>41</v>
      </c>
      <c r="D249" t="s">
        <v>2105</v>
      </c>
      <c r="E249" t="s">
        <v>375</v>
      </c>
      <c r="F249" s="3">
        <v>24</v>
      </c>
      <c r="G249" s="54">
        <v>0.03</v>
      </c>
      <c r="H249" s="103" t="s">
        <v>56</v>
      </c>
      <c r="K249" t="str">
        <f t="shared" si="4"/>
        <v>3N211X106</v>
      </c>
    </row>
    <row r="250" spans="1:11" x14ac:dyDescent="0.25">
      <c r="A250" t="s">
        <v>4057</v>
      </c>
      <c r="B250" s="58" t="s">
        <v>6473</v>
      </c>
      <c r="C250" t="s">
        <v>41</v>
      </c>
      <c r="D250" t="s">
        <v>2097</v>
      </c>
      <c r="E250" t="s">
        <v>306</v>
      </c>
      <c r="F250" s="3">
        <v>24</v>
      </c>
      <c r="G250" s="54">
        <v>0</v>
      </c>
      <c r="H250" s="103" t="s">
        <v>56</v>
      </c>
      <c r="K250" t="str">
        <f t="shared" si="4"/>
        <v>3R307X113</v>
      </c>
    </row>
    <row r="251" spans="1:11" x14ac:dyDescent="0.25">
      <c r="A251" t="s">
        <v>5091</v>
      </c>
      <c r="B251" s="58" t="s">
        <v>6473</v>
      </c>
      <c r="C251" t="s">
        <v>41</v>
      </c>
      <c r="D251" t="s">
        <v>2111</v>
      </c>
      <c r="E251" t="s">
        <v>2281</v>
      </c>
      <c r="F251" s="3">
        <v>6</v>
      </c>
      <c r="G251" s="54">
        <v>0</v>
      </c>
      <c r="H251" s="103" t="s">
        <v>56</v>
      </c>
      <c r="K251" t="str">
        <f t="shared" si="4"/>
        <v>42603X408</v>
      </c>
    </row>
    <row r="252" spans="1:11" x14ac:dyDescent="0.25">
      <c r="A252" t="s">
        <v>4058</v>
      </c>
      <c r="B252" s="58" t="s">
        <v>6473</v>
      </c>
      <c r="C252" t="s">
        <v>41</v>
      </c>
      <c r="D252" t="s">
        <v>2108</v>
      </c>
      <c r="E252" t="s">
        <v>375</v>
      </c>
      <c r="F252" s="3">
        <v>48</v>
      </c>
      <c r="G252" s="54">
        <v>0.22</v>
      </c>
      <c r="H252" s="103" t="s">
        <v>56</v>
      </c>
      <c r="K252" t="str">
        <f t="shared" si="4"/>
        <v>4R211X109</v>
      </c>
    </row>
    <row r="253" spans="1:11" x14ac:dyDescent="0.25">
      <c r="A253" t="s">
        <v>5223</v>
      </c>
      <c r="B253" s="58" t="s">
        <v>6473</v>
      </c>
      <c r="C253" t="s">
        <v>41</v>
      </c>
      <c r="D253" t="s">
        <v>2098</v>
      </c>
      <c r="E253" t="s">
        <v>6259</v>
      </c>
      <c r="F253" s="3">
        <v>48</v>
      </c>
      <c r="G253" s="54">
        <v>6.9999999999999993E-2</v>
      </c>
      <c r="H253" s="103" t="s">
        <v>56</v>
      </c>
      <c r="K253" t="str">
        <f t="shared" si="4"/>
        <v>58307X108</v>
      </c>
    </row>
    <row r="254" spans="1:11" x14ac:dyDescent="0.25">
      <c r="A254" t="s">
        <v>6247</v>
      </c>
      <c r="B254" s="58" t="s">
        <v>6473</v>
      </c>
      <c r="C254" t="s">
        <v>41</v>
      </c>
      <c r="D254" t="s">
        <v>2098</v>
      </c>
      <c r="E254" t="s">
        <v>6260</v>
      </c>
      <c r="F254" s="3">
        <v>36</v>
      </c>
      <c r="G254" s="54">
        <v>0.33</v>
      </c>
      <c r="H254" s="103" t="s">
        <v>56</v>
      </c>
      <c r="K254" t="str">
        <f t="shared" si="4"/>
        <v>5H307X108</v>
      </c>
    </row>
    <row r="255" spans="1:11" x14ac:dyDescent="0.25">
      <c r="A255" t="s">
        <v>6279</v>
      </c>
      <c r="B255" s="58" t="s">
        <v>6473</v>
      </c>
      <c r="C255" t="s">
        <v>96</v>
      </c>
      <c r="D255" t="s">
        <v>2139</v>
      </c>
      <c r="E255" t="s">
        <v>6258</v>
      </c>
      <c r="F255" s="3">
        <v>6</v>
      </c>
      <c r="G255" s="54">
        <v>0</v>
      </c>
      <c r="H255" s="103" t="s">
        <v>56</v>
      </c>
      <c r="K255" t="str">
        <f t="shared" si="4"/>
        <v>9Z230X320ND</v>
      </c>
    </row>
    <row r="256" spans="1:11" x14ac:dyDescent="0.25">
      <c r="A256" t="s">
        <v>2220</v>
      </c>
      <c r="B256" s="58" t="s">
        <v>6473</v>
      </c>
      <c r="C256" t="s">
        <v>96</v>
      </c>
      <c r="D256" t="s">
        <v>2129</v>
      </c>
      <c r="E256" t="s">
        <v>2221</v>
      </c>
      <c r="F256" s="3">
        <v>24</v>
      </c>
      <c r="G256" s="54">
        <v>0.17</v>
      </c>
      <c r="H256" s="103" t="s">
        <v>56</v>
      </c>
      <c r="K256" t="str">
        <f t="shared" si="4"/>
        <v>J1113X160</v>
      </c>
    </row>
    <row r="257" spans="1:11" x14ac:dyDescent="0.25">
      <c r="A257" t="s">
        <v>2220</v>
      </c>
      <c r="B257" s="58" t="s">
        <v>6473</v>
      </c>
      <c r="C257" t="s">
        <v>96</v>
      </c>
      <c r="D257" t="s">
        <v>2147</v>
      </c>
      <c r="E257" t="s">
        <v>2221</v>
      </c>
      <c r="F257" s="3">
        <v>24</v>
      </c>
      <c r="G257" s="54">
        <v>0.17</v>
      </c>
      <c r="H257" s="103" t="s">
        <v>56</v>
      </c>
      <c r="K257" t="str">
        <f t="shared" si="4"/>
        <v>J1115X159</v>
      </c>
    </row>
    <row r="258" spans="1:11" x14ac:dyDescent="0.25">
      <c r="A258" t="s">
        <v>2220</v>
      </c>
      <c r="B258" s="58" t="s">
        <v>6473</v>
      </c>
      <c r="C258" t="s">
        <v>96</v>
      </c>
      <c r="D258" t="s">
        <v>2151</v>
      </c>
      <c r="E258" t="s">
        <v>2221</v>
      </c>
      <c r="F258" s="3">
        <v>24</v>
      </c>
      <c r="G258" s="54">
        <v>0.17</v>
      </c>
      <c r="H258" s="103" t="s">
        <v>56</v>
      </c>
      <c r="K258" t="str">
        <f t="shared" si="4"/>
        <v>J1113x158</v>
      </c>
    </row>
    <row r="259" spans="1:11" x14ac:dyDescent="0.25">
      <c r="A259" t="s">
        <v>2222</v>
      </c>
      <c r="B259" s="58" t="s">
        <v>6473</v>
      </c>
      <c r="C259" t="s">
        <v>96</v>
      </c>
      <c r="D259" t="s">
        <v>2139</v>
      </c>
      <c r="E259" t="s">
        <v>311</v>
      </c>
      <c r="F259" s="3">
        <v>6</v>
      </c>
      <c r="G259" s="54">
        <v>0</v>
      </c>
      <c r="H259" s="103" t="s">
        <v>56</v>
      </c>
      <c r="K259" t="str">
        <f t="shared" si="4"/>
        <v>J4230X320ND</v>
      </c>
    </row>
    <row r="260" spans="1:11" x14ac:dyDescent="0.25">
      <c r="A260" t="s">
        <v>2223</v>
      </c>
      <c r="B260" s="58" t="s">
        <v>6473</v>
      </c>
      <c r="C260" t="s">
        <v>96</v>
      </c>
      <c r="D260" t="s">
        <v>2123</v>
      </c>
      <c r="E260" t="s">
        <v>311</v>
      </c>
      <c r="F260" s="3">
        <v>4</v>
      </c>
      <c r="G260" s="54">
        <v>0</v>
      </c>
      <c r="H260" s="103" t="s">
        <v>56</v>
      </c>
      <c r="K260" t="str">
        <f t="shared" si="4"/>
        <v>JC300X420ND</v>
      </c>
    </row>
    <row r="261" spans="1:11" x14ac:dyDescent="0.25">
      <c r="A261" t="s">
        <v>2223</v>
      </c>
      <c r="B261" s="58" t="s">
        <v>6473</v>
      </c>
      <c r="C261" t="s">
        <v>96</v>
      </c>
      <c r="D261" t="s">
        <v>2126</v>
      </c>
      <c r="E261" t="s">
        <v>311</v>
      </c>
      <c r="F261" s="3">
        <v>4</v>
      </c>
      <c r="G261" s="54">
        <v>0</v>
      </c>
      <c r="H261" s="103" t="s">
        <v>56</v>
      </c>
      <c r="K261" t="str">
        <f t="shared" si="4"/>
        <v>JC300X430ND</v>
      </c>
    </row>
    <row r="262" spans="1:11" x14ac:dyDescent="0.25">
      <c r="A262" t="s">
        <v>2223</v>
      </c>
      <c r="B262" s="58" t="s">
        <v>6473</v>
      </c>
      <c r="C262" t="s">
        <v>96</v>
      </c>
      <c r="D262" t="s">
        <v>2140</v>
      </c>
      <c r="E262" t="s">
        <v>6258</v>
      </c>
      <c r="F262" s="3">
        <v>4</v>
      </c>
      <c r="G262" s="54">
        <v>0</v>
      </c>
      <c r="H262" s="103" t="s">
        <v>56</v>
      </c>
      <c r="K262" t="str">
        <f t="shared" si="4"/>
        <v>JC300X430</v>
      </c>
    </row>
    <row r="263" spans="1:11" x14ac:dyDescent="0.25">
      <c r="A263" t="s">
        <v>2224</v>
      </c>
      <c r="B263" s="58" t="s">
        <v>6473</v>
      </c>
      <c r="C263" t="s">
        <v>96</v>
      </c>
      <c r="D263" t="s">
        <v>2129</v>
      </c>
      <c r="E263" t="s">
        <v>2221</v>
      </c>
      <c r="F263" s="3">
        <v>12</v>
      </c>
      <c r="G263" s="54">
        <v>0.08</v>
      </c>
      <c r="H263" s="103" t="s">
        <v>56</v>
      </c>
      <c r="K263" t="str">
        <f t="shared" si="4"/>
        <v>JD113X160</v>
      </c>
    </row>
    <row r="264" spans="1:11" x14ac:dyDescent="0.25">
      <c r="A264" t="s">
        <v>2224</v>
      </c>
      <c r="B264" s="58" t="s">
        <v>6473</v>
      </c>
      <c r="C264" t="s">
        <v>96</v>
      </c>
      <c r="D264" t="s">
        <v>2150</v>
      </c>
      <c r="E264" t="s">
        <v>2221</v>
      </c>
      <c r="F264" s="3">
        <v>12</v>
      </c>
      <c r="G264" s="54">
        <v>0.08</v>
      </c>
      <c r="H264" s="103" t="s">
        <v>56</v>
      </c>
      <c r="K264" t="str">
        <f t="shared" si="4"/>
        <v>JD140X178</v>
      </c>
    </row>
    <row r="265" spans="1:11" x14ac:dyDescent="0.25">
      <c r="A265" t="s">
        <v>2224</v>
      </c>
      <c r="B265" s="58" t="s">
        <v>6473</v>
      </c>
      <c r="C265" t="s">
        <v>96</v>
      </c>
      <c r="D265" t="s">
        <v>2132</v>
      </c>
      <c r="E265" t="s">
        <v>2221</v>
      </c>
      <c r="F265" s="3">
        <v>12</v>
      </c>
      <c r="G265" s="54">
        <v>0.08</v>
      </c>
      <c r="H265" s="103" t="s">
        <v>56</v>
      </c>
      <c r="K265" t="str">
        <f t="shared" si="4"/>
        <v>JD140X190</v>
      </c>
    </row>
    <row r="266" spans="1:11" x14ac:dyDescent="0.25">
      <c r="A266" t="s">
        <v>2224</v>
      </c>
      <c r="B266" s="58" t="s">
        <v>6473</v>
      </c>
      <c r="C266" t="s">
        <v>96</v>
      </c>
      <c r="D266" t="s">
        <v>2135</v>
      </c>
      <c r="E266" t="s">
        <v>2221</v>
      </c>
      <c r="F266" s="3">
        <v>12</v>
      </c>
      <c r="G266" s="54">
        <v>0.09</v>
      </c>
      <c r="H266" s="103" t="s">
        <v>56</v>
      </c>
      <c r="K266" t="str">
        <f t="shared" si="4"/>
        <v>JD130X170</v>
      </c>
    </row>
    <row r="267" spans="1:11" x14ac:dyDescent="0.25">
      <c r="A267" t="s">
        <v>310</v>
      </c>
      <c r="B267" s="58" t="s">
        <v>6473</v>
      </c>
      <c r="C267" t="s">
        <v>96</v>
      </c>
      <c r="D267" t="s">
        <v>2126</v>
      </c>
      <c r="E267" t="s">
        <v>311</v>
      </c>
      <c r="F267" s="3">
        <v>4</v>
      </c>
      <c r="G267" s="54">
        <v>0</v>
      </c>
      <c r="H267" s="103" t="s">
        <v>56</v>
      </c>
      <c r="K267" t="str">
        <f t="shared" si="4"/>
        <v>JE300X430ND</v>
      </c>
    </row>
    <row r="268" spans="1:11" x14ac:dyDescent="0.25">
      <c r="A268" t="s">
        <v>2225</v>
      </c>
      <c r="B268" s="58" t="s">
        <v>6473</v>
      </c>
      <c r="C268" t="s">
        <v>96</v>
      </c>
      <c r="D268" t="s">
        <v>2129</v>
      </c>
      <c r="E268" t="s">
        <v>2226</v>
      </c>
      <c r="F268" s="3">
        <v>48</v>
      </c>
      <c r="G268" s="54">
        <v>0.43</v>
      </c>
      <c r="H268" s="103" t="s">
        <v>56</v>
      </c>
      <c r="K268" t="str">
        <f t="shared" si="4"/>
        <v>JH113X160</v>
      </c>
    </row>
    <row r="269" spans="1:11" x14ac:dyDescent="0.25">
      <c r="A269" t="s">
        <v>2227</v>
      </c>
      <c r="B269" s="58" t="s">
        <v>6473</v>
      </c>
      <c r="C269" t="s">
        <v>96</v>
      </c>
      <c r="D269" t="s">
        <v>2139</v>
      </c>
      <c r="E269" t="s">
        <v>311</v>
      </c>
      <c r="F269" s="3">
        <v>6</v>
      </c>
      <c r="G269" s="54">
        <v>0</v>
      </c>
      <c r="H269" s="103" t="s">
        <v>56</v>
      </c>
      <c r="K269" t="str">
        <f t="shared" si="4"/>
        <v>JJ230X320ND</v>
      </c>
    </row>
    <row r="270" spans="1:11" x14ac:dyDescent="0.25">
      <c r="A270" t="s">
        <v>2228</v>
      </c>
      <c r="B270" s="58" t="s">
        <v>6473</v>
      </c>
      <c r="C270" t="s">
        <v>96</v>
      </c>
      <c r="D270" t="s">
        <v>2126</v>
      </c>
      <c r="E270" t="s">
        <v>311</v>
      </c>
      <c r="F270" s="3">
        <v>4</v>
      </c>
      <c r="G270" s="54">
        <v>0</v>
      </c>
      <c r="H270" s="103" t="s">
        <v>56</v>
      </c>
      <c r="K270" t="str">
        <f t="shared" si="4"/>
        <v>JS300X430ND</v>
      </c>
    </row>
    <row r="271" spans="1:11" x14ac:dyDescent="0.25">
      <c r="A271" t="s">
        <v>2228</v>
      </c>
      <c r="B271" s="58" t="s">
        <v>6473</v>
      </c>
      <c r="C271" t="s">
        <v>96</v>
      </c>
      <c r="D271" t="s">
        <v>2140</v>
      </c>
      <c r="E271" t="s">
        <v>6258</v>
      </c>
      <c r="F271" s="3">
        <v>4</v>
      </c>
      <c r="G271" s="54">
        <v>0</v>
      </c>
      <c r="H271" s="103" t="s">
        <v>56</v>
      </c>
      <c r="K271" t="str">
        <f t="shared" si="4"/>
        <v>JS300X430</v>
      </c>
    </row>
    <row r="272" spans="1:11" x14ac:dyDescent="0.25">
      <c r="A272" t="s">
        <v>2229</v>
      </c>
      <c r="B272" s="58" t="s">
        <v>6473</v>
      </c>
      <c r="C272" t="s">
        <v>96</v>
      </c>
      <c r="D272" t="s">
        <v>2129</v>
      </c>
      <c r="E272" t="s">
        <v>2221</v>
      </c>
      <c r="F272" s="3">
        <v>24</v>
      </c>
      <c r="G272" s="54">
        <v>0.71</v>
      </c>
      <c r="H272" s="103" t="s">
        <v>56</v>
      </c>
      <c r="K272" t="str">
        <f t="shared" si="4"/>
        <v>K2113X160</v>
      </c>
    </row>
    <row r="273" spans="1:11" x14ac:dyDescent="0.25">
      <c r="A273" t="s">
        <v>374</v>
      </c>
      <c r="B273" s="58" t="s">
        <v>6473</v>
      </c>
      <c r="C273" t="s">
        <v>96</v>
      </c>
      <c r="D273" t="s">
        <v>2141</v>
      </c>
      <c r="E273" t="s">
        <v>311</v>
      </c>
      <c r="F273" s="3">
        <v>6</v>
      </c>
      <c r="G273" s="54">
        <v>0</v>
      </c>
      <c r="H273" s="103" t="s">
        <v>56</v>
      </c>
      <c r="K273" t="str">
        <f t="shared" si="4"/>
        <v>K4230X320</v>
      </c>
    </row>
    <row r="274" spans="1:11" x14ac:dyDescent="0.25">
      <c r="A274" t="s">
        <v>374</v>
      </c>
      <c r="B274" s="58" t="s">
        <v>6473</v>
      </c>
      <c r="C274" t="s">
        <v>96</v>
      </c>
      <c r="D274" t="s">
        <v>2139</v>
      </c>
      <c r="E274" t="s">
        <v>311</v>
      </c>
      <c r="F274" s="3">
        <v>6</v>
      </c>
      <c r="G274" s="54">
        <v>0</v>
      </c>
      <c r="H274" s="103" t="s">
        <v>56</v>
      </c>
      <c r="K274" t="str">
        <f t="shared" si="4"/>
        <v>K4230X320ND</v>
      </c>
    </row>
    <row r="275" spans="1:11" x14ac:dyDescent="0.25">
      <c r="A275" t="s">
        <v>2230</v>
      </c>
      <c r="B275" s="58" t="s">
        <v>6473</v>
      </c>
      <c r="C275" t="s">
        <v>96</v>
      </c>
      <c r="D275" t="s">
        <v>2126</v>
      </c>
      <c r="E275" t="s">
        <v>311</v>
      </c>
      <c r="F275" s="3">
        <v>4</v>
      </c>
      <c r="G275" s="54">
        <v>0</v>
      </c>
      <c r="H275" s="103" t="s">
        <v>56</v>
      </c>
      <c r="K275" t="str">
        <f t="shared" si="4"/>
        <v>K6300X430ND</v>
      </c>
    </row>
    <row r="276" spans="1:11" x14ac:dyDescent="0.25">
      <c r="A276" t="s">
        <v>2231</v>
      </c>
      <c r="B276" s="58" t="s">
        <v>6473</v>
      </c>
      <c r="C276" t="s">
        <v>96</v>
      </c>
      <c r="D276" t="s">
        <v>2136</v>
      </c>
      <c r="E276" t="s">
        <v>311</v>
      </c>
      <c r="F276" s="3">
        <v>4</v>
      </c>
      <c r="G276" s="54">
        <v>0</v>
      </c>
      <c r="H276" s="103" t="s">
        <v>56</v>
      </c>
      <c r="K276" t="str">
        <f t="shared" si="4"/>
        <v>KP300X420</v>
      </c>
    </row>
    <row r="277" spans="1:11" x14ac:dyDescent="0.25">
      <c r="A277" t="s">
        <v>440</v>
      </c>
      <c r="B277" s="58" t="s">
        <v>6473</v>
      </c>
      <c r="C277" t="s">
        <v>96</v>
      </c>
      <c r="D277" t="s">
        <v>2144</v>
      </c>
      <c r="E277" t="s">
        <v>311</v>
      </c>
      <c r="F277" s="3">
        <v>10</v>
      </c>
      <c r="G277" s="54">
        <v>0</v>
      </c>
      <c r="H277" s="103" t="s">
        <v>56</v>
      </c>
      <c r="K277" t="str">
        <f t="shared" si="4"/>
        <v>L2240X300ND</v>
      </c>
    </row>
    <row r="278" spans="1:11" x14ac:dyDescent="0.25">
      <c r="A278" t="s">
        <v>440</v>
      </c>
      <c r="B278" s="58" t="s">
        <v>6473</v>
      </c>
      <c r="C278" t="s">
        <v>96</v>
      </c>
      <c r="D278" t="s">
        <v>2139</v>
      </c>
      <c r="E278" t="s">
        <v>311</v>
      </c>
      <c r="F278" s="3">
        <v>10</v>
      </c>
      <c r="G278" s="54">
        <v>0</v>
      </c>
      <c r="H278" s="103" t="s">
        <v>56</v>
      </c>
      <c r="K278" t="str">
        <f t="shared" si="4"/>
        <v>L2230X320ND</v>
      </c>
    </row>
    <row r="279" spans="1:11" x14ac:dyDescent="0.25">
      <c r="A279" t="s">
        <v>373</v>
      </c>
      <c r="B279" s="58" t="s">
        <v>6473</v>
      </c>
      <c r="C279" t="s">
        <v>41</v>
      </c>
      <c r="D279" t="s">
        <v>2108</v>
      </c>
      <c r="E279" t="s">
        <v>376</v>
      </c>
      <c r="F279" s="3">
        <v>24</v>
      </c>
      <c r="G279" s="54">
        <v>0</v>
      </c>
      <c r="H279" s="103" t="s">
        <v>56</v>
      </c>
      <c r="K279" t="str">
        <f t="shared" si="4"/>
        <v>Q0211X109</v>
      </c>
    </row>
    <row r="280" spans="1:11" x14ac:dyDescent="0.25">
      <c r="A280" t="s">
        <v>373</v>
      </c>
      <c r="B280" s="58" t="s">
        <v>6473</v>
      </c>
      <c r="C280" t="s">
        <v>41</v>
      </c>
      <c r="D280" t="s">
        <v>2100</v>
      </c>
      <c r="E280" t="s">
        <v>376</v>
      </c>
      <c r="F280" s="3">
        <v>24</v>
      </c>
      <c r="G280" s="54">
        <v>0</v>
      </c>
      <c r="H280" s="103" t="s">
        <v>56</v>
      </c>
      <c r="K280" t="str">
        <f t="shared" si="4"/>
        <v>Q0307X105.5</v>
      </c>
    </row>
    <row r="281" spans="1:11" x14ac:dyDescent="0.25">
      <c r="A281" t="s">
        <v>373</v>
      </c>
      <c r="B281" s="58" t="s">
        <v>6473</v>
      </c>
      <c r="C281" t="s">
        <v>41</v>
      </c>
      <c r="D281" t="s">
        <v>2098</v>
      </c>
      <c r="E281" t="s">
        <v>376</v>
      </c>
      <c r="F281" s="3">
        <v>24</v>
      </c>
      <c r="G281" s="54">
        <v>0</v>
      </c>
      <c r="H281" s="103" t="s">
        <v>56</v>
      </c>
      <c r="K281" t="str">
        <f t="shared" si="4"/>
        <v>Q0307X108</v>
      </c>
    </row>
    <row r="282" spans="1:11" x14ac:dyDescent="0.25">
      <c r="A282" t="s">
        <v>373</v>
      </c>
      <c r="B282" s="58" t="s">
        <v>6473</v>
      </c>
      <c r="C282" t="s">
        <v>41</v>
      </c>
      <c r="D282" t="s">
        <v>2097</v>
      </c>
      <c r="E282" t="s">
        <v>376</v>
      </c>
      <c r="F282" s="3">
        <v>24</v>
      </c>
      <c r="G282" s="54">
        <v>0</v>
      </c>
      <c r="H282" s="103" t="s">
        <v>56</v>
      </c>
      <c r="K282" t="str">
        <f t="shared" si="4"/>
        <v>Q0307X113</v>
      </c>
    </row>
    <row r="283" spans="1:11" x14ac:dyDescent="0.25">
      <c r="A283" t="s">
        <v>373</v>
      </c>
      <c r="B283" s="58" t="s">
        <v>6473</v>
      </c>
      <c r="C283" t="s">
        <v>41</v>
      </c>
      <c r="D283" t="s">
        <v>2118</v>
      </c>
      <c r="E283" t="s">
        <v>376</v>
      </c>
      <c r="F283" s="3">
        <v>24</v>
      </c>
      <c r="G283" s="54">
        <v>0</v>
      </c>
      <c r="H283" s="103" t="s">
        <v>56</v>
      </c>
      <c r="K283" t="str">
        <f t="shared" si="4"/>
        <v>Q0401X203</v>
      </c>
    </row>
    <row r="284" spans="1:11" x14ac:dyDescent="0.25">
      <c r="A284" t="s">
        <v>373</v>
      </c>
      <c r="B284" s="58" t="s">
        <v>6473</v>
      </c>
      <c r="C284" t="s">
        <v>41</v>
      </c>
      <c r="D284" t="s">
        <v>2105</v>
      </c>
      <c r="E284" t="s">
        <v>376</v>
      </c>
      <c r="F284" s="3">
        <v>24</v>
      </c>
      <c r="G284" s="54">
        <v>0</v>
      </c>
      <c r="H284" s="103" t="s">
        <v>56</v>
      </c>
      <c r="K284" t="str">
        <f t="shared" si="4"/>
        <v>Q0211X106</v>
      </c>
    </row>
    <row r="285" spans="1:11" x14ac:dyDescent="0.25">
      <c r="A285" t="s">
        <v>373</v>
      </c>
      <c r="B285" s="58" t="s">
        <v>6473</v>
      </c>
      <c r="C285" t="s">
        <v>41</v>
      </c>
      <c r="D285" t="s">
        <v>2099</v>
      </c>
      <c r="E285" t="s">
        <v>376</v>
      </c>
      <c r="F285" s="3">
        <v>24</v>
      </c>
      <c r="G285" s="54">
        <v>0</v>
      </c>
      <c r="H285" s="103" t="s">
        <v>56</v>
      </c>
      <c r="K285" t="str">
        <f t="shared" si="4"/>
        <v>Q0307X111</v>
      </c>
    </row>
    <row r="286" spans="1:11" x14ac:dyDescent="0.25">
      <c r="A286" t="s">
        <v>2232</v>
      </c>
      <c r="B286" s="58" t="s">
        <v>6473</v>
      </c>
      <c r="C286" t="s">
        <v>41</v>
      </c>
      <c r="D286" t="s">
        <v>2098</v>
      </c>
      <c r="E286" t="s">
        <v>376</v>
      </c>
      <c r="F286" s="3">
        <v>12</v>
      </c>
      <c r="G286" s="54">
        <v>0</v>
      </c>
      <c r="H286" s="103" t="s">
        <v>56</v>
      </c>
      <c r="K286" t="str">
        <f t="shared" ref="K286:K349" si="6">A286&amp;D286</f>
        <v>Q1307X108</v>
      </c>
    </row>
    <row r="287" spans="1:11" x14ac:dyDescent="0.25">
      <c r="A287" t="s">
        <v>2232</v>
      </c>
      <c r="B287" s="58" t="s">
        <v>6473</v>
      </c>
      <c r="C287" t="s">
        <v>41</v>
      </c>
      <c r="D287" t="s">
        <v>2097</v>
      </c>
      <c r="E287" t="s">
        <v>376</v>
      </c>
      <c r="F287" s="3">
        <v>12</v>
      </c>
      <c r="G287" s="54">
        <v>0</v>
      </c>
      <c r="H287" s="103" t="s">
        <v>56</v>
      </c>
      <c r="K287" t="str">
        <f t="shared" si="6"/>
        <v>Q1307X113</v>
      </c>
    </row>
    <row r="288" spans="1:11" x14ac:dyDescent="0.25">
      <c r="A288" t="s">
        <v>2232</v>
      </c>
      <c r="B288" s="58" t="s">
        <v>6473</v>
      </c>
      <c r="C288" t="s">
        <v>41</v>
      </c>
      <c r="D288" t="s">
        <v>2118</v>
      </c>
      <c r="E288" t="s">
        <v>376</v>
      </c>
      <c r="F288" s="3">
        <v>12</v>
      </c>
      <c r="G288" s="54">
        <v>0</v>
      </c>
      <c r="H288" s="103" t="s">
        <v>56</v>
      </c>
      <c r="K288" t="str">
        <f t="shared" si="6"/>
        <v>Q1401X203</v>
      </c>
    </row>
    <row r="289" spans="1:11" x14ac:dyDescent="0.25">
      <c r="A289" t="s">
        <v>2232</v>
      </c>
      <c r="B289" s="58" t="s">
        <v>6473</v>
      </c>
      <c r="C289" t="s">
        <v>41</v>
      </c>
      <c r="D289" t="s">
        <v>2119</v>
      </c>
      <c r="E289" t="s">
        <v>376</v>
      </c>
      <c r="F289" s="3">
        <v>12</v>
      </c>
      <c r="G289" s="54">
        <v>0</v>
      </c>
      <c r="H289" s="103" t="s">
        <v>56</v>
      </c>
      <c r="K289" t="str">
        <f t="shared" si="6"/>
        <v>Q1401X212</v>
      </c>
    </row>
    <row r="290" spans="1:11" x14ac:dyDescent="0.25">
      <c r="A290" t="s">
        <v>2232</v>
      </c>
      <c r="B290" s="58" t="s">
        <v>6473</v>
      </c>
      <c r="C290" t="s">
        <v>41</v>
      </c>
      <c r="D290" t="s">
        <v>2120</v>
      </c>
      <c r="E290" t="s">
        <v>376</v>
      </c>
      <c r="F290" s="3">
        <v>12</v>
      </c>
      <c r="G290" s="54">
        <v>0</v>
      </c>
      <c r="H290" s="103" t="s">
        <v>56</v>
      </c>
      <c r="K290" t="str">
        <f t="shared" si="6"/>
        <v>Q1401X209</v>
      </c>
    </row>
    <row r="291" spans="1:11" x14ac:dyDescent="0.25">
      <c r="A291" t="s">
        <v>2232</v>
      </c>
      <c r="B291" s="58" t="s">
        <v>6473</v>
      </c>
      <c r="C291" t="s">
        <v>41</v>
      </c>
      <c r="D291" t="s">
        <v>2116</v>
      </c>
      <c r="E291" t="s">
        <v>376</v>
      </c>
      <c r="F291" s="3">
        <v>12</v>
      </c>
      <c r="G291" s="54">
        <v>0</v>
      </c>
      <c r="H291" s="103" t="s">
        <v>56</v>
      </c>
      <c r="K291" t="str">
        <f t="shared" si="6"/>
        <v>Q1401X201</v>
      </c>
    </row>
    <row r="292" spans="1:11" x14ac:dyDescent="0.25">
      <c r="A292" t="s">
        <v>2233</v>
      </c>
      <c r="B292" s="58" t="s">
        <v>6473</v>
      </c>
      <c r="C292" t="s">
        <v>41</v>
      </c>
      <c r="D292" t="s">
        <v>2108</v>
      </c>
      <c r="E292" t="s">
        <v>376</v>
      </c>
      <c r="F292" s="3">
        <v>12</v>
      </c>
      <c r="G292" s="54">
        <v>0</v>
      </c>
      <c r="H292" s="103" t="s">
        <v>56</v>
      </c>
      <c r="K292" t="str">
        <f t="shared" si="6"/>
        <v>Q2211X109</v>
      </c>
    </row>
    <row r="293" spans="1:11" x14ac:dyDescent="0.25">
      <c r="A293" t="s">
        <v>2233</v>
      </c>
      <c r="B293" s="58" t="s">
        <v>6473</v>
      </c>
      <c r="C293" t="s">
        <v>41</v>
      </c>
      <c r="D293" t="s">
        <v>2098</v>
      </c>
      <c r="E293" t="s">
        <v>376</v>
      </c>
      <c r="F293" s="3">
        <v>12</v>
      </c>
      <c r="G293" s="54">
        <v>0</v>
      </c>
      <c r="H293" s="103" t="s">
        <v>56</v>
      </c>
      <c r="K293" t="str">
        <f t="shared" si="6"/>
        <v>Q2307X108</v>
      </c>
    </row>
    <row r="294" spans="1:11" x14ac:dyDescent="0.25">
      <c r="A294" t="s">
        <v>2233</v>
      </c>
      <c r="B294" s="58" t="s">
        <v>6473</v>
      </c>
      <c r="C294" t="s">
        <v>41</v>
      </c>
      <c r="D294" t="s">
        <v>2097</v>
      </c>
      <c r="E294" t="s">
        <v>376</v>
      </c>
      <c r="F294" s="3">
        <v>12</v>
      </c>
      <c r="G294" s="54">
        <v>0</v>
      </c>
      <c r="H294" s="103" t="s">
        <v>56</v>
      </c>
      <c r="K294" t="str">
        <f t="shared" si="6"/>
        <v>Q2307X113</v>
      </c>
    </row>
    <row r="295" spans="1:11" x14ac:dyDescent="0.25">
      <c r="A295" t="s">
        <v>2233</v>
      </c>
      <c r="B295" s="58" t="s">
        <v>6473</v>
      </c>
      <c r="C295" t="s">
        <v>41</v>
      </c>
      <c r="D295" t="s">
        <v>2119</v>
      </c>
      <c r="E295" t="s">
        <v>376</v>
      </c>
      <c r="F295" s="3">
        <v>12</v>
      </c>
      <c r="G295" s="54">
        <v>0</v>
      </c>
      <c r="H295" s="103" t="s">
        <v>56</v>
      </c>
      <c r="K295" t="str">
        <f t="shared" si="6"/>
        <v>Q2401X212</v>
      </c>
    </row>
    <row r="296" spans="1:11" x14ac:dyDescent="0.25">
      <c r="A296" t="s">
        <v>2234</v>
      </c>
      <c r="B296" s="58" t="s">
        <v>6473</v>
      </c>
      <c r="C296" t="s">
        <v>41</v>
      </c>
      <c r="D296" t="s">
        <v>2111</v>
      </c>
      <c r="E296" t="s">
        <v>376</v>
      </c>
      <c r="F296" s="3">
        <v>6</v>
      </c>
      <c r="G296" s="54">
        <v>0</v>
      </c>
      <c r="H296" s="103" t="s">
        <v>56</v>
      </c>
      <c r="K296" t="str">
        <f t="shared" si="6"/>
        <v>Q3603X408</v>
      </c>
    </row>
    <row r="297" spans="1:11" x14ac:dyDescent="0.25">
      <c r="A297" t="s">
        <v>2235</v>
      </c>
      <c r="B297" s="58" t="s">
        <v>6473</v>
      </c>
      <c r="C297" t="s">
        <v>41</v>
      </c>
      <c r="D297" t="s">
        <v>2108</v>
      </c>
      <c r="E297" t="s">
        <v>376</v>
      </c>
      <c r="F297" s="3">
        <v>24</v>
      </c>
      <c r="G297" s="54">
        <v>0</v>
      </c>
      <c r="H297" s="103" t="s">
        <v>56</v>
      </c>
      <c r="K297" t="str">
        <f t="shared" si="6"/>
        <v>QA211X109</v>
      </c>
    </row>
    <row r="298" spans="1:11" x14ac:dyDescent="0.25">
      <c r="A298" t="s">
        <v>2235</v>
      </c>
      <c r="B298" s="58" t="s">
        <v>6473</v>
      </c>
      <c r="C298" t="s">
        <v>41</v>
      </c>
      <c r="D298" t="s">
        <v>2097</v>
      </c>
      <c r="E298" t="s">
        <v>376</v>
      </c>
      <c r="F298" s="3">
        <v>24</v>
      </c>
      <c r="G298" s="54">
        <v>0</v>
      </c>
      <c r="H298" s="103" t="s">
        <v>56</v>
      </c>
      <c r="K298" t="str">
        <f t="shared" si="6"/>
        <v>QA307X113</v>
      </c>
    </row>
    <row r="299" spans="1:11" x14ac:dyDescent="0.25">
      <c r="A299" t="s">
        <v>2236</v>
      </c>
      <c r="B299" s="58" t="s">
        <v>6473</v>
      </c>
      <c r="C299" t="s">
        <v>41</v>
      </c>
      <c r="D299" t="s">
        <v>2108</v>
      </c>
      <c r="E299" t="s">
        <v>376</v>
      </c>
      <c r="F299" s="3">
        <v>24</v>
      </c>
      <c r="G299" s="54">
        <v>0</v>
      </c>
      <c r="H299" s="103" t="s">
        <v>56</v>
      </c>
      <c r="K299" t="str">
        <f t="shared" si="6"/>
        <v>QC211X109</v>
      </c>
    </row>
    <row r="300" spans="1:11" x14ac:dyDescent="0.25">
      <c r="A300" t="s">
        <v>2236</v>
      </c>
      <c r="B300" s="58" t="s">
        <v>6473</v>
      </c>
      <c r="C300" t="s">
        <v>41</v>
      </c>
      <c r="D300" t="s">
        <v>2098</v>
      </c>
      <c r="E300" t="s">
        <v>376</v>
      </c>
      <c r="F300" s="3">
        <v>24</v>
      </c>
      <c r="G300" s="54">
        <v>0</v>
      </c>
      <c r="H300" s="103" t="s">
        <v>56</v>
      </c>
      <c r="K300" t="str">
        <f t="shared" si="6"/>
        <v>QC307X108</v>
      </c>
    </row>
    <row r="301" spans="1:11" x14ac:dyDescent="0.25">
      <c r="A301" t="s">
        <v>2236</v>
      </c>
      <c r="B301" s="58" t="s">
        <v>6473</v>
      </c>
      <c r="C301" t="s">
        <v>41</v>
      </c>
      <c r="D301" t="s">
        <v>2097</v>
      </c>
      <c r="E301" t="s">
        <v>376</v>
      </c>
      <c r="F301" s="3">
        <v>24</v>
      </c>
      <c r="G301" s="54">
        <v>0</v>
      </c>
      <c r="H301" s="103" t="s">
        <v>56</v>
      </c>
      <c r="K301" t="str">
        <f t="shared" si="6"/>
        <v>QC307X113</v>
      </c>
    </row>
    <row r="302" spans="1:11" x14ac:dyDescent="0.25">
      <c r="A302" t="s">
        <v>2237</v>
      </c>
      <c r="B302" s="58" t="s">
        <v>6473</v>
      </c>
      <c r="C302" t="s">
        <v>41</v>
      </c>
      <c r="D302" t="s">
        <v>2108</v>
      </c>
      <c r="E302" t="s">
        <v>376</v>
      </c>
      <c r="F302" s="3">
        <v>36</v>
      </c>
      <c r="G302" s="54">
        <v>0</v>
      </c>
      <c r="H302" s="103" t="s">
        <v>56</v>
      </c>
      <c r="K302" t="str">
        <f t="shared" si="6"/>
        <v>QD211X109</v>
      </c>
    </row>
    <row r="303" spans="1:11" x14ac:dyDescent="0.25">
      <c r="A303" t="s">
        <v>2237</v>
      </c>
      <c r="B303" s="58" t="s">
        <v>6473</v>
      </c>
      <c r="C303" t="s">
        <v>41</v>
      </c>
      <c r="D303" t="s">
        <v>2097</v>
      </c>
      <c r="E303" t="s">
        <v>376</v>
      </c>
      <c r="F303" s="3">
        <v>36</v>
      </c>
      <c r="G303" s="54">
        <v>0</v>
      </c>
      <c r="H303" s="103" t="s">
        <v>56</v>
      </c>
      <c r="K303" t="str">
        <f t="shared" si="6"/>
        <v>QD307X113</v>
      </c>
    </row>
    <row r="304" spans="1:11" x14ac:dyDescent="0.25">
      <c r="A304" t="s">
        <v>2238</v>
      </c>
      <c r="B304" s="58" t="s">
        <v>6473</v>
      </c>
      <c r="C304" t="s">
        <v>41</v>
      </c>
      <c r="D304" t="s">
        <v>2100</v>
      </c>
      <c r="E304" t="s">
        <v>2239</v>
      </c>
      <c r="F304" s="3">
        <v>48</v>
      </c>
      <c r="G304" s="54">
        <v>0</v>
      </c>
      <c r="H304" s="103" t="s">
        <v>56</v>
      </c>
      <c r="K304" t="str">
        <f t="shared" si="6"/>
        <v>QL307X105.5</v>
      </c>
    </row>
    <row r="305" spans="1:11" x14ac:dyDescent="0.25">
      <c r="A305" t="s">
        <v>2238</v>
      </c>
      <c r="B305" s="58" t="s">
        <v>6473</v>
      </c>
      <c r="C305" t="s">
        <v>41</v>
      </c>
      <c r="D305" t="s">
        <v>2101</v>
      </c>
      <c r="E305" t="s">
        <v>2239</v>
      </c>
      <c r="F305" s="3">
        <v>48</v>
      </c>
      <c r="G305" s="54">
        <v>0</v>
      </c>
      <c r="H305" s="103" t="s">
        <v>56</v>
      </c>
      <c r="K305" t="str">
        <f t="shared" si="6"/>
        <v>QL307X109.5</v>
      </c>
    </row>
    <row r="306" spans="1:11" x14ac:dyDescent="0.25">
      <c r="A306" t="s">
        <v>2238</v>
      </c>
      <c r="B306" s="58" t="s">
        <v>6473</v>
      </c>
      <c r="C306" t="s">
        <v>41</v>
      </c>
      <c r="D306" t="s">
        <v>2099</v>
      </c>
      <c r="E306" t="s">
        <v>2239</v>
      </c>
      <c r="F306" s="3">
        <v>48</v>
      </c>
      <c r="G306" s="54">
        <v>0</v>
      </c>
      <c r="H306" s="103" t="s">
        <v>56</v>
      </c>
      <c r="K306" t="str">
        <f t="shared" si="6"/>
        <v>QL307X111</v>
      </c>
    </row>
    <row r="307" spans="1:11" x14ac:dyDescent="0.25">
      <c r="A307" t="s">
        <v>2240</v>
      </c>
      <c r="B307" s="58" t="s">
        <v>6473</v>
      </c>
      <c r="C307" t="s">
        <v>41</v>
      </c>
      <c r="D307" t="s">
        <v>2108</v>
      </c>
      <c r="E307" t="s">
        <v>2205</v>
      </c>
      <c r="F307" s="3">
        <v>48</v>
      </c>
      <c r="G307" s="54">
        <v>0</v>
      </c>
      <c r="H307" s="103" t="s">
        <v>56</v>
      </c>
      <c r="K307" t="str">
        <f t="shared" si="6"/>
        <v>QQ211X109</v>
      </c>
    </row>
    <row r="308" spans="1:11" x14ac:dyDescent="0.25">
      <c r="A308" t="s">
        <v>2240</v>
      </c>
      <c r="B308" s="58" t="s">
        <v>6473</v>
      </c>
      <c r="C308" t="s">
        <v>41</v>
      </c>
      <c r="D308" t="s">
        <v>2187</v>
      </c>
      <c r="E308" t="s">
        <v>2205</v>
      </c>
      <c r="F308" s="3">
        <v>48</v>
      </c>
      <c r="G308" s="54">
        <v>0</v>
      </c>
      <c r="H308" s="103" t="s">
        <v>56</v>
      </c>
      <c r="K308" t="str">
        <f t="shared" si="6"/>
        <v>QQ300X103</v>
      </c>
    </row>
    <row r="309" spans="1:11" x14ac:dyDescent="0.25">
      <c r="A309" t="s">
        <v>2240</v>
      </c>
      <c r="B309" s="58" t="s">
        <v>6473</v>
      </c>
      <c r="C309" t="s">
        <v>41</v>
      </c>
      <c r="D309" t="s">
        <v>2098</v>
      </c>
      <c r="E309" t="s">
        <v>2205</v>
      </c>
      <c r="F309" s="3">
        <v>48</v>
      </c>
      <c r="G309" s="54">
        <v>0</v>
      </c>
      <c r="H309" s="103" t="s">
        <v>56</v>
      </c>
      <c r="K309" t="str">
        <f t="shared" si="6"/>
        <v>QQ307X108</v>
      </c>
    </row>
    <row r="310" spans="1:11" x14ac:dyDescent="0.25">
      <c r="A310" t="s">
        <v>2240</v>
      </c>
      <c r="B310" s="58" t="s">
        <v>6473</v>
      </c>
      <c r="C310" t="s">
        <v>41</v>
      </c>
      <c r="D310" t="s">
        <v>2099</v>
      </c>
      <c r="E310" t="s">
        <v>2205</v>
      </c>
      <c r="F310" s="3">
        <v>48</v>
      </c>
      <c r="G310" s="54">
        <v>0</v>
      </c>
      <c r="H310" s="103" t="s">
        <v>56</v>
      </c>
      <c r="K310" t="str">
        <f t="shared" si="6"/>
        <v>QQ307X111</v>
      </c>
    </row>
    <row r="311" spans="1:11" x14ac:dyDescent="0.25">
      <c r="A311" t="s">
        <v>2240</v>
      </c>
      <c r="B311" s="58" t="s">
        <v>6473</v>
      </c>
      <c r="C311" t="s">
        <v>41</v>
      </c>
      <c r="D311" t="s">
        <v>2097</v>
      </c>
      <c r="E311" t="s">
        <v>2205</v>
      </c>
      <c r="F311" s="3">
        <v>48</v>
      </c>
      <c r="G311" s="54">
        <v>0</v>
      </c>
      <c r="H311" s="103" t="s">
        <v>56</v>
      </c>
      <c r="K311" t="str">
        <f t="shared" si="6"/>
        <v>QQ307X113</v>
      </c>
    </row>
    <row r="312" spans="1:11" x14ac:dyDescent="0.25">
      <c r="A312" t="s">
        <v>2241</v>
      </c>
      <c r="B312" s="58" t="s">
        <v>6473</v>
      </c>
      <c r="C312" t="s">
        <v>41</v>
      </c>
      <c r="D312" t="s">
        <v>2108</v>
      </c>
      <c r="E312" t="s">
        <v>2205</v>
      </c>
      <c r="F312" s="3">
        <v>24</v>
      </c>
      <c r="G312" s="54">
        <v>0</v>
      </c>
      <c r="H312" s="103" t="s">
        <v>56</v>
      </c>
      <c r="K312" t="str">
        <f t="shared" si="6"/>
        <v>QR211X109</v>
      </c>
    </row>
    <row r="313" spans="1:11" x14ac:dyDescent="0.25">
      <c r="A313" t="s">
        <v>2241</v>
      </c>
      <c r="B313" s="58" t="s">
        <v>6473</v>
      </c>
      <c r="C313" t="s">
        <v>41</v>
      </c>
      <c r="D313" t="s">
        <v>2097</v>
      </c>
      <c r="E313" t="s">
        <v>2205</v>
      </c>
      <c r="F313" s="3">
        <v>24</v>
      </c>
      <c r="G313" s="54">
        <v>0</v>
      </c>
      <c r="H313" s="103" t="s">
        <v>56</v>
      </c>
      <c r="K313" t="str">
        <f t="shared" si="6"/>
        <v>QR307X113</v>
      </c>
    </row>
    <row r="314" spans="1:11" x14ac:dyDescent="0.25">
      <c r="A314" t="s">
        <v>2242</v>
      </c>
      <c r="B314" s="58" t="s">
        <v>6473</v>
      </c>
      <c r="C314" t="s">
        <v>41</v>
      </c>
      <c r="D314" t="s">
        <v>2108</v>
      </c>
      <c r="E314" t="s">
        <v>2205</v>
      </c>
      <c r="F314" s="3">
        <v>48</v>
      </c>
      <c r="G314" s="54">
        <v>0</v>
      </c>
      <c r="H314" s="103" t="s">
        <v>56</v>
      </c>
      <c r="K314" t="str">
        <f t="shared" si="6"/>
        <v>QS211X109</v>
      </c>
    </row>
    <row r="315" spans="1:11" x14ac:dyDescent="0.25">
      <c r="A315" t="s">
        <v>2242</v>
      </c>
      <c r="B315" s="58" t="s">
        <v>6473</v>
      </c>
      <c r="C315" t="s">
        <v>41</v>
      </c>
      <c r="D315" t="s">
        <v>2097</v>
      </c>
      <c r="E315" t="s">
        <v>2205</v>
      </c>
      <c r="F315" s="3">
        <v>48</v>
      </c>
      <c r="G315" s="54">
        <v>0</v>
      </c>
      <c r="H315" s="103" t="s">
        <v>56</v>
      </c>
      <c r="K315" t="str">
        <f t="shared" si="6"/>
        <v>QS307X113</v>
      </c>
    </row>
    <row r="316" spans="1:11" x14ac:dyDescent="0.25">
      <c r="A316" t="s">
        <v>2243</v>
      </c>
      <c r="B316" s="58" t="s">
        <v>6473</v>
      </c>
      <c r="C316" t="s">
        <v>41</v>
      </c>
      <c r="D316" t="s">
        <v>2108</v>
      </c>
      <c r="E316" t="s">
        <v>2205</v>
      </c>
      <c r="F316" s="3">
        <v>24</v>
      </c>
      <c r="G316" s="54">
        <v>0</v>
      </c>
      <c r="H316" s="103" t="s">
        <v>56</v>
      </c>
      <c r="K316" t="str">
        <f t="shared" si="6"/>
        <v>QT211X109</v>
      </c>
    </row>
    <row r="317" spans="1:11" x14ac:dyDescent="0.25">
      <c r="A317" t="s">
        <v>2243</v>
      </c>
      <c r="B317" s="58" t="s">
        <v>6473</v>
      </c>
      <c r="C317" t="s">
        <v>41</v>
      </c>
      <c r="D317" t="s">
        <v>2100</v>
      </c>
      <c r="E317" t="s">
        <v>2205</v>
      </c>
      <c r="F317" s="3">
        <v>24</v>
      </c>
      <c r="G317" s="54">
        <v>0</v>
      </c>
      <c r="H317" s="103" t="s">
        <v>56</v>
      </c>
      <c r="K317" t="str">
        <f t="shared" si="6"/>
        <v>QT307X105.5</v>
      </c>
    </row>
    <row r="318" spans="1:11" x14ac:dyDescent="0.25">
      <c r="A318" t="s">
        <v>2243</v>
      </c>
      <c r="B318" s="58" t="s">
        <v>6473</v>
      </c>
      <c r="C318" t="s">
        <v>41</v>
      </c>
      <c r="D318" t="s">
        <v>2097</v>
      </c>
      <c r="E318" t="s">
        <v>2205</v>
      </c>
      <c r="F318" s="3">
        <v>24</v>
      </c>
      <c r="G318" s="54">
        <v>0</v>
      </c>
      <c r="H318" s="103" t="s">
        <v>56</v>
      </c>
      <c r="K318" t="str">
        <f t="shared" si="6"/>
        <v>QT307X113</v>
      </c>
    </row>
    <row r="319" spans="1:11" x14ac:dyDescent="0.25">
      <c r="A319" t="s">
        <v>2243</v>
      </c>
      <c r="B319" s="58" t="s">
        <v>6473</v>
      </c>
      <c r="C319" t="s">
        <v>41</v>
      </c>
      <c r="D319" t="s">
        <v>2118</v>
      </c>
      <c r="E319" t="s">
        <v>2205</v>
      </c>
      <c r="F319" s="3">
        <v>24</v>
      </c>
      <c r="G319" s="54">
        <v>0</v>
      </c>
      <c r="H319" s="103" t="s">
        <v>56</v>
      </c>
      <c r="K319" t="str">
        <f t="shared" si="6"/>
        <v>QT401X203</v>
      </c>
    </row>
    <row r="320" spans="1:11" x14ac:dyDescent="0.25">
      <c r="A320" t="s">
        <v>2244</v>
      </c>
      <c r="B320" s="58" t="s">
        <v>6473</v>
      </c>
      <c r="C320" t="s">
        <v>41</v>
      </c>
      <c r="D320" t="s">
        <v>2108</v>
      </c>
      <c r="E320" t="s">
        <v>2205</v>
      </c>
      <c r="F320" s="3">
        <v>48</v>
      </c>
      <c r="G320" s="54">
        <v>0</v>
      </c>
      <c r="H320" s="103" t="s">
        <v>56</v>
      </c>
      <c r="K320" t="str">
        <f t="shared" si="6"/>
        <v>QW211X109</v>
      </c>
    </row>
    <row r="321" spans="1:11" x14ac:dyDescent="0.25">
      <c r="A321" t="s">
        <v>2244</v>
      </c>
      <c r="B321" s="58" t="s">
        <v>6473</v>
      </c>
      <c r="C321" t="s">
        <v>41</v>
      </c>
      <c r="D321" t="s">
        <v>2098</v>
      </c>
      <c r="E321" t="s">
        <v>2205</v>
      </c>
      <c r="F321" s="3">
        <v>48</v>
      </c>
      <c r="G321" s="54">
        <v>0</v>
      </c>
      <c r="H321" s="103" t="s">
        <v>56</v>
      </c>
      <c r="K321" t="str">
        <f t="shared" si="6"/>
        <v>QW307X108</v>
      </c>
    </row>
    <row r="322" spans="1:11" x14ac:dyDescent="0.25">
      <c r="A322" t="s">
        <v>2244</v>
      </c>
      <c r="B322" s="58" t="s">
        <v>6473</v>
      </c>
      <c r="C322" t="s">
        <v>41</v>
      </c>
      <c r="D322" t="s">
        <v>2102</v>
      </c>
      <c r="E322" t="s">
        <v>2205</v>
      </c>
      <c r="F322" s="3">
        <v>48</v>
      </c>
      <c r="G322" s="54">
        <v>0</v>
      </c>
      <c r="H322" s="103" t="s">
        <v>56</v>
      </c>
      <c r="K322" t="str">
        <f t="shared" si="6"/>
        <v>QW307X109</v>
      </c>
    </row>
    <row r="323" spans="1:11" x14ac:dyDescent="0.25">
      <c r="A323" t="s">
        <v>2244</v>
      </c>
      <c r="B323" s="58" t="s">
        <v>6473</v>
      </c>
      <c r="C323" t="s">
        <v>41</v>
      </c>
      <c r="D323" t="s">
        <v>2099</v>
      </c>
      <c r="E323" t="s">
        <v>2205</v>
      </c>
      <c r="F323" s="3">
        <v>48</v>
      </c>
      <c r="G323" s="54">
        <v>0</v>
      </c>
      <c r="H323" s="103" t="s">
        <v>56</v>
      </c>
      <c r="K323" t="str">
        <f t="shared" si="6"/>
        <v>QW307X111</v>
      </c>
    </row>
    <row r="324" spans="1:11" x14ac:dyDescent="0.25">
      <c r="A324" t="s">
        <v>2244</v>
      </c>
      <c r="B324" s="58" t="s">
        <v>6473</v>
      </c>
      <c r="C324" t="s">
        <v>41</v>
      </c>
      <c r="D324" t="s">
        <v>2097</v>
      </c>
      <c r="E324" t="s">
        <v>2205</v>
      </c>
      <c r="F324" s="3">
        <v>48</v>
      </c>
      <c r="G324" s="54">
        <v>0</v>
      </c>
      <c r="H324" s="103" t="s">
        <v>56</v>
      </c>
      <c r="K324" t="str">
        <f t="shared" si="6"/>
        <v>QW307X113</v>
      </c>
    </row>
    <row r="325" spans="1:11" x14ac:dyDescent="0.25">
      <c r="A325" t="s">
        <v>2245</v>
      </c>
      <c r="B325" s="58" t="s">
        <v>6473</v>
      </c>
      <c r="C325" t="s">
        <v>41</v>
      </c>
      <c r="D325" t="s">
        <v>2097</v>
      </c>
      <c r="E325" t="s">
        <v>2205</v>
      </c>
      <c r="F325" s="3">
        <v>48</v>
      </c>
      <c r="G325" s="54">
        <v>0</v>
      </c>
      <c r="H325" s="103" t="s">
        <v>56</v>
      </c>
      <c r="K325" t="str">
        <f t="shared" si="6"/>
        <v>QY307X113</v>
      </c>
    </row>
    <row r="326" spans="1:11" x14ac:dyDescent="0.25">
      <c r="A326" t="s">
        <v>2246</v>
      </c>
      <c r="B326" s="58" t="s">
        <v>6473</v>
      </c>
      <c r="C326" t="s">
        <v>41</v>
      </c>
      <c r="D326" t="s">
        <v>2099</v>
      </c>
      <c r="E326" t="s">
        <v>2205</v>
      </c>
      <c r="F326" s="3">
        <v>36</v>
      </c>
      <c r="G326" s="54">
        <v>0</v>
      </c>
      <c r="H326" s="103" t="s">
        <v>56</v>
      </c>
      <c r="K326" t="str">
        <f t="shared" si="6"/>
        <v>QZ307X111</v>
      </c>
    </row>
    <row r="327" spans="1:11" x14ac:dyDescent="0.25">
      <c r="A327" t="s">
        <v>2247</v>
      </c>
      <c r="B327" s="58" t="s">
        <v>6473</v>
      </c>
      <c r="C327" t="s">
        <v>41</v>
      </c>
      <c r="D327" t="s">
        <v>2098</v>
      </c>
      <c r="E327" t="s">
        <v>2205</v>
      </c>
      <c r="F327" s="3">
        <v>48</v>
      </c>
      <c r="G327" s="54">
        <v>0</v>
      </c>
      <c r="H327" s="103" t="s">
        <v>56</v>
      </c>
      <c r="K327" t="str">
        <f t="shared" si="6"/>
        <v>R0307X108</v>
      </c>
    </row>
    <row r="328" spans="1:11" x14ac:dyDescent="0.25">
      <c r="A328" t="s">
        <v>2247</v>
      </c>
      <c r="B328" s="58" t="s">
        <v>6473</v>
      </c>
      <c r="C328" t="s">
        <v>41</v>
      </c>
      <c r="D328" t="s">
        <v>2097</v>
      </c>
      <c r="E328" t="s">
        <v>2205</v>
      </c>
      <c r="F328" s="3">
        <v>48</v>
      </c>
      <c r="G328" s="54">
        <v>0</v>
      </c>
      <c r="H328" s="103" t="s">
        <v>56</v>
      </c>
      <c r="K328" t="str">
        <f t="shared" si="6"/>
        <v>R0307X113</v>
      </c>
    </row>
    <row r="329" spans="1:11" x14ac:dyDescent="0.25">
      <c r="A329" t="s">
        <v>2247</v>
      </c>
      <c r="B329" s="58" t="s">
        <v>6473</v>
      </c>
      <c r="C329" t="s">
        <v>41</v>
      </c>
      <c r="D329" t="s">
        <v>2099</v>
      </c>
      <c r="E329" t="s">
        <v>2205</v>
      </c>
      <c r="F329" s="3">
        <v>48</v>
      </c>
      <c r="G329" s="54">
        <v>0</v>
      </c>
      <c r="H329" s="103" t="s">
        <v>56</v>
      </c>
      <c r="K329" t="str">
        <f t="shared" si="6"/>
        <v>R0307X111</v>
      </c>
    </row>
    <row r="330" spans="1:11" x14ac:dyDescent="0.25">
      <c r="A330" t="s">
        <v>2248</v>
      </c>
      <c r="B330" s="58" t="s">
        <v>6473</v>
      </c>
      <c r="C330" t="s">
        <v>41</v>
      </c>
      <c r="D330" t="s">
        <v>2108</v>
      </c>
      <c r="E330" t="s">
        <v>2205</v>
      </c>
      <c r="F330" s="3">
        <v>24</v>
      </c>
      <c r="G330" s="54">
        <v>0</v>
      </c>
      <c r="H330" s="103" t="s">
        <v>56</v>
      </c>
      <c r="K330" t="str">
        <f t="shared" si="6"/>
        <v>R1211X109</v>
      </c>
    </row>
    <row r="331" spans="1:11" x14ac:dyDescent="0.25">
      <c r="A331" t="s">
        <v>2249</v>
      </c>
      <c r="B331" s="58" t="s">
        <v>6473</v>
      </c>
      <c r="C331" t="s">
        <v>41</v>
      </c>
      <c r="D331" t="s">
        <v>2098</v>
      </c>
      <c r="E331" t="s">
        <v>2205</v>
      </c>
      <c r="F331" s="3">
        <v>36</v>
      </c>
      <c r="G331" s="54">
        <v>0</v>
      </c>
      <c r="H331" s="103" t="s">
        <v>56</v>
      </c>
      <c r="K331" t="str">
        <f t="shared" si="6"/>
        <v>R2307X108</v>
      </c>
    </row>
    <row r="332" spans="1:11" x14ac:dyDescent="0.25">
      <c r="A332" t="s">
        <v>2250</v>
      </c>
      <c r="B332" s="58" t="s">
        <v>6473</v>
      </c>
      <c r="C332" t="s">
        <v>41</v>
      </c>
      <c r="D332" t="s">
        <v>2097</v>
      </c>
      <c r="E332" t="s">
        <v>2205</v>
      </c>
      <c r="F332" s="3">
        <v>48</v>
      </c>
      <c r="G332" s="54">
        <v>0</v>
      </c>
      <c r="H332" s="103" t="s">
        <v>56</v>
      </c>
      <c r="K332" t="str">
        <f t="shared" si="6"/>
        <v>R3307X113</v>
      </c>
    </row>
    <row r="333" spans="1:11" x14ac:dyDescent="0.25">
      <c r="A333" t="s">
        <v>2251</v>
      </c>
      <c r="B333" s="58" t="s">
        <v>6473</v>
      </c>
      <c r="C333" t="s">
        <v>41</v>
      </c>
      <c r="D333" t="s">
        <v>2098</v>
      </c>
      <c r="E333" t="s">
        <v>2205</v>
      </c>
      <c r="F333" s="3">
        <v>48</v>
      </c>
      <c r="G333" s="54">
        <v>0</v>
      </c>
      <c r="H333" s="103" t="s">
        <v>56</v>
      </c>
      <c r="K333" t="str">
        <f t="shared" si="6"/>
        <v>R4307X108</v>
      </c>
    </row>
    <row r="334" spans="1:11" x14ac:dyDescent="0.25">
      <c r="A334" t="s">
        <v>2251</v>
      </c>
      <c r="B334" s="58" t="s">
        <v>6473</v>
      </c>
      <c r="C334" t="s">
        <v>41</v>
      </c>
      <c r="D334" t="s">
        <v>2101</v>
      </c>
      <c r="E334" t="s">
        <v>2205</v>
      </c>
      <c r="F334" s="3">
        <v>48</v>
      </c>
      <c r="G334" s="54">
        <v>0</v>
      </c>
      <c r="H334" s="103" t="s">
        <v>56</v>
      </c>
      <c r="K334" t="str">
        <f t="shared" si="6"/>
        <v>R4307X109.5</v>
      </c>
    </row>
    <row r="335" spans="1:11" x14ac:dyDescent="0.25">
      <c r="A335" t="s">
        <v>2251</v>
      </c>
      <c r="B335" s="58" t="s">
        <v>6473</v>
      </c>
      <c r="C335" t="s">
        <v>41</v>
      </c>
      <c r="D335" t="s">
        <v>2099</v>
      </c>
      <c r="E335" t="s">
        <v>2205</v>
      </c>
      <c r="F335" s="3">
        <v>48</v>
      </c>
      <c r="G335" s="54">
        <v>0</v>
      </c>
      <c r="H335" s="103" t="s">
        <v>56</v>
      </c>
      <c r="K335" t="str">
        <f t="shared" si="6"/>
        <v>R4307X111</v>
      </c>
    </row>
    <row r="336" spans="1:11" x14ac:dyDescent="0.25">
      <c r="A336" t="s">
        <v>2251</v>
      </c>
      <c r="B336" s="58" t="s">
        <v>6473</v>
      </c>
      <c r="C336" t="s">
        <v>41</v>
      </c>
      <c r="D336" t="s">
        <v>2097</v>
      </c>
      <c r="E336" t="s">
        <v>2205</v>
      </c>
      <c r="F336" s="3">
        <v>48</v>
      </c>
      <c r="G336" s="54">
        <v>0</v>
      </c>
      <c r="H336" s="103" t="s">
        <v>56</v>
      </c>
      <c r="K336" t="str">
        <f t="shared" si="6"/>
        <v>R4307X113</v>
      </c>
    </row>
    <row r="337" spans="1:11" x14ac:dyDescent="0.25">
      <c r="A337" t="s">
        <v>2252</v>
      </c>
      <c r="B337" s="58" t="s">
        <v>6473</v>
      </c>
      <c r="C337" t="s">
        <v>41</v>
      </c>
      <c r="D337" t="s">
        <v>2100</v>
      </c>
      <c r="E337" t="s">
        <v>2205</v>
      </c>
      <c r="F337" s="3">
        <v>48</v>
      </c>
      <c r="G337" s="54">
        <v>0</v>
      </c>
      <c r="H337" s="103" t="s">
        <v>56</v>
      </c>
      <c r="K337" t="str">
        <f t="shared" si="6"/>
        <v>R5307X105.5</v>
      </c>
    </row>
    <row r="338" spans="1:11" x14ac:dyDescent="0.25">
      <c r="A338" t="s">
        <v>4059</v>
      </c>
      <c r="B338" s="58" t="s">
        <v>6473</v>
      </c>
      <c r="C338" t="s">
        <v>41</v>
      </c>
      <c r="D338" t="s">
        <v>2108</v>
      </c>
      <c r="E338" t="s">
        <v>2205</v>
      </c>
      <c r="F338" s="3">
        <v>60</v>
      </c>
      <c r="G338" s="54">
        <v>0</v>
      </c>
      <c r="H338" s="103" t="s">
        <v>56</v>
      </c>
      <c r="K338" t="str">
        <f t="shared" si="6"/>
        <v>R6211X109</v>
      </c>
    </row>
    <row r="339" spans="1:11" x14ac:dyDescent="0.25">
      <c r="A339" t="s">
        <v>2253</v>
      </c>
      <c r="B339" s="58" t="s">
        <v>6473</v>
      </c>
      <c r="C339" t="s">
        <v>41</v>
      </c>
      <c r="D339" t="s">
        <v>2098</v>
      </c>
      <c r="E339" t="s">
        <v>2205</v>
      </c>
      <c r="F339" s="3">
        <v>48</v>
      </c>
      <c r="G339" s="54">
        <v>0</v>
      </c>
      <c r="H339" s="103" t="s">
        <v>56</v>
      </c>
      <c r="K339" t="str">
        <f t="shared" si="6"/>
        <v>R7307X108</v>
      </c>
    </row>
    <row r="340" spans="1:11" x14ac:dyDescent="0.25">
      <c r="A340" t="s">
        <v>2253</v>
      </c>
      <c r="B340" s="58" t="s">
        <v>6473</v>
      </c>
      <c r="C340" t="s">
        <v>41</v>
      </c>
      <c r="D340" t="s">
        <v>2099</v>
      </c>
      <c r="E340" t="s">
        <v>2205</v>
      </c>
      <c r="F340" s="3">
        <v>48</v>
      </c>
      <c r="G340" s="54">
        <v>0</v>
      </c>
      <c r="H340" s="103" t="s">
        <v>56</v>
      </c>
      <c r="K340" t="str">
        <f t="shared" si="6"/>
        <v>R7307X111</v>
      </c>
    </row>
    <row r="341" spans="1:11" x14ac:dyDescent="0.25">
      <c r="A341" t="s">
        <v>2253</v>
      </c>
      <c r="B341" s="58" t="s">
        <v>6473</v>
      </c>
      <c r="C341" t="s">
        <v>41</v>
      </c>
      <c r="D341" t="s">
        <v>2097</v>
      </c>
      <c r="E341" t="s">
        <v>2205</v>
      </c>
      <c r="F341" s="3">
        <v>48</v>
      </c>
      <c r="G341" s="54">
        <v>0</v>
      </c>
      <c r="H341" s="103" t="s">
        <v>56</v>
      </c>
      <c r="K341" t="str">
        <f t="shared" si="6"/>
        <v>R7307X113</v>
      </c>
    </row>
    <row r="342" spans="1:11" x14ac:dyDescent="0.25">
      <c r="A342" t="s">
        <v>2254</v>
      </c>
      <c r="B342" s="58" t="s">
        <v>6473</v>
      </c>
      <c r="C342" t="s">
        <v>41</v>
      </c>
      <c r="D342" t="s">
        <v>2097</v>
      </c>
      <c r="E342" t="s">
        <v>2205</v>
      </c>
      <c r="F342" s="3">
        <v>24</v>
      </c>
      <c r="G342" s="54">
        <v>0</v>
      </c>
      <c r="H342" s="103" t="s">
        <v>56</v>
      </c>
      <c r="K342" t="str">
        <f t="shared" si="6"/>
        <v>R8307X113</v>
      </c>
    </row>
    <row r="343" spans="1:11" x14ac:dyDescent="0.25">
      <c r="A343" t="s">
        <v>2255</v>
      </c>
      <c r="B343" s="58" t="s">
        <v>6473</v>
      </c>
      <c r="C343" t="s">
        <v>41</v>
      </c>
      <c r="D343" t="s">
        <v>2097</v>
      </c>
      <c r="E343" t="s">
        <v>2205</v>
      </c>
      <c r="F343" s="3">
        <v>8</v>
      </c>
      <c r="G343" s="54">
        <v>0</v>
      </c>
      <c r="H343" s="103" t="s">
        <v>56</v>
      </c>
      <c r="K343" t="str">
        <f t="shared" si="6"/>
        <v>RA307X113</v>
      </c>
    </row>
    <row r="344" spans="1:11" x14ac:dyDescent="0.25">
      <c r="A344" t="s">
        <v>2256</v>
      </c>
      <c r="B344" s="58" t="s">
        <v>6473</v>
      </c>
      <c r="C344" t="s">
        <v>41</v>
      </c>
      <c r="D344" t="s">
        <v>2100</v>
      </c>
      <c r="E344" t="s">
        <v>2205</v>
      </c>
      <c r="F344" s="3">
        <v>24</v>
      </c>
      <c r="G344" s="54">
        <v>0</v>
      </c>
      <c r="H344" s="103" t="s">
        <v>56</v>
      </c>
      <c r="K344" t="str">
        <f t="shared" si="6"/>
        <v>RB307X105.5</v>
      </c>
    </row>
    <row r="345" spans="1:11" x14ac:dyDescent="0.25">
      <c r="A345" t="s">
        <v>2256</v>
      </c>
      <c r="B345" s="58" t="s">
        <v>6473</v>
      </c>
      <c r="C345" t="s">
        <v>41</v>
      </c>
      <c r="D345" t="s">
        <v>2099</v>
      </c>
      <c r="E345" t="s">
        <v>2205</v>
      </c>
      <c r="F345" s="3">
        <v>24</v>
      </c>
      <c r="G345" s="54">
        <v>0</v>
      </c>
      <c r="H345" s="103" t="s">
        <v>56</v>
      </c>
      <c r="K345" t="str">
        <f t="shared" si="6"/>
        <v>RB307X111</v>
      </c>
    </row>
    <row r="346" spans="1:11" x14ac:dyDescent="0.25">
      <c r="A346" t="s">
        <v>2256</v>
      </c>
      <c r="B346" s="58" t="s">
        <v>6473</v>
      </c>
      <c r="C346" t="s">
        <v>41</v>
      </c>
      <c r="D346" t="s">
        <v>2108</v>
      </c>
      <c r="E346" t="s">
        <v>2205</v>
      </c>
      <c r="F346" s="3">
        <v>24</v>
      </c>
      <c r="G346" s="54">
        <v>0</v>
      </c>
      <c r="H346" s="103" t="s">
        <v>56</v>
      </c>
      <c r="K346" t="str">
        <f t="shared" si="6"/>
        <v>RB211X109</v>
      </c>
    </row>
    <row r="347" spans="1:11" x14ac:dyDescent="0.25">
      <c r="A347" t="s">
        <v>2257</v>
      </c>
      <c r="B347" s="58" t="s">
        <v>6473</v>
      </c>
      <c r="C347" t="s">
        <v>41</v>
      </c>
      <c r="D347" t="s">
        <v>2188</v>
      </c>
      <c r="E347" t="s">
        <v>2205</v>
      </c>
      <c r="F347" s="3">
        <v>48</v>
      </c>
      <c r="G347" s="54">
        <v>0</v>
      </c>
      <c r="H347" s="103" t="s">
        <v>56</v>
      </c>
      <c r="K347" t="str">
        <f t="shared" si="6"/>
        <v>RG300X101.5</v>
      </c>
    </row>
    <row r="348" spans="1:11" x14ac:dyDescent="0.25">
      <c r="A348" t="s">
        <v>2258</v>
      </c>
      <c r="B348" s="58" t="s">
        <v>6473</v>
      </c>
      <c r="C348" t="s">
        <v>41</v>
      </c>
      <c r="D348" t="s">
        <v>2097</v>
      </c>
      <c r="E348" t="s">
        <v>2205</v>
      </c>
      <c r="F348" s="3">
        <v>48</v>
      </c>
      <c r="G348" s="54">
        <v>0</v>
      </c>
      <c r="H348" s="103" t="s">
        <v>56</v>
      </c>
      <c r="K348" t="str">
        <f t="shared" si="6"/>
        <v>RJ307X113</v>
      </c>
    </row>
    <row r="349" spans="1:11" x14ac:dyDescent="0.25">
      <c r="A349" t="s">
        <v>309</v>
      </c>
      <c r="B349" s="58" t="s">
        <v>6473</v>
      </c>
      <c r="C349" t="s">
        <v>41</v>
      </c>
      <c r="D349" t="s">
        <v>2111</v>
      </c>
      <c r="E349" t="s">
        <v>306</v>
      </c>
      <c r="F349" s="3">
        <v>6</v>
      </c>
      <c r="G349" s="54">
        <v>0</v>
      </c>
      <c r="H349" s="103" t="s">
        <v>56</v>
      </c>
      <c r="K349" t="str">
        <f t="shared" si="6"/>
        <v>RL603X408</v>
      </c>
    </row>
    <row r="350" spans="1:11" x14ac:dyDescent="0.25">
      <c r="A350" t="s">
        <v>2259</v>
      </c>
      <c r="B350" s="58" t="s">
        <v>6473</v>
      </c>
      <c r="C350" t="s">
        <v>41</v>
      </c>
      <c r="D350" t="s">
        <v>2111</v>
      </c>
      <c r="E350" t="s">
        <v>306</v>
      </c>
      <c r="F350" s="3">
        <v>6</v>
      </c>
      <c r="G350" s="54">
        <v>0</v>
      </c>
      <c r="H350" s="103" t="s">
        <v>56</v>
      </c>
      <c r="K350" t="str">
        <f t="shared" ref="K350:K413" si="7">A350&amp;D350</f>
        <v>RM603X408</v>
      </c>
    </row>
    <row r="351" spans="1:11" x14ac:dyDescent="0.25">
      <c r="A351" t="s">
        <v>2260</v>
      </c>
      <c r="B351" s="58" t="s">
        <v>6473</v>
      </c>
      <c r="C351" t="s">
        <v>41</v>
      </c>
      <c r="D351" t="s">
        <v>2100</v>
      </c>
      <c r="E351" t="s">
        <v>306</v>
      </c>
      <c r="F351" s="3">
        <v>12</v>
      </c>
      <c r="G351" s="54">
        <v>0</v>
      </c>
      <c r="H351" s="103" t="s">
        <v>56</v>
      </c>
      <c r="K351" t="str">
        <f t="shared" si="7"/>
        <v>RN307X105.5</v>
      </c>
    </row>
    <row r="352" spans="1:11" x14ac:dyDescent="0.25">
      <c r="A352" t="s">
        <v>2260</v>
      </c>
      <c r="B352" s="58" t="s">
        <v>6473</v>
      </c>
      <c r="C352" t="s">
        <v>41</v>
      </c>
      <c r="D352" t="s">
        <v>2098</v>
      </c>
      <c r="E352" t="s">
        <v>306</v>
      </c>
      <c r="F352" s="3">
        <v>12</v>
      </c>
      <c r="G352" s="54">
        <v>0</v>
      </c>
      <c r="H352" s="103" t="s">
        <v>56</v>
      </c>
      <c r="K352" t="str">
        <f t="shared" si="7"/>
        <v>RN307X108</v>
      </c>
    </row>
    <row r="353" spans="1:11" x14ac:dyDescent="0.25">
      <c r="A353" t="s">
        <v>2260</v>
      </c>
      <c r="B353" s="58" t="s">
        <v>6473</v>
      </c>
      <c r="C353" t="s">
        <v>41</v>
      </c>
      <c r="D353" t="s">
        <v>2116</v>
      </c>
      <c r="E353" t="s">
        <v>306</v>
      </c>
      <c r="F353" s="3">
        <v>12</v>
      </c>
      <c r="G353" s="54">
        <v>0</v>
      </c>
      <c r="H353" s="103" t="s">
        <v>56</v>
      </c>
      <c r="K353" t="str">
        <f t="shared" si="7"/>
        <v>RN401X201</v>
      </c>
    </row>
    <row r="354" spans="1:11" x14ac:dyDescent="0.25">
      <c r="A354" t="s">
        <v>2260</v>
      </c>
      <c r="B354" s="58" t="s">
        <v>6473</v>
      </c>
      <c r="C354" t="s">
        <v>41</v>
      </c>
      <c r="D354" t="s">
        <v>2118</v>
      </c>
      <c r="E354" t="s">
        <v>306</v>
      </c>
      <c r="F354" s="3">
        <v>12</v>
      </c>
      <c r="G354" s="54">
        <v>0</v>
      </c>
      <c r="H354" s="103" t="s">
        <v>56</v>
      </c>
      <c r="K354" t="str">
        <f t="shared" si="7"/>
        <v>RN401X203</v>
      </c>
    </row>
    <row r="355" spans="1:11" x14ac:dyDescent="0.25">
      <c r="A355" t="s">
        <v>2260</v>
      </c>
      <c r="B355" s="58" t="s">
        <v>6473</v>
      </c>
      <c r="C355" t="s">
        <v>41</v>
      </c>
      <c r="D355" t="s">
        <v>2119</v>
      </c>
      <c r="E355" t="s">
        <v>306</v>
      </c>
      <c r="F355" s="3">
        <v>12</v>
      </c>
      <c r="G355" s="54">
        <v>0</v>
      </c>
      <c r="H355" s="103" t="s">
        <v>56</v>
      </c>
      <c r="K355" t="str">
        <f t="shared" si="7"/>
        <v>RN401X212</v>
      </c>
    </row>
    <row r="356" spans="1:11" x14ac:dyDescent="0.25">
      <c r="A356" t="s">
        <v>2260</v>
      </c>
      <c r="B356" s="58" t="s">
        <v>6473</v>
      </c>
      <c r="C356" t="s">
        <v>41</v>
      </c>
      <c r="D356" t="s">
        <v>2113</v>
      </c>
      <c r="E356" t="s">
        <v>306</v>
      </c>
      <c r="F356" s="3">
        <v>12</v>
      </c>
      <c r="G356" s="54">
        <v>0</v>
      </c>
      <c r="H356" s="103" t="s">
        <v>56</v>
      </c>
      <c r="K356" t="str">
        <f t="shared" si="7"/>
        <v>RN603X212</v>
      </c>
    </row>
    <row r="357" spans="1:11" x14ac:dyDescent="0.25">
      <c r="A357" t="s">
        <v>2261</v>
      </c>
      <c r="B357" s="58" t="s">
        <v>6473</v>
      </c>
      <c r="C357" t="s">
        <v>41</v>
      </c>
      <c r="D357" t="s">
        <v>2097</v>
      </c>
      <c r="E357" t="s">
        <v>306</v>
      </c>
      <c r="F357" s="3">
        <v>24</v>
      </c>
      <c r="G357" s="54">
        <v>0</v>
      </c>
      <c r="H357" s="103" t="s">
        <v>56</v>
      </c>
      <c r="K357" t="str">
        <f t="shared" si="7"/>
        <v>RQ307X113</v>
      </c>
    </row>
    <row r="358" spans="1:11" x14ac:dyDescent="0.25">
      <c r="A358" t="s">
        <v>2261</v>
      </c>
      <c r="B358" s="58" t="s">
        <v>6473</v>
      </c>
      <c r="C358" t="s">
        <v>41</v>
      </c>
      <c r="D358" t="s">
        <v>2119</v>
      </c>
      <c r="E358" t="s">
        <v>306</v>
      </c>
      <c r="F358" s="3">
        <v>24</v>
      </c>
      <c r="G358" s="54">
        <v>0</v>
      </c>
      <c r="H358" s="103" t="s">
        <v>56</v>
      </c>
      <c r="K358" t="str">
        <f t="shared" si="7"/>
        <v>RQ401X212</v>
      </c>
    </row>
    <row r="359" spans="1:11" x14ac:dyDescent="0.25">
      <c r="A359" t="s">
        <v>2262</v>
      </c>
      <c r="B359" s="58" t="s">
        <v>6473</v>
      </c>
      <c r="C359" t="s">
        <v>41</v>
      </c>
      <c r="D359" t="s">
        <v>2108</v>
      </c>
      <c r="E359" t="s">
        <v>306</v>
      </c>
      <c r="F359" s="3">
        <v>24</v>
      </c>
      <c r="G359" s="54">
        <v>0</v>
      </c>
      <c r="H359" s="103" t="s">
        <v>56</v>
      </c>
      <c r="K359" t="str">
        <f t="shared" si="7"/>
        <v>RT211X109</v>
      </c>
    </row>
    <row r="360" spans="1:11" x14ac:dyDescent="0.25">
      <c r="A360" t="s">
        <v>307</v>
      </c>
      <c r="B360" s="58" t="s">
        <v>6473</v>
      </c>
      <c r="C360" t="s">
        <v>41</v>
      </c>
      <c r="D360" t="s">
        <v>2108</v>
      </c>
      <c r="E360" t="s">
        <v>306</v>
      </c>
      <c r="F360" s="3">
        <v>24</v>
      </c>
      <c r="G360" s="54">
        <v>0</v>
      </c>
      <c r="H360" s="103" t="s">
        <v>56</v>
      </c>
      <c r="K360" t="str">
        <f t="shared" si="7"/>
        <v>RU211X109</v>
      </c>
    </row>
    <row r="361" spans="1:11" x14ac:dyDescent="0.25">
      <c r="A361" t="s">
        <v>307</v>
      </c>
      <c r="B361" s="58" t="s">
        <v>6473</v>
      </c>
      <c r="C361" t="s">
        <v>41</v>
      </c>
      <c r="D361" t="s">
        <v>2098</v>
      </c>
      <c r="E361" t="s">
        <v>306</v>
      </c>
      <c r="F361" s="3">
        <v>24</v>
      </c>
      <c r="G361" s="54">
        <v>0</v>
      </c>
      <c r="H361" s="103" t="s">
        <v>56</v>
      </c>
      <c r="K361" t="str">
        <f t="shared" si="7"/>
        <v>RU307X108</v>
      </c>
    </row>
    <row r="362" spans="1:11" x14ac:dyDescent="0.25">
      <c r="A362" t="s">
        <v>307</v>
      </c>
      <c r="B362" s="58" t="s">
        <v>6473</v>
      </c>
      <c r="C362" t="s">
        <v>41</v>
      </c>
      <c r="D362" t="s">
        <v>2099</v>
      </c>
      <c r="E362" t="s">
        <v>306</v>
      </c>
      <c r="F362" s="3">
        <v>24</v>
      </c>
      <c r="G362" s="54">
        <v>0</v>
      </c>
      <c r="H362" s="103" t="s">
        <v>56</v>
      </c>
      <c r="K362" t="str">
        <f t="shared" si="7"/>
        <v>RU307X111</v>
      </c>
    </row>
    <row r="363" spans="1:11" x14ac:dyDescent="0.25">
      <c r="A363" t="s">
        <v>307</v>
      </c>
      <c r="B363" s="58" t="s">
        <v>6473</v>
      </c>
      <c r="C363" t="s">
        <v>41</v>
      </c>
      <c r="D363" t="s">
        <v>2097</v>
      </c>
      <c r="E363" t="s">
        <v>306</v>
      </c>
      <c r="F363" s="3">
        <v>24</v>
      </c>
      <c r="G363" s="54">
        <v>0</v>
      </c>
      <c r="H363" s="103" t="s">
        <v>56</v>
      </c>
      <c r="K363" t="str">
        <f t="shared" si="7"/>
        <v>RU307X113</v>
      </c>
    </row>
    <row r="364" spans="1:11" x14ac:dyDescent="0.25">
      <c r="A364" t="s">
        <v>307</v>
      </c>
      <c r="B364" s="58" t="s">
        <v>6473</v>
      </c>
      <c r="C364" t="s">
        <v>41</v>
      </c>
      <c r="D364" t="s">
        <v>2118</v>
      </c>
      <c r="E364" t="s">
        <v>306</v>
      </c>
      <c r="F364" s="3">
        <v>24</v>
      </c>
      <c r="G364" s="54">
        <v>0</v>
      </c>
      <c r="H364" s="103" t="s">
        <v>56</v>
      </c>
      <c r="K364" t="str">
        <f t="shared" si="7"/>
        <v>RU401X203</v>
      </c>
    </row>
    <row r="365" spans="1:11" x14ac:dyDescent="0.25">
      <c r="A365" t="s">
        <v>307</v>
      </c>
      <c r="B365" s="58" t="s">
        <v>6473</v>
      </c>
      <c r="C365" t="s">
        <v>41</v>
      </c>
      <c r="D365" t="s">
        <v>2119</v>
      </c>
      <c r="E365" t="s">
        <v>306</v>
      </c>
      <c r="F365" s="3">
        <v>24</v>
      </c>
      <c r="G365" s="54">
        <v>0</v>
      </c>
      <c r="H365" s="103" t="s">
        <v>56</v>
      </c>
      <c r="K365" t="str">
        <f t="shared" si="7"/>
        <v>RU401X212</v>
      </c>
    </row>
    <row r="366" spans="1:11" x14ac:dyDescent="0.25">
      <c r="A366" t="s">
        <v>307</v>
      </c>
      <c r="B366" s="58" t="s">
        <v>6473</v>
      </c>
      <c r="C366" t="s">
        <v>41</v>
      </c>
      <c r="D366" t="s">
        <v>2105</v>
      </c>
      <c r="E366" t="s">
        <v>306</v>
      </c>
      <c r="F366" s="3">
        <v>24</v>
      </c>
      <c r="G366" s="54">
        <v>0</v>
      </c>
      <c r="H366" s="103" t="s">
        <v>56</v>
      </c>
      <c r="K366" t="str">
        <f t="shared" si="7"/>
        <v>RU211X106</v>
      </c>
    </row>
    <row r="367" spans="1:11" x14ac:dyDescent="0.25">
      <c r="A367" t="s">
        <v>308</v>
      </c>
      <c r="B367" s="58" t="s">
        <v>6473</v>
      </c>
      <c r="C367" t="s">
        <v>41</v>
      </c>
      <c r="D367" t="s">
        <v>2108</v>
      </c>
      <c r="E367" t="s">
        <v>306</v>
      </c>
      <c r="F367" s="3">
        <v>24</v>
      </c>
      <c r="G367" s="54">
        <v>0</v>
      </c>
      <c r="H367" s="103" t="s">
        <v>56</v>
      </c>
      <c r="K367" t="str">
        <f t="shared" si="7"/>
        <v>RV211X109</v>
      </c>
    </row>
    <row r="368" spans="1:11" x14ac:dyDescent="0.25">
      <c r="A368" t="s">
        <v>308</v>
      </c>
      <c r="B368" s="58" t="s">
        <v>6473</v>
      </c>
      <c r="C368" t="s">
        <v>41</v>
      </c>
      <c r="D368" t="s">
        <v>2100</v>
      </c>
      <c r="E368" t="s">
        <v>306</v>
      </c>
      <c r="F368" s="3">
        <v>24</v>
      </c>
      <c r="G368" s="54">
        <v>0</v>
      </c>
      <c r="H368" s="103" t="s">
        <v>56</v>
      </c>
      <c r="K368" t="str">
        <f t="shared" si="7"/>
        <v>RV307X105.5</v>
      </c>
    </row>
    <row r="369" spans="1:11" x14ac:dyDescent="0.25">
      <c r="A369" t="s">
        <v>308</v>
      </c>
      <c r="B369" s="58" t="s">
        <v>6473</v>
      </c>
      <c r="C369" t="s">
        <v>41</v>
      </c>
      <c r="D369" t="s">
        <v>2098</v>
      </c>
      <c r="E369" t="s">
        <v>306</v>
      </c>
      <c r="F369" s="3">
        <v>24</v>
      </c>
      <c r="G369" s="54">
        <v>0</v>
      </c>
      <c r="H369" s="103" t="s">
        <v>56</v>
      </c>
      <c r="K369" t="str">
        <f t="shared" si="7"/>
        <v>RV307X108</v>
      </c>
    </row>
    <row r="370" spans="1:11" x14ac:dyDescent="0.25">
      <c r="A370" t="s">
        <v>308</v>
      </c>
      <c r="B370" s="58" t="s">
        <v>6473</v>
      </c>
      <c r="C370" t="s">
        <v>41</v>
      </c>
      <c r="D370" t="s">
        <v>2099</v>
      </c>
      <c r="E370" t="s">
        <v>306</v>
      </c>
      <c r="F370" s="3">
        <v>24</v>
      </c>
      <c r="G370" s="54">
        <v>0</v>
      </c>
      <c r="H370" s="103" t="s">
        <v>56</v>
      </c>
      <c r="K370" t="str">
        <f t="shared" si="7"/>
        <v>RV307X111</v>
      </c>
    </row>
    <row r="371" spans="1:11" x14ac:dyDescent="0.25">
      <c r="A371" t="s">
        <v>308</v>
      </c>
      <c r="B371" s="58" t="s">
        <v>6473</v>
      </c>
      <c r="C371" t="s">
        <v>41</v>
      </c>
      <c r="D371" t="s">
        <v>2097</v>
      </c>
      <c r="E371" t="s">
        <v>306</v>
      </c>
      <c r="F371" s="3">
        <v>24</v>
      </c>
      <c r="G371" s="54">
        <v>0</v>
      </c>
      <c r="H371" s="103" t="s">
        <v>56</v>
      </c>
      <c r="K371" t="str">
        <f t="shared" si="7"/>
        <v>RV307X113</v>
      </c>
    </row>
    <row r="372" spans="1:11" x14ac:dyDescent="0.25">
      <c r="A372" t="s">
        <v>308</v>
      </c>
      <c r="B372" s="58" t="s">
        <v>6473</v>
      </c>
      <c r="C372" t="s">
        <v>41</v>
      </c>
      <c r="D372" t="s">
        <v>2116</v>
      </c>
      <c r="E372" t="s">
        <v>306</v>
      </c>
      <c r="F372" s="3">
        <v>24</v>
      </c>
      <c r="G372" s="54">
        <v>0</v>
      </c>
      <c r="H372" s="103" t="s">
        <v>56</v>
      </c>
      <c r="K372" t="str">
        <f t="shared" si="7"/>
        <v>RV401X201</v>
      </c>
    </row>
    <row r="373" spans="1:11" x14ac:dyDescent="0.25">
      <c r="A373" t="s">
        <v>308</v>
      </c>
      <c r="B373" s="58" t="s">
        <v>6473</v>
      </c>
      <c r="C373" t="s">
        <v>41</v>
      </c>
      <c r="D373" t="s">
        <v>2118</v>
      </c>
      <c r="E373" t="s">
        <v>306</v>
      </c>
      <c r="F373" s="3">
        <v>24</v>
      </c>
      <c r="G373" s="54">
        <v>0</v>
      </c>
      <c r="H373" s="103" t="s">
        <v>56</v>
      </c>
      <c r="K373" t="str">
        <f t="shared" si="7"/>
        <v>RV401X203</v>
      </c>
    </row>
    <row r="374" spans="1:11" x14ac:dyDescent="0.25">
      <c r="A374" t="s">
        <v>308</v>
      </c>
      <c r="B374" s="58" t="s">
        <v>6473</v>
      </c>
      <c r="C374" t="s">
        <v>41</v>
      </c>
      <c r="D374" t="s">
        <v>2119</v>
      </c>
      <c r="E374" t="s">
        <v>306</v>
      </c>
      <c r="F374" s="3">
        <v>24</v>
      </c>
      <c r="G374" s="54">
        <v>0</v>
      </c>
      <c r="H374" s="103" t="s">
        <v>56</v>
      </c>
      <c r="K374" t="str">
        <f t="shared" si="7"/>
        <v>RV401X212</v>
      </c>
    </row>
    <row r="375" spans="1:11" x14ac:dyDescent="0.25">
      <c r="A375" t="s">
        <v>2263</v>
      </c>
      <c r="B375" s="58" t="s">
        <v>6473</v>
      </c>
      <c r="C375" t="s">
        <v>41</v>
      </c>
      <c r="D375" t="s">
        <v>2108</v>
      </c>
      <c r="E375" t="s">
        <v>306</v>
      </c>
      <c r="F375" s="3">
        <v>24</v>
      </c>
      <c r="G375" s="54">
        <v>0</v>
      </c>
      <c r="H375" s="103" t="s">
        <v>56</v>
      </c>
      <c r="K375" t="str">
        <f t="shared" si="7"/>
        <v>RX211X109</v>
      </c>
    </row>
    <row r="376" spans="1:11" x14ac:dyDescent="0.25">
      <c r="A376" t="s">
        <v>2263</v>
      </c>
      <c r="B376" s="58" t="s">
        <v>6473</v>
      </c>
      <c r="C376" t="s">
        <v>41</v>
      </c>
      <c r="D376" t="s">
        <v>2118</v>
      </c>
      <c r="E376" t="s">
        <v>306</v>
      </c>
      <c r="F376" s="3">
        <v>24</v>
      </c>
      <c r="G376" s="54">
        <v>0</v>
      </c>
      <c r="H376" s="103" t="s">
        <v>56</v>
      </c>
      <c r="K376" t="str">
        <f t="shared" si="7"/>
        <v>RX401X203</v>
      </c>
    </row>
    <row r="377" spans="1:11" x14ac:dyDescent="0.25">
      <c r="A377" t="s">
        <v>2263</v>
      </c>
      <c r="B377" s="58" t="s">
        <v>6473</v>
      </c>
      <c r="C377" t="s">
        <v>41</v>
      </c>
      <c r="D377" t="s">
        <v>2120</v>
      </c>
      <c r="E377" t="s">
        <v>306</v>
      </c>
      <c r="F377" s="3">
        <v>24</v>
      </c>
      <c r="G377" s="54">
        <v>0</v>
      </c>
      <c r="H377" s="103" t="s">
        <v>56</v>
      </c>
      <c r="K377" t="str">
        <f t="shared" si="7"/>
        <v>RX401X209</v>
      </c>
    </row>
    <row r="378" spans="1:11" x14ac:dyDescent="0.25">
      <c r="A378" t="s">
        <v>2264</v>
      </c>
      <c r="B378" s="58" t="s">
        <v>6473</v>
      </c>
      <c r="C378" t="s">
        <v>41</v>
      </c>
      <c r="D378" t="s">
        <v>2100</v>
      </c>
      <c r="E378" t="s">
        <v>2205</v>
      </c>
      <c r="F378" s="3">
        <v>24</v>
      </c>
      <c r="G378" s="54">
        <v>0</v>
      </c>
      <c r="H378" s="103" t="s">
        <v>56</v>
      </c>
      <c r="K378" t="str">
        <f t="shared" si="7"/>
        <v>RY307X105.5</v>
      </c>
    </row>
    <row r="379" spans="1:11" x14ac:dyDescent="0.25">
      <c r="A379" t="s">
        <v>2265</v>
      </c>
      <c r="B379" s="58" t="s">
        <v>6473</v>
      </c>
      <c r="C379" t="s">
        <v>41</v>
      </c>
      <c r="D379" t="s">
        <v>2097</v>
      </c>
      <c r="E379" t="s">
        <v>306</v>
      </c>
      <c r="F379" s="3">
        <v>24</v>
      </c>
      <c r="G379" s="54">
        <v>0</v>
      </c>
      <c r="H379" s="103" t="s">
        <v>56</v>
      </c>
      <c r="K379" t="str">
        <f t="shared" si="7"/>
        <v>S1307X113</v>
      </c>
    </row>
    <row r="380" spans="1:11" x14ac:dyDescent="0.25">
      <c r="A380" t="s">
        <v>305</v>
      </c>
      <c r="B380" s="58" t="s">
        <v>6473</v>
      </c>
      <c r="C380" t="s">
        <v>41</v>
      </c>
      <c r="D380" t="s">
        <v>2107</v>
      </c>
      <c r="E380" t="s">
        <v>306</v>
      </c>
      <c r="F380" s="3">
        <v>48</v>
      </c>
      <c r="G380" s="54">
        <v>0</v>
      </c>
      <c r="H380" s="103" t="s">
        <v>56</v>
      </c>
      <c r="K380" t="str">
        <f t="shared" si="7"/>
        <v>S4211X104</v>
      </c>
    </row>
    <row r="381" spans="1:11" x14ac:dyDescent="0.25">
      <c r="A381" t="s">
        <v>305</v>
      </c>
      <c r="B381" s="58" t="s">
        <v>6473</v>
      </c>
      <c r="C381" t="s">
        <v>41</v>
      </c>
      <c r="D381" t="s">
        <v>2105</v>
      </c>
      <c r="E381" t="s">
        <v>306</v>
      </c>
      <c r="F381" s="3">
        <v>48</v>
      </c>
      <c r="G381" s="54">
        <v>0</v>
      </c>
      <c r="H381" s="103" t="s">
        <v>56</v>
      </c>
      <c r="K381" t="str">
        <f t="shared" si="7"/>
        <v>S4211X106</v>
      </c>
    </row>
    <row r="382" spans="1:11" x14ac:dyDescent="0.25">
      <c r="A382" t="s">
        <v>305</v>
      </c>
      <c r="B382" s="58" t="s">
        <v>6473</v>
      </c>
      <c r="C382" t="s">
        <v>41</v>
      </c>
      <c r="D382" t="s">
        <v>2108</v>
      </c>
      <c r="E382" t="s">
        <v>306</v>
      </c>
      <c r="F382" s="3">
        <v>48</v>
      </c>
      <c r="G382" s="54">
        <v>0</v>
      </c>
      <c r="H382" s="103" t="s">
        <v>56</v>
      </c>
      <c r="K382" t="str">
        <f t="shared" si="7"/>
        <v>S4211X109</v>
      </c>
    </row>
    <row r="383" spans="1:11" x14ac:dyDescent="0.25">
      <c r="A383" t="s">
        <v>305</v>
      </c>
      <c r="B383" s="58" t="s">
        <v>6473</v>
      </c>
      <c r="C383" t="s">
        <v>41</v>
      </c>
      <c r="D383" t="s">
        <v>2100</v>
      </c>
      <c r="E383" t="s">
        <v>306</v>
      </c>
      <c r="F383" s="3">
        <v>48</v>
      </c>
      <c r="G383" s="54">
        <v>0</v>
      </c>
      <c r="H383" s="103" t="s">
        <v>56</v>
      </c>
      <c r="K383" t="str">
        <f t="shared" si="7"/>
        <v>S4307X105.5</v>
      </c>
    </row>
    <row r="384" spans="1:11" x14ac:dyDescent="0.25">
      <c r="A384" t="s">
        <v>305</v>
      </c>
      <c r="B384" s="58" t="s">
        <v>6473</v>
      </c>
      <c r="C384" t="s">
        <v>41</v>
      </c>
      <c r="D384" t="s">
        <v>2098</v>
      </c>
      <c r="E384" t="s">
        <v>306</v>
      </c>
      <c r="F384" s="3">
        <v>48</v>
      </c>
      <c r="G384" s="54">
        <v>0</v>
      </c>
      <c r="H384" s="103" t="s">
        <v>56</v>
      </c>
      <c r="K384" t="str">
        <f t="shared" si="7"/>
        <v>S4307X108</v>
      </c>
    </row>
    <row r="385" spans="1:11" x14ac:dyDescent="0.25">
      <c r="A385" t="s">
        <v>305</v>
      </c>
      <c r="B385" s="58" t="s">
        <v>6473</v>
      </c>
      <c r="C385" t="s">
        <v>41</v>
      </c>
      <c r="D385" t="s">
        <v>2102</v>
      </c>
      <c r="E385" t="s">
        <v>306</v>
      </c>
      <c r="F385" s="3">
        <v>48</v>
      </c>
      <c r="G385" s="54">
        <v>0</v>
      </c>
      <c r="H385" s="103" t="s">
        <v>56</v>
      </c>
      <c r="K385" t="str">
        <f t="shared" si="7"/>
        <v>S4307X109</v>
      </c>
    </row>
    <row r="386" spans="1:11" x14ac:dyDescent="0.25">
      <c r="A386" t="s">
        <v>305</v>
      </c>
      <c r="B386" s="58" t="s">
        <v>6473</v>
      </c>
      <c r="C386" t="s">
        <v>41</v>
      </c>
      <c r="D386" t="s">
        <v>2101</v>
      </c>
      <c r="E386" t="s">
        <v>306</v>
      </c>
      <c r="F386" s="3">
        <v>48</v>
      </c>
      <c r="G386" s="54">
        <v>0</v>
      </c>
      <c r="H386" s="103" t="s">
        <v>56</v>
      </c>
      <c r="K386" t="str">
        <f t="shared" si="7"/>
        <v>S4307X109.5</v>
      </c>
    </row>
    <row r="387" spans="1:11" x14ac:dyDescent="0.25">
      <c r="A387" t="s">
        <v>305</v>
      </c>
      <c r="B387" s="58" t="s">
        <v>6473</v>
      </c>
      <c r="C387" t="s">
        <v>41</v>
      </c>
      <c r="D387" t="s">
        <v>2099</v>
      </c>
      <c r="E387" t="s">
        <v>306</v>
      </c>
      <c r="F387" s="3">
        <v>48</v>
      </c>
      <c r="G387" s="54">
        <v>0</v>
      </c>
      <c r="H387" s="103" t="s">
        <v>56</v>
      </c>
      <c r="K387" t="str">
        <f t="shared" si="7"/>
        <v>S4307X111</v>
      </c>
    </row>
    <row r="388" spans="1:11" x14ac:dyDescent="0.25">
      <c r="A388" t="s">
        <v>305</v>
      </c>
      <c r="B388" s="58" t="s">
        <v>6473</v>
      </c>
      <c r="C388" t="s">
        <v>41</v>
      </c>
      <c r="D388" t="s">
        <v>2097</v>
      </c>
      <c r="E388" t="s">
        <v>306</v>
      </c>
      <c r="F388" s="3">
        <v>48</v>
      </c>
      <c r="G388" s="54">
        <v>0</v>
      </c>
      <c r="H388" s="103" t="s">
        <v>56</v>
      </c>
      <c r="K388" t="str">
        <f t="shared" si="7"/>
        <v>S4307X113</v>
      </c>
    </row>
    <row r="389" spans="1:11" x14ac:dyDescent="0.25">
      <c r="A389" t="s">
        <v>305</v>
      </c>
      <c r="B389" s="58" t="s">
        <v>6473</v>
      </c>
      <c r="C389" t="s">
        <v>41</v>
      </c>
      <c r="D389" t="s">
        <v>2106</v>
      </c>
      <c r="E389" t="s">
        <v>306</v>
      </c>
      <c r="F389" s="3">
        <v>48</v>
      </c>
      <c r="G389" s="54">
        <v>0</v>
      </c>
      <c r="H389" s="103" t="s">
        <v>56</v>
      </c>
      <c r="K389" t="str">
        <f t="shared" si="7"/>
        <v>S4211X103</v>
      </c>
    </row>
    <row r="390" spans="1:11" x14ac:dyDescent="0.25">
      <c r="A390" t="s">
        <v>470</v>
      </c>
      <c r="B390" s="58" t="s">
        <v>6473</v>
      </c>
      <c r="C390" t="s">
        <v>41</v>
      </c>
      <c r="D390" t="s">
        <v>2106</v>
      </c>
      <c r="E390" t="s">
        <v>306</v>
      </c>
      <c r="F390" s="3">
        <v>48</v>
      </c>
      <c r="G390" s="54">
        <v>0</v>
      </c>
      <c r="H390" s="103" t="s">
        <v>56</v>
      </c>
      <c r="K390" t="str">
        <f t="shared" si="7"/>
        <v>S5211X103</v>
      </c>
    </row>
    <row r="391" spans="1:11" x14ac:dyDescent="0.25">
      <c r="A391" t="s">
        <v>470</v>
      </c>
      <c r="B391" s="58" t="s">
        <v>6473</v>
      </c>
      <c r="C391" t="s">
        <v>41</v>
      </c>
      <c r="D391" t="s">
        <v>2105</v>
      </c>
      <c r="E391" t="s">
        <v>306</v>
      </c>
      <c r="F391" s="3">
        <v>48</v>
      </c>
      <c r="G391" s="54">
        <v>0</v>
      </c>
      <c r="H391" s="103" t="s">
        <v>56</v>
      </c>
      <c r="K391" t="str">
        <f t="shared" si="7"/>
        <v>S5211X106</v>
      </c>
    </row>
    <row r="392" spans="1:11" x14ac:dyDescent="0.25">
      <c r="A392" t="s">
        <v>470</v>
      </c>
      <c r="B392" s="58" t="s">
        <v>6473</v>
      </c>
      <c r="C392" t="s">
        <v>41</v>
      </c>
      <c r="D392" t="s">
        <v>2108</v>
      </c>
      <c r="E392" t="s">
        <v>306</v>
      </c>
      <c r="F392" s="3">
        <v>48</v>
      </c>
      <c r="G392" s="54">
        <v>0</v>
      </c>
      <c r="H392" s="103" t="s">
        <v>56</v>
      </c>
      <c r="K392" t="str">
        <f t="shared" si="7"/>
        <v>S5211X109</v>
      </c>
    </row>
    <row r="393" spans="1:11" x14ac:dyDescent="0.25">
      <c r="A393" t="s">
        <v>470</v>
      </c>
      <c r="B393" s="58" t="s">
        <v>6473</v>
      </c>
      <c r="C393" t="s">
        <v>41</v>
      </c>
      <c r="D393" t="s">
        <v>2100</v>
      </c>
      <c r="E393" t="s">
        <v>306</v>
      </c>
      <c r="F393" s="3">
        <v>48</v>
      </c>
      <c r="G393" s="54">
        <v>0</v>
      </c>
      <c r="H393" s="103" t="s">
        <v>56</v>
      </c>
      <c r="K393" t="str">
        <f t="shared" si="7"/>
        <v>S5307X105.5</v>
      </c>
    </row>
    <row r="394" spans="1:11" x14ac:dyDescent="0.25">
      <c r="A394" t="s">
        <v>470</v>
      </c>
      <c r="B394" s="58" t="s">
        <v>6473</v>
      </c>
      <c r="C394" t="s">
        <v>41</v>
      </c>
      <c r="D394" t="s">
        <v>2098</v>
      </c>
      <c r="E394" t="s">
        <v>306</v>
      </c>
      <c r="F394" s="3">
        <v>48</v>
      </c>
      <c r="G394" s="54">
        <v>0</v>
      </c>
      <c r="H394" s="103" t="s">
        <v>56</v>
      </c>
      <c r="K394" t="str">
        <f t="shared" si="7"/>
        <v>S5307X108</v>
      </c>
    </row>
    <row r="395" spans="1:11" x14ac:dyDescent="0.25">
      <c r="A395" t="s">
        <v>470</v>
      </c>
      <c r="B395" s="58" t="s">
        <v>6473</v>
      </c>
      <c r="C395" t="s">
        <v>41</v>
      </c>
      <c r="D395" t="s">
        <v>2102</v>
      </c>
      <c r="E395" t="s">
        <v>306</v>
      </c>
      <c r="F395" s="3">
        <v>48</v>
      </c>
      <c r="G395" s="54">
        <v>0</v>
      </c>
      <c r="H395" s="103" t="s">
        <v>56</v>
      </c>
      <c r="K395" t="str">
        <f t="shared" si="7"/>
        <v>S5307X109</v>
      </c>
    </row>
    <row r="396" spans="1:11" x14ac:dyDescent="0.25">
      <c r="A396" t="s">
        <v>470</v>
      </c>
      <c r="B396" s="58" t="s">
        <v>6473</v>
      </c>
      <c r="C396" t="s">
        <v>41</v>
      </c>
      <c r="D396" t="s">
        <v>2101</v>
      </c>
      <c r="E396" t="s">
        <v>306</v>
      </c>
      <c r="F396" s="3">
        <v>48</v>
      </c>
      <c r="G396" s="54">
        <v>0</v>
      </c>
      <c r="H396" s="103" t="s">
        <v>56</v>
      </c>
      <c r="K396" t="str">
        <f t="shared" si="7"/>
        <v>S5307X109.5</v>
      </c>
    </row>
    <row r="397" spans="1:11" x14ac:dyDescent="0.25">
      <c r="A397" t="s">
        <v>470</v>
      </c>
      <c r="B397" s="58" t="s">
        <v>6473</v>
      </c>
      <c r="C397" t="s">
        <v>41</v>
      </c>
      <c r="D397" t="s">
        <v>2099</v>
      </c>
      <c r="E397" t="s">
        <v>306</v>
      </c>
      <c r="F397" s="3">
        <v>48</v>
      </c>
      <c r="G397" s="54">
        <v>0</v>
      </c>
      <c r="H397" s="103" t="s">
        <v>56</v>
      </c>
      <c r="K397" t="str">
        <f t="shared" si="7"/>
        <v>S5307X111</v>
      </c>
    </row>
    <row r="398" spans="1:11" x14ac:dyDescent="0.25">
      <c r="A398" t="s">
        <v>470</v>
      </c>
      <c r="B398" s="58" t="s">
        <v>6473</v>
      </c>
      <c r="C398" t="s">
        <v>41</v>
      </c>
      <c r="D398" t="s">
        <v>2097</v>
      </c>
      <c r="E398" t="s">
        <v>306</v>
      </c>
      <c r="F398" s="3">
        <v>48</v>
      </c>
      <c r="G398" s="54">
        <v>0</v>
      </c>
      <c r="H398" s="103" t="s">
        <v>56</v>
      </c>
      <c r="K398" t="str">
        <f t="shared" si="7"/>
        <v>S5307X113</v>
      </c>
    </row>
    <row r="399" spans="1:11" x14ac:dyDescent="0.25">
      <c r="A399" t="s">
        <v>2266</v>
      </c>
      <c r="B399" s="58" t="s">
        <v>6473</v>
      </c>
      <c r="C399" t="s">
        <v>41</v>
      </c>
      <c r="D399" t="s">
        <v>2098</v>
      </c>
      <c r="E399" t="s">
        <v>306</v>
      </c>
      <c r="F399" s="3">
        <v>48</v>
      </c>
      <c r="G399" s="54">
        <v>0</v>
      </c>
      <c r="H399" s="103" t="s">
        <v>56</v>
      </c>
      <c r="K399" t="str">
        <f t="shared" si="7"/>
        <v>S6307X108</v>
      </c>
    </row>
    <row r="400" spans="1:11" x14ac:dyDescent="0.25">
      <c r="A400" t="s">
        <v>2266</v>
      </c>
      <c r="B400" s="58" t="s">
        <v>6473</v>
      </c>
      <c r="C400" t="s">
        <v>41</v>
      </c>
      <c r="D400" t="s">
        <v>2097</v>
      </c>
      <c r="E400" t="s">
        <v>306</v>
      </c>
      <c r="F400" s="3">
        <v>48</v>
      </c>
      <c r="G400" s="54">
        <v>0</v>
      </c>
      <c r="H400" s="103" t="s">
        <v>56</v>
      </c>
      <c r="K400" t="str">
        <f t="shared" si="7"/>
        <v>S6307X113</v>
      </c>
    </row>
    <row r="401" spans="1:11" x14ac:dyDescent="0.25">
      <c r="A401" t="s">
        <v>2267</v>
      </c>
      <c r="B401" s="58" t="s">
        <v>6473</v>
      </c>
      <c r="C401" t="s">
        <v>41</v>
      </c>
      <c r="D401" t="s">
        <v>2108</v>
      </c>
      <c r="E401" t="s">
        <v>306</v>
      </c>
      <c r="F401" s="3">
        <v>48</v>
      </c>
      <c r="G401" s="54">
        <v>0</v>
      </c>
      <c r="H401" s="103" t="s">
        <v>56</v>
      </c>
      <c r="K401" t="str">
        <f t="shared" si="7"/>
        <v>S8211X109</v>
      </c>
    </row>
    <row r="402" spans="1:11" x14ac:dyDescent="0.25">
      <c r="A402" t="s">
        <v>2267</v>
      </c>
      <c r="B402" s="58" t="s">
        <v>6473</v>
      </c>
      <c r="C402" t="s">
        <v>41</v>
      </c>
      <c r="D402" t="s">
        <v>2097</v>
      </c>
      <c r="E402" t="s">
        <v>306</v>
      </c>
      <c r="F402" s="3">
        <v>48</v>
      </c>
      <c r="G402" s="54">
        <v>0</v>
      </c>
      <c r="H402" s="103" t="s">
        <v>56</v>
      </c>
      <c r="K402" t="str">
        <f t="shared" si="7"/>
        <v>S8307X113</v>
      </c>
    </row>
    <row r="403" spans="1:11" x14ac:dyDescent="0.25">
      <c r="A403" t="s">
        <v>2267</v>
      </c>
      <c r="B403" s="58" t="s">
        <v>6473</v>
      </c>
      <c r="C403" t="s">
        <v>41</v>
      </c>
      <c r="D403" t="s">
        <v>2099</v>
      </c>
      <c r="E403" t="s">
        <v>306</v>
      </c>
      <c r="F403" s="3">
        <v>48</v>
      </c>
      <c r="G403" s="54">
        <v>0</v>
      </c>
      <c r="H403" s="103" t="s">
        <v>56</v>
      </c>
      <c r="K403" t="str">
        <f t="shared" si="7"/>
        <v>S8307X111</v>
      </c>
    </row>
    <row r="404" spans="1:11" x14ac:dyDescent="0.25">
      <c r="A404" t="s">
        <v>2268</v>
      </c>
      <c r="B404" s="58" t="s">
        <v>6473</v>
      </c>
      <c r="C404" t="s">
        <v>41</v>
      </c>
      <c r="D404" t="s">
        <v>2108</v>
      </c>
      <c r="E404" t="s">
        <v>306</v>
      </c>
      <c r="F404" s="3">
        <v>48</v>
      </c>
      <c r="G404" s="54">
        <v>0</v>
      </c>
      <c r="H404" s="103" t="s">
        <v>56</v>
      </c>
      <c r="K404" t="str">
        <f t="shared" si="7"/>
        <v>SA211X109</v>
      </c>
    </row>
    <row r="405" spans="1:11" x14ac:dyDescent="0.25">
      <c r="A405" t="s">
        <v>2268</v>
      </c>
      <c r="B405" s="58" t="s">
        <v>6473</v>
      </c>
      <c r="C405" t="s">
        <v>41</v>
      </c>
      <c r="D405" t="s">
        <v>2098</v>
      </c>
      <c r="E405" t="s">
        <v>306</v>
      </c>
      <c r="F405" s="3">
        <v>48</v>
      </c>
      <c r="G405" s="54">
        <v>0</v>
      </c>
      <c r="H405" s="103" t="s">
        <v>56</v>
      </c>
      <c r="K405" t="str">
        <f t="shared" si="7"/>
        <v>SA307X108</v>
      </c>
    </row>
    <row r="406" spans="1:11" x14ac:dyDescent="0.25">
      <c r="A406" t="s">
        <v>2268</v>
      </c>
      <c r="B406" s="58" t="s">
        <v>6473</v>
      </c>
      <c r="C406" t="s">
        <v>41</v>
      </c>
      <c r="D406" t="s">
        <v>2097</v>
      </c>
      <c r="E406" t="s">
        <v>306</v>
      </c>
      <c r="F406" s="3">
        <v>48</v>
      </c>
      <c r="G406" s="54">
        <v>0</v>
      </c>
      <c r="H406" s="103" t="s">
        <v>56</v>
      </c>
      <c r="K406" t="str">
        <f t="shared" si="7"/>
        <v>SA307X113</v>
      </c>
    </row>
    <row r="407" spans="1:11" x14ac:dyDescent="0.25">
      <c r="A407" t="s">
        <v>2269</v>
      </c>
      <c r="B407" s="58" t="s">
        <v>6473</v>
      </c>
      <c r="C407" t="s">
        <v>41</v>
      </c>
      <c r="D407" t="s">
        <v>2097</v>
      </c>
      <c r="E407" t="s">
        <v>306</v>
      </c>
      <c r="F407" s="3">
        <v>48</v>
      </c>
      <c r="G407" s="54">
        <v>0</v>
      </c>
      <c r="H407" s="103" t="s">
        <v>56</v>
      </c>
      <c r="K407" t="str">
        <f t="shared" si="7"/>
        <v>SB307X113</v>
      </c>
    </row>
    <row r="408" spans="1:11" x14ac:dyDescent="0.25">
      <c r="A408" t="s">
        <v>2270</v>
      </c>
      <c r="B408" s="58" t="s">
        <v>6473</v>
      </c>
      <c r="C408" t="s">
        <v>41</v>
      </c>
      <c r="D408" t="s">
        <v>2116</v>
      </c>
      <c r="E408" t="s">
        <v>306</v>
      </c>
      <c r="F408" s="3">
        <v>12</v>
      </c>
      <c r="G408" s="54">
        <v>0</v>
      </c>
      <c r="H408" s="103" t="s">
        <v>56</v>
      </c>
      <c r="K408" t="str">
        <f t="shared" si="7"/>
        <v>SD401X201</v>
      </c>
    </row>
    <row r="409" spans="1:11" x14ac:dyDescent="0.25">
      <c r="A409" t="s">
        <v>2270</v>
      </c>
      <c r="B409" s="58" t="s">
        <v>6473</v>
      </c>
      <c r="C409" t="s">
        <v>41</v>
      </c>
      <c r="D409" t="s">
        <v>2118</v>
      </c>
      <c r="E409" t="s">
        <v>306</v>
      </c>
      <c r="F409" s="3">
        <v>12</v>
      </c>
      <c r="G409" s="54">
        <v>0</v>
      </c>
      <c r="H409" s="103" t="s">
        <v>56</v>
      </c>
      <c r="K409" t="str">
        <f t="shared" si="7"/>
        <v>SD401X203</v>
      </c>
    </row>
    <row r="410" spans="1:11" x14ac:dyDescent="0.25">
      <c r="A410" t="s">
        <v>2270</v>
      </c>
      <c r="B410" s="58" t="s">
        <v>6473</v>
      </c>
      <c r="C410" t="s">
        <v>41</v>
      </c>
      <c r="D410" t="s">
        <v>2119</v>
      </c>
      <c r="E410" t="s">
        <v>306</v>
      </c>
      <c r="F410" s="3">
        <v>12</v>
      </c>
      <c r="G410" s="54">
        <v>0</v>
      </c>
      <c r="H410" s="103" t="s">
        <v>56</v>
      </c>
      <c r="K410" t="str">
        <f t="shared" si="7"/>
        <v>SD401X212</v>
      </c>
    </row>
    <row r="411" spans="1:11" x14ac:dyDescent="0.25">
      <c r="A411" t="s">
        <v>2270</v>
      </c>
      <c r="B411" s="58" t="s">
        <v>6473</v>
      </c>
      <c r="C411" t="s">
        <v>41</v>
      </c>
      <c r="D411" t="s">
        <v>2117</v>
      </c>
      <c r="E411" t="s">
        <v>306</v>
      </c>
      <c r="F411" s="3">
        <v>12</v>
      </c>
      <c r="G411" s="54">
        <v>0</v>
      </c>
      <c r="H411" s="103" t="s">
        <v>56</v>
      </c>
      <c r="K411" t="str">
        <f t="shared" si="7"/>
        <v>SD401X411</v>
      </c>
    </row>
    <row r="412" spans="1:11" x14ac:dyDescent="0.25">
      <c r="A412" t="s">
        <v>2270</v>
      </c>
      <c r="B412" s="58" t="s">
        <v>6473</v>
      </c>
      <c r="C412" t="s">
        <v>41</v>
      </c>
      <c r="D412" t="s">
        <v>2120</v>
      </c>
      <c r="E412" t="s">
        <v>6258</v>
      </c>
      <c r="F412" s="3">
        <v>12</v>
      </c>
      <c r="G412" s="54">
        <v>0</v>
      </c>
      <c r="H412" s="103" t="s">
        <v>56</v>
      </c>
      <c r="K412" t="str">
        <f t="shared" si="7"/>
        <v>SD401X209</v>
      </c>
    </row>
    <row r="413" spans="1:11" x14ac:dyDescent="0.25">
      <c r="A413" t="s">
        <v>2271</v>
      </c>
      <c r="B413" s="58" t="s">
        <v>6473</v>
      </c>
      <c r="C413" t="s">
        <v>41</v>
      </c>
      <c r="D413" t="s">
        <v>2098</v>
      </c>
      <c r="E413" t="s">
        <v>306</v>
      </c>
      <c r="F413" s="3">
        <v>24</v>
      </c>
      <c r="G413" s="54">
        <v>0</v>
      </c>
      <c r="H413" s="103" t="s">
        <v>56</v>
      </c>
      <c r="K413" t="str">
        <f t="shared" si="7"/>
        <v>SJ307X108</v>
      </c>
    </row>
    <row r="414" spans="1:11" x14ac:dyDescent="0.25">
      <c r="A414" t="s">
        <v>2272</v>
      </c>
      <c r="B414" s="58" t="s">
        <v>6473</v>
      </c>
      <c r="C414" t="s">
        <v>41</v>
      </c>
      <c r="D414" t="s">
        <v>2098</v>
      </c>
      <c r="E414" t="s">
        <v>306</v>
      </c>
      <c r="F414" s="3">
        <v>48</v>
      </c>
      <c r="G414" s="54">
        <v>0</v>
      </c>
      <c r="H414" s="103" t="s">
        <v>56</v>
      </c>
      <c r="K414" t="str">
        <f t="shared" ref="K414:K457" si="8">A414&amp;D414</f>
        <v>SK307X108</v>
      </c>
    </row>
    <row r="415" spans="1:11" x14ac:dyDescent="0.25">
      <c r="A415" t="s">
        <v>2273</v>
      </c>
      <c r="B415" s="58" t="s">
        <v>6473</v>
      </c>
      <c r="C415" t="s">
        <v>41</v>
      </c>
      <c r="D415" t="s">
        <v>2108</v>
      </c>
      <c r="E415" t="s">
        <v>306</v>
      </c>
      <c r="F415" s="3">
        <v>48</v>
      </c>
      <c r="G415" s="54">
        <v>0</v>
      </c>
      <c r="H415" s="103" t="s">
        <v>56</v>
      </c>
      <c r="K415" t="str">
        <f t="shared" si="8"/>
        <v>SL211X109</v>
      </c>
    </row>
    <row r="416" spans="1:11" x14ac:dyDescent="0.25">
      <c r="A416" t="s">
        <v>2274</v>
      </c>
      <c r="B416" s="58" t="s">
        <v>6473</v>
      </c>
      <c r="C416" t="s">
        <v>41</v>
      </c>
      <c r="D416" t="s">
        <v>2108</v>
      </c>
      <c r="E416" t="s">
        <v>306</v>
      </c>
      <c r="F416" s="3">
        <v>24</v>
      </c>
      <c r="G416" s="54">
        <v>0</v>
      </c>
      <c r="H416" s="103" t="s">
        <v>56</v>
      </c>
      <c r="K416" t="str">
        <f t="shared" si="8"/>
        <v>SR211X109</v>
      </c>
    </row>
    <row r="417" spans="1:11" x14ac:dyDescent="0.25">
      <c r="A417" t="s">
        <v>2275</v>
      </c>
      <c r="B417" s="58" t="s">
        <v>6473</v>
      </c>
      <c r="C417" t="s">
        <v>41</v>
      </c>
      <c r="D417" t="s">
        <v>2098</v>
      </c>
      <c r="E417" t="s">
        <v>306</v>
      </c>
      <c r="F417" s="3">
        <v>24</v>
      </c>
      <c r="G417" s="54">
        <v>0</v>
      </c>
      <c r="H417" s="103" t="s">
        <v>56</v>
      </c>
      <c r="K417" t="str">
        <f t="shared" si="8"/>
        <v>ST307X108</v>
      </c>
    </row>
    <row r="418" spans="1:11" x14ac:dyDescent="0.25">
      <c r="A418" t="s">
        <v>2276</v>
      </c>
      <c r="B418" s="58" t="s">
        <v>6473</v>
      </c>
      <c r="C418" t="s">
        <v>41</v>
      </c>
      <c r="D418" t="s">
        <v>2098</v>
      </c>
      <c r="E418" t="s">
        <v>306</v>
      </c>
      <c r="F418" s="3">
        <v>24</v>
      </c>
      <c r="G418" s="54">
        <v>0</v>
      </c>
      <c r="H418" s="103" t="s">
        <v>56</v>
      </c>
      <c r="K418" t="str">
        <f t="shared" si="8"/>
        <v>SX307X108</v>
      </c>
    </row>
    <row r="419" spans="1:11" x14ac:dyDescent="0.25">
      <c r="A419" t="s">
        <v>2276</v>
      </c>
      <c r="B419" s="58" t="s">
        <v>6473</v>
      </c>
      <c r="C419" t="s">
        <v>41</v>
      </c>
      <c r="D419" t="s">
        <v>2097</v>
      </c>
      <c r="E419" t="s">
        <v>306</v>
      </c>
      <c r="F419" s="3">
        <v>24</v>
      </c>
      <c r="G419" s="54">
        <v>0</v>
      </c>
      <c r="H419" s="103" t="s">
        <v>56</v>
      </c>
      <c r="K419" t="str">
        <f t="shared" si="8"/>
        <v>SX307X113</v>
      </c>
    </row>
    <row r="420" spans="1:11" x14ac:dyDescent="0.25">
      <c r="A420" t="s">
        <v>2277</v>
      </c>
      <c r="B420" s="58" t="s">
        <v>6473</v>
      </c>
      <c r="C420" t="s">
        <v>41</v>
      </c>
      <c r="D420" t="s">
        <v>2108</v>
      </c>
      <c r="E420" t="s">
        <v>306</v>
      </c>
      <c r="F420" s="3">
        <v>24</v>
      </c>
      <c r="G420" s="54">
        <v>0</v>
      </c>
      <c r="H420" s="103" t="s">
        <v>56</v>
      </c>
      <c r="K420" t="str">
        <f t="shared" si="8"/>
        <v>SY211X109</v>
      </c>
    </row>
    <row r="421" spans="1:11" x14ac:dyDescent="0.25">
      <c r="A421" t="s">
        <v>2277</v>
      </c>
      <c r="B421" s="58" t="s">
        <v>6473</v>
      </c>
      <c r="C421" t="s">
        <v>41</v>
      </c>
      <c r="D421" t="s">
        <v>2097</v>
      </c>
      <c r="E421" t="s">
        <v>306</v>
      </c>
      <c r="F421" s="3">
        <v>24</v>
      </c>
      <c r="G421" s="54">
        <v>0</v>
      </c>
      <c r="H421" s="103" t="s">
        <v>56</v>
      </c>
      <c r="K421" t="str">
        <f t="shared" si="8"/>
        <v>SY307X113</v>
      </c>
    </row>
    <row r="422" spans="1:11" x14ac:dyDescent="0.25">
      <c r="A422" t="s">
        <v>2277</v>
      </c>
      <c r="B422" s="58" t="s">
        <v>6473</v>
      </c>
      <c r="C422" t="s">
        <v>41</v>
      </c>
      <c r="D422" t="s">
        <v>2118</v>
      </c>
      <c r="E422" t="s">
        <v>306</v>
      </c>
      <c r="F422" s="3">
        <v>24</v>
      </c>
      <c r="G422" s="54">
        <v>0</v>
      </c>
      <c r="H422" s="103" t="s">
        <v>56</v>
      </c>
      <c r="K422" t="str">
        <f t="shared" si="8"/>
        <v>SY401X203</v>
      </c>
    </row>
    <row r="423" spans="1:11" x14ac:dyDescent="0.25">
      <c r="A423" t="s">
        <v>2278</v>
      </c>
      <c r="B423" s="58" t="s">
        <v>6473</v>
      </c>
      <c r="C423" t="s">
        <v>41</v>
      </c>
      <c r="D423" t="s">
        <v>2108</v>
      </c>
      <c r="E423" t="s">
        <v>375</v>
      </c>
      <c r="F423" s="3">
        <v>24</v>
      </c>
      <c r="G423" s="54">
        <v>0.08</v>
      </c>
      <c r="H423" s="103" t="s">
        <v>56</v>
      </c>
      <c r="K423" t="str">
        <f t="shared" si="8"/>
        <v>UE211X109</v>
      </c>
    </row>
    <row r="424" spans="1:11" x14ac:dyDescent="0.25">
      <c r="A424" t="s">
        <v>372</v>
      </c>
      <c r="B424" s="58" t="s">
        <v>6473</v>
      </c>
      <c r="C424" t="s">
        <v>41</v>
      </c>
      <c r="D424" t="s">
        <v>2107</v>
      </c>
      <c r="E424" t="s">
        <v>375</v>
      </c>
      <c r="F424" s="3">
        <v>48</v>
      </c>
      <c r="G424" s="54">
        <v>0.15</v>
      </c>
      <c r="H424" s="103" t="s">
        <v>56</v>
      </c>
      <c r="K424" t="str">
        <f t="shared" si="8"/>
        <v>UF211X104</v>
      </c>
    </row>
    <row r="425" spans="1:11" x14ac:dyDescent="0.25">
      <c r="A425" t="s">
        <v>372</v>
      </c>
      <c r="B425" s="58" t="s">
        <v>6473</v>
      </c>
      <c r="C425" t="s">
        <v>41</v>
      </c>
      <c r="D425" t="s">
        <v>2105</v>
      </c>
      <c r="E425" t="s">
        <v>375</v>
      </c>
      <c r="F425" s="3">
        <v>48</v>
      </c>
      <c r="G425" s="54">
        <v>0.15</v>
      </c>
      <c r="H425" s="103" t="s">
        <v>56</v>
      </c>
      <c r="K425" t="str">
        <f t="shared" si="8"/>
        <v>UF211X106</v>
      </c>
    </row>
    <row r="426" spans="1:11" x14ac:dyDescent="0.25">
      <c r="A426" t="s">
        <v>372</v>
      </c>
      <c r="B426" s="58" t="s">
        <v>6473</v>
      </c>
      <c r="C426" t="s">
        <v>41</v>
      </c>
      <c r="D426" t="s">
        <v>2108</v>
      </c>
      <c r="E426" t="s">
        <v>375</v>
      </c>
      <c r="F426" s="3">
        <v>48</v>
      </c>
      <c r="G426" s="54">
        <v>0.15</v>
      </c>
      <c r="H426" s="103" t="s">
        <v>56</v>
      </c>
      <c r="K426" t="str">
        <f t="shared" si="8"/>
        <v>UF211X109</v>
      </c>
    </row>
    <row r="427" spans="1:11" x14ac:dyDescent="0.25">
      <c r="A427" t="s">
        <v>372</v>
      </c>
      <c r="B427" s="58" t="s">
        <v>6473</v>
      </c>
      <c r="C427" t="s">
        <v>41</v>
      </c>
      <c r="D427" t="s">
        <v>2100</v>
      </c>
      <c r="E427" t="s">
        <v>375</v>
      </c>
      <c r="F427" s="3">
        <v>48</v>
      </c>
      <c r="G427" s="54">
        <v>0.25</v>
      </c>
      <c r="H427" s="103" t="s">
        <v>56</v>
      </c>
      <c r="K427" t="str">
        <f t="shared" si="8"/>
        <v>UF307X105.5</v>
      </c>
    </row>
    <row r="428" spans="1:11" x14ac:dyDescent="0.25">
      <c r="A428" t="s">
        <v>372</v>
      </c>
      <c r="B428" s="58" t="s">
        <v>6473</v>
      </c>
      <c r="C428" t="s">
        <v>41</v>
      </c>
      <c r="D428" t="s">
        <v>2099</v>
      </c>
      <c r="E428" t="s">
        <v>375</v>
      </c>
      <c r="F428" s="3">
        <v>48</v>
      </c>
      <c r="G428" s="54">
        <v>0.25</v>
      </c>
      <c r="H428" s="103" t="s">
        <v>56</v>
      </c>
      <c r="K428" t="str">
        <f t="shared" si="8"/>
        <v>UF307X111</v>
      </c>
    </row>
    <row r="429" spans="1:11" x14ac:dyDescent="0.25">
      <c r="A429" t="s">
        <v>2279</v>
      </c>
      <c r="B429" s="58" t="s">
        <v>6473</v>
      </c>
      <c r="C429" t="s">
        <v>41</v>
      </c>
      <c r="D429" t="s">
        <v>2098</v>
      </c>
      <c r="E429" t="s">
        <v>375</v>
      </c>
      <c r="F429" s="3">
        <v>48</v>
      </c>
      <c r="G429" s="54">
        <v>0.38</v>
      </c>
      <c r="H429" s="103" t="s">
        <v>56</v>
      </c>
      <c r="K429" t="str">
        <f t="shared" si="8"/>
        <v>UM307X108</v>
      </c>
    </row>
    <row r="430" spans="1:11" x14ac:dyDescent="0.25">
      <c r="A430" t="s">
        <v>2279</v>
      </c>
      <c r="B430" s="58" t="s">
        <v>6473</v>
      </c>
      <c r="C430" t="s">
        <v>41</v>
      </c>
      <c r="D430" t="s">
        <v>2099</v>
      </c>
      <c r="E430" t="s">
        <v>375</v>
      </c>
      <c r="F430" s="3">
        <v>48</v>
      </c>
      <c r="G430" s="54">
        <v>0.38</v>
      </c>
      <c r="H430" s="103" t="s">
        <v>56</v>
      </c>
      <c r="K430" t="str">
        <f t="shared" si="8"/>
        <v>UM307X111</v>
      </c>
    </row>
    <row r="431" spans="1:11" x14ac:dyDescent="0.25">
      <c r="A431" t="s">
        <v>2280</v>
      </c>
      <c r="B431" s="58" t="s">
        <v>6473</v>
      </c>
      <c r="C431" t="s">
        <v>41</v>
      </c>
      <c r="D431" t="s">
        <v>2097</v>
      </c>
      <c r="E431" t="s">
        <v>2281</v>
      </c>
      <c r="F431" s="3">
        <v>48</v>
      </c>
      <c r="G431" s="54">
        <v>0</v>
      </c>
      <c r="H431" s="103" t="s">
        <v>56</v>
      </c>
      <c r="K431" t="str">
        <f t="shared" si="8"/>
        <v>VQ307X113</v>
      </c>
    </row>
    <row r="432" spans="1:11" x14ac:dyDescent="0.25">
      <c r="A432" t="s">
        <v>2282</v>
      </c>
      <c r="B432" s="58" t="s">
        <v>6473</v>
      </c>
      <c r="C432" t="s">
        <v>41</v>
      </c>
      <c r="D432" t="s">
        <v>2100</v>
      </c>
      <c r="E432" t="s">
        <v>375</v>
      </c>
      <c r="F432" s="3">
        <v>48</v>
      </c>
      <c r="G432" s="54">
        <v>0.4</v>
      </c>
      <c r="H432" s="103" t="s">
        <v>56</v>
      </c>
      <c r="K432" t="str">
        <f t="shared" si="8"/>
        <v>VS307X105.5</v>
      </c>
    </row>
    <row r="433" spans="1:11" x14ac:dyDescent="0.25">
      <c r="A433" t="s">
        <v>2282</v>
      </c>
      <c r="B433" s="58" t="s">
        <v>6473</v>
      </c>
      <c r="C433" t="s">
        <v>41</v>
      </c>
      <c r="D433" t="s">
        <v>2098</v>
      </c>
      <c r="E433" t="s">
        <v>375</v>
      </c>
      <c r="F433" s="3">
        <v>48</v>
      </c>
      <c r="G433" s="54">
        <v>0.4</v>
      </c>
      <c r="H433" s="103" t="s">
        <v>56</v>
      </c>
      <c r="K433" t="str">
        <f t="shared" si="8"/>
        <v>VS307X108</v>
      </c>
    </row>
    <row r="434" spans="1:11" x14ac:dyDescent="0.25">
      <c r="A434" t="s">
        <v>2282</v>
      </c>
      <c r="B434" s="58" t="s">
        <v>6473</v>
      </c>
      <c r="C434" t="s">
        <v>41</v>
      </c>
      <c r="D434" t="s">
        <v>2099</v>
      </c>
      <c r="E434" t="s">
        <v>375</v>
      </c>
      <c r="F434" s="3">
        <v>48</v>
      </c>
      <c r="G434" s="54">
        <v>0.4</v>
      </c>
      <c r="H434" s="103" t="s">
        <v>56</v>
      </c>
      <c r="K434" t="str">
        <f t="shared" si="8"/>
        <v>VS307X111</v>
      </c>
    </row>
    <row r="435" spans="1:11" x14ac:dyDescent="0.25">
      <c r="A435" t="s">
        <v>2283</v>
      </c>
      <c r="B435" s="58" t="s">
        <v>6473</v>
      </c>
      <c r="C435" t="s">
        <v>41</v>
      </c>
      <c r="D435" t="s">
        <v>2098</v>
      </c>
      <c r="E435" t="s">
        <v>375</v>
      </c>
      <c r="F435" s="3">
        <v>24</v>
      </c>
      <c r="G435" s="54">
        <v>0.16</v>
      </c>
      <c r="H435" s="103" t="s">
        <v>56</v>
      </c>
      <c r="K435" t="str">
        <f t="shared" si="8"/>
        <v>VU307X108</v>
      </c>
    </row>
    <row r="436" spans="1:11" x14ac:dyDescent="0.25">
      <c r="A436" t="s">
        <v>2284</v>
      </c>
      <c r="B436" s="58" t="s">
        <v>6473</v>
      </c>
      <c r="C436" t="s">
        <v>41</v>
      </c>
      <c r="D436" t="s">
        <v>2100</v>
      </c>
      <c r="E436" t="s">
        <v>376</v>
      </c>
      <c r="F436" s="3">
        <v>48</v>
      </c>
      <c r="G436" s="54">
        <v>0</v>
      </c>
      <c r="H436" s="103" t="s">
        <v>56</v>
      </c>
      <c r="K436" t="str">
        <f t="shared" si="8"/>
        <v>WB307X105.5</v>
      </c>
    </row>
    <row r="437" spans="1:11" x14ac:dyDescent="0.25">
      <c r="A437" t="s">
        <v>4060</v>
      </c>
      <c r="B437" s="58" t="s">
        <v>6473</v>
      </c>
      <c r="C437" t="s">
        <v>41</v>
      </c>
      <c r="D437" t="s">
        <v>2108</v>
      </c>
      <c r="E437" t="s">
        <v>376</v>
      </c>
      <c r="F437" s="3">
        <v>24</v>
      </c>
      <c r="G437" s="54">
        <v>0</v>
      </c>
      <c r="H437" s="103" t="s">
        <v>56</v>
      </c>
      <c r="K437" t="str">
        <f t="shared" si="8"/>
        <v>WC211X109</v>
      </c>
    </row>
    <row r="438" spans="1:11" x14ac:dyDescent="0.25">
      <c r="A438" t="s">
        <v>2285</v>
      </c>
      <c r="B438" s="58" t="s">
        <v>6473</v>
      </c>
      <c r="C438" t="s">
        <v>41</v>
      </c>
      <c r="D438" t="s">
        <v>2097</v>
      </c>
      <c r="E438" t="s">
        <v>2205</v>
      </c>
      <c r="F438" s="3">
        <v>24</v>
      </c>
      <c r="G438" s="54">
        <v>0</v>
      </c>
      <c r="H438" s="103" t="s">
        <v>56</v>
      </c>
      <c r="K438" t="str">
        <f t="shared" si="8"/>
        <v>WH307X113</v>
      </c>
    </row>
    <row r="439" spans="1:11" x14ac:dyDescent="0.25">
      <c r="A439" t="s">
        <v>2286</v>
      </c>
      <c r="B439" s="58" t="s">
        <v>6473</v>
      </c>
      <c r="C439" t="s">
        <v>41</v>
      </c>
      <c r="D439" t="s">
        <v>2113</v>
      </c>
      <c r="E439" t="s">
        <v>306</v>
      </c>
      <c r="F439" s="3">
        <v>12</v>
      </c>
      <c r="G439" s="54">
        <v>0</v>
      </c>
      <c r="H439" s="103" t="s">
        <v>56</v>
      </c>
      <c r="K439" t="str">
        <f t="shared" si="8"/>
        <v>WQ603X212</v>
      </c>
    </row>
    <row r="440" spans="1:11" x14ac:dyDescent="0.25">
      <c r="A440" t="s">
        <v>2287</v>
      </c>
      <c r="B440" s="58" t="s">
        <v>6473</v>
      </c>
      <c r="C440" t="s">
        <v>41</v>
      </c>
      <c r="D440" t="s">
        <v>2097</v>
      </c>
      <c r="E440" t="s">
        <v>306</v>
      </c>
      <c r="F440" s="3">
        <v>48</v>
      </c>
      <c r="G440" s="54">
        <v>0</v>
      </c>
      <c r="H440" s="103" t="s">
        <v>56</v>
      </c>
      <c r="K440" t="str">
        <f t="shared" si="8"/>
        <v>WY307X113</v>
      </c>
    </row>
    <row r="441" spans="1:11" x14ac:dyDescent="0.25">
      <c r="A441" t="s">
        <v>2288</v>
      </c>
      <c r="B441" s="58" t="s">
        <v>6473</v>
      </c>
      <c r="C441" t="s">
        <v>41</v>
      </c>
      <c r="D441" t="s">
        <v>2117</v>
      </c>
      <c r="E441" t="s">
        <v>2281</v>
      </c>
      <c r="F441" s="3">
        <v>12</v>
      </c>
      <c r="G441" s="54">
        <v>0</v>
      </c>
      <c r="H441" s="103" t="s">
        <v>56</v>
      </c>
      <c r="K441" t="str">
        <f t="shared" si="8"/>
        <v>XH401X411</v>
      </c>
    </row>
    <row r="442" spans="1:11" x14ac:dyDescent="0.25">
      <c r="A442" t="s">
        <v>164</v>
      </c>
      <c r="B442" s="58" t="s">
        <v>6473</v>
      </c>
      <c r="C442" t="s">
        <v>41</v>
      </c>
      <c r="D442" t="s">
        <v>2108</v>
      </c>
      <c r="E442" t="s">
        <v>306</v>
      </c>
      <c r="F442" s="3">
        <v>48</v>
      </c>
      <c r="G442" s="54">
        <v>0</v>
      </c>
      <c r="H442" s="103" t="s">
        <v>56</v>
      </c>
      <c r="K442" t="str">
        <f t="shared" si="8"/>
        <v>Y7211X109</v>
      </c>
    </row>
    <row r="443" spans="1:11" x14ac:dyDescent="0.25">
      <c r="A443" t="s">
        <v>164</v>
      </c>
      <c r="B443" s="58" t="s">
        <v>6473</v>
      </c>
      <c r="C443" t="s">
        <v>41</v>
      </c>
      <c r="D443" t="s">
        <v>2099</v>
      </c>
      <c r="E443" t="s">
        <v>306</v>
      </c>
      <c r="F443" s="3">
        <v>48</v>
      </c>
      <c r="G443" s="54">
        <v>0</v>
      </c>
      <c r="H443" s="103" t="s">
        <v>56</v>
      </c>
      <c r="K443" t="str">
        <f t="shared" si="8"/>
        <v>Y7307X111</v>
      </c>
    </row>
    <row r="444" spans="1:11" x14ac:dyDescent="0.25">
      <c r="A444" t="s">
        <v>164</v>
      </c>
      <c r="B444" s="58" t="s">
        <v>6473</v>
      </c>
      <c r="C444" t="s">
        <v>41</v>
      </c>
      <c r="D444" t="s">
        <v>2097</v>
      </c>
      <c r="E444" t="s">
        <v>306</v>
      </c>
      <c r="F444" s="3">
        <v>48</v>
      </c>
      <c r="G444" s="54">
        <v>0</v>
      </c>
      <c r="H444" s="103" t="s">
        <v>56</v>
      </c>
      <c r="K444" t="str">
        <f t="shared" si="8"/>
        <v>Y7307X113</v>
      </c>
    </row>
    <row r="445" spans="1:11" x14ac:dyDescent="0.25">
      <c r="A445" t="s">
        <v>4061</v>
      </c>
      <c r="B445" s="58" t="s">
        <v>6473</v>
      </c>
      <c r="C445" t="s">
        <v>41</v>
      </c>
      <c r="D445" t="s">
        <v>2099</v>
      </c>
      <c r="E445" t="s">
        <v>375</v>
      </c>
      <c r="F445" s="3">
        <v>8</v>
      </c>
      <c r="G445" s="54">
        <v>0.05</v>
      </c>
      <c r="H445" s="103" t="s">
        <v>56</v>
      </c>
      <c r="K445" t="str">
        <f t="shared" si="8"/>
        <v>YQ307X111</v>
      </c>
    </row>
    <row r="446" spans="1:11" x14ac:dyDescent="0.25">
      <c r="A446" t="s">
        <v>2289</v>
      </c>
      <c r="B446" s="58" t="s">
        <v>6473</v>
      </c>
      <c r="C446" t="s">
        <v>41</v>
      </c>
      <c r="D446" t="s">
        <v>2097</v>
      </c>
      <c r="E446" t="s">
        <v>2205</v>
      </c>
      <c r="F446" s="3">
        <v>48</v>
      </c>
      <c r="G446" s="54">
        <v>0</v>
      </c>
      <c r="H446" s="103" t="s">
        <v>56</v>
      </c>
      <c r="K446" t="str">
        <f t="shared" si="8"/>
        <v>YU307X113</v>
      </c>
    </row>
    <row r="447" spans="1:11" x14ac:dyDescent="0.25">
      <c r="A447" t="s">
        <v>2290</v>
      </c>
      <c r="B447" s="58" t="s">
        <v>6473</v>
      </c>
      <c r="C447" t="s">
        <v>41</v>
      </c>
      <c r="D447" t="s">
        <v>2097</v>
      </c>
      <c r="E447" t="s">
        <v>2205</v>
      </c>
      <c r="F447" s="3">
        <v>6</v>
      </c>
      <c r="G447" s="54">
        <v>0</v>
      </c>
      <c r="H447" s="103" t="s">
        <v>56</v>
      </c>
      <c r="K447" t="str">
        <f t="shared" si="8"/>
        <v>YZ307X113</v>
      </c>
    </row>
    <row r="448" spans="1:11" x14ac:dyDescent="0.25">
      <c r="A448" t="s">
        <v>2291</v>
      </c>
      <c r="B448" s="58" t="s">
        <v>6473</v>
      </c>
      <c r="C448" t="s">
        <v>41</v>
      </c>
      <c r="D448" t="s">
        <v>2098</v>
      </c>
      <c r="E448" t="s">
        <v>376</v>
      </c>
      <c r="F448" s="3">
        <v>24</v>
      </c>
      <c r="G448" s="54">
        <v>0</v>
      </c>
      <c r="H448" s="103" t="s">
        <v>56</v>
      </c>
      <c r="K448" t="str">
        <f t="shared" si="8"/>
        <v>Z0307X108</v>
      </c>
    </row>
    <row r="449" spans="1:11" x14ac:dyDescent="0.25">
      <c r="A449" t="s">
        <v>2292</v>
      </c>
      <c r="B449" s="58" t="s">
        <v>6473</v>
      </c>
      <c r="C449" t="s">
        <v>41</v>
      </c>
      <c r="D449" t="s">
        <v>2108</v>
      </c>
      <c r="E449" t="s">
        <v>306</v>
      </c>
      <c r="F449" s="3">
        <v>48</v>
      </c>
      <c r="G449" s="54">
        <v>0</v>
      </c>
      <c r="H449" s="103" t="s">
        <v>56</v>
      </c>
      <c r="K449" t="str">
        <f t="shared" si="8"/>
        <v>Z1211X109</v>
      </c>
    </row>
    <row r="450" spans="1:11" x14ac:dyDescent="0.25">
      <c r="A450" t="s">
        <v>2292</v>
      </c>
      <c r="B450" s="58" t="s">
        <v>6473</v>
      </c>
      <c r="C450" t="s">
        <v>41</v>
      </c>
      <c r="D450" t="s">
        <v>2098</v>
      </c>
      <c r="E450" t="s">
        <v>306</v>
      </c>
      <c r="F450" s="3">
        <v>48</v>
      </c>
      <c r="G450" s="54">
        <v>0</v>
      </c>
      <c r="H450" s="103" t="s">
        <v>56</v>
      </c>
      <c r="K450" t="str">
        <f t="shared" si="8"/>
        <v>Z1307X108</v>
      </c>
    </row>
    <row r="451" spans="1:11" x14ac:dyDescent="0.25">
      <c r="A451" t="s">
        <v>2292</v>
      </c>
      <c r="B451" s="58" t="s">
        <v>6473</v>
      </c>
      <c r="C451" t="s">
        <v>41</v>
      </c>
      <c r="D451" t="s">
        <v>2097</v>
      </c>
      <c r="E451" t="s">
        <v>306</v>
      </c>
      <c r="F451" s="3">
        <v>48</v>
      </c>
      <c r="G451" s="54">
        <v>0</v>
      </c>
      <c r="H451" s="103" t="s">
        <v>56</v>
      </c>
      <c r="K451" t="str">
        <f t="shared" si="8"/>
        <v>Z1307X113</v>
      </c>
    </row>
    <row r="452" spans="1:11" x14ac:dyDescent="0.25">
      <c r="A452" t="s">
        <v>2293</v>
      </c>
      <c r="B452" s="58" t="s">
        <v>6473</v>
      </c>
      <c r="C452" t="s">
        <v>41</v>
      </c>
      <c r="D452" t="s">
        <v>2100</v>
      </c>
      <c r="E452" t="s">
        <v>2205</v>
      </c>
      <c r="F452" s="3">
        <v>72</v>
      </c>
      <c r="G452" s="54">
        <v>0</v>
      </c>
      <c r="H452" s="103" t="s">
        <v>56</v>
      </c>
      <c r="K452" t="str">
        <f t="shared" si="8"/>
        <v>ZE307X105.5</v>
      </c>
    </row>
    <row r="453" spans="1:11" x14ac:dyDescent="0.25">
      <c r="A453" t="s">
        <v>2294</v>
      </c>
      <c r="B453" s="58" t="s">
        <v>6473</v>
      </c>
      <c r="C453" t="s">
        <v>41</v>
      </c>
      <c r="D453" t="s">
        <v>2108</v>
      </c>
      <c r="E453" t="s">
        <v>376</v>
      </c>
      <c r="F453" s="3">
        <v>24</v>
      </c>
      <c r="G453" s="54">
        <v>0</v>
      </c>
      <c r="H453" s="103" t="s">
        <v>56</v>
      </c>
      <c r="K453" t="str">
        <f t="shared" si="8"/>
        <v>ZL211X109</v>
      </c>
    </row>
    <row r="454" spans="1:11" x14ac:dyDescent="0.25">
      <c r="A454" t="s">
        <v>2295</v>
      </c>
      <c r="B454" s="58" t="s">
        <v>6473</v>
      </c>
      <c r="C454" t="s">
        <v>41</v>
      </c>
      <c r="D454" t="s">
        <v>2098</v>
      </c>
      <c r="E454" t="s">
        <v>2205</v>
      </c>
      <c r="F454" s="3">
        <v>36</v>
      </c>
      <c r="G454" s="54">
        <v>0</v>
      </c>
      <c r="H454" s="103" t="s">
        <v>56</v>
      </c>
      <c r="K454" t="str">
        <f t="shared" si="8"/>
        <v>ZT307X108</v>
      </c>
    </row>
    <row r="455" spans="1:11" x14ac:dyDescent="0.25">
      <c r="A455" t="s">
        <v>4062</v>
      </c>
      <c r="B455" s="58" t="s">
        <v>6473</v>
      </c>
      <c r="C455" t="s">
        <v>41</v>
      </c>
      <c r="D455" t="s">
        <v>2111</v>
      </c>
      <c r="E455" t="s">
        <v>306</v>
      </c>
      <c r="F455" s="3">
        <v>6</v>
      </c>
      <c r="G455" s="54">
        <v>0</v>
      </c>
      <c r="H455" s="103" t="s">
        <v>56</v>
      </c>
      <c r="K455" t="str">
        <f t="shared" si="8"/>
        <v>ZU603X408</v>
      </c>
    </row>
    <row r="456" spans="1:11" x14ac:dyDescent="0.25">
      <c r="A456" t="s">
        <v>2260</v>
      </c>
      <c r="B456" s="58" t="s">
        <v>6472</v>
      </c>
      <c r="C456" t="s">
        <v>41</v>
      </c>
      <c r="D456" t="s">
        <v>6556</v>
      </c>
      <c r="E456" t="s">
        <v>306</v>
      </c>
      <c r="F456" s="103">
        <v>12</v>
      </c>
      <c r="G456" s="54">
        <v>0</v>
      </c>
      <c r="H456" s="103" t="s">
        <v>56</v>
      </c>
      <c r="J456" t="s">
        <v>6552</v>
      </c>
      <c r="K456" t="str">
        <f t="shared" si="8"/>
        <v>RN401x411</v>
      </c>
    </row>
    <row r="457" spans="1:11" x14ac:dyDescent="0.25">
      <c r="A457" t="s">
        <v>2260</v>
      </c>
      <c r="B457" s="58" t="s">
        <v>6473</v>
      </c>
      <c r="C457" t="s">
        <v>41</v>
      </c>
      <c r="D457" t="s">
        <v>6556</v>
      </c>
      <c r="E457" t="s">
        <v>306</v>
      </c>
      <c r="F457" s="103">
        <v>12</v>
      </c>
      <c r="G457" s="54">
        <v>0</v>
      </c>
      <c r="H457" s="103" t="s">
        <v>56</v>
      </c>
      <c r="J457" t="s">
        <v>6552</v>
      </c>
      <c r="K457" t="str">
        <f t="shared" si="8"/>
        <v>RN401x411</v>
      </c>
    </row>
    <row r="458" spans="1:11" x14ac:dyDescent="0.25">
      <c r="A458" t="s">
        <v>308</v>
      </c>
      <c r="B458" s="58" t="s">
        <v>6472</v>
      </c>
      <c r="C458" t="s">
        <v>41</v>
      </c>
      <c r="D458" t="s">
        <v>6745</v>
      </c>
      <c r="E458" t="s">
        <v>306</v>
      </c>
      <c r="F458" s="103">
        <v>24</v>
      </c>
      <c r="G458" s="54">
        <v>0</v>
      </c>
      <c r="H458" s="103" t="s">
        <v>56</v>
      </c>
      <c r="J458" t="s">
        <v>6742</v>
      </c>
      <c r="K458" t="str">
        <f t="shared" ref="K458:K461" si="9">A458&amp;D458</f>
        <v>RV307X112</v>
      </c>
    </row>
    <row r="459" spans="1:11" x14ac:dyDescent="0.25">
      <c r="A459" t="s">
        <v>308</v>
      </c>
      <c r="B459" s="58" t="s">
        <v>6473</v>
      </c>
      <c r="C459" t="s">
        <v>41</v>
      </c>
      <c r="D459" t="s">
        <v>6745</v>
      </c>
      <c r="E459" t="s">
        <v>306</v>
      </c>
      <c r="F459" s="103">
        <v>24</v>
      </c>
      <c r="G459" s="54">
        <v>0</v>
      </c>
      <c r="H459" s="103" t="s">
        <v>56</v>
      </c>
      <c r="J459" t="s">
        <v>6742</v>
      </c>
      <c r="K459" t="str">
        <f t="shared" si="9"/>
        <v>RV307X112</v>
      </c>
    </row>
    <row r="460" spans="1:11" x14ac:dyDescent="0.25">
      <c r="A460" t="s">
        <v>2270</v>
      </c>
      <c r="B460" s="58" t="s">
        <v>6472</v>
      </c>
      <c r="C460" t="s">
        <v>41</v>
      </c>
      <c r="D460" t="s">
        <v>6745</v>
      </c>
      <c r="E460" t="s">
        <v>306</v>
      </c>
      <c r="F460" s="103">
        <v>12</v>
      </c>
      <c r="G460" s="54">
        <v>0</v>
      </c>
      <c r="H460" s="103" t="s">
        <v>56</v>
      </c>
      <c r="J460" t="s">
        <v>6742</v>
      </c>
      <c r="K460" t="str">
        <f t="shared" si="9"/>
        <v>SD307X112</v>
      </c>
    </row>
    <row r="461" spans="1:11" x14ac:dyDescent="0.25">
      <c r="A461" t="s">
        <v>2270</v>
      </c>
      <c r="B461" s="58" t="s">
        <v>6473</v>
      </c>
      <c r="C461" t="s">
        <v>41</v>
      </c>
      <c r="D461" t="s">
        <v>6745</v>
      </c>
      <c r="E461" t="s">
        <v>306</v>
      </c>
      <c r="F461" s="103">
        <v>12</v>
      </c>
      <c r="G461" s="54">
        <v>0</v>
      </c>
      <c r="H461" s="103" t="s">
        <v>56</v>
      </c>
      <c r="J461" t="s">
        <v>6742</v>
      </c>
      <c r="K461" t="str">
        <f t="shared" si="9"/>
        <v>SD307X112</v>
      </c>
    </row>
    <row r="462" spans="1:11" x14ac:dyDescent="0.25">
      <c r="A462" t="s">
        <v>3848</v>
      </c>
      <c r="B462" s="58" t="s">
        <v>6472</v>
      </c>
      <c r="C462" t="s">
        <v>41</v>
      </c>
      <c r="D462" t="s">
        <v>2097</v>
      </c>
      <c r="E462" t="s">
        <v>306</v>
      </c>
      <c r="F462" s="103">
        <v>24</v>
      </c>
      <c r="G462" s="54">
        <v>0</v>
      </c>
      <c r="H462" s="103" t="s">
        <v>56</v>
      </c>
      <c r="J462" t="s">
        <v>6742</v>
      </c>
      <c r="K462" t="str">
        <f t="shared" ref="K462:K465" si="10">A462&amp;D462</f>
        <v>WT307X113</v>
      </c>
    </row>
    <row r="463" spans="1:11" x14ac:dyDescent="0.25">
      <c r="A463" t="s">
        <v>3848</v>
      </c>
      <c r="B463" s="58" t="s">
        <v>6473</v>
      </c>
      <c r="C463" t="s">
        <v>41</v>
      </c>
      <c r="D463" t="s">
        <v>2097</v>
      </c>
      <c r="E463" t="s">
        <v>306</v>
      </c>
      <c r="F463" s="103">
        <v>24</v>
      </c>
      <c r="G463" s="54">
        <v>0</v>
      </c>
      <c r="H463" s="103" t="s">
        <v>56</v>
      </c>
      <c r="J463" t="s">
        <v>6742</v>
      </c>
      <c r="K463" t="str">
        <f t="shared" si="10"/>
        <v>WT307X113</v>
      </c>
    </row>
    <row r="464" spans="1:11" x14ac:dyDescent="0.25">
      <c r="A464" t="s">
        <v>3848</v>
      </c>
      <c r="B464" s="58" t="s">
        <v>6472</v>
      </c>
      <c r="C464" t="s">
        <v>41</v>
      </c>
      <c r="D464" t="s">
        <v>2108</v>
      </c>
      <c r="E464" t="s">
        <v>306</v>
      </c>
      <c r="F464" s="103">
        <v>24</v>
      </c>
      <c r="G464" s="54">
        <v>0</v>
      </c>
      <c r="H464" s="103" t="s">
        <v>56</v>
      </c>
      <c r="J464" t="s">
        <v>6742</v>
      </c>
      <c r="K464" t="str">
        <f t="shared" si="10"/>
        <v>WT211X109</v>
      </c>
    </row>
    <row r="465" spans="1:11" x14ac:dyDescent="0.25">
      <c r="A465" t="s">
        <v>3848</v>
      </c>
      <c r="B465" s="58" t="s">
        <v>6473</v>
      </c>
      <c r="C465" t="s">
        <v>41</v>
      </c>
      <c r="D465" t="s">
        <v>2108</v>
      </c>
      <c r="E465" t="s">
        <v>306</v>
      </c>
      <c r="F465" s="103">
        <v>24</v>
      </c>
      <c r="G465" s="54">
        <v>0</v>
      </c>
      <c r="H465" s="103" t="s">
        <v>56</v>
      </c>
      <c r="J465" t="s">
        <v>6742</v>
      </c>
      <c r="K465" t="str">
        <f t="shared" si="10"/>
        <v>WT211X109</v>
      </c>
    </row>
  </sheetData>
  <autoFilter ref="A3:H457" xr:uid="{135E272B-1118-46CA-B038-35EAF46FEEAF}"/>
  <mergeCells count="1">
    <mergeCell ref="A2:H2"/>
  </mergeCells>
  <pageMargins left="0.7" right="0.7" top="0.75" bottom="0.75" header="0.3" footer="0.3"/>
  <pageSetup orientation="portrait" r:id="rId2"/>
  <customProperties>
    <customPr name="_pios_id" r:id="rId3"/>
  </customProperties>
  <drawing r:id="rId4"/>
  <legacyDrawing r:id="rId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D4AB0-C359-4097-B608-7748F5462F44}">
  <dimension ref="A1:D17"/>
  <sheetViews>
    <sheetView workbookViewId="0">
      <selection activeCell="A2" sqref="A1:D1048576"/>
    </sheetView>
  </sheetViews>
  <sheetFormatPr defaultRowHeight="15" x14ac:dyDescent="0.25"/>
  <cols>
    <col min="1" max="1" width="26.5703125" customWidth="1"/>
    <col min="2" max="2" width="24.85546875" customWidth="1"/>
    <col min="3" max="3" width="22.28515625" bestFit="1" customWidth="1"/>
    <col min="4" max="4" width="8.85546875" bestFit="1" customWidth="1"/>
  </cols>
  <sheetData>
    <row r="1" spans="1:4" x14ac:dyDescent="0.25">
      <c r="A1" s="391" t="s">
        <v>16</v>
      </c>
      <c r="B1" s="392"/>
      <c r="C1" s="392"/>
      <c r="D1" s="392"/>
    </row>
    <row r="2" spans="1:4" x14ac:dyDescent="0.25">
      <c r="A2" s="17" t="s">
        <v>6370</v>
      </c>
      <c r="B2" s="17" t="s">
        <v>4053</v>
      </c>
      <c r="C2" s="17" t="s">
        <v>6471</v>
      </c>
      <c r="D2" s="17" t="s">
        <v>50</v>
      </c>
    </row>
    <row r="3" spans="1:4" x14ac:dyDescent="0.25">
      <c r="A3" s="5" t="s">
        <v>6301</v>
      </c>
      <c r="B3" s="80" t="str">
        <f>VLOOKUP(MID(A3,17,2),'M014'!$A:$H,5,0)</f>
        <v>Sleeve box</v>
      </c>
      <c r="C3" s="142">
        <v>1.03</v>
      </c>
      <c r="D3" s="137" t="s">
        <v>56</v>
      </c>
    </row>
    <row r="4" spans="1:4" x14ac:dyDescent="0.25">
      <c r="A4" s="114" t="s">
        <v>6371</v>
      </c>
      <c r="B4" s="80" t="str">
        <f>VLOOKUP(MID(A4,17,2),'M014'!$A:$H,5,0)</f>
        <v>PO-Tray</v>
      </c>
      <c r="C4" s="142">
        <v>0.15000000000000002</v>
      </c>
      <c r="D4" s="137" t="s">
        <v>56</v>
      </c>
    </row>
    <row r="5" spans="1:4" x14ac:dyDescent="0.25">
      <c r="A5" s="114" t="s">
        <v>6372</v>
      </c>
      <c r="B5" s="80" t="str">
        <f>VLOOKUP(MID(A5,17,2),'M014'!$A:$H,5,0)</f>
        <v>PO-Tray</v>
      </c>
      <c r="C5" s="142">
        <v>0.15000000000000002</v>
      </c>
      <c r="D5" s="137" t="s">
        <v>56</v>
      </c>
    </row>
    <row r="6" spans="1:4" x14ac:dyDescent="0.25">
      <c r="A6" s="114" t="s">
        <v>2764</v>
      </c>
      <c r="B6" s="80" t="str">
        <f>VLOOKUP(MID(A6,17,2),'M014'!$A:$H,5,0)</f>
        <v>Sleeve-Box</v>
      </c>
      <c r="C6" s="142">
        <v>0.2</v>
      </c>
      <c r="D6" s="137" t="s">
        <v>56</v>
      </c>
    </row>
    <row r="7" spans="1:4" x14ac:dyDescent="0.25">
      <c r="A7" s="114" t="s">
        <v>3061</v>
      </c>
      <c r="B7" s="80" t="str">
        <f>VLOOKUP(MID(A7,17,2),'M014'!$A:$H,5,0)</f>
        <v>Sleeve-Box</v>
      </c>
      <c r="C7" s="142">
        <v>0.36</v>
      </c>
      <c r="D7" s="137" t="s">
        <v>56</v>
      </c>
    </row>
    <row r="8" spans="1:4" x14ac:dyDescent="0.25">
      <c r="A8" s="114" t="s">
        <v>6373</v>
      </c>
      <c r="B8" s="80" t="str">
        <f>VLOOKUP(MID(A8,17,2),'M014'!$A:$H,5,0)</f>
        <v>Sleeve-Box</v>
      </c>
      <c r="C8" s="142">
        <v>0.3</v>
      </c>
      <c r="D8" s="137" t="s">
        <v>56</v>
      </c>
    </row>
    <row r="9" spans="1:4" x14ac:dyDescent="0.25">
      <c r="A9" s="114" t="s">
        <v>6374</v>
      </c>
      <c r="B9" s="80" t="str">
        <f>VLOOKUP(MID(A9,17,2),'M014'!$A:$H,5,0)</f>
        <v>Sleeve-Box</v>
      </c>
      <c r="C9" s="142">
        <v>0.26</v>
      </c>
      <c r="D9" s="137" t="s">
        <v>56</v>
      </c>
    </row>
    <row r="10" spans="1:4" x14ac:dyDescent="0.25">
      <c r="A10" s="114" t="s">
        <v>3073</v>
      </c>
      <c r="B10" s="80" t="str">
        <f>VLOOKUP(MID(A10,17,2),'M014'!$A:$H,5,0)</f>
        <v>Tray+U-shape</v>
      </c>
      <c r="C10" s="142">
        <v>0.7</v>
      </c>
      <c r="D10" s="137" t="s">
        <v>56</v>
      </c>
    </row>
    <row r="11" spans="1:4" x14ac:dyDescent="0.25">
      <c r="A11" s="114" t="s">
        <v>2449</v>
      </c>
      <c r="B11" s="80" t="str">
        <f>VLOOKUP(MID(A11,17,2),'M014'!$A:$H,5,0)</f>
        <v>Sleeve-Box</v>
      </c>
      <c r="C11" s="142">
        <v>0.22</v>
      </c>
      <c r="D11" s="137" t="s">
        <v>56</v>
      </c>
    </row>
    <row r="12" spans="1:4" x14ac:dyDescent="0.25">
      <c r="A12" s="114" t="s">
        <v>2561</v>
      </c>
      <c r="B12" s="80" t="str">
        <f>VLOOKUP(MID(A12,17,2),'M014'!$A:$H,5,0)</f>
        <v>Sleeve-Box</v>
      </c>
      <c r="C12" s="142">
        <v>0.22</v>
      </c>
      <c r="D12" s="137" t="s">
        <v>56</v>
      </c>
    </row>
    <row r="13" spans="1:4" x14ac:dyDescent="0.25">
      <c r="A13" s="114" t="s">
        <v>6375</v>
      </c>
      <c r="B13" s="80" t="str">
        <f>VLOOKUP(MID(A13,17,2),'M014'!$A:$H,5,0)</f>
        <v>Sleeve-Box</v>
      </c>
      <c r="C13" s="142">
        <v>0.22</v>
      </c>
      <c r="D13" s="137" t="s">
        <v>56</v>
      </c>
    </row>
    <row r="14" spans="1:4" x14ac:dyDescent="0.25">
      <c r="A14" s="23" t="s">
        <v>2766</v>
      </c>
      <c r="B14" s="80" t="str">
        <f>VLOOKUP(MID(A14,17,2),'M014'!$A:$H,5,0)</f>
        <v>Sleeve-Box</v>
      </c>
      <c r="C14" s="142">
        <v>0.22</v>
      </c>
      <c r="D14" s="137" t="s">
        <v>56</v>
      </c>
    </row>
    <row r="15" spans="1:4" x14ac:dyDescent="0.25">
      <c r="A15" s="23" t="s">
        <v>2772</v>
      </c>
      <c r="B15" s="80" t="str">
        <f>VLOOKUP(MID(A15,17,2),'M014'!$A:$H,5,0)</f>
        <v>Sleeve-Box</v>
      </c>
      <c r="C15" s="142">
        <v>0.16</v>
      </c>
      <c r="D15" s="137" t="s">
        <v>56</v>
      </c>
    </row>
    <row r="16" spans="1:4" x14ac:dyDescent="0.25">
      <c r="A16" s="23" t="s">
        <v>2830</v>
      </c>
      <c r="B16" s="80" t="str">
        <f>VLOOKUP(MID(A16,17,2),'M014'!$A:$H,5,0)</f>
        <v>Sleeve-Box</v>
      </c>
      <c r="C16" s="142">
        <v>0.22</v>
      </c>
      <c r="D16" s="137" t="s">
        <v>56</v>
      </c>
    </row>
    <row r="17" spans="1:4" x14ac:dyDescent="0.25">
      <c r="A17" s="23" t="s">
        <v>3213</v>
      </c>
      <c r="B17" s="80" t="str">
        <f>VLOOKUP(MID(A17,17,2),'M014'!$A:$H,5,0)</f>
        <v>Sleeve-Box</v>
      </c>
      <c r="C17" s="142">
        <v>0.45</v>
      </c>
      <c r="D17" s="137" t="s">
        <v>56</v>
      </c>
    </row>
  </sheetData>
  <mergeCells count="1">
    <mergeCell ref="A1:D1"/>
  </mergeCells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7B806-08C2-45DC-BCAA-854ABF3D9265}">
  <sheetPr>
    <tabColor rgb="FFFF0000"/>
  </sheetPr>
  <dimension ref="A1:J224"/>
  <sheetViews>
    <sheetView topLeftCell="A16" workbookViewId="0">
      <selection activeCell="C18" sqref="A17:C18"/>
    </sheetView>
  </sheetViews>
  <sheetFormatPr defaultRowHeight="15" x14ac:dyDescent="0.25"/>
  <cols>
    <col min="1" max="1" width="19.140625" customWidth="1"/>
    <col min="2" max="2" width="15.85546875" customWidth="1"/>
    <col min="3" max="3" width="13" customWidth="1"/>
    <col min="4" max="4" width="26.28515625" customWidth="1"/>
    <col min="5" max="5" width="9.5703125" style="103" bestFit="1" customWidth="1"/>
    <col min="6" max="6" width="21.28515625" customWidth="1"/>
    <col min="7" max="7" width="8.42578125" bestFit="1" customWidth="1"/>
    <col min="8" max="8" width="1.140625" style="198" customWidth="1"/>
    <col min="9" max="10" width="14.7109375" customWidth="1"/>
  </cols>
  <sheetData>
    <row r="1" spans="1:10" x14ac:dyDescent="0.25">
      <c r="D1" s="23" t="s">
        <v>2281</v>
      </c>
    </row>
    <row r="2" spans="1:10" x14ac:dyDescent="0.25">
      <c r="A2" s="391" t="s">
        <v>16</v>
      </c>
      <c r="B2" s="392"/>
      <c r="C2" s="392"/>
      <c r="D2" s="392"/>
      <c r="E2" s="392"/>
      <c r="F2" s="392"/>
      <c r="G2" s="392"/>
    </row>
    <row r="3" spans="1:10" x14ac:dyDescent="0.25">
      <c r="A3" s="17" t="s">
        <v>4052</v>
      </c>
      <c r="B3" s="17" t="s">
        <v>3873</v>
      </c>
      <c r="C3" s="17" t="s">
        <v>122</v>
      </c>
      <c r="D3" s="17" t="s">
        <v>4053</v>
      </c>
      <c r="E3" s="17" t="s">
        <v>4054</v>
      </c>
      <c r="F3" s="17" t="s">
        <v>4055</v>
      </c>
      <c r="G3" s="17" t="s">
        <v>50</v>
      </c>
      <c r="I3" s="183" t="s">
        <v>5004</v>
      </c>
      <c r="J3" s="183" t="s">
        <v>5004</v>
      </c>
    </row>
    <row r="4" spans="1:10" x14ac:dyDescent="0.25">
      <c r="A4" s="5" t="s">
        <v>2202</v>
      </c>
      <c r="B4" t="s">
        <v>41</v>
      </c>
      <c r="C4" s="5" t="s">
        <v>2100</v>
      </c>
      <c r="D4" t="s">
        <v>306</v>
      </c>
      <c r="E4" s="80">
        <v>24</v>
      </c>
      <c r="F4" s="142">
        <v>0</v>
      </c>
      <c r="G4" s="142" t="s">
        <v>56</v>
      </c>
      <c r="J4" t="str">
        <f>A4&amp;C4</f>
        <v>0Q307X105.5</v>
      </c>
    </row>
    <row r="5" spans="1:10" x14ac:dyDescent="0.25">
      <c r="A5" s="114" t="s">
        <v>2203</v>
      </c>
      <c r="B5" s="23" t="s">
        <v>41</v>
      </c>
      <c r="C5" s="114" t="s">
        <v>2100</v>
      </c>
      <c r="D5" s="23" t="s">
        <v>375</v>
      </c>
      <c r="E5" s="214">
        <v>48</v>
      </c>
      <c r="F5" s="142">
        <v>1.5</v>
      </c>
      <c r="G5" s="142" t="s">
        <v>56</v>
      </c>
      <c r="J5" t="str">
        <f t="shared" ref="J5:J68" si="0">A5&amp;C5</f>
        <v>0X307X105.5</v>
      </c>
    </row>
    <row r="6" spans="1:10" x14ac:dyDescent="0.25">
      <c r="A6" s="114" t="s">
        <v>2204</v>
      </c>
      <c r="B6" s="23" t="s">
        <v>41</v>
      </c>
      <c r="C6" s="114" t="s">
        <v>2098</v>
      </c>
      <c r="D6" s="23" t="s">
        <v>2205</v>
      </c>
      <c r="E6" s="214">
        <v>36</v>
      </c>
      <c r="F6" s="142">
        <v>0</v>
      </c>
      <c r="G6" s="142" t="s">
        <v>56</v>
      </c>
      <c r="J6" t="str">
        <f t="shared" si="0"/>
        <v>0Y307X108</v>
      </c>
    </row>
    <row r="7" spans="1:10" x14ac:dyDescent="0.25">
      <c r="A7" s="114" t="s">
        <v>2207</v>
      </c>
      <c r="B7" s="23" t="s">
        <v>41</v>
      </c>
      <c r="C7" s="114" t="s">
        <v>2100</v>
      </c>
      <c r="D7" s="23" t="s">
        <v>306</v>
      </c>
      <c r="E7" s="214">
        <v>48</v>
      </c>
      <c r="F7" s="142">
        <v>0</v>
      </c>
      <c r="G7" s="142" t="s">
        <v>56</v>
      </c>
      <c r="J7" t="str">
        <f t="shared" si="0"/>
        <v>0Z307X105.5</v>
      </c>
    </row>
    <row r="8" spans="1:10" x14ac:dyDescent="0.25">
      <c r="A8" s="114" t="s">
        <v>2208</v>
      </c>
      <c r="B8" s="23" t="s">
        <v>41</v>
      </c>
      <c r="C8" s="114" t="s">
        <v>2098</v>
      </c>
      <c r="D8" s="23" t="s">
        <v>375</v>
      </c>
      <c r="E8" s="214">
        <v>48</v>
      </c>
      <c r="F8" s="142">
        <v>0</v>
      </c>
      <c r="G8" s="142" t="s">
        <v>56</v>
      </c>
      <c r="J8" t="str">
        <f t="shared" si="0"/>
        <v>1P307X108</v>
      </c>
    </row>
    <row r="9" spans="1:10" x14ac:dyDescent="0.25">
      <c r="A9" s="114" t="s">
        <v>2209</v>
      </c>
      <c r="B9" s="23" t="s">
        <v>41</v>
      </c>
      <c r="C9" s="114" t="s">
        <v>2108</v>
      </c>
      <c r="D9" s="23" t="s">
        <v>306</v>
      </c>
      <c r="E9" s="214">
        <v>48</v>
      </c>
      <c r="F9" s="142">
        <v>0</v>
      </c>
      <c r="G9" s="142" t="s">
        <v>56</v>
      </c>
      <c r="J9" t="str">
        <f t="shared" si="0"/>
        <v>1Y211X109</v>
      </c>
    </row>
    <row r="10" spans="1:10" x14ac:dyDescent="0.25">
      <c r="A10" s="114" t="s">
        <v>2209</v>
      </c>
      <c r="B10" s="23" t="s">
        <v>41</v>
      </c>
      <c r="C10" s="114" t="s">
        <v>2097</v>
      </c>
      <c r="D10" s="23" t="s">
        <v>306</v>
      </c>
      <c r="E10" s="214">
        <v>48</v>
      </c>
      <c r="F10" s="142">
        <v>0</v>
      </c>
      <c r="G10" s="142" t="s">
        <v>56</v>
      </c>
      <c r="J10" t="str">
        <f t="shared" si="0"/>
        <v>1Y307X113</v>
      </c>
    </row>
    <row r="11" spans="1:10" x14ac:dyDescent="0.25">
      <c r="A11" s="114" t="s">
        <v>2210</v>
      </c>
      <c r="B11" s="23" t="s">
        <v>41</v>
      </c>
      <c r="C11" s="114" t="s">
        <v>2097</v>
      </c>
      <c r="D11" s="23" t="s">
        <v>306</v>
      </c>
      <c r="E11" s="214">
        <v>48</v>
      </c>
      <c r="F11" s="142">
        <v>0</v>
      </c>
      <c r="G11" s="142" t="s">
        <v>56</v>
      </c>
      <c r="J11" t="str">
        <f t="shared" si="0"/>
        <v>22307X113</v>
      </c>
    </row>
    <row r="12" spans="1:10" x14ac:dyDescent="0.25">
      <c r="A12" s="114" t="s">
        <v>2211</v>
      </c>
      <c r="B12" s="23" t="s">
        <v>41</v>
      </c>
      <c r="C12" s="114" t="s">
        <v>2108</v>
      </c>
      <c r="D12" s="23" t="s">
        <v>2212</v>
      </c>
      <c r="E12" s="214">
        <v>24</v>
      </c>
      <c r="F12" s="142">
        <v>0</v>
      </c>
      <c r="G12" s="142" t="s">
        <v>56</v>
      </c>
      <c r="J12" t="str">
        <f t="shared" si="0"/>
        <v>25211X109</v>
      </c>
    </row>
    <row r="13" spans="1:10" x14ac:dyDescent="0.25">
      <c r="A13" s="114" t="s">
        <v>2213</v>
      </c>
      <c r="B13" s="23" t="s">
        <v>41</v>
      </c>
      <c r="C13" s="114" t="s">
        <v>2097</v>
      </c>
      <c r="D13" s="23" t="s">
        <v>2205</v>
      </c>
      <c r="E13" s="214">
        <v>48</v>
      </c>
      <c r="F13" s="142">
        <v>0</v>
      </c>
      <c r="G13" s="142" t="s">
        <v>56</v>
      </c>
      <c r="J13" t="str">
        <f t="shared" si="0"/>
        <v>2A307X113</v>
      </c>
    </row>
    <row r="14" spans="1:10" x14ac:dyDescent="0.25">
      <c r="A14" s="114" t="s">
        <v>2214</v>
      </c>
      <c r="B14" s="23" t="s">
        <v>41</v>
      </c>
      <c r="C14" s="114" t="s">
        <v>2105</v>
      </c>
      <c r="D14" s="23" t="s">
        <v>375</v>
      </c>
      <c r="E14" s="214">
        <v>24</v>
      </c>
      <c r="F14" s="142">
        <v>0</v>
      </c>
      <c r="G14" s="142" t="s">
        <v>56</v>
      </c>
      <c r="J14" t="str">
        <f t="shared" si="0"/>
        <v>2B211X106</v>
      </c>
    </row>
    <row r="15" spans="1:10" x14ac:dyDescent="0.25">
      <c r="A15" s="23" t="s">
        <v>2215</v>
      </c>
      <c r="B15" s="23" t="s">
        <v>41</v>
      </c>
      <c r="C15" s="23" t="s">
        <v>2097</v>
      </c>
      <c r="D15" s="23" t="s">
        <v>375</v>
      </c>
      <c r="E15" s="214">
        <v>12</v>
      </c>
      <c r="F15" s="142">
        <v>1.48</v>
      </c>
      <c r="G15" s="142" t="s">
        <v>56</v>
      </c>
      <c r="J15" t="str">
        <f t="shared" si="0"/>
        <v>2C307X113</v>
      </c>
    </row>
    <row r="16" spans="1:10" x14ac:dyDescent="0.25">
      <c r="A16" s="23" t="s">
        <v>2216</v>
      </c>
      <c r="B16" s="23" t="s">
        <v>41</v>
      </c>
      <c r="C16" s="23" t="s">
        <v>2097</v>
      </c>
      <c r="D16" s="23" t="s">
        <v>306</v>
      </c>
      <c r="E16" s="214">
        <v>48</v>
      </c>
      <c r="F16" s="142">
        <v>0</v>
      </c>
      <c r="G16" s="142" t="s">
        <v>56</v>
      </c>
      <c r="J16" t="str">
        <f t="shared" si="0"/>
        <v>2J307X113</v>
      </c>
    </row>
    <row r="17" spans="1:10" x14ac:dyDescent="0.25">
      <c r="A17" s="23" t="s">
        <v>2206</v>
      </c>
      <c r="B17" s="23" t="s">
        <v>41</v>
      </c>
      <c r="C17" s="23" t="s">
        <v>2097</v>
      </c>
      <c r="D17" s="23" t="s">
        <v>2205</v>
      </c>
      <c r="E17" s="214">
        <v>12</v>
      </c>
      <c r="F17" s="142">
        <v>0</v>
      </c>
      <c r="G17" s="142" t="s">
        <v>56</v>
      </c>
      <c r="J17" t="str">
        <f t="shared" si="0"/>
        <v>36307X113</v>
      </c>
    </row>
    <row r="18" spans="1:10" x14ac:dyDescent="0.25">
      <c r="A18" s="23" t="s">
        <v>2180</v>
      </c>
      <c r="B18" s="23" t="s">
        <v>41</v>
      </c>
      <c r="C18" s="23" t="s">
        <v>2099</v>
      </c>
      <c r="D18" s="23" t="s">
        <v>2205</v>
      </c>
      <c r="E18" s="214">
        <v>48</v>
      </c>
      <c r="F18" s="142">
        <v>0</v>
      </c>
      <c r="G18" s="142" t="s">
        <v>56</v>
      </c>
      <c r="J18" t="str">
        <f t="shared" si="0"/>
        <v>37307X111</v>
      </c>
    </row>
    <row r="19" spans="1:10" x14ac:dyDescent="0.25">
      <c r="A19" s="23" t="s">
        <v>2217</v>
      </c>
      <c r="B19" s="23" t="s">
        <v>41</v>
      </c>
      <c r="C19" s="23" t="s">
        <v>2097</v>
      </c>
      <c r="D19" s="23" t="s">
        <v>306</v>
      </c>
      <c r="E19" s="214">
        <v>24</v>
      </c>
      <c r="F19" s="142">
        <v>0</v>
      </c>
      <c r="G19" s="142" t="s">
        <v>56</v>
      </c>
      <c r="J19" t="str">
        <f t="shared" si="0"/>
        <v>38307X113</v>
      </c>
    </row>
    <row r="20" spans="1:10" x14ac:dyDescent="0.25">
      <c r="A20" s="23" t="s">
        <v>2218</v>
      </c>
      <c r="B20" s="23" t="s">
        <v>41</v>
      </c>
      <c r="C20" s="23" t="s">
        <v>2100</v>
      </c>
      <c r="D20" s="23" t="s">
        <v>375</v>
      </c>
      <c r="E20" s="214">
        <v>48</v>
      </c>
      <c r="F20" s="142">
        <v>0</v>
      </c>
      <c r="G20" s="142" t="s">
        <v>56</v>
      </c>
      <c r="J20" t="str">
        <f t="shared" si="0"/>
        <v>3C307X105.5</v>
      </c>
    </row>
    <row r="21" spans="1:10" x14ac:dyDescent="0.25">
      <c r="A21" s="23" t="s">
        <v>2219</v>
      </c>
      <c r="B21" s="23" t="s">
        <v>41</v>
      </c>
      <c r="C21" s="23" t="s">
        <v>2105</v>
      </c>
      <c r="D21" s="23" t="s">
        <v>375</v>
      </c>
      <c r="E21" s="214">
        <v>24</v>
      </c>
      <c r="F21" s="142">
        <v>0.77</v>
      </c>
      <c r="G21" s="142" t="s">
        <v>56</v>
      </c>
      <c r="J21" t="str">
        <f t="shared" si="0"/>
        <v>3N211X106</v>
      </c>
    </row>
    <row r="22" spans="1:10" x14ac:dyDescent="0.25">
      <c r="A22" s="23" t="s">
        <v>2220</v>
      </c>
      <c r="B22" s="23" t="s">
        <v>96</v>
      </c>
      <c r="C22" s="23" t="s">
        <v>2129</v>
      </c>
      <c r="D22" s="23" t="s">
        <v>2221</v>
      </c>
      <c r="E22" s="214">
        <v>24</v>
      </c>
      <c r="F22" s="142">
        <v>0</v>
      </c>
      <c r="G22" s="142" t="s">
        <v>56</v>
      </c>
      <c r="J22" t="str">
        <f t="shared" si="0"/>
        <v>J1113X160</v>
      </c>
    </row>
    <row r="23" spans="1:10" x14ac:dyDescent="0.25">
      <c r="A23" s="23" t="s">
        <v>2220</v>
      </c>
      <c r="B23" s="23" t="s">
        <v>96</v>
      </c>
      <c r="C23" s="23" t="s">
        <v>2147</v>
      </c>
      <c r="D23" s="23" t="s">
        <v>2221</v>
      </c>
      <c r="E23" s="214">
        <v>24</v>
      </c>
      <c r="F23" s="142">
        <v>0</v>
      </c>
      <c r="G23" s="142" t="s">
        <v>56</v>
      </c>
      <c r="J23" t="str">
        <f t="shared" si="0"/>
        <v>J1115X159</v>
      </c>
    </row>
    <row r="24" spans="1:10" x14ac:dyDescent="0.25">
      <c r="A24" s="23" t="s">
        <v>2222</v>
      </c>
      <c r="B24" s="23" t="s">
        <v>96</v>
      </c>
      <c r="C24" s="23" t="s">
        <v>2139</v>
      </c>
      <c r="D24" s="23" t="s">
        <v>311</v>
      </c>
      <c r="E24" s="214">
        <v>6</v>
      </c>
      <c r="F24" s="142">
        <v>0</v>
      </c>
      <c r="G24" s="142" t="s">
        <v>56</v>
      </c>
      <c r="J24" t="str">
        <f t="shared" si="0"/>
        <v>J4230X320ND</v>
      </c>
    </row>
    <row r="25" spans="1:10" x14ac:dyDescent="0.25">
      <c r="A25" s="23" t="s">
        <v>2223</v>
      </c>
      <c r="B25" s="23" t="s">
        <v>96</v>
      </c>
      <c r="C25" s="23" t="s">
        <v>2123</v>
      </c>
      <c r="D25" s="23" t="s">
        <v>311</v>
      </c>
      <c r="E25" s="214">
        <v>4</v>
      </c>
      <c r="F25" s="142">
        <v>0</v>
      </c>
      <c r="G25" s="142" t="s">
        <v>56</v>
      </c>
      <c r="J25" t="str">
        <f t="shared" si="0"/>
        <v>JC300X420ND</v>
      </c>
    </row>
    <row r="26" spans="1:10" x14ac:dyDescent="0.25">
      <c r="A26" s="23" t="s">
        <v>2223</v>
      </c>
      <c r="B26" s="23" t="s">
        <v>96</v>
      </c>
      <c r="C26" s="23" t="s">
        <v>2126</v>
      </c>
      <c r="D26" s="23" t="s">
        <v>311</v>
      </c>
      <c r="E26" s="214">
        <v>4</v>
      </c>
      <c r="F26" s="142">
        <v>0</v>
      </c>
      <c r="G26" s="142" t="s">
        <v>56</v>
      </c>
      <c r="J26" t="str">
        <f t="shared" si="0"/>
        <v>JC300X430ND</v>
      </c>
    </row>
    <row r="27" spans="1:10" x14ac:dyDescent="0.25">
      <c r="A27" s="23" t="s">
        <v>2224</v>
      </c>
      <c r="B27" s="23" t="s">
        <v>96</v>
      </c>
      <c r="C27" s="23" t="s">
        <v>2129</v>
      </c>
      <c r="D27" s="23" t="s">
        <v>2221</v>
      </c>
      <c r="E27" s="214">
        <v>12</v>
      </c>
      <c r="F27" s="142">
        <v>0.43</v>
      </c>
      <c r="G27" s="142" t="s">
        <v>56</v>
      </c>
      <c r="J27" t="str">
        <f t="shared" si="0"/>
        <v>JD113X160</v>
      </c>
    </row>
    <row r="28" spans="1:10" x14ac:dyDescent="0.25">
      <c r="A28" s="23" t="s">
        <v>2224</v>
      </c>
      <c r="B28" s="23" t="s">
        <v>96</v>
      </c>
      <c r="C28" s="23" t="s">
        <v>2150</v>
      </c>
      <c r="D28" s="23" t="s">
        <v>2221</v>
      </c>
      <c r="E28" s="214">
        <v>12</v>
      </c>
      <c r="F28" s="142">
        <v>0.43</v>
      </c>
      <c r="G28" s="142" t="s">
        <v>56</v>
      </c>
      <c r="J28" t="str">
        <f t="shared" si="0"/>
        <v>JD140X178</v>
      </c>
    </row>
    <row r="29" spans="1:10" x14ac:dyDescent="0.25">
      <c r="A29" s="23" t="s">
        <v>2224</v>
      </c>
      <c r="B29" s="23" t="s">
        <v>96</v>
      </c>
      <c r="C29" s="23" t="s">
        <v>2132</v>
      </c>
      <c r="D29" s="23" t="s">
        <v>2221</v>
      </c>
      <c r="E29" s="214">
        <v>12</v>
      </c>
      <c r="F29" s="142">
        <v>0.43</v>
      </c>
      <c r="G29" s="142" t="s">
        <v>56</v>
      </c>
      <c r="J29" t="str">
        <f t="shared" si="0"/>
        <v>JD140X190</v>
      </c>
    </row>
    <row r="30" spans="1:10" x14ac:dyDescent="0.25">
      <c r="A30" s="23" t="s">
        <v>310</v>
      </c>
      <c r="B30" s="23" t="s">
        <v>96</v>
      </c>
      <c r="C30" s="23" t="s">
        <v>2126</v>
      </c>
      <c r="D30" s="23" t="s">
        <v>311</v>
      </c>
      <c r="E30" s="214">
        <v>4</v>
      </c>
      <c r="F30" s="142">
        <v>0</v>
      </c>
      <c r="G30" s="142" t="s">
        <v>56</v>
      </c>
      <c r="J30" t="str">
        <f t="shared" si="0"/>
        <v>JE300X430ND</v>
      </c>
    </row>
    <row r="31" spans="1:10" x14ac:dyDescent="0.25">
      <c r="A31" s="23" t="s">
        <v>2225</v>
      </c>
      <c r="B31" s="23" t="s">
        <v>96</v>
      </c>
      <c r="C31" s="23" t="s">
        <v>2129</v>
      </c>
      <c r="D31" s="23" t="s">
        <v>2226</v>
      </c>
      <c r="E31" s="214">
        <v>48</v>
      </c>
      <c r="F31" s="142">
        <v>0</v>
      </c>
      <c r="G31" s="142" t="s">
        <v>56</v>
      </c>
      <c r="J31" t="str">
        <f t="shared" si="0"/>
        <v>JH113X160</v>
      </c>
    </row>
    <row r="32" spans="1:10" x14ac:dyDescent="0.25">
      <c r="A32" s="23" t="s">
        <v>2227</v>
      </c>
      <c r="B32" s="23" t="s">
        <v>96</v>
      </c>
      <c r="C32" s="23" t="s">
        <v>2139</v>
      </c>
      <c r="D32" s="23" t="s">
        <v>311</v>
      </c>
      <c r="E32" s="214">
        <v>6</v>
      </c>
      <c r="F32" s="142">
        <v>0</v>
      </c>
      <c r="G32" s="142" t="s">
        <v>56</v>
      </c>
      <c r="J32" t="str">
        <f t="shared" si="0"/>
        <v>JJ230X320ND</v>
      </c>
    </row>
    <row r="33" spans="1:10" x14ac:dyDescent="0.25">
      <c r="A33" s="23" t="s">
        <v>2228</v>
      </c>
      <c r="B33" s="23" t="s">
        <v>96</v>
      </c>
      <c r="C33" s="23" t="s">
        <v>2126</v>
      </c>
      <c r="D33" s="23" t="s">
        <v>311</v>
      </c>
      <c r="E33" s="214">
        <v>4</v>
      </c>
      <c r="F33" s="142">
        <v>0</v>
      </c>
      <c r="G33" s="142" t="s">
        <v>56</v>
      </c>
      <c r="J33" t="str">
        <f t="shared" si="0"/>
        <v>JS300X430ND</v>
      </c>
    </row>
    <row r="34" spans="1:10" x14ac:dyDescent="0.25">
      <c r="A34" s="23" t="s">
        <v>2229</v>
      </c>
      <c r="B34" s="23" t="s">
        <v>96</v>
      </c>
      <c r="C34" s="23" t="s">
        <v>2129</v>
      </c>
      <c r="D34" s="23" t="s">
        <v>2221</v>
      </c>
      <c r="E34" s="214">
        <v>24</v>
      </c>
      <c r="F34" s="142">
        <v>0</v>
      </c>
      <c r="G34" s="142" t="s">
        <v>56</v>
      </c>
      <c r="J34" t="str">
        <f t="shared" si="0"/>
        <v>K2113X160</v>
      </c>
    </row>
    <row r="35" spans="1:10" x14ac:dyDescent="0.25">
      <c r="A35" s="23" t="s">
        <v>374</v>
      </c>
      <c r="B35" s="23" t="s">
        <v>96</v>
      </c>
      <c r="C35" s="23" t="s">
        <v>2141</v>
      </c>
      <c r="D35" s="23" t="s">
        <v>311</v>
      </c>
      <c r="E35" s="214">
        <v>6</v>
      </c>
      <c r="F35" s="142">
        <v>0</v>
      </c>
      <c r="G35" s="142" t="s">
        <v>56</v>
      </c>
      <c r="J35" t="str">
        <f t="shared" si="0"/>
        <v>K4230X320</v>
      </c>
    </row>
    <row r="36" spans="1:10" x14ac:dyDescent="0.25">
      <c r="A36" s="23" t="s">
        <v>374</v>
      </c>
      <c r="B36" s="23" t="s">
        <v>96</v>
      </c>
      <c r="C36" s="23" t="s">
        <v>2139</v>
      </c>
      <c r="D36" s="23" t="s">
        <v>311</v>
      </c>
      <c r="E36" s="214">
        <v>6</v>
      </c>
      <c r="F36" s="142">
        <v>0</v>
      </c>
      <c r="G36" s="142" t="s">
        <v>56</v>
      </c>
      <c r="J36" t="str">
        <f t="shared" si="0"/>
        <v>K4230X320ND</v>
      </c>
    </row>
    <row r="37" spans="1:10" x14ac:dyDescent="0.25">
      <c r="A37" s="23" t="s">
        <v>2230</v>
      </c>
      <c r="B37" s="23" t="s">
        <v>96</v>
      </c>
      <c r="C37" s="23" t="s">
        <v>2126</v>
      </c>
      <c r="D37" s="23" t="s">
        <v>311</v>
      </c>
      <c r="E37" s="214">
        <v>4</v>
      </c>
      <c r="F37" s="142">
        <v>0</v>
      </c>
      <c r="G37" s="142" t="s">
        <v>56</v>
      </c>
      <c r="J37" t="str">
        <f t="shared" si="0"/>
        <v>K6300X430ND</v>
      </c>
    </row>
    <row r="38" spans="1:10" x14ac:dyDescent="0.25">
      <c r="A38" s="23" t="s">
        <v>2231</v>
      </c>
      <c r="B38" s="23" t="s">
        <v>96</v>
      </c>
      <c r="C38" s="23" t="s">
        <v>2136</v>
      </c>
      <c r="D38" s="23" t="s">
        <v>311</v>
      </c>
      <c r="E38" s="214">
        <v>4</v>
      </c>
      <c r="F38" s="142">
        <v>0</v>
      </c>
      <c r="G38" s="142" t="s">
        <v>56</v>
      </c>
      <c r="J38" t="str">
        <f t="shared" si="0"/>
        <v>KP300X420</v>
      </c>
    </row>
    <row r="39" spans="1:10" x14ac:dyDescent="0.25">
      <c r="A39" s="23" t="s">
        <v>440</v>
      </c>
      <c r="B39" s="23" t="s">
        <v>96</v>
      </c>
      <c r="C39" s="23" t="s">
        <v>2144</v>
      </c>
      <c r="D39" s="23" t="s">
        <v>311</v>
      </c>
      <c r="E39" s="214">
        <v>10</v>
      </c>
      <c r="F39" s="142">
        <v>0</v>
      </c>
      <c r="G39" s="142" t="s">
        <v>56</v>
      </c>
      <c r="J39" t="str">
        <f t="shared" si="0"/>
        <v>L2240X300ND</v>
      </c>
    </row>
    <row r="40" spans="1:10" x14ac:dyDescent="0.25">
      <c r="A40" s="23" t="s">
        <v>373</v>
      </c>
      <c r="B40" s="23" t="s">
        <v>41</v>
      </c>
      <c r="C40" s="23" t="s">
        <v>2108</v>
      </c>
      <c r="D40" s="23" t="s">
        <v>376</v>
      </c>
      <c r="E40" s="214">
        <v>24</v>
      </c>
      <c r="F40" s="142">
        <v>0</v>
      </c>
      <c r="G40" s="142" t="s">
        <v>56</v>
      </c>
      <c r="J40" t="str">
        <f t="shared" si="0"/>
        <v>Q0211X109</v>
      </c>
    </row>
    <row r="41" spans="1:10" x14ac:dyDescent="0.25">
      <c r="A41" s="23" t="s">
        <v>373</v>
      </c>
      <c r="B41" s="23" t="s">
        <v>41</v>
      </c>
      <c r="C41" s="23" t="s">
        <v>2100</v>
      </c>
      <c r="D41" s="23" t="s">
        <v>376</v>
      </c>
      <c r="E41" s="214">
        <v>24</v>
      </c>
      <c r="F41" s="142">
        <v>0</v>
      </c>
      <c r="G41" s="142" t="s">
        <v>56</v>
      </c>
      <c r="J41" t="str">
        <f t="shared" si="0"/>
        <v>Q0307X105.5</v>
      </c>
    </row>
    <row r="42" spans="1:10" x14ac:dyDescent="0.25">
      <c r="A42" s="23" t="s">
        <v>373</v>
      </c>
      <c r="B42" s="23" t="s">
        <v>41</v>
      </c>
      <c r="C42" s="23" t="s">
        <v>2098</v>
      </c>
      <c r="D42" s="23" t="s">
        <v>376</v>
      </c>
      <c r="E42" s="214">
        <v>24</v>
      </c>
      <c r="F42" s="142">
        <v>0</v>
      </c>
      <c r="G42" s="142" t="s">
        <v>56</v>
      </c>
      <c r="J42" t="str">
        <f t="shared" si="0"/>
        <v>Q0307X108</v>
      </c>
    </row>
    <row r="43" spans="1:10" x14ac:dyDescent="0.25">
      <c r="A43" s="23" t="s">
        <v>373</v>
      </c>
      <c r="B43" s="23" t="s">
        <v>41</v>
      </c>
      <c r="C43" s="23" t="s">
        <v>2097</v>
      </c>
      <c r="D43" s="23" t="s">
        <v>376</v>
      </c>
      <c r="E43" s="214">
        <v>24</v>
      </c>
      <c r="F43" s="142">
        <v>0</v>
      </c>
      <c r="G43" s="142" t="s">
        <v>56</v>
      </c>
      <c r="J43" t="str">
        <f t="shared" si="0"/>
        <v>Q0307X113</v>
      </c>
    </row>
    <row r="44" spans="1:10" x14ac:dyDescent="0.25">
      <c r="A44" s="23" t="s">
        <v>373</v>
      </c>
      <c r="B44" s="23" t="s">
        <v>41</v>
      </c>
      <c r="C44" s="23" t="s">
        <v>2118</v>
      </c>
      <c r="D44" s="23" t="s">
        <v>376</v>
      </c>
      <c r="E44" s="214">
        <v>24</v>
      </c>
      <c r="F44" s="142">
        <v>0</v>
      </c>
      <c r="G44" s="142" t="s">
        <v>56</v>
      </c>
      <c r="J44" t="str">
        <f t="shared" si="0"/>
        <v>Q0401X203</v>
      </c>
    </row>
    <row r="45" spans="1:10" x14ac:dyDescent="0.25">
      <c r="A45" s="23" t="s">
        <v>2232</v>
      </c>
      <c r="B45" s="23" t="s">
        <v>41</v>
      </c>
      <c r="C45" s="23" t="s">
        <v>2098</v>
      </c>
      <c r="D45" s="23" t="s">
        <v>376</v>
      </c>
      <c r="E45" s="214">
        <v>12</v>
      </c>
      <c r="F45" s="142">
        <v>0</v>
      </c>
      <c r="G45" s="142" t="s">
        <v>56</v>
      </c>
      <c r="J45" t="str">
        <f t="shared" si="0"/>
        <v>Q1307X108</v>
      </c>
    </row>
    <row r="46" spans="1:10" x14ac:dyDescent="0.25">
      <c r="A46" s="23" t="s">
        <v>2232</v>
      </c>
      <c r="B46" s="23" t="s">
        <v>41</v>
      </c>
      <c r="C46" s="23" t="s">
        <v>2097</v>
      </c>
      <c r="D46" s="23" t="s">
        <v>376</v>
      </c>
      <c r="E46" s="214">
        <v>12</v>
      </c>
      <c r="F46" s="142">
        <v>0</v>
      </c>
      <c r="G46" s="142" t="s">
        <v>56</v>
      </c>
      <c r="J46" t="str">
        <f t="shared" si="0"/>
        <v>Q1307X113</v>
      </c>
    </row>
    <row r="47" spans="1:10" x14ac:dyDescent="0.25">
      <c r="A47" s="23" t="s">
        <v>2232</v>
      </c>
      <c r="B47" s="23" t="s">
        <v>41</v>
      </c>
      <c r="C47" s="23" t="s">
        <v>2118</v>
      </c>
      <c r="D47" s="23" t="s">
        <v>376</v>
      </c>
      <c r="E47" s="214">
        <v>12</v>
      </c>
      <c r="F47" s="142">
        <v>0</v>
      </c>
      <c r="G47" s="142" t="s">
        <v>56</v>
      </c>
      <c r="J47" t="str">
        <f t="shared" si="0"/>
        <v>Q1401X203</v>
      </c>
    </row>
    <row r="48" spans="1:10" x14ac:dyDescent="0.25">
      <c r="A48" s="23" t="s">
        <v>2232</v>
      </c>
      <c r="B48" s="23" t="s">
        <v>41</v>
      </c>
      <c r="C48" s="23" t="s">
        <v>2119</v>
      </c>
      <c r="D48" s="23" t="s">
        <v>376</v>
      </c>
      <c r="E48" s="214">
        <v>12</v>
      </c>
      <c r="F48" s="142">
        <v>0</v>
      </c>
      <c r="G48" s="142" t="s">
        <v>56</v>
      </c>
      <c r="J48" t="str">
        <f t="shared" si="0"/>
        <v>Q1401X212</v>
      </c>
    </row>
    <row r="49" spans="1:10" x14ac:dyDescent="0.25">
      <c r="A49" s="23" t="s">
        <v>2233</v>
      </c>
      <c r="B49" s="23" t="s">
        <v>41</v>
      </c>
      <c r="C49" s="23" t="s">
        <v>2108</v>
      </c>
      <c r="D49" s="23" t="s">
        <v>376</v>
      </c>
      <c r="E49" s="214">
        <v>12</v>
      </c>
      <c r="F49" s="142">
        <v>0</v>
      </c>
      <c r="G49" s="142" t="s">
        <v>56</v>
      </c>
      <c r="J49" t="str">
        <f t="shared" si="0"/>
        <v>Q2211X109</v>
      </c>
    </row>
    <row r="50" spans="1:10" x14ac:dyDescent="0.25">
      <c r="A50" s="23" t="s">
        <v>2233</v>
      </c>
      <c r="B50" s="23" t="s">
        <v>41</v>
      </c>
      <c r="C50" s="23" t="s">
        <v>2098</v>
      </c>
      <c r="D50" s="23" t="s">
        <v>376</v>
      </c>
      <c r="E50" s="214">
        <v>12</v>
      </c>
      <c r="F50" s="142">
        <v>0</v>
      </c>
      <c r="G50" s="142" t="s">
        <v>56</v>
      </c>
      <c r="J50" t="str">
        <f t="shared" si="0"/>
        <v>Q2307X108</v>
      </c>
    </row>
    <row r="51" spans="1:10" x14ac:dyDescent="0.25">
      <c r="A51" s="23" t="s">
        <v>2233</v>
      </c>
      <c r="B51" s="23" t="s">
        <v>41</v>
      </c>
      <c r="C51" s="23" t="s">
        <v>2097</v>
      </c>
      <c r="D51" s="23" t="s">
        <v>376</v>
      </c>
      <c r="E51" s="214">
        <v>12</v>
      </c>
      <c r="F51" s="142">
        <v>0</v>
      </c>
      <c r="G51" s="142" t="s">
        <v>56</v>
      </c>
      <c r="J51" t="str">
        <f t="shared" si="0"/>
        <v>Q2307X113</v>
      </c>
    </row>
    <row r="52" spans="1:10" x14ac:dyDescent="0.25">
      <c r="A52" s="23" t="s">
        <v>2233</v>
      </c>
      <c r="B52" s="23" t="s">
        <v>41</v>
      </c>
      <c r="C52" s="23" t="s">
        <v>2119</v>
      </c>
      <c r="D52" s="23" t="s">
        <v>376</v>
      </c>
      <c r="E52" s="214">
        <v>12</v>
      </c>
      <c r="F52" s="142">
        <v>0</v>
      </c>
      <c r="G52" s="142" t="s">
        <v>56</v>
      </c>
      <c r="J52" t="str">
        <f t="shared" si="0"/>
        <v>Q2401X212</v>
      </c>
    </row>
    <row r="53" spans="1:10" x14ac:dyDescent="0.25">
      <c r="A53" s="23" t="s">
        <v>2234</v>
      </c>
      <c r="B53" s="23" t="s">
        <v>41</v>
      </c>
      <c r="C53" s="23" t="s">
        <v>2111</v>
      </c>
      <c r="D53" s="23" t="s">
        <v>376</v>
      </c>
      <c r="E53" s="214">
        <v>6</v>
      </c>
      <c r="F53" s="142">
        <v>0</v>
      </c>
      <c r="G53" s="142" t="s">
        <v>56</v>
      </c>
      <c r="J53" t="str">
        <f t="shared" si="0"/>
        <v>Q3603X408</v>
      </c>
    </row>
    <row r="54" spans="1:10" x14ac:dyDescent="0.25">
      <c r="A54" s="23" t="s">
        <v>2235</v>
      </c>
      <c r="B54" s="23" t="s">
        <v>41</v>
      </c>
      <c r="C54" s="23" t="s">
        <v>2108</v>
      </c>
      <c r="D54" s="23" t="s">
        <v>376</v>
      </c>
      <c r="E54" s="214">
        <v>24</v>
      </c>
      <c r="F54" s="142">
        <v>0</v>
      </c>
      <c r="G54" s="142" t="s">
        <v>56</v>
      </c>
      <c r="J54" t="str">
        <f t="shared" si="0"/>
        <v>QA211X109</v>
      </c>
    </row>
    <row r="55" spans="1:10" x14ac:dyDescent="0.25">
      <c r="A55" s="23" t="s">
        <v>2235</v>
      </c>
      <c r="B55" s="23" t="s">
        <v>41</v>
      </c>
      <c r="C55" s="23" t="s">
        <v>2097</v>
      </c>
      <c r="D55" s="23" t="s">
        <v>376</v>
      </c>
      <c r="E55" s="214">
        <v>24</v>
      </c>
      <c r="F55" s="142">
        <v>0</v>
      </c>
      <c r="G55" s="142" t="s">
        <v>56</v>
      </c>
      <c r="J55" t="str">
        <f t="shared" si="0"/>
        <v>QA307X113</v>
      </c>
    </row>
    <row r="56" spans="1:10" x14ac:dyDescent="0.25">
      <c r="A56" s="23" t="s">
        <v>2236</v>
      </c>
      <c r="B56" s="23" t="s">
        <v>41</v>
      </c>
      <c r="C56" s="23" t="s">
        <v>2108</v>
      </c>
      <c r="D56" s="23" t="s">
        <v>376</v>
      </c>
      <c r="E56" s="214">
        <v>24</v>
      </c>
      <c r="F56" s="142">
        <v>0</v>
      </c>
      <c r="G56" s="142" t="s">
        <v>56</v>
      </c>
      <c r="J56" t="str">
        <f t="shared" si="0"/>
        <v>QC211X109</v>
      </c>
    </row>
    <row r="57" spans="1:10" x14ac:dyDescent="0.25">
      <c r="A57" s="23" t="s">
        <v>2236</v>
      </c>
      <c r="B57" s="23" t="s">
        <v>41</v>
      </c>
      <c r="C57" s="23" t="s">
        <v>2098</v>
      </c>
      <c r="D57" s="23" t="s">
        <v>376</v>
      </c>
      <c r="E57" s="214">
        <v>24</v>
      </c>
      <c r="F57" s="142">
        <v>0</v>
      </c>
      <c r="G57" s="142" t="s">
        <v>56</v>
      </c>
      <c r="J57" t="str">
        <f t="shared" si="0"/>
        <v>QC307X108</v>
      </c>
    </row>
    <row r="58" spans="1:10" x14ac:dyDescent="0.25">
      <c r="A58" s="23" t="s">
        <v>2236</v>
      </c>
      <c r="B58" s="23" t="s">
        <v>41</v>
      </c>
      <c r="C58" s="23" t="s">
        <v>2097</v>
      </c>
      <c r="D58" s="23" t="s">
        <v>376</v>
      </c>
      <c r="E58" s="214">
        <v>24</v>
      </c>
      <c r="F58" s="142">
        <v>0</v>
      </c>
      <c r="G58" s="142" t="s">
        <v>56</v>
      </c>
      <c r="J58" t="str">
        <f t="shared" si="0"/>
        <v>QC307X113</v>
      </c>
    </row>
    <row r="59" spans="1:10" x14ac:dyDescent="0.25">
      <c r="A59" s="23" t="s">
        <v>2237</v>
      </c>
      <c r="B59" s="23" t="s">
        <v>41</v>
      </c>
      <c r="C59" s="23" t="s">
        <v>2108</v>
      </c>
      <c r="D59" s="23" t="s">
        <v>376</v>
      </c>
      <c r="E59" s="214">
        <v>36</v>
      </c>
      <c r="F59" s="142">
        <v>0</v>
      </c>
      <c r="G59" s="142" t="s">
        <v>56</v>
      </c>
      <c r="J59" t="str">
        <f t="shared" si="0"/>
        <v>QD211X109</v>
      </c>
    </row>
    <row r="60" spans="1:10" x14ac:dyDescent="0.25">
      <c r="A60" s="23" t="s">
        <v>2237</v>
      </c>
      <c r="B60" s="23" t="s">
        <v>41</v>
      </c>
      <c r="C60" s="23" t="s">
        <v>2097</v>
      </c>
      <c r="D60" s="23" t="s">
        <v>376</v>
      </c>
      <c r="E60" s="214">
        <v>36</v>
      </c>
      <c r="F60" s="142">
        <v>0</v>
      </c>
      <c r="G60" s="142" t="s">
        <v>56</v>
      </c>
      <c r="J60" t="str">
        <f t="shared" si="0"/>
        <v>QD307X113</v>
      </c>
    </row>
    <row r="61" spans="1:10" x14ac:dyDescent="0.25">
      <c r="A61" s="23" t="s">
        <v>2238</v>
      </c>
      <c r="B61" s="23" t="s">
        <v>41</v>
      </c>
      <c r="C61" s="23" t="s">
        <v>2100</v>
      </c>
      <c r="D61" s="23" t="s">
        <v>2239</v>
      </c>
      <c r="E61" s="214">
        <v>48</v>
      </c>
      <c r="F61" s="142">
        <v>0</v>
      </c>
      <c r="G61" s="142" t="s">
        <v>56</v>
      </c>
      <c r="J61" t="str">
        <f t="shared" si="0"/>
        <v>QL307X105.5</v>
      </c>
    </row>
    <row r="62" spans="1:10" x14ac:dyDescent="0.25">
      <c r="A62" s="23" t="s">
        <v>2238</v>
      </c>
      <c r="B62" s="23" t="s">
        <v>41</v>
      </c>
      <c r="C62" s="23" t="s">
        <v>2101</v>
      </c>
      <c r="D62" s="23" t="s">
        <v>2239</v>
      </c>
      <c r="E62" s="214">
        <v>48</v>
      </c>
      <c r="F62" s="142">
        <v>0</v>
      </c>
      <c r="G62" s="142" t="s">
        <v>56</v>
      </c>
      <c r="J62" t="str">
        <f t="shared" si="0"/>
        <v>QL307X109.5</v>
      </c>
    </row>
    <row r="63" spans="1:10" x14ac:dyDescent="0.25">
      <c r="A63" s="23" t="s">
        <v>2238</v>
      </c>
      <c r="B63" s="23" t="s">
        <v>41</v>
      </c>
      <c r="C63" s="23" t="s">
        <v>2099</v>
      </c>
      <c r="D63" s="23" t="s">
        <v>2239</v>
      </c>
      <c r="E63" s="214">
        <v>48</v>
      </c>
      <c r="F63" s="142">
        <v>0</v>
      </c>
      <c r="G63" s="142" t="s">
        <v>56</v>
      </c>
      <c r="J63" t="str">
        <f t="shared" si="0"/>
        <v>QL307X111</v>
      </c>
    </row>
    <row r="64" spans="1:10" x14ac:dyDescent="0.25">
      <c r="A64" s="23" t="s">
        <v>2240</v>
      </c>
      <c r="B64" s="23" t="s">
        <v>41</v>
      </c>
      <c r="C64" s="23" t="s">
        <v>2108</v>
      </c>
      <c r="D64" s="23" t="s">
        <v>2205</v>
      </c>
      <c r="E64" s="214">
        <v>48</v>
      </c>
      <c r="F64" s="142">
        <v>0</v>
      </c>
      <c r="G64" s="142" t="s">
        <v>56</v>
      </c>
      <c r="J64" t="str">
        <f t="shared" si="0"/>
        <v>QQ211X109</v>
      </c>
    </row>
    <row r="65" spans="1:10" x14ac:dyDescent="0.25">
      <c r="A65" s="23" t="s">
        <v>2240</v>
      </c>
      <c r="B65" s="23" t="s">
        <v>41</v>
      </c>
      <c r="C65" s="23" t="s">
        <v>2187</v>
      </c>
      <c r="D65" s="23" t="s">
        <v>2205</v>
      </c>
      <c r="E65" s="214">
        <v>48</v>
      </c>
      <c r="F65" s="142">
        <v>0</v>
      </c>
      <c r="G65" s="142" t="s">
        <v>56</v>
      </c>
      <c r="J65" t="str">
        <f t="shared" si="0"/>
        <v>QQ300X103</v>
      </c>
    </row>
    <row r="66" spans="1:10" x14ac:dyDescent="0.25">
      <c r="A66" s="23" t="s">
        <v>2240</v>
      </c>
      <c r="B66" s="23" t="s">
        <v>41</v>
      </c>
      <c r="C66" s="23" t="s">
        <v>2098</v>
      </c>
      <c r="D66" s="23" t="s">
        <v>2205</v>
      </c>
      <c r="E66" s="214">
        <v>48</v>
      </c>
      <c r="F66" s="142">
        <v>0</v>
      </c>
      <c r="G66" s="142" t="s">
        <v>56</v>
      </c>
      <c r="J66" t="str">
        <f t="shared" si="0"/>
        <v>QQ307X108</v>
      </c>
    </row>
    <row r="67" spans="1:10" x14ac:dyDescent="0.25">
      <c r="A67" s="23" t="s">
        <v>2240</v>
      </c>
      <c r="B67" s="23" t="s">
        <v>41</v>
      </c>
      <c r="C67" s="23" t="s">
        <v>2099</v>
      </c>
      <c r="D67" s="23" t="s">
        <v>2205</v>
      </c>
      <c r="E67" s="214">
        <v>48</v>
      </c>
      <c r="F67" s="142">
        <v>0</v>
      </c>
      <c r="G67" s="142" t="s">
        <v>56</v>
      </c>
      <c r="J67" t="str">
        <f t="shared" si="0"/>
        <v>QQ307X111</v>
      </c>
    </row>
    <row r="68" spans="1:10" x14ac:dyDescent="0.25">
      <c r="A68" s="23" t="s">
        <v>2240</v>
      </c>
      <c r="B68" s="23" t="s">
        <v>41</v>
      </c>
      <c r="C68" s="23" t="s">
        <v>2097</v>
      </c>
      <c r="D68" s="23" t="s">
        <v>2205</v>
      </c>
      <c r="E68" s="214">
        <v>48</v>
      </c>
      <c r="F68" s="142">
        <v>0</v>
      </c>
      <c r="G68" s="142" t="s">
        <v>56</v>
      </c>
      <c r="J68" t="str">
        <f t="shared" si="0"/>
        <v>QQ307X113</v>
      </c>
    </row>
    <row r="69" spans="1:10" x14ac:dyDescent="0.25">
      <c r="A69" s="23" t="s">
        <v>2241</v>
      </c>
      <c r="B69" s="23" t="s">
        <v>41</v>
      </c>
      <c r="C69" s="23" t="s">
        <v>2108</v>
      </c>
      <c r="D69" s="23" t="s">
        <v>2205</v>
      </c>
      <c r="E69" s="214">
        <v>24</v>
      </c>
      <c r="F69" s="142">
        <v>0</v>
      </c>
      <c r="G69" s="142" t="s">
        <v>56</v>
      </c>
      <c r="J69" t="str">
        <f t="shared" ref="J69:J132" si="1">A69&amp;C69</f>
        <v>QR211X109</v>
      </c>
    </row>
    <row r="70" spans="1:10" x14ac:dyDescent="0.25">
      <c r="A70" s="23" t="s">
        <v>2241</v>
      </c>
      <c r="B70" s="23" t="s">
        <v>41</v>
      </c>
      <c r="C70" s="23" t="s">
        <v>2097</v>
      </c>
      <c r="D70" s="23" t="s">
        <v>2205</v>
      </c>
      <c r="E70" s="214">
        <v>24</v>
      </c>
      <c r="F70" s="142">
        <v>0</v>
      </c>
      <c r="G70" s="142" t="s">
        <v>56</v>
      </c>
      <c r="J70" t="str">
        <f t="shared" si="1"/>
        <v>QR307X113</v>
      </c>
    </row>
    <row r="71" spans="1:10" x14ac:dyDescent="0.25">
      <c r="A71" s="23" t="s">
        <v>2242</v>
      </c>
      <c r="B71" s="23" t="s">
        <v>41</v>
      </c>
      <c r="C71" s="23" t="s">
        <v>2108</v>
      </c>
      <c r="D71" s="23" t="s">
        <v>2205</v>
      </c>
      <c r="E71" s="214">
        <v>48</v>
      </c>
      <c r="F71" s="142">
        <v>0</v>
      </c>
      <c r="G71" s="142" t="s">
        <v>56</v>
      </c>
      <c r="J71" t="str">
        <f t="shared" si="1"/>
        <v>QS211X109</v>
      </c>
    </row>
    <row r="72" spans="1:10" x14ac:dyDescent="0.25">
      <c r="A72" s="23" t="s">
        <v>2242</v>
      </c>
      <c r="B72" s="23" t="s">
        <v>41</v>
      </c>
      <c r="C72" s="23" t="s">
        <v>2097</v>
      </c>
      <c r="D72" s="23" t="s">
        <v>2205</v>
      </c>
      <c r="E72" s="214">
        <v>48</v>
      </c>
      <c r="F72" s="142">
        <v>0</v>
      </c>
      <c r="G72" s="142" t="s">
        <v>56</v>
      </c>
      <c r="J72" t="str">
        <f t="shared" si="1"/>
        <v>QS307X113</v>
      </c>
    </row>
    <row r="73" spans="1:10" x14ac:dyDescent="0.25">
      <c r="A73" s="23" t="s">
        <v>2243</v>
      </c>
      <c r="B73" s="23" t="s">
        <v>41</v>
      </c>
      <c r="C73" s="23" t="s">
        <v>2108</v>
      </c>
      <c r="D73" s="23" t="s">
        <v>2205</v>
      </c>
      <c r="E73" s="214">
        <v>24</v>
      </c>
      <c r="F73" s="142">
        <v>0</v>
      </c>
      <c r="G73" s="142" t="s">
        <v>56</v>
      </c>
      <c r="J73" t="str">
        <f t="shared" si="1"/>
        <v>QT211X109</v>
      </c>
    </row>
    <row r="74" spans="1:10" x14ac:dyDescent="0.25">
      <c r="A74" s="23" t="s">
        <v>2243</v>
      </c>
      <c r="B74" s="23" t="s">
        <v>41</v>
      </c>
      <c r="C74" s="23" t="s">
        <v>2100</v>
      </c>
      <c r="D74" s="23" t="s">
        <v>2205</v>
      </c>
      <c r="E74" s="214">
        <v>24</v>
      </c>
      <c r="F74" s="142">
        <v>0</v>
      </c>
      <c r="G74" s="142" t="s">
        <v>56</v>
      </c>
      <c r="J74" t="str">
        <f t="shared" si="1"/>
        <v>QT307X105.5</v>
      </c>
    </row>
    <row r="75" spans="1:10" x14ac:dyDescent="0.25">
      <c r="A75" s="23" t="s">
        <v>2243</v>
      </c>
      <c r="B75" s="23" t="s">
        <v>41</v>
      </c>
      <c r="C75" s="23" t="s">
        <v>2097</v>
      </c>
      <c r="D75" s="23" t="s">
        <v>2205</v>
      </c>
      <c r="E75" s="214">
        <v>24</v>
      </c>
      <c r="F75" s="142">
        <v>0</v>
      </c>
      <c r="G75" s="142" t="s">
        <v>56</v>
      </c>
      <c r="J75" t="str">
        <f t="shared" si="1"/>
        <v>QT307X113</v>
      </c>
    </row>
    <row r="76" spans="1:10" x14ac:dyDescent="0.25">
      <c r="A76" s="23" t="s">
        <v>2243</v>
      </c>
      <c r="B76" s="23" t="s">
        <v>41</v>
      </c>
      <c r="C76" s="23" t="s">
        <v>2118</v>
      </c>
      <c r="D76" s="23" t="s">
        <v>2205</v>
      </c>
      <c r="E76" s="214">
        <v>24</v>
      </c>
      <c r="F76" s="142">
        <v>0</v>
      </c>
      <c r="G76" s="142" t="s">
        <v>56</v>
      </c>
      <c r="J76" t="str">
        <f t="shared" si="1"/>
        <v>QT401X203</v>
      </c>
    </row>
    <row r="77" spans="1:10" x14ac:dyDescent="0.25">
      <c r="A77" s="23" t="s">
        <v>2244</v>
      </c>
      <c r="B77" s="23" t="s">
        <v>41</v>
      </c>
      <c r="C77" s="23" t="s">
        <v>2108</v>
      </c>
      <c r="D77" s="23" t="s">
        <v>2205</v>
      </c>
      <c r="E77" s="214">
        <v>48</v>
      </c>
      <c r="F77" s="142">
        <v>0</v>
      </c>
      <c r="G77" s="142" t="s">
        <v>56</v>
      </c>
      <c r="J77" t="str">
        <f t="shared" si="1"/>
        <v>QW211X109</v>
      </c>
    </row>
    <row r="78" spans="1:10" x14ac:dyDescent="0.25">
      <c r="A78" s="23" t="s">
        <v>2244</v>
      </c>
      <c r="B78" s="23" t="s">
        <v>41</v>
      </c>
      <c r="C78" s="23" t="s">
        <v>2098</v>
      </c>
      <c r="D78" s="23" t="s">
        <v>2205</v>
      </c>
      <c r="E78" s="214">
        <v>48</v>
      </c>
      <c r="F78" s="142">
        <v>0</v>
      </c>
      <c r="G78" s="142" t="s">
        <v>56</v>
      </c>
      <c r="J78" t="str">
        <f t="shared" si="1"/>
        <v>QW307X108</v>
      </c>
    </row>
    <row r="79" spans="1:10" x14ac:dyDescent="0.25">
      <c r="A79" s="23" t="s">
        <v>2244</v>
      </c>
      <c r="B79" s="23" t="s">
        <v>41</v>
      </c>
      <c r="C79" s="23" t="s">
        <v>2102</v>
      </c>
      <c r="D79" s="23" t="s">
        <v>2205</v>
      </c>
      <c r="E79" s="214">
        <v>48</v>
      </c>
      <c r="F79" s="142">
        <v>0</v>
      </c>
      <c r="G79" s="142" t="s">
        <v>56</v>
      </c>
      <c r="J79" t="str">
        <f t="shared" si="1"/>
        <v>QW307X109</v>
      </c>
    </row>
    <row r="80" spans="1:10" x14ac:dyDescent="0.25">
      <c r="A80" s="23" t="s">
        <v>2244</v>
      </c>
      <c r="B80" s="23" t="s">
        <v>41</v>
      </c>
      <c r="C80" s="23" t="s">
        <v>2099</v>
      </c>
      <c r="D80" s="23" t="s">
        <v>2205</v>
      </c>
      <c r="E80" s="214">
        <v>48</v>
      </c>
      <c r="F80" s="142">
        <v>0</v>
      </c>
      <c r="G80" s="142" t="s">
        <v>56</v>
      </c>
      <c r="J80" t="str">
        <f t="shared" si="1"/>
        <v>QW307X111</v>
      </c>
    </row>
    <row r="81" spans="1:10" x14ac:dyDescent="0.25">
      <c r="A81" s="23" t="s">
        <v>2244</v>
      </c>
      <c r="B81" s="23" t="s">
        <v>41</v>
      </c>
      <c r="C81" s="23" t="s">
        <v>2097</v>
      </c>
      <c r="D81" s="23" t="s">
        <v>2205</v>
      </c>
      <c r="E81" s="214">
        <v>48</v>
      </c>
      <c r="F81" s="142">
        <v>0</v>
      </c>
      <c r="G81" s="142" t="s">
        <v>56</v>
      </c>
      <c r="J81" t="str">
        <f t="shared" si="1"/>
        <v>QW307X113</v>
      </c>
    </row>
    <row r="82" spans="1:10" x14ac:dyDescent="0.25">
      <c r="A82" s="23" t="s">
        <v>2245</v>
      </c>
      <c r="B82" s="23" t="s">
        <v>41</v>
      </c>
      <c r="C82" s="23" t="s">
        <v>2097</v>
      </c>
      <c r="D82" s="23" t="s">
        <v>2205</v>
      </c>
      <c r="E82" s="214">
        <v>48</v>
      </c>
      <c r="F82" s="142">
        <v>0</v>
      </c>
      <c r="G82" s="142" t="s">
        <v>56</v>
      </c>
      <c r="J82" t="str">
        <f t="shared" si="1"/>
        <v>QY307X113</v>
      </c>
    </row>
    <row r="83" spans="1:10" x14ac:dyDescent="0.25">
      <c r="A83" s="23" t="s">
        <v>2246</v>
      </c>
      <c r="B83" s="23" t="s">
        <v>41</v>
      </c>
      <c r="C83" s="23" t="s">
        <v>2099</v>
      </c>
      <c r="D83" s="23" t="s">
        <v>2205</v>
      </c>
      <c r="E83" s="214">
        <v>36</v>
      </c>
      <c r="F83" s="142">
        <v>0</v>
      </c>
      <c r="G83" s="142" t="s">
        <v>56</v>
      </c>
      <c r="J83" t="str">
        <f t="shared" si="1"/>
        <v>QZ307X111</v>
      </c>
    </row>
    <row r="84" spans="1:10" x14ac:dyDescent="0.25">
      <c r="A84" s="23" t="s">
        <v>2247</v>
      </c>
      <c r="B84" s="23" t="s">
        <v>41</v>
      </c>
      <c r="C84" s="23" t="s">
        <v>2098</v>
      </c>
      <c r="D84" s="23" t="s">
        <v>2205</v>
      </c>
      <c r="E84" s="214">
        <v>48</v>
      </c>
      <c r="F84" s="142">
        <v>0</v>
      </c>
      <c r="G84" s="142" t="s">
        <v>56</v>
      </c>
      <c r="J84" t="str">
        <f t="shared" si="1"/>
        <v>R0307X108</v>
      </c>
    </row>
    <row r="85" spans="1:10" x14ac:dyDescent="0.25">
      <c r="A85" s="23" t="s">
        <v>2247</v>
      </c>
      <c r="B85" s="23" t="s">
        <v>41</v>
      </c>
      <c r="C85" s="23" t="s">
        <v>2097</v>
      </c>
      <c r="D85" s="23" t="s">
        <v>2205</v>
      </c>
      <c r="E85" s="214">
        <v>48</v>
      </c>
      <c r="F85" s="142">
        <v>0</v>
      </c>
      <c r="G85" s="142" t="s">
        <v>56</v>
      </c>
      <c r="J85" t="str">
        <f t="shared" si="1"/>
        <v>R0307X113</v>
      </c>
    </row>
    <row r="86" spans="1:10" x14ac:dyDescent="0.25">
      <c r="A86" s="23" t="s">
        <v>2248</v>
      </c>
      <c r="B86" s="23" t="s">
        <v>41</v>
      </c>
      <c r="C86" s="23" t="s">
        <v>2108</v>
      </c>
      <c r="D86" s="23" t="s">
        <v>2205</v>
      </c>
      <c r="E86" s="214">
        <v>24</v>
      </c>
      <c r="F86" s="142">
        <v>0</v>
      </c>
      <c r="G86" s="142" t="s">
        <v>56</v>
      </c>
      <c r="J86" t="str">
        <f t="shared" si="1"/>
        <v>R1211X109</v>
      </c>
    </row>
    <row r="87" spans="1:10" x14ac:dyDescent="0.25">
      <c r="A87" s="23" t="s">
        <v>2249</v>
      </c>
      <c r="B87" s="23" t="s">
        <v>41</v>
      </c>
      <c r="C87" s="23" t="s">
        <v>2098</v>
      </c>
      <c r="D87" s="23" t="s">
        <v>2205</v>
      </c>
      <c r="E87" s="214">
        <v>36</v>
      </c>
      <c r="F87" s="142">
        <v>0</v>
      </c>
      <c r="G87" s="142" t="s">
        <v>56</v>
      </c>
      <c r="J87" t="str">
        <f t="shared" si="1"/>
        <v>R2307X108</v>
      </c>
    </row>
    <row r="88" spans="1:10" x14ac:dyDescent="0.25">
      <c r="A88" s="23" t="s">
        <v>2250</v>
      </c>
      <c r="B88" s="23" t="s">
        <v>41</v>
      </c>
      <c r="C88" s="23" t="s">
        <v>2097</v>
      </c>
      <c r="D88" s="23" t="s">
        <v>2205</v>
      </c>
      <c r="E88" s="214">
        <v>48</v>
      </c>
      <c r="F88" s="142">
        <v>0</v>
      </c>
      <c r="G88" s="142" t="s">
        <v>56</v>
      </c>
      <c r="J88" t="str">
        <f t="shared" si="1"/>
        <v>R3307X113</v>
      </c>
    </row>
    <row r="89" spans="1:10" x14ac:dyDescent="0.25">
      <c r="A89" s="23" t="s">
        <v>2251</v>
      </c>
      <c r="B89" s="23" t="s">
        <v>41</v>
      </c>
      <c r="C89" s="23" t="s">
        <v>2098</v>
      </c>
      <c r="D89" s="23" t="s">
        <v>2205</v>
      </c>
      <c r="E89" s="214">
        <v>48</v>
      </c>
      <c r="F89" s="142">
        <v>0</v>
      </c>
      <c r="G89" s="142" t="s">
        <v>56</v>
      </c>
      <c r="J89" t="str">
        <f t="shared" si="1"/>
        <v>R4307X108</v>
      </c>
    </row>
    <row r="90" spans="1:10" x14ac:dyDescent="0.25">
      <c r="A90" s="23" t="s">
        <v>2251</v>
      </c>
      <c r="B90" s="23" t="s">
        <v>41</v>
      </c>
      <c r="C90" s="23" t="s">
        <v>2101</v>
      </c>
      <c r="D90" s="23" t="s">
        <v>2205</v>
      </c>
      <c r="E90" s="214">
        <v>48</v>
      </c>
      <c r="F90" s="142">
        <v>0</v>
      </c>
      <c r="G90" s="142" t="s">
        <v>56</v>
      </c>
      <c r="J90" t="str">
        <f t="shared" si="1"/>
        <v>R4307X109.5</v>
      </c>
    </row>
    <row r="91" spans="1:10" x14ac:dyDescent="0.25">
      <c r="A91" s="23" t="s">
        <v>2251</v>
      </c>
      <c r="B91" s="23" t="s">
        <v>41</v>
      </c>
      <c r="C91" s="23" t="s">
        <v>2099</v>
      </c>
      <c r="D91" s="23" t="s">
        <v>2205</v>
      </c>
      <c r="E91" s="214">
        <v>48</v>
      </c>
      <c r="F91" s="142">
        <v>0</v>
      </c>
      <c r="G91" s="142" t="s">
        <v>56</v>
      </c>
      <c r="J91" t="str">
        <f t="shared" si="1"/>
        <v>R4307X111</v>
      </c>
    </row>
    <row r="92" spans="1:10" x14ac:dyDescent="0.25">
      <c r="A92" s="23" t="s">
        <v>2251</v>
      </c>
      <c r="B92" s="23" t="s">
        <v>41</v>
      </c>
      <c r="C92" s="23" t="s">
        <v>2097</v>
      </c>
      <c r="D92" s="23" t="s">
        <v>2205</v>
      </c>
      <c r="E92" s="214">
        <v>48</v>
      </c>
      <c r="F92" s="142">
        <v>0</v>
      </c>
      <c r="G92" s="142" t="s">
        <v>56</v>
      </c>
      <c r="J92" t="str">
        <f t="shared" si="1"/>
        <v>R4307X113</v>
      </c>
    </row>
    <row r="93" spans="1:10" x14ac:dyDescent="0.25">
      <c r="A93" s="23" t="s">
        <v>2252</v>
      </c>
      <c r="B93" s="23" t="s">
        <v>41</v>
      </c>
      <c r="C93" s="23" t="s">
        <v>2100</v>
      </c>
      <c r="D93" s="23" t="s">
        <v>2205</v>
      </c>
      <c r="E93" s="214">
        <v>48</v>
      </c>
      <c r="F93" s="142">
        <v>0</v>
      </c>
      <c r="G93" s="142" t="s">
        <v>56</v>
      </c>
      <c r="J93" t="str">
        <f t="shared" si="1"/>
        <v>R5307X105.5</v>
      </c>
    </row>
    <row r="94" spans="1:10" x14ac:dyDescent="0.25">
      <c r="A94" s="23" t="s">
        <v>2253</v>
      </c>
      <c r="B94" s="23" t="s">
        <v>41</v>
      </c>
      <c r="C94" s="23" t="s">
        <v>2098</v>
      </c>
      <c r="D94" s="23" t="s">
        <v>2205</v>
      </c>
      <c r="E94" s="214">
        <v>48</v>
      </c>
      <c r="F94" s="142">
        <v>0</v>
      </c>
      <c r="G94" s="142" t="s">
        <v>56</v>
      </c>
      <c r="J94" t="str">
        <f t="shared" si="1"/>
        <v>R7307X108</v>
      </c>
    </row>
    <row r="95" spans="1:10" x14ac:dyDescent="0.25">
      <c r="A95" s="23" t="s">
        <v>2253</v>
      </c>
      <c r="B95" s="23" t="s">
        <v>41</v>
      </c>
      <c r="C95" s="23" t="s">
        <v>2099</v>
      </c>
      <c r="D95" s="23" t="s">
        <v>2205</v>
      </c>
      <c r="E95" s="214">
        <v>48</v>
      </c>
      <c r="F95" s="142">
        <v>0</v>
      </c>
      <c r="G95" s="142" t="s">
        <v>56</v>
      </c>
      <c r="J95" t="str">
        <f t="shared" si="1"/>
        <v>R7307X111</v>
      </c>
    </row>
    <row r="96" spans="1:10" x14ac:dyDescent="0.25">
      <c r="A96" s="23" t="s">
        <v>2253</v>
      </c>
      <c r="B96" s="23" t="s">
        <v>41</v>
      </c>
      <c r="C96" s="23" t="s">
        <v>2097</v>
      </c>
      <c r="D96" s="23" t="s">
        <v>2205</v>
      </c>
      <c r="E96" s="214">
        <v>48</v>
      </c>
      <c r="F96" s="142">
        <v>0</v>
      </c>
      <c r="G96" s="142" t="s">
        <v>56</v>
      </c>
      <c r="J96" t="str">
        <f t="shared" si="1"/>
        <v>R7307X113</v>
      </c>
    </row>
    <row r="97" spans="1:10" x14ac:dyDescent="0.25">
      <c r="A97" s="23" t="s">
        <v>2254</v>
      </c>
      <c r="B97" s="23" t="s">
        <v>41</v>
      </c>
      <c r="C97" s="23" t="s">
        <v>2097</v>
      </c>
      <c r="D97" s="23" t="s">
        <v>2205</v>
      </c>
      <c r="E97" s="214">
        <v>24</v>
      </c>
      <c r="F97" s="142">
        <v>0</v>
      </c>
      <c r="G97" s="142" t="s">
        <v>56</v>
      </c>
      <c r="J97" t="str">
        <f t="shared" si="1"/>
        <v>R8307X113</v>
      </c>
    </row>
    <row r="98" spans="1:10" x14ac:dyDescent="0.25">
      <c r="A98" s="23" t="s">
        <v>2255</v>
      </c>
      <c r="B98" s="23" t="s">
        <v>41</v>
      </c>
      <c r="C98" s="23" t="s">
        <v>2097</v>
      </c>
      <c r="D98" s="23" t="s">
        <v>2205</v>
      </c>
      <c r="E98" s="214">
        <v>8</v>
      </c>
      <c r="F98" s="142">
        <v>0</v>
      </c>
      <c r="G98" s="142" t="s">
        <v>56</v>
      </c>
      <c r="J98" t="str">
        <f t="shared" si="1"/>
        <v>RA307X113</v>
      </c>
    </row>
    <row r="99" spans="1:10" x14ac:dyDescent="0.25">
      <c r="A99" s="23" t="s">
        <v>2256</v>
      </c>
      <c r="B99" s="23" t="s">
        <v>41</v>
      </c>
      <c r="C99" s="23" t="s">
        <v>2100</v>
      </c>
      <c r="D99" s="23" t="s">
        <v>2205</v>
      </c>
      <c r="E99" s="214">
        <v>24</v>
      </c>
      <c r="F99" s="142">
        <v>0</v>
      </c>
      <c r="G99" s="142" t="s">
        <v>56</v>
      </c>
      <c r="J99" t="str">
        <f t="shared" si="1"/>
        <v>RB307X105.5</v>
      </c>
    </row>
    <row r="100" spans="1:10" x14ac:dyDescent="0.25">
      <c r="A100" s="23" t="s">
        <v>2256</v>
      </c>
      <c r="B100" s="23" t="s">
        <v>41</v>
      </c>
      <c r="C100" s="23" t="s">
        <v>2099</v>
      </c>
      <c r="D100" s="23" t="s">
        <v>2205</v>
      </c>
      <c r="E100" s="214">
        <v>24</v>
      </c>
      <c r="F100" s="142">
        <v>0</v>
      </c>
      <c r="G100" s="142" t="s">
        <v>56</v>
      </c>
      <c r="J100" t="str">
        <f t="shared" si="1"/>
        <v>RB307X111</v>
      </c>
    </row>
    <row r="101" spans="1:10" x14ac:dyDescent="0.25">
      <c r="A101" s="23" t="s">
        <v>2257</v>
      </c>
      <c r="B101" s="23" t="s">
        <v>41</v>
      </c>
      <c r="C101" s="23" t="s">
        <v>2188</v>
      </c>
      <c r="D101" s="23" t="s">
        <v>2205</v>
      </c>
      <c r="E101" s="214">
        <v>48</v>
      </c>
      <c r="F101" s="142">
        <v>0</v>
      </c>
      <c r="G101" s="142" t="s">
        <v>56</v>
      </c>
      <c r="J101" t="str">
        <f t="shared" si="1"/>
        <v>RG300X101.5</v>
      </c>
    </row>
    <row r="102" spans="1:10" x14ac:dyDescent="0.25">
      <c r="A102" s="23" t="s">
        <v>2258</v>
      </c>
      <c r="B102" s="23" t="s">
        <v>41</v>
      </c>
      <c r="C102" s="23" t="s">
        <v>2097</v>
      </c>
      <c r="D102" s="23" t="s">
        <v>2205</v>
      </c>
      <c r="E102" s="214">
        <v>48</v>
      </c>
      <c r="F102" s="142">
        <v>0</v>
      </c>
      <c r="G102" s="142" t="s">
        <v>56</v>
      </c>
      <c r="J102" t="str">
        <f t="shared" si="1"/>
        <v>RJ307X113</v>
      </c>
    </row>
    <row r="103" spans="1:10" x14ac:dyDescent="0.25">
      <c r="A103" s="23" t="s">
        <v>309</v>
      </c>
      <c r="B103" s="23" t="s">
        <v>41</v>
      </c>
      <c r="C103" s="23" t="s">
        <v>2111</v>
      </c>
      <c r="D103" s="23" t="s">
        <v>306</v>
      </c>
      <c r="E103" s="214">
        <v>6</v>
      </c>
      <c r="F103" s="142">
        <v>0</v>
      </c>
      <c r="G103" s="142" t="s">
        <v>56</v>
      </c>
      <c r="J103" t="str">
        <f t="shared" si="1"/>
        <v>RL603X408</v>
      </c>
    </row>
    <row r="104" spans="1:10" x14ac:dyDescent="0.25">
      <c r="A104" s="23" t="s">
        <v>2259</v>
      </c>
      <c r="B104" s="23" t="s">
        <v>41</v>
      </c>
      <c r="C104" s="23" t="s">
        <v>2111</v>
      </c>
      <c r="D104" s="23" t="s">
        <v>306</v>
      </c>
      <c r="E104" s="214">
        <v>6</v>
      </c>
      <c r="F104" s="142">
        <v>0</v>
      </c>
      <c r="G104" s="142" t="s">
        <v>56</v>
      </c>
      <c r="J104" t="str">
        <f t="shared" si="1"/>
        <v>RM603X408</v>
      </c>
    </row>
    <row r="105" spans="1:10" x14ac:dyDescent="0.25">
      <c r="A105" s="23" t="s">
        <v>2260</v>
      </c>
      <c r="B105" s="23" t="s">
        <v>41</v>
      </c>
      <c r="C105" s="23" t="s">
        <v>2100</v>
      </c>
      <c r="D105" s="23" t="s">
        <v>306</v>
      </c>
      <c r="E105" s="214">
        <v>12</v>
      </c>
      <c r="F105" s="142">
        <v>0</v>
      </c>
      <c r="G105" s="142" t="s">
        <v>56</v>
      </c>
      <c r="J105" t="str">
        <f t="shared" si="1"/>
        <v>RN307X105.5</v>
      </c>
    </row>
    <row r="106" spans="1:10" x14ac:dyDescent="0.25">
      <c r="A106" s="23" t="s">
        <v>2260</v>
      </c>
      <c r="B106" s="23" t="s">
        <v>41</v>
      </c>
      <c r="C106" s="23" t="s">
        <v>2098</v>
      </c>
      <c r="D106" s="23" t="s">
        <v>306</v>
      </c>
      <c r="E106" s="214">
        <v>12</v>
      </c>
      <c r="F106" s="142">
        <v>0</v>
      </c>
      <c r="G106" s="142" t="s">
        <v>56</v>
      </c>
      <c r="J106" t="str">
        <f t="shared" si="1"/>
        <v>RN307X108</v>
      </c>
    </row>
    <row r="107" spans="1:10" x14ac:dyDescent="0.25">
      <c r="A107" s="23" t="s">
        <v>2260</v>
      </c>
      <c r="B107" s="23" t="s">
        <v>41</v>
      </c>
      <c r="C107" s="23" t="s">
        <v>2116</v>
      </c>
      <c r="D107" s="23" t="s">
        <v>306</v>
      </c>
      <c r="E107" s="214">
        <v>12</v>
      </c>
      <c r="F107" s="142">
        <v>0</v>
      </c>
      <c r="G107" s="142" t="s">
        <v>56</v>
      </c>
      <c r="J107" t="str">
        <f t="shared" si="1"/>
        <v>RN401X201</v>
      </c>
    </row>
    <row r="108" spans="1:10" x14ac:dyDescent="0.25">
      <c r="A108" s="23" t="s">
        <v>2260</v>
      </c>
      <c r="B108" s="23" t="s">
        <v>41</v>
      </c>
      <c r="C108" s="23" t="s">
        <v>2118</v>
      </c>
      <c r="D108" s="23" t="s">
        <v>306</v>
      </c>
      <c r="E108" s="214">
        <v>12</v>
      </c>
      <c r="F108" s="142">
        <v>0</v>
      </c>
      <c r="G108" s="142" t="s">
        <v>56</v>
      </c>
      <c r="J108" t="str">
        <f t="shared" si="1"/>
        <v>RN401X203</v>
      </c>
    </row>
    <row r="109" spans="1:10" x14ac:dyDescent="0.25">
      <c r="A109" s="23" t="s">
        <v>2260</v>
      </c>
      <c r="B109" s="23" t="s">
        <v>41</v>
      </c>
      <c r="C109" s="23" t="s">
        <v>2119</v>
      </c>
      <c r="D109" s="23" t="s">
        <v>306</v>
      </c>
      <c r="E109" s="214">
        <v>12</v>
      </c>
      <c r="F109" s="142">
        <v>0</v>
      </c>
      <c r="G109" s="142" t="s">
        <v>56</v>
      </c>
      <c r="J109" t="str">
        <f t="shared" si="1"/>
        <v>RN401X212</v>
      </c>
    </row>
    <row r="110" spans="1:10" x14ac:dyDescent="0.25">
      <c r="A110" s="23" t="s">
        <v>2260</v>
      </c>
      <c r="B110" s="23" t="s">
        <v>41</v>
      </c>
      <c r="C110" s="23" t="s">
        <v>2113</v>
      </c>
      <c r="D110" s="23" t="s">
        <v>306</v>
      </c>
      <c r="E110" s="214">
        <v>12</v>
      </c>
      <c r="F110" s="142">
        <v>0</v>
      </c>
      <c r="G110" s="142" t="s">
        <v>56</v>
      </c>
      <c r="J110" t="str">
        <f t="shared" si="1"/>
        <v>RN603X212</v>
      </c>
    </row>
    <row r="111" spans="1:10" x14ac:dyDescent="0.25">
      <c r="A111" s="23" t="s">
        <v>2261</v>
      </c>
      <c r="B111" s="23" t="s">
        <v>41</v>
      </c>
      <c r="C111" s="23" t="s">
        <v>2097</v>
      </c>
      <c r="D111" s="23" t="s">
        <v>306</v>
      </c>
      <c r="E111" s="214">
        <v>24</v>
      </c>
      <c r="F111" s="142">
        <v>0</v>
      </c>
      <c r="G111" s="142" t="s">
        <v>56</v>
      </c>
      <c r="J111" t="str">
        <f t="shared" si="1"/>
        <v>RQ307X113</v>
      </c>
    </row>
    <row r="112" spans="1:10" x14ac:dyDescent="0.25">
      <c r="A112" s="23" t="s">
        <v>2261</v>
      </c>
      <c r="B112" s="23" t="s">
        <v>41</v>
      </c>
      <c r="C112" s="23" t="s">
        <v>2119</v>
      </c>
      <c r="D112" s="23" t="s">
        <v>306</v>
      </c>
      <c r="E112" s="214">
        <v>24</v>
      </c>
      <c r="F112" s="142">
        <v>0</v>
      </c>
      <c r="G112" s="142" t="s">
        <v>56</v>
      </c>
      <c r="J112" t="str">
        <f t="shared" si="1"/>
        <v>RQ401X212</v>
      </c>
    </row>
    <row r="113" spans="1:10" x14ac:dyDescent="0.25">
      <c r="A113" s="23" t="s">
        <v>2262</v>
      </c>
      <c r="B113" s="23" t="s">
        <v>41</v>
      </c>
      <c r="C113" s="23" t="s">
        <v>2108</v>
      </c>
      <c r="D113" s="23" t="s">
        <v>306</v>
      </c>
      <c r="E113" s="214">
        <v>24</v>
      </c>
      <c r="F113" s="142">
        <v>0</v>
      </c>
      <c r="G113" s="142" t="s">
        <v>56</v>
      </c>
      <c r="J113" t="str">
        <f t="shared" si="1"/>
        <v>RT211X109</v>
      </c>
    </row>
    <row r="114" spans="1:10" x14ac:dyDescent="0.25">
      <c r="A114" s="23" t="s">
        <v>307</v>
      </c>
      <c r="B114" s="23" t="s">
        <v>41</v>
      </c>
      <c r="C114" s="23" t="s">
        <v>2108</v>
      </c>
      <c r="D114" s="23" t="s">
        <v>306</v>
      </c>
      <c r="E114" s="214">
        <v>24</v>
      </c>
      <c r="F114" s="142">
        <v>0</v>
      </c>
      <c r="G114" s="142" t="s">
        <v>56</v>
      </c>
      <c r="J114" t="str">
        <f t="shared" si="1"/>
        <v>RU211X109</v>
      </c>
    </row>
    <row r="115" spans="1:10" x14ac:dyDescent="0.25">
      <c r="A115" s="23" t="s">
        <v>307</v>
      </c>
      <c r="B115" s="23" t="s">
        <v>41</v>
      </c>
      <c r="C115" s="23" t="s">
        <v>2098</v>
      </c>
      <c r="D115" s="23" t="s">
        <v>306</v>
      </c>
      <c r="E115" s="214">
        <v>24</v>
      </c>
      <c r="F115" s="142">
        <v>0</v>
      </c>
      <c r="G115" s="142" t="s">
        <v>56</v>
      </c>
      <c r="J115" t="str">
        <f t="shared" si="1"/>
        <v>RU307X108</v>
      </c>
    </row>
    <row r="116" spans="1:10" x14ac:dyDescent="0.25">
      <c r="A116" s="23" t="s">
        <v>307</v>
      </c>
      <c r="B116" s="23" t="s">
        <v>41</v>
      </c>
      <c r="C116" s="23" t="s">
        <v>2099</v>
      </c>
      <c r="D116" s="23" t="s">
        <v>306</v>
      </c>
      <c r="E116" s="214">
        <v>24</v>
      </c>
      <c r="F116" s="142">
        <v>0</v>
      </c>
      <c r="G116" s="142" t="s">
        <v>56</v>
      </c>
      <c r="J116" t="str">
        <f t="shared" si="1"/>
        <v>RU307X111</v>
      </c>
    </row>
    <row r="117" spans="1:10" x14ac:dyDescent="0.25">
      <c r="A117" s="23" t="s">
        <v>307</v>
      </c>
      <c r="B117" s="23" t="s">
        <v>41</v>
      </c>
      <c r="C117" s="23" t="s">
        <v>2097</v>
      </c>
      <c r="D117" s="23" t="s">
        <v>306</v>
      </c>
      <c r="E117" s="214">
        <v>24</v>
      </c>
      <c r="F117" s="142">
        <v>0</v>
      </c>
      <c r="G117" s="142" t="s">
        <v>56</v>
      </c>
      <c r="J117" t="str">
        <f t="shared" si="1"/>
        <v>RU307X113</v>
      </c>
    </row>
    <row r="118" spans="1:10" x14ac:dyDescent="0.25">
      <c r="A118" s="23" t="s">
        <v>307</v>
      </c>
      <c r="B118" s="23" t="s">
        <v>41</v>
      </c>
      <c r="C118" s="23" t="s">
        <v>2118</v>
      </c>
      <c r="D118" s="23" t="s">
        <v>306</v>
      </c>
      <c r="E118" s="214">
        <v>24</v>
      </c>
      <c r="F118" s="142">
        <v>0</v>
      </c>
      <c r="G118" s="142" t="s">
        <v>56</v>
      </c>
      <c r="J118" t="str">
        <f t="shared" si="1"/>
        <v>RU401X203</v>
      </c>
    </row>
    <row r="119" spans="1:10" x14ac:dyDescent="0.25">
      <c r="A119" s="23" t="s">
        <v>307</v>
      </c>
      <c r="B119" s="23" t="s">
        <v>41</v>
      </c>
      <c r="C119" s="23" t="s">
        <v>2119</v>
      </c>
      <c r="D119" s="23" t="s">
        <v>306</v>
      </c>
      <c r="E119" s="214">
        <v>24</v>
      </c>
      <c r="F119" s="142">
        <v>0</v>
      </c>
      <c r="G119" s="142" t="s">
        <v>56</v>
      </c>
      <c r="J119" t="str">
        <f t="shared" si="1"/>
        <v>RU401X212</v>
      </c>
    </row>
    <row r="120" spans="1:10" x14ac:dyDescent="0.25">
      <c r="A120" s="23" t="s">
        <v>308</v>
      </c>
      <c r="B120" s="23" t="s">
        <v>41</v>
      </c>
      <c r="C120" s="23" t="s">
        <v>2108</v>
      </c>
      <c r="D120" s="23" t="s">
        <v>306</v>
      </c>
      <c r="E120" s="214">
        <v>24</v>
      </c>
      <c r="F120" s="142">
        <v>0</v>
      </c>
      <c r="G120" s="142" t="s">
        <v>56</v>
      </c>
      <c r="J120" t="str">
        <f t="shared" si="1"/>
        <v>RV211X109</v>
      </c>
    </row>
    <row r="121" spans="1:10" x14ac:dyDescent="0.25">
      <c r="A121" s="23" t="s">
        <v>308</v>
      </c>
      <c r="B121" s="23" t="s">
        <v>41</v>
      </c>
      <c r="C121" s="23" t="s">
        <v>2100</v>
      </c>
      <c r="D121" s="23" t="s">
        <v>306</v>
      </c>
      <c r="E121" s="214">
        <v>24</v>
      </c>
      <c r="F121" s="142">
        <v>0</v>
      </c>
      <c r="G121" s="142" t="s">
        <v>56</v>
      </c>
      <c r="J121" t="str">
        <f t="shared" si="1"/>
        <v>RV307X105.5</v>
      </c>
    </row>
    <row r="122" spans="1:10" x14ac:dyDescent="0.25">
      <c r="A122" s="23" t="s">
        <v>308</v>
      </c>
      <c r="B122" s="23" t="s">
        <v>41</v>
      </c>
      <c r="C122" s="23" t="s">
        <v>2098</v>
      </c>
      <c r="D122" s="23" t="s">
        <v>306</v>
      </c>
      <c r="E122" s="214">
        <v>24</v>
      </c>
      <c r="F122" s="142">
        <v>0</v>
      </c>
      <c r="G122" s="142" t="s">
        <v>56</v>
      </c>
      <c r="J122" t="str">
        <f t="shared" si="1"/>
        <v>RV307X108</v>
      </c>
    </row>
    <row r="123" spans="1:10" x14ac:dyDescent="0.25">
      <c r="A123" s="23" t="s">
        <v>308</v>
      </c>
      <c r="B123" s="23" t="s">
        <v>41</v>
      </c>
      <c r="C123" s="23" t="s">
        <v>2099</v>
      </c>
      <c r="D123" s="23" t="s">
        <v>306</v>
      </c>
      <c r="E123" s="214">
        <v>24</v>
      </c>
      <c r="F123" s="142">
        <v>0</v>
      </c>
      <c r="G123" s="142" t="s">
        <v>56</v>
      </c>
      <c r="J123" t="str">
        <f t="shared" si="1"/>
        <v>RV307X111</v>
      </c>
    </row>
    <row r="124" spans="1:10" x14ac:dyDescent="0.25">
      <c r="A124" s="23" t="s">
        <v>308</v>
      </c>
      <c r="B124" s="23" t="s">
        <v>41</v>
      </c>
      <c r="C124" s="23" t="s">
        <v>2097</v>
      </c>
      <c r="D124" s="23" t="s">
        <v>306</v>
      </c>
      <c r="E124" s="214">
        <v>24</v>
      </c>
      <c r="F124" s="142">
        <v>0</v>
      </c>
      <c r="G124" s="142" t="s">
        <v>56</v>
      </c>
      <c r="J124" t="str">
        <f t="shared" si="1"/>
        <v>RV307X113</v>
      </c>
    </row>
    <row r="125" spans="1:10" x14ac:dyDescent="0.25">
      <c r="A125" s="23" t="s">
        <v>308</v>
      </c>
      <c r="B125" s="23" t="s">
        <v>41</v>
      </c>
      <c r="C125" s="23" t="s">
        <v>2116</v>
      </c>
      <c r="D125" s="23" t="s">
        <v>306</v>
      </c>
      <c r="E125" s="214">
        <v>24</v>
      </c>
      <c r="F125" s="142">
        <v>0</v>
      </c>
      <c r="G125" s="142" t="s">
        <v>56</v>
      </c>
      <c r="J125" t="str">
        <f t="shared" si="1"/>
        <v>RV401X201</v>
      </c>
    </row>
    <row r="126" spans="1:10" x14ac:dyDescent="0.25">
      <c r="A126" s="23" t="s">
        <v>308</v>
      </c>
      <c r="B126" s="23" t="s">
        <v>41</v>
      </c>
      <c r="C126" s="23" t="s">
        <v>2118</v>
      </c>
      <c r="D126" s="23" t="s">
        <v>306</v>
      </c>
      <c r="E126" s="214">
        <v>24</v>
      </c>
      <c r="F126" s="142">
        <v>0</v>
      </c>
      <c r="G126" s="142" t="s">
        <v>56</v>
      </c>
      <c r="J126" t="str">
        <f t="shared" si="1"/>
        <v>RV401X203</v>
      </c>
    </row>
    <row r="127" spans="1:10" x14ac:dyDescent="0.25">
      <c r="A127" s="23" t="s">
        <v>308</v>
      </c>
      <c r="B127" s="23" t="s">
        <v>41</v>
      </c>
      <c r="C127" s="23" t="s">
        <v>2119</v>
      </c>
      <c r="D127" s="23" t="s">
        <v>306</v>
      </c>
      <c r="E127" s="214">
        <v>24</v>
      </c>
      <c r="F127" s="142">
        <v>0</v>
      </c>
      <c r="G127" s="142" t="s">
        <v>56</v>
      </c>
      <c r="J127" t="str">
        <f t="shared" si="1"/>
        <v>RV401X212</v>
      </c>
    </row>
    <row r="128" spans="1:10" x14ac:dyDescent="0.25">
      <c r="A128" s="23" t="s">
        <v>2263</v>
      </c>
      <c r="B128" s="23" t="s">
        <v>41</v>
      </c>
      <c r="C128" s="23" t="s">
        <v>2108</v>
      </c>
      <c r="D128" s="23" t="s">
        <v>306</v>
      </c>
      <c r="E128" s="214">
        <v>24</v>
      </c>
      <c r="F128" s="142">
        <v>0</v>
      </c>
      <c r="G128" s="142" t="s">
        <v>56</v>
      </c>
      <c r="J128" t="str">
        <f t="shared" si="1"/>
        <v>RX211X109</v>
      </c>
    </row>
    <row r="129" spans="1:10" x14ac:dyDescent="0.25">
      <c r="A129" s="23" t="s">
        <v>2263</v>
      </c>
      <c r="B129" s="23" t="s">
        <v>41</v>
      </c>
      <c r="C129" s="23" t="s">
        <v>2118</v>
      </c>
      <c r="D129" s="23" t="s">
        <v>306</v>
      </c>
      <c r="E129" s="214">
        <v>24</v>
      </c>
      <c r="F129" s="142">
        <v>0</v>
      </c>
      <c r="G129" s="142" t="s">
        <v>56</v>
      </c>
      <c r="J129" t="str">
        <f t="shared" si="1"/>
        <v>RX401X203</v>
      </c>
    </row>
    <row r="130" spans="1:10" x14ac:dyDescent="0.25">
      <c r="A130" s="23" t="s">
        <v>2264</v>
      </c>
      <c r="B130" s="23" t="s">
        <v>41</v>
      </c>
      <c r="C130" s="23" t="s">
        <v>2100</v>
      </c>
      <c r="D130" s="23" t="s">
        <v>2205</v>
      </c>
      <c r="E130" s="214">
        <v>24</v>
      </c>
      <c r="F130" s="142">
        <v>0</v>
      </c>
      <c r="G130" s="142" t="s">
        <v>56</v>
      </c>
      <c r="J130" t="str">
        <f t="shared" si="1"/>
        <v>RY307X105.5</v>
      </c>
    </row>
    <row r="131" spans="1:10" x14ac:dyDescent="0.25">
      <c r="A131" s="23" t="s">
        <v>2265</v>
      </c>
      <c r="B131" s="23" t="s">
        <v>41</v>
      </c>
      <c r="C131" s="23" t="s">
        <v>2097</v>
      </c>
      <c r="D131" s="23" t="s">
        <v>306</v>
      </c>
      <c r="E131" s="214">
        <v>24</v>
      </c>
      <c r="F131" s="142">
        <v>0</v>
      </c>
      <c r="G131" s="142" t="s">
        <v>56</v>
      </c>
      <c r="J131" t="str">
        <f t="shared" si="1"/>
        <v>S1307X113</v>
      </c>
    </row>
    <row r="132" spans="1:10" x14ac:dyDescent="0.25">
      <c r="A132" s="23" t="s">
        <v>305</v>
      </c>
      <c r="B132" s="23" t="s">
        <v>41</v>
      </c>
      <c r="C132" s="23" t="s">
        <v>2107</v>
      </c>
      <c r="D132" s="23" t="s">
        <v>306</v>
      </c>
      <c r="E132" s="214">
        <v>48</v>
      </c>
      <c r="F132" s="142">
        <v>0</v>
      </c>
      <c r="G132" s="142" t="s">
        <v>56</v>
      </c>
      <c r="J132" t="str">
        <f t="shared" si="1"/>
        <v>S4211X104</v>
      </c>
    </row>
    <row r="133" spans="1:10" x14ac:dyDescent="0.25">
      <c r="A133" s="23" t="s">
        <v>305</v>
      </c>
      <c r="B133" s="23" t="s">
        <v>41</v>
      </c>
      <c r="C133" s="23" t="s">
        <v>2105</v>
      </c>
      <c r="D133" s="23" t="s">
        <v>306</v>
      </c>
      <c r="E133" s="214">
        <v>48</v>
      </c>
      <c r="F133" s="142">
        <v>0</v>
      </c>
      <c r="G133" s="142" t="s">
        <v>56</v>
      </c>
      <c r="J133" t="str">
        <f t="shared" ref="J133:J196" si="2">A133&amp;C133</f>
        <v>S4211X106</v>
      </c>
    </row>
    <row r="134" spans="1:10" x14ac:dyDescent="0.25">
      <c r="A134" s="23" t="s">
        <v>305</v>
      </c>
      <c r="B134" s="23" t="s">
        <v>41</v>
      </c>
      <c r="C134" s="23" t="s">
        <v>2108</v>
      </c>
      <c r="D134" s="23" t="s">
        <v>306</v>
      </c>
      <c r="E134" s="214">
        <v>48</v>
      </c>
      <c r="F134" s="142">
        <v>0</v>
      </c>
      <c r="G134" s="142" t="s">
        <v>56</v>
      </c>
      <c r="J134" t="str">
        <f t="shared" si="2"/>
        <v>S4211X109</v>
      </c>
    </row>
    <row r="135" spans="1:10" x14ac:dyDescent="0.25">
      <c r="A135" s="23" t="s">
        <v>305</v>
      </c>
      <c r="B135" s="23" t="s">
        <v>41</v>
      </c>
      <c r="C135" s="23" t="s">
        <v>2100</v>
      </c>
      <c r="D135" s="23" t="s">
        <v>306</v>
      </c>
      <c r="E135" s="214">
        <v>48</v>
      </c>
      <c r="F135" s="142">
        <v>0</v>
      </c>
      <c r="G135" s="142" t="s">
        <v>56</v>
      </c>
      <c r="J135" t="str">
        <f t="shared" si="2"/>
        <v>S4307X105.5</v>
      </c>
    </row>
    <row r="136" spans="1:10" x14ac:dyDescent="0.25">
      <c r="A136" s="23" t="s">
        <v>305</v>
      </c>
      <c r="B136" s="23" t="s">
        <v>41</v>
      </c>
      <c r="C136" s="23" t="s">
        <v>2098</v>
      </c>
      <c r="D136" s="23" t="s">
        <v>306</v>
      </c>
      <c r="E136" s="214">
        <v>48</v>
      </c>
      <c r="F136" s="142">
        <v>0</v>
      </c>
      <c r="G136" s="142" t="s">
        <v>56</v>
      </c>
      <c r="J136" t="str">
        <f t="shared" si="2"/>
        <v>S4307X108</v>
      </c>
    </row>
    <row r="137" spans="1:10" x14ac:dyDescent="0.25">
      <c r="A137" s="23" t="s">
        <v>305</v>
      </c>
      <c r="B137" s="23" t="s">
        <v>41</v>
      </c>
      <c r="C137" s="23" t="s">
        <v>2102</v>
      </c>
      <c r="D137" s="23" t="s">
        <v>306</v>
      </c>
      <c r="E137" s="214">
        <v>48</v>
      </c>
      <c r="F137" s="142">
        <v>0</v>
      </c>
      <c r="G137" s="142" t="s">
        <v>56</v>
      </c>
      <c r="J137" t="str">
        <f t="shared" si="2"/>
        <v>S4307X109</v>
      </c>
    </row>
    <row r="138" spans="1:10" x14ac:dyDescent="0.25">
      <c r="A138" s="23" t="s">
        <v>305</v>
      </c>
      <c r="B138" s="23" t="s">
        <v>41</v>
      </c>
      <c r="C138" s="23" t="s">
        <v>2101</v>
      </c>
      <c r="D138" s="23" t="s">
        <v>306</v>
      </c>
      <c r="E138" s="214">
        <v>48</v>
      </c>
      <c r="F138" s="142">
        <v>0</v>
      </c>
      <c r="G138" s="142" t="s">
        <v>56</v>
      </c>
      <c r="J138" t="str">
        <f t="shared" si="2"/>
        <v>S4307X109.5</v>
      </c>
    </row>
    <row r="139" spans="1:10" x14ac:dyDescent="0.25">
      <c r="A139" s="23" t="s">
        <v>305</v>
      </c>
      <c r="B139" s="23" t="s">
        <v>41</v>
      </c>
      <c r="C139" s="23" t="s">
        <v>2099</v>
      </c>
      <c r="D139" s="23" t="s">
        <v>306</v>
      </c>
      <c r="E139" s="214">
        <v>48</v>
      </c>
      <c r="F139" s="142">
        <v>0</v>
      </c>
      <c r="G139" s="142" t="s">
        <v>56</v>
      </c>
      <c r="J139" t="str">
        <f t="shared" si="2"/>
        <v>S4307X111</v>
      </c>
    </row>
    <row r="140" spans="1:10" x14ac:dyDescent="0.25">
      <c r="A140" s="23" t="s">
        <v>305</v>
      </c>
      <c r="B140" s="23" t="s">
        <v>41</v>
      </c>
      <c r="C140" s="23" t="s">
        <v>2097</v>
      </c>
      <c r="D140" s="23" t="s">
        <v>306</v>
      </c>
      <c r="E140" s="214">
        <v>48</v>
      </c>
      <c r="F140" s="142">
        <v>0</v>
      </c>
      <c r="G140" s="142" t="s">
        <v>56</v>
      </c>
      <c r="J140" t="str">
        <f t="shared" si="2"/>
        <v>S4307X113</v>
      </c>
    </row>
    <row r="141" spans="1:10" x14ac:dyDescent="0.25">
      <c r="A141" s="23" t="s">
        <v>470</v>
      </c>
      <c r="B141" s="23" t="s">
        <v>41</v>
      </c>
      <c r="C141" s="23" t="s">
        <v>2106</v>
      </c>
      <c r="D141" s="23" t="s">
        <v>306</v>
      </c>
      <c r="E141" s="214">
        <v>48</v>
      </c>
      <c r="F141" s="142">
        <v>0</v>
      </c>
      <c r="G141" s="142" t="s">
        <v>56</v>
      </c>
      <c r="J141" t="str">
        <f t="shared" si="2"/>
        <v>S5211X103</v>
      </c>
    </row>
    <row r="142" spans="1:10" x14ac:dyDescent="0.25">
      <c r="A142" s="23" t="s">
        <v>470</v>
      </c>
      <c r="B142" s="23" t="s">
        <v>41</v>
      </c>
      <c r="C142" s="23" t="s">
        <v>2105</v>
      </c>
      <c r="D142" s="23" t="s">
        <v>306</v>
      </c>
      <c r="E142" s="214">
        <v>48</v>
      </c>
      <c r="F142" s="142">
        <v>0</v>
      </c>
      <c r="G142" s="142" t="s">
        <v>56</v>
      </c>
      <c r="J142" t="str">
        <f t="shared" si="2"/>
        <v>S5211X106</v>
      </c>
    </row>
    <row r="143" spans="1:10" x14ac:dyDescent="0.25">
      <c r="A143" s="23" t="s">
        <v>470</v>
      </c>
      <c r="B143" s="23" t="s">
        <v>41</v>
      </c>
      <c r="C143" s="23" t="s">
        <v>2108</v>
      </c>
      <c r="D143" s="23" t="s">
        <v>306</v>
      </c>
      <c r="E143" s="214">
        <v>48</v>
      </c>
      <c r="F143" s="142">
        <v>0</v>
      </c>
      <c r="G143" s="142" t="s">
        <v>56</v>
      </c>
      <c r="J143" t="str">
        <f t="shared" si="2"/>
        <v>S5211X109</v>
      </c>
    </row>
    <row r="144" spans="1:10" x14ac:dyDescent="0.25">
      <c r="A144" s="23" t="s">
        <v>470</v>
      </c>
      <c r="B144" s="23" t="s">
        <v>41</v>
      </c>
      <c r="C144" s="23" t="s">
        <v>2100</v>
      </c>
      <c r="D144" s="23" t="s">
        <v>306</v>
      </c>
      <c r="E144" s="214">
        <v>48</v>
      </c>
      <c r="F144" s="142">
        <v>0</v>
      </c>
      <c r="G144" s="142" t="s">
        <v>56</v>
      </c>
      <c r="J144" t="str">
        <f t="shared" si="2"/>
        <v>S5307X105.5</v>
      </c>
    </row>
    <row r="145" spans="1:10" x14ac:dyDescent="0.25">
      <c r="A145" s="23" t="s">
        <v>470</v>
      </c>
      <c r="B145" s="23" t="s">
        <v>41</v>
      </c>
      <c r="C145" s="23" t="s">
        <v>2098</v>
      </c>
      <c r="D145" s="23" t="s">
        <v>306</v>
      </c>
      <c r="E145" s="214">
        <v>48</v>
      </c>
      <c r="F145" s="142">
        <v>0</v>
      </c>
      <c r="G145" s="142" t="s">
        <v>56</v>
      </c>
      <c r="J145" t="str">
        <f t="shared" si="2"/>
        <v>S5307X108</v>
      </c>
    </row>
    <row r="146" spans="1:10" x14ac:dyDescent="0.25">
      <c r="A146" s="23" t="s">
        <v>470</v>
      </c>
      <c r="B146" s="23" t="s">
        <v>41</v>
      </c>
      <c r="C146" s="23" t="s">
        <v>2102</v>
      </c>
      <c r="D146" s="23" t="s">
        <v>306</v>
      </c>
      <c r="E146" s="214">
        <v>48</v>
      </c>
      <c r="F146" s="142">
        <v>0</v>
      </c>
      <c r="G146" s="142" t="s">
        <v>56</v>
      </c>
      <c r="J146" t="str">
        <f t="shared" si="2"/>
        <v>S5307X109</v>
      </c>
    </row>
    <row r="147" spans="1:10" x14ac:dyDescent="0.25">
      <c r="A147" s="23" t="s">
        <v>470</v>
      </c>
      <c r="B147" s="23" t="s">
        <v>41</v>
      </c>
      <c r="C147" s="23" t="s">
        <v>2101</v>
      </c>
      <c r="D147" s="23" t="s">
        <v>306</v>
      </c>
      <c r="E147" s="214">
        <v>48</v>
      </c>
      <c r="F147" s="142">
        <v>0</v>
      </c>
      <c r="G147" s="142" t="s">
        <v>56</v>
      </c>
      <c r="J147" t="str">
        <f t="shared" si="2"/>
        <v>S5307X109.5</v>
      </c>
    </row>
    <row r="148" spans="1:10" x14ac:dyDescent="0.25">
      <c r="A148" s="23" t="s">
        <v>470</v>
      </c>
      <c r="B148" s="23" t="s">
        <v>41</v>
      </c>
      <c r="C148" s="23" t="s">
        <v>2099</v>
      </c>
      <c r="D148" s="23" t="s">
        <v>306</v>
      </c>
      <c r="E148" s="214">
        <v>48</v>
      </c>
      <c r="F148" s="142">
        <v>0</v>
      </c>
      <c r="G148" s="142" t="s">
        <v>56</v>
      </c>
      <c r="J148" t="str">
        <f t="shared" si="2"/>
        <v>S5307X111</v>
      </c>
    </row>
    <row r="149" spans="1:10" x14ac:dyDescent="0.25">
      <c r="A149" s="23" t="s">
        <v>470</v>
      </c>
      <c r="B149" s="23" t="s">
        <v>41</v>
      </c>
      <c r="C149" s="23" t="s">
        <v>2097</v>
      </c>
      <c r="D149" s="23" t="s">
        <v>306</v>
      </c>
      <c r="E149" s="214">
        <v>48</v>
      </c>
      <c r="F149" s="142">
        <v>0</v>
      </c>
      <c r="G149" s="142" t="s">
        <v>56</v>
      </c>
      <c r="J149" t="str">
        <f t="shared" si="2"/>
        <v>S5307X113</v>
      </c>
    </row>
    <row r="150" spans="1:10" x14ac:dyDescent="0.25">
      <c r="A150" s="23" t="s">
        <v>2266</v>
      </c>
      <c r="B150" s="23" t="s">
        <v>41</v>
      </c>
      <c r="C150" s="23" t="s">
        <v>2098</v>
      </c>
      <c r="D150" s="23" t="s">
        <v>306</v>
      </c>
      <c r="E150" s="214">
        <v>48</v>
      </c>
      <c r="F150" s="142">
        <v>0</v>
      </c>
      <c r="G150" s="142" t="s">
        <v>56</v>
      </c>
      <c r="J150" t="str">
        <f t="shared" si="2"/>
        <v>S6307X108</v>
      </c>
    </row>
    <row r="151" spans="1:10" x14ac:dyDescent="0.25">
      <c r="A151" s="23" t="s">
        <v>2266</v>
      </c>
      <c r="B151" s="23" t="s">
        <v>41</v>
      </c>
      <c r="C151" s="23" t="s">
        <v>2097</v>
      </c>
      <c r="D151" s="23" t="s">
        <v>306</v>
      </c>
      <c r="E151" s="214">
        <v>48</v>
      </c>
      <c r="F151" s="142">
        <v>0</v>
      </c>
      <c r="G151" s="142" t="s">
        <v>56</v>
      </c>
      <c r="J151" t="str">
        <f t="shared" si="2"/>
        <v>S6307X113</v>
      </c>
    </row>
    <row r="152" spans="1:10" x14ac:dyDescent="0.25">
      <c r="A152" s="23" t="s">
        <v>2267</v>
      </c>
      <c r="B152" s="23" t="s">
        <v>41</v>
      </c>
      <c r="C152" s="23" t="s">
        <v>2108</v>
      </c>
      <c r="D152" s="23" t="s">
        <v>306</v>
      </c>
      <c r="E152" s="214">
        <v>48</v>
      </c>
      <c r="F152" s="142">
        <v>0</v>
      </c>
      <c r="G152" s="142" t="s">
        <v>56</v>
      </c>
      <c r="J152" t="str">
        <f t="shared" si="2"/>
        <v>S8211X109</v>
      </c>
    </row>
    <row r="153" spans="1:10" x14ac:dyDescent="0.25">
      <c r="A153" s="23" t="s">
        <v>2267</v>
      </c>
      <c r="B153" s="23" t="s">
        <v>41</v>
      </c>
      <c r="C153" s="23" t="s">
        <v>2097</v>
      </c>
      <c r="D153" s="23" t="s">
        <v>306</v>
      </c>
      <c r="E153" s="214">
        <v>48</v>
      </c>
      <c r="F153" s="142">
        <v>0</v>
      </c>
      <c r="G153" s="142" t="s">
        <v>56</v>
      </c>
      <c r="J153" t="str">
        <f t="shared" si="2"/>
        <v>S8307X113</v>
      </c>
    </row>
    <row r="154" spans="1:10" x14ac:dyDescent="0.25">
      <c r="A154" s="23" t="s">
        <v>2268</v>
      </c>
      <c r="B154" s="23" t="s">
        <v>41</v>
      </c>
      <c r="C154" s="23" t="s">
        <v>2108</v>
      </c>
      <c r="D154" s="23" t="s">
        <v>306</v>
      </c>
      <c r="E154" s="214">
        <v>48</v>
      </c>
      <c r="F154" s="142">
        <v>0</v>
      </c>
      <c r="G154" s="142" t="s">
        <v>56</v>
      </c>
      <c r="J154" t="str">
        <f t="shared" si="2"/>
        <v>SA211X109</v>
      </c>
    </row>
    <row r="155" spans="1:10" x14ac:dyDescent="0.25">
      <c r="A155" s="23" t="s">
        <v>2268</v>
      </c>
      <c r="B155" s="23" t="s">
        <v>41</v>
      </c>
      <c r="C155" s="23" t="s">
        <v>2098</v>
      </c>
      <c r="D155" s="23" t="s">
        <v>306</v>
      </c>
      <c r="E155" s="214">
        <v>48</v>
      </c>
      <c r="F155" s="142">
        <v>0</v>
      </c>
      <c r="G155" s="142" t="s">
        <v>56</v>
      </c>
      <c r="J155" t="str">
        <f t="shared" si="2"/>
        <v>SA307X108</v>
      </c>
    </row>
    <row r="156" spans="1:10" x14ac:dyDescent="0.25">
      <c r="A156" s="23" t="s">
        <v>2268</v>
      </c>
      <c r="B156" s="23" t="s">
        <v>41</v>
      </c>
      <c r="C156" s="23" t="s">
        <v>2097</v>
      </c>
      <c r="D156" s="23" t="s">
        <v>306</v>
      </c>
      <c r="E156" s="214">
        <v>48</v>
      </c>
      <c r="F156" s="142">
        <v>0</v>
      </c>
      <c r="G156" s="142" t="s">
        <v>56</v>
      </c>
      <c r="J156" t="str">
        <f t="shared" si="2"/>
        <v>SA307X113</v>
      </c>
    </row>
    <row r="157" spans="1:10" x14ac:dyDescent="0.25">
      <c r="A157" s="23" t="s">
        <v>2269</v>
      </c>
      <c r="B157" s="23" t="s">
        <v>41</v>
      </c>
      <c r="C157" s="23" t="s">
        <v>2097</v>
      </c>
      <c r="D157" s="23" t="s">
        <v>306</v>
      </c>
      <c r="E157" s="214">
        <v>48</v>
      </c>
      <c r="F157" s="142">
        <v>0</v>
      </c>
      <c r="G157" s="142" t="s">
        <v>56</v>
      </c>
      <c r="J157" t="str">
        <f t="shared" si="2"/>
        <v>SB307X113</v>
      </c>
    </row>
    <row r="158" spans="1:10" x14ac:dyDescent="0.25">
      <c r="A158" s="23" t="s">
        <v>2270</v>
      </c>
      <c r="B158" s="23" t="s">
        <v>41</v>
      </c>
      <c r="C158" s="23" t="s">
        <v>2116</v>
      </c>
      <c r="D158" s="23" t="s">
        <v>306</v>
      </c>
      <c r="E158" s="214">
        <v>12</v>
      </c>
      <c r="F158" s="142">
        <v>0</v>
      </c>
      <c r="G158" s="142" t="s">
        <v>56</v>
      </c>
      <c r="J158" t="str">
        <f t="shared" si="2"/>
        <v>SD401X201</v>
      </c>
    </row>
    <row r="159" spans="1:10" x14ac:dyDescent="0.25">
      <c r="A159" s="23" t="s">
        <v>2270</v>
      </c>
      <c r="B159" s="23" t="s">
        <v>41</v>
      </c>
      <c r="C159" s="23" t="s">
        <v>2118</v>
      </c>
      <c r="D159" s="23" t="s">
        <v>306</v>
      </c>
      <c r="E159" s="214">
        <v>12</v>
      </c>
      <c r="F159" s="142">
        <v>0</v>
      </c>
      <c r="G159" s="142" t="s">
        <v>56</v>
      </c>
      <c r="J159" t="str">
        <f t="shared" si="2"/>
        <v>SD401X203</v>
      </c>
    </row>
    <row r="160" spans="1:10" x14ac:dyDescent="0.25">
      <c r="A160" s="23" t="s">
        <v>2270</v>
      </c>
      <c r="B160" s="23" t="s">
        <v>41</v>
      </c>
      <c r="C160" s="23" t="s">
        <v>2119</v>
      </c>
      <c r="D160" s="23" t="s">
        <v>306</v>
      </c>
      <c r="E160" s="214">
        <v>12</v>
      </c>
      <c r="F160" s="142">
        <v>0</v>
      </c>
      <c r="G160" s="142" t="s">
        <v>56</v>
      </c>
      <c r="J160" t="str">
        <f t="shared" si="2"/>
        <v>SD401X212</v>
      </c>
    </row>
    <row r="161" spans="1:10" x14ac:dyDescent="0.25">
      <c r="A161" s="23" t="s">
        <v>2270</v>
      </c>
      <c r="B161" s="23" t="s">
        <v>41</v>
      </c>
      <c r="C161" s="23" t="s">
        <v>2117</v>
      </c>
      <c r="D161" s="23" t="s">
        <v>306</v>
      </c>
      <c r="E161" s="214">
        <v>12</v>
      </c>
      <c r="F161" s="142">
        <v>0</v>
      </c>
      <c r="G161" s="142" t="s">
        <v>56</v>
      </c>
      <c r="J161" t="str">
        <f t="shared" si="2"/>
        <v>SD401X411</v>
      </c>
    </row>
    <row r="162" spans="1:10" x14ac:dyDescent="0.25">
      <c r="A162" s="23" t="s">
        <v>2271</v>
      </c>
      <c r="B162" s="23" t="s">
        <v>41</v>
      </c>
      <c r="C162" s="23" t="s">
        <v>2098</v>
      </c>
      <c r="D162" s="23" t="s">
        <v>306</v>
      </c>
      <c r="E162" s="214">
        <v>24</v>
      </c>
      <c r="F162" s="142">
        <v>0</v>
      </c>
      <c r="G162" s="142" t="s">
        <v>56</v>
      </c>
      <c r="J162" t="str">
        <f t="shared" si="2"/>
        <v>SJ307X108</v>
      </c>
    </row>
    <row r="163" spans="1:10" x14ac:dyDescent="0.25">
      <c r="A163" s="23" t="s">
        <v>2272</v>
      </c>
      <c r="B163" s="23" t="s">
        <v>41</v>
      </c>
      <c r="C163" s="23" t="s">
        <v>2098</v>
      </c>
      <c r="D163" s="23" t="s">
        <v>306</v>
      </c>
      <c r="E163" s="214">
        <v>48</v>
      </c>
      <c r="F163" s="142">
        <v>0</v>
      </c>
      <c r="G163" s="142" t="s">
        <v>56</v>
      </c>
      <c r="J163" t="str">
        <f t="shared" si="2"/>
        <v>SK307X108</v>
      </c>
    </row>
    <row r="164" spans="1:10" x14ac:dyDescent="0.25">
      <c r="A164" s="23" t="s">
        <v>2273</v>
      </c>
      <c r="B164" s="23" t="s">
        <v>41</v>
      </c>
      <c r="C164" s="23" t="s">
        <v>2108</v>
      </c>
      <c r="D164" s="23" t="s">
        <v>306</v>
      </c>
      <c r="E164" s="214">
        <v>48</v>
      </c>
      <c r="F164" s="142">
        <v>0</v>
      </c>
      <c r="G164" s="142" t="s">
        <v>56</v>
      </c>
      <c r="J164" t="str">
        <f t="shared" si="2"/>
        <v>SL211X109</v>
      </c>
    </row>
    <row r="165" spans="1:10" x14ac:dyDescent="0.25">
      <c r="A165" s="23" t="s">
        <v>2274</v>
      </c>
      <c r="B165" s="23" t="s">
        <v>41</v>
      </c>
      <c r="C165" s="23" t="s">
        <v>2108</v>
      </c>
      <c r="D165" s="23" t="s">
        <v>306</v>
      </c>
      <c r="E165" s="214">
        <v>24</v>
      </c>
      <c r="F165" s="142">
        <v>0</v>
      </c>
      <c r="G165" s="142" t="s">
        <v>56</v>
      </c>
      <c r="J165" t="str">
        <f t="shared" si="2"/>
        <v>SR211X109</v>
      </c>
    </row>
    <row r="166" spans="1:10" x14ac:dyDescent="0.25">
      <c r="A166" s="23" t="s">
        <v>2275</v>
      </c>
      <c r="B166" s="23" t="s">
        <v>41</v>
      </c>
      <c r="C166" s="23" t="s">
        <v>2098</v>
      </c>
      <c r="D166" s="23" t="s">
        <v>306</v>
      </c>
      <c r="E166" s="214">
        <v>24</v>
      </c>
      <c r="F166" s="142">
        <v>0</v>
      </c>
      <c r="G166" s="142" t="s">
        <v>56</v>
      </c>
      <c r="J166" t="str">
        <f t="shared" si="2"/>
        <v>ST307X108</v>
      </c>
    </row>
    <row r="167" spans="1:10" x14ac:dyDescent="0.25">
      <c r="A167" s="23" t="s">
        <v>2276</v>
      </c>
      <c r="B167" s="23" t="s">
        <v>41</v>
      </c>
      <c r="C167" s="23" t="s">
        <v>2098</v>
      </c>
      <c r="D167" s="23" t="s">
        <v>306</v>
      </c>
      <c r="E167" s="214">
        <v>24</v>
      </c>
      <c r="F167" s="142">
        <v>0</v>
      </c>
      <c r="G167" s="142" t="s">
        <v>56</v>
      </c>
      <c r="J167" t="str">
        <f t="shared" si="2"/>
        <v>SX307X108</v>
      </c>
    </row>
    <row r="168" spans="1:10" x14ac:dyDescent="0.25">
      <c r="A168" s="23" t="s">
        <v>2276</v>
      </c>
      <c r="B168" s="23" t="s">
        <v>41</v>
      </c>
      <c r="C168" s="23" t="s">
        <v>2097</v>
      </c>
      <c r="D168" s="23" t="s">
        <v>306</v>
      </c>
      <c r="E168" s="214">
        <v>24</v>
      </c>
      <c r="F168" s="142">
        <v>0</v>
      </c>
      <c r="G168" s="142" t="s">
        <v>56</v>
      </c>
      <c r="J168" t="str">
        <f t="shared" si="2"/>
        <v>SX307X113</v>
      </c>
    </row>
    <row r="169" spans="1:10" x14ac:dyDescent="0.25">
      <c r="A169" s="23" t="s">
        <v>2277</v>
      </c>
      <c r="B169" s="23" t="s">
        <v>41</v>
      </c>
      <c r="C169" s="23" t="s">
        <v>2108</v>
      </c>
      <c r="D169" s="23" t="s">
        <v>306</v>
      </c>
      <c r="E169" s="214">
        <v>24</v>
      </c>
      <c r="F169" s="142">
        <v>0</v>
      </c>
      <c r="G169" s="142" t="s">
        <v>56</v>
      </c>
      <c r="J169" t="str">
        <f t="shared" si="2"/>
        <v>SY211X109</v>
      </c>
    </row>
    <row r="170" spans="1:10" x14ac:dyDescent="0.25">
      <c r="A170" s="23" t="s">
        <v>2277</v>
      </c>
      <c r="B170" s="23" t="s">
        <v>41</v>
      </c>
      <c r="C170" s="23" t="s">
        <v>2097</v>
      </c>
      <c r="D170" s="23" t="s">
        <v>306</v>
      </c>
      <c r="E170" s="214">
        <v>24</v>
      </c>
      <c r="F170" s="142">
        <v>0</v>
      </c>
      <c r="G170" s="142" t="s">
        <v>56</v>
      </c>
      <c r="J170" t="str">
        <f t="shared" si="2"/>
        <v>SY307X113</v>
      </c>
    </row>
    <row r="171" spans="1:10" x14ac:dyDescent="0.25">
      <c r="A171" s="23" t="s">
        <v>2277</v>
      </c>
      <c r="B171" s="23" t="s">
        <v>41</v>
      </c>
      <c r="C171" s="23" t="s">
        <v>2118</v>
      </c>
      <c r="D171" s="23" t="s">
        <v>306</v>
      </c>
      <c r="E171" s="214">
        <v>24</v>
      </c>
      <c r="F171" s="142">
        <v>0</v>
      </c>
      <c r="G171" s="142" t="s">
        <v>56</v>
      </c>
      <c r="J171" t="str">
        <f t="shared" si="2"/>
        <v>SY401X203</v>
      </c>
    </row>
    <row r="172" spans="1:10" x14ac:dyDescent="0.25">
      <c r="A172" s="23" t="s">
        <v>2278</v>
      </c>
      <c r="B172" s="23" t="s">
        <v>41</v>
      </c>
      <c r="C172" s="23" t="s">
        <v>2108</v>
      </c>
      <c r="D172" s="23" t="s">
        <v>375</v>
      </c>
      <c r="E172" s="214">
        <v>24</v>
      </c>
      <c r="F172" s="142">
        <v>0</v>
      </c>
      <c r="G172" s="142" t="s">
        <v>56</v>
      </c>
      <c r="J172" t="str">
        <f t="shared" si="2"/>
        <v>UE211X109</v>
      </c>
    </row>
    <row r="173" spans="1:10" x14ac:dyDescent="0.25">
      <c r="A173" s="23" t="s">
        <v>372</v>
      </c>
      <c r="B173" s="23" t="s">
        <v>41</v>
      </c>
      <c r="C173" s="23" t="s">
        <v>2107</v>
      </c>
      <c r="D173" s="23" t="s">
        <v>375</v>
      </c>
      <c r="E173" s="214">
        <v>48</v>
      </c>
      <c r="F173" s="142">
        <v>1.45</v>
      </c>
      <c r="G173" s="142" t="s">
        <v>56</v>
      </c>
      <c r="J173" t="str">
        <f t="shared" si="2"/>
        <v>UF211X104</v>
      </c>
    </row>
    <row r="174" spans="1:10" x14ac:dyDescent="0.25">
      <c r="A174" s="23" t="s">
        <v>372</v>
      </c>
      <c r="B174" s="23" t="s">
        <v>41</v>
      </c>
      <c r="C174" s="23" t="s">
        <v>2105</v>
      </c>
      <c r="D174" s="23" t="s">
        <v>375</v>
      </c>
      <c r="E174" s="214">
        <v>48</v>
      </c>
      <c r="F174" s="142">
        <v>1.45</v>
      </c>
      <c r="G174" s="142" t="s">
        <v>56</v>
      </c>
      <c r="J174" t="str">
        <f t="shared" si="2"/>
        <v>UF211X106</v>
      </c>
    </row>
    <row r="175" spans="1:10" x14ac:dyDescent="0.25">
      <c r="A175" s="23" t="s">
        <v>372</v>
      </c>
      <c r="B175" s="23" t="s">
        <v>41</v>
      </c>
      <c r="C175" s="23" t="s">
        <v>2108</v>
      </c>
      <c r="D175" s="23" t="s">
        <v>375</v>
      </c>
      <c r="E175" s="214">
        <v>48</v>
      </c>
      <c r="F175" s="142">
        <v>1.45</v>
      </c>
      <c r="G175" s="142" t="s">
        <v>56</v>
      </c>
      <c r="J175" t="str">
        <f t="shared" si="2"/>
        <v>UF211X109</v>
      </c>
    </row>
    <row r="176" spans="1:10" x14ac:dyDescent="0.25">
      <c r="A176" s="23" t="s">
        <v>372</v>
      </c>
      <c r="B176" s="23" t="s">
        <v>41</v>
      </c>
      <c r="C176" s="23" t="s">
        <v>2100</v>
      </c>
      <c r="D176" s="23" t="s">
        <v>375</v>
      </c>
      <c r="E176" s="214">
        <v>48</v>
      </c>
      <c r="F176" s="142">
        <v>1.45</v>
      </c>
      <c r="G176" s="142" t="s">
        <v>56</v>
      </c>
      <c r="J176" t="str">
        <f t="shared" si="2"/>
        <v>UF307X105.5</v>
      </c>
    </row>
    <row r="177" spans="1:10" x14ac:dyDescent="0.25">
      <c r="A177" s="23" t="s">
        <v>372</v>
      </c>
      <c r="B177" s="23" t="s">
        <v>41</v>
      </c>
      <c r="C177" s="23" t="s">
        <v>2099</v>
      </c>
      <c r="D177" s="23" t="s">
        <v>375</v>
      </c>
      <c r="E177" s="214">
        <v>48</v>
      </c>
      <c r="F177" s="142">
        <v>1.45</v>
      </c>
      <c r="G177" s="142" t="s">
        <v>56</v>
      </c>
      <c r="J177" t="str">
        <f t="shared" si="2"/>
        <v>UF307X111</v>
      </c>
    </row>
    <row r="178" spans="1:10" x14ac:dyDescent="0.25">
      <c r="A178" s="23" t="s">
        <v>2279</v>
      </c>
      <c r="B178" s="23" t="s">
        <v>41</v>
      </c>
      <c r="C178" s="23" t="s">
        <v>2098</v>
      </c>
      <c r="D178" s="23" t="s">
        <v>375</v>
      </c>
      <c r="E178" s="214">
        <v>48</v>
      </c>
      <c r="F178" s="142">
        <v>1.84</v>
      </c>
      <c r="G178" s="142" t="s">
        <v>56</v>
      </c>
      <c r="J178" t="str">
        <f t="shared" si="2"/>
        <v>UM307X108</v>
      </c>
    </row>
    <row r="179" spans="1:10" x14ac:dyDescent="0.25">
      <c r="A179" s="23" t="s">
        <v>2279</v>
      </c>
      <c r="B179" s="23" t="s">
        <v>41</v>
      </c>
      <c r="C179" s="23" t="s">
        <v>2099</v>
      </c>
      <c r="D179" s="23" t="s">
        <v>375</v>
      </c>
      <c r="E179" s="214">
        <v>48</v>
      </c>
      <c r="F179" s="142">
        <v>1.84</v>
      </c>
      <c r="G179" s="142" t="s">
        <v>56</v>
      </c>
      <c r="J179" t="str">
        <f t="shared" si="2"/>
        <v>UM307X111</v>
      </c>
    </row>
    <row r="180" spans="1:10" x14ac:dyDescent="0.25">
      <c r="A180" s="23" t="s">
        <v>2280</v>
      </c>
      <c r="B180" s="23" t="s">
        <v>41</v>
      </c>
      <c r="C180" s="23" t="s">
        <v>2097</v>
      </c>
      <c r="D180" s="23" t="s">
        <v>2281</v>
      </c>
      <c r="E180" s="214">
        <v>48</v>
      </c>
      <c r="F180" s="142">
        <v>0</v>
      </c>
      <c r="G180" s="142" t="s">
        <v>56</v>
      </c>
      <c r="J180" t="str">
        <f t="shared" si="2"/>
        <v>VQ307X113</v>
      </c>
    </row>
    <row r="181" spans="1:10" x14ac:dyDescent="0.25">
      <c r="A181" s="23" t="s">
        <v>2282</v>
      </c>
      <c r="B181" s="23" t="s">
        <v>41</v>
      </c>
      <c r="C181" s="23" t="s">
        <v>2100</v>
      </c>
      <c r="D181" s="23" t="s">
        <v>375</v>
      </c>
      <c r="E181" s="214">
        <v>48</v>
      </c>
      <c r="F181" s="142">
        <v>1.43</v>
      </c>
      <c r="G181" s="142" t="s">
        <v>56</v>
      </c>
      <c r="J181" t="str">
        <f t="shared" si="2"/>
        <v>VS307X105.5</v>
      </c>
    </row>
    <row r="182" spans="1:10" x14ac:dyDescent="0.25">
      <c r="A182" s="23" t="s">
        <v>2282</v>
      </c>
      <c r="B182" s="23" t="s">
        <v>41</v>
      </c>
      <c r="C182" s="23" t="s">
        <v>2098</v>
      </c>
      <c r="D182" s="23" t="s">
        <v>375</v>
      </c>
      <c r="E182" s="214">
        <v>48</v>
      </c>
      <c r="F182" s="142">
        <v>1.43</v>
      </c>
      <c r="G182" s="142" t="s">
        <v>56</v>
      </c>
      <c r="J182" t="str">
        <f t="shared" si="2"/>
        <v>VS307X108</v>
      </c>
    </row>
    <row r="183" spans="1:10" x14ac:dyDescent="0.25">
      <c r="A183" s="23" t="s">
        <v>2283</v>
      </c>
      <c r="B183" s="23" t="s">
        <v>41</v>
      </c>
      <c r="C183" s="23" t="s">
        <v>2098</v>
      </c>
      <c r="D183" s="23" t="s">
        <v>375</v>
      </c>
      <c r="E183" s="214">
        <v>24</v>
      </c>
      <c r="F183" s="142">
        <v>0.99</v>
      </c>
      <c r="G183" s="142" t="s">
        <v>56</v>
      </c>
      <c r="J183" t="str">
        <f t="shared" si="2"/>
        <v>VU307X108</v>
      </c>
    </row>
    <row r="184" spans="1:10" x14ac:dyDescent="0.25">
      <c r="A184" s="23" t="s">
        <v>2284</v>
      </c>
      <c r="B184" s="23" t="s">
        <v>41</v>
      </c>
      <c r="C184" s="23" t="s">
        <v>2100</v>
      </c>
      <c r="D184" s="23" t="s">
        <v>376</v>
      </c>
      <c r="E184" s="214">
        <v>48</v>
      </c>
      <c r="F184" s="142">
        <v>0</v>
      </c>
      <c r="G184" s="142" t="s">
        <v>56</v>
      </c>
      <c r="J184" t="str">
        <f t="shared" si="2"/>
        <v>WB307X105.5</v>
      </c>
    </row>
    <row r="185" spans="1:10" x14ac:dyDescent="0.25">
      <c r="A185" s="23" t="s">
        <v>2285</v>
      </c>
      <c r="B185" s="23" t="s">
        <v>41</v>
      </c>
      <c r="C185" s="23" t="s">
        <v>2097</v>
      </c>
      <c r="D185" s="23" t="s">
        <v>2205</v>
      </c>
      <c r="E185" s="214">
        <v>24</v>
      </c>
      <c r="F185" s="142">
        <v>0</v>
      </c>
      <c r="G185" s="142" t="s">
        <v>56</v>
      </c>
      <c r="J185" t="str">
        <f t="shared" si="2"/>
        <v>WH307X113</v>
      </c>
    </row>
    <row r="186" spans="1:10" x14ac:dyDescent="0.25">
      <c r="A186" s="23" t="s">
        <v>2286</v>
      </c>
      <c r="B186" s="23" t="s">
        <v>41</v>
      </c>
      <c r="C186" s="23" t="s">
        <v>2113</v>
      </c>
      <c r="D186" s="23" t="s">
        <v>306</v>
      </c>
      <c r="E186" s="214">
        <v>12</v>
      </c>
      <c r="F186" s="142">
        <v>0</v>
      </c>
      <c r="G186" s="142" t="s">
        <v>56</v>
      </c>
      <c r="J186" t="str">
        <f t="shared" si="2"/>
        <v>WQ603X212</v>
      </c>
    </row>
    <row r="187" spans="1:10" x14ac:dyDescent="0.25">
      <c r="A187" s="23" t="s">
        <v>2287</v>
      </c>
      <c r="B187" s="23" t="s">
        <v>41</v>
      </c>
      <c r="C187" s="23" t="s">
        <v>2097</v>
      </c>
      <c r="D187" s="23" t="s">
        <v>306</v>
      </c>
      <c r="E187" s="214">
        <v>48</v>
      </c>
      <c r="F187" s="142">
        <v>0</v>
      </c>
      <c r="G187" s="142" t="s">
        <v>56</v>
      </c>
      <c r="J187" t="str">
        <f t="shared" si="2"/>
        <v>WY307X113</v>
      </c>
    </row>
    <row r="188" spans="1:10" x14ac:dyDescent="0.25">
      <c r="A188" s="23" t="s">
        <v>2288</v>
      </c>
      <c r="B188" s="23" t="s">
        <v>41</v>
      </c>
      <c r="C188" s="23" t="s">
        <v>2117</v>
      </c>
      <c r="D188" s="23" t="s">
        <v>2281</v>
      </c>
      <c r="E188" s="214">
        <v>12</v>
      </c>
      <c r="F188" s="142">
        <v>0</v>
      </c>
      <c r="G188" s="142" t="s">
        <v>56</v>
      </c>
      <c r="J188" t="str">
        <f t="shared" si="2"/>
        <v>XH401X411</v>
      </c>
    </row>
    <row r="189" spans="1:10" x14ac:dyDescent="0.25">
      <c r="A189" s="23" t="s">
        <v>164</v>
      </c>
      <c r="B189" s="23" t="s">
        <v>41</v>
      </c>
      <c r="C189" s="23" t="s">
        <v>2108</v>
      </c>
      <c r="D189" s="23" t="s">
        <v>306</v>
      </c>
      <c r="E189" s="214">
        <v>48</v>
      </c>
      <c r="F189" s="142">
        <v>0</v>
      </c>
      <c r="G189" s="142" t="s">
        <v>56</v>
      </c>
      <c r="J189" t="str">
        <f t="shared" si="2"/>
        <v>Y7211X109</v>
      </c>
    </row>
    <row r="190" spans="1:10" x14ac:dyDescent="0.25">
      <c r="A190" s="23" t="s">
        <v>164</v>
      </c>
      <c r="B190" s="23" t="s">
        <v>41</v>
      </c>
      <c r="C190" s="23" t="s">
        <v>2099</v>
      </c>
      <c r="D190" s="23" t="s">
        <v>306</v>
      </c>
      <c r="E190" s="214">
        <v>48</v>
      </c>
      <c r="F190" s="142">
        <v>0</v>
      </c>
      <c r="G190" s="142" t="s">
        <v>56</v>
      </c>
      <c r="J190" t="str">
        <f t="shared" si="2"/>
        <v>Y7307X111</v>
      </c>
    </row>
    <row r="191" spans="1:10" x14ac:dyDescent="0.25">
      <c r="A191" s="23" t="s">
        <v>2289</v>
      </c>
      <c r="B191" s="23" t="s">
        <v>41</v>
      </c>
      <c r="C191" s="23" t="s">
        <v>2097</v>
      </c>
      <c r="D191" s="23" t="s">
        <v>2205</v>
      </c>
      <c r="E191" s="214">
        <v>48</v>
      </c>
      <c r="F191" s="142">
        <v>0</v>
      </c>
      <c r="G191" s="142" t="s">
        <v>56</v>
      </c>
      <c r="J191" t="str">
        <f t="shared" si="2"/>
        <v>YU307X113</v>
      </c>
    </row>
    <row r="192" spans="1:10" x14ac:dyDescent="0.25">
      <c r="A192" s="23" t="s">
        <v>2290</v>
      </c>
      <c r="B192" s="23" t="s">
        <v>41</v>
      </c>
      <c r="C192" s="23" t="s">
        <v>2097</v>
      </c>
      <c r="D192" s="23" t="s">
        <v>2205</v>
      </c>
      <c r="E192" s="214">
        <v>6</v>
      </c>
      <c r="F192" s="142">
        <v>0</v>
      </c>
      <c r="G192" s="142" t="s">
        <v>56</v>
      </c>
      <c r="J192" t="str">
        <f t="shared" si="2"/>
        <v>YZ307X113</v>
      </c>
    </row>
    <row r="193" spans="1:10" x14ac:dyDescent="0.25">
      <c r="A193" s="23" t="s">
        <v>2291</v>
      </c>
      <c r="B193" s="23" t="s">
        <v>41</v>
      </c>
      <c r="C193" s="23" t="s">
        <v>2098</v>
      </c>
      <c r="D193" s="23" t="s">
        <v>376</v>
      </c>
      <c r="E193" s="214">
        <v>24</v>
      </c>
      <c r="F193" s="142">
        <v>0</v>
      </c>
      <c r="G193" s="142" t="s">
        <v>56</v>
      </c>
      <c r="J193" t="str">
        <f t="shared" si="2"/>
        <v>Z0307X108</v>
      </c>
    </row>
    <row r="194" spans="1:10" x14ac:dyDescent="0.25">
      <c r="A194" s="23" t="s">
        <v>2292</v>
      </c>
      <c r="B194" s="23" t="s">
        <v>41</v>
      </c>
      <c r="C194" s="23" t="s">
        <v>2108</v>
      </c>
      <c r="D194" s="23" t="s">
        <v>306</v>
      </c>
      <c r="E194" s="214">
        <v>48</v>
      </c>
      <c r="F194" s="142">
        <v>0</v>
      </c>
      <c r="G194" s="142" t="s">
        <v>56</v>
      </c>
      <c r="J194" t="str">
        <f t="shared" si="2"/>
        <v>Z1211X109</v>
      </c>
    </row>
    <row r="195" spans="1:10" x14ac:dyDescent="0.25">
      <c r="A195" s="23" t="s">
        <v>2292</v>
      </c>
      <c r="B195" s="23" t="s">
        <v>41</v>
      </c>
      <c r="C195" s="23" t="s">
        <v>2098</v>
      </c>
      <c r="D195" s="23" t="s">
        <v>306</v>
      </c>
      <c r="E195" s="214">
        <v>48</v>
      </c>
      <c r="F195" s="142">
        <v>0</v>
      </c>
      <c r="G195" s="142" t="s">
        <v>56</v>
      </c>
      <c r="J195" t="str">
        <f t="shared" si="2"/>
        <v>Z1307X108</v>
      </c>
    </row>
    <row r="196" spans="1:10" x14ac:dyDescent="0.25">
      <c r="A196" s="23" t="s">
        <v>2292</v>
      </c>
      <c r="B196" s="23" t="s">
        <v>41</v>
      </c>
      <c r="C196" s="23" t="s">
        <v>2097</v>
      </c>
      <c r="D196" s="23" t="s">
        <v>306</v>
      </c>
      <c r="E196" s="214">
        <v>48</v>
      </c>
      <c r="F196" s="142">
        <v>0</v>
      </c>
      <c r="G196" s="142" t="s">
        <v>56</v>
      </c>
      <c r="J196" t="str">
        <f t="shared" si="2"/>
        <v>Z1307X113</v>
      </c>
    </row>
    <row r="197" spans="1:10" x14ac:dyDescent="0.25">
      <c r="A197" s="23" t="s">
        <v>2293</v>
      </c>
      <c r="B197" s="23" t="s">
        <v>41</v>
      </c>
      <c r="C197" s="23" t="s">
        <v>2100</v>
      </c>
      <c r="D197" s="23" t="s">
        <v>2205</v>
      </c>
      <c r="E197" s="214">
        <v>72</v>
      </c>
      <c r="F197" s="142">
        <v>0</v>
      </c>
      <c r="G197" s="142" t="s">
        <v>56</v>
      </c>
      <c r="J197" t="str">
        <f t="shared" ref="J197:J224" si="3">A197&amp;C197</f>
        <v>ZE307X105.5</v>
      </c>
    </row>
    <row r="198" spans="1:10" x14ac:dyDescent="0.25">
      <c r="A198" s="23" t="s">
        <v>2294</v>
      </c>
      <c r="B198" s="23" t="s">
        <v>41</v>
      </c>
      <c r="C198" s="23" t="s">
        <v>2108</v>
      </c>
      <c r="D198" s="23" t="s">
        <v>376</v>
      </c>
      <c r="E198" s="214">
        <v>24</v>
      </c>
      <c r="F198" s="142">
        <v>0</v>
      </c>
      <c r="G198" s="142" t="s">
        <v>56</v>
      </c>
      <c r="J198" t="str">
        <f t="shared" si="3"/>
        <v>ZL211X109</v>
      </c>
    </row>
    <row r="199" spans="1:10" x14ac:dyDescent="0.25">
      <c r="A199" s="23" t="s">
        <v>2295</v>
      </c>
      <c r="B199" s="23" t="s">
        <v>41</v>
      </c>
      <c r="C199" s="23" t="s">
        <v>2098</v>
      </c>
      <c r="D199" s="23" t="s">
        <v>2205</v>
      </c>
      <c r="E199" s="214">
        <v>36</v>
      </c>
      <c r="F199" s="142">
        <v>0</v>
      </c>
      <c r="G199" s="142" t="s">
        <v>56</v>
      </c>
      <c r="J199" t="str">
        <f t="shared" si="3"/>
        <v>ZT307X108</v>
      </c>
    </row>
    <row r="200" spans="1:10" x14ac:dyDescent="0.25">
      <c r="A200" s="215" t="s">
        <v>4056</v>
      </c>
      <c r="B200" s="23" t="s">
        <v>41</v>
      </c>
      <c r="C200" s="23" t="s">
        <v>2108</v>
      </c>
      <c r="D200" s="23" t="s">
        <v>2205</v>
      </c>
      <c r="E200" s="113">
        <v>48</v>
      </c>
      <c r="F200" s="142">
        <v>0</v>
      </c>
      <c r="G200" s="142" t="s">
        <v>56</v>
      </c>
      <c r="J200" t="str">
        <f t="shared" si="3"/>
        <v>35211X109</v>
      </c>
    </row>
    <row r="201" spans="1:10" x14ac:dyDescent="0.25">
      <c r="A201" s="23" t="s">
        <v>4057</v>
      </c>
      <c r="B201" s="23" t="s">
        <v>41</v>
      </c>
      <c r="C201" s="23" t="s">
        <v>2097</v>
      </c>
      <c r="D201" s="23" t="s">
        <v>306</v>
      </c>
      <c r="E201" s="113">
        <v>24</v>
      </c>
      <c r="F201" s="142">
        <v>0</v>
      </c>
      <c r="G201" s="142" t="s">
        <v>56</v>
      </c>
      <c r="J201" t="str">
        <f t="shared" si="3"/>
        <v>3R307X113</v>
      </c>
    </row>
    <row r="202" spans="1:10" x14ac:dyDescent="0.25">
      <c r="A202" s="23" t="s">
        <v>4058</v>
      </c>
      <c r="B202" s="23" t="s">
        <v>41</v>
      </c>
      <c r="C202" s="23" t="s">
        <v>2108</v>
      </c>
      <c r="D202" s="23" t="s">
        <v>375</v>
      </c>
      <c r="E202" s="113">
        <v>48</v>
      </c>
      <c r="F202" s="142">
        <v>1.29</v>
      </c>
      <c r="G202" s="142" t="s">
        <v>56</v>
      </c>
      <c r="J202" t="str">
        <f t="shared" si="3"/>
        <v>4R211X109</v>
      </c>
    </row>
    <row r="203" spans="1:10" x14ac:dyDescent="0.25">
      <c r="A203" s="23" t="s">
        <v>2220</v>
      </c>
      <c r="B203" s="23" t="s">
        <v>96</v>
      </c>
      <c r="C203" s="23" t="s">
        <v>2151</v>
      </c>
      <c r="D203" s="23" t="s">
        <v>2221</v>
      </c>
      <c r="E203" s="113">
        <v>24</v>
      </c>
      <c r="F203" s="142">
        <v>0</v>
      </c>
      <c r="G203" s="142" t="s">
        <v>56</v>
      </c>
      <c r="J203" t="str">
        <f t="shared" si="3"/>
        <v>J1113x158</v>
      </c>
    </row>
    <row r="204" spans="1:10" x14ac:dyDescent="0.25">
      <c r="A204" s="23" t="s">
        <v>2224</v>
      </c>
      <c r="B204" s="23" t="s">
        <v>96</v>
      </c>
      <c r="C204" s="23" t="s">
        <v>2135</v>
      </c>
      <c r="D204" s="23" t="s">
        <v>2221</v>
      </c>
      <c r="E204" s="113">
        <v>12</v>
      </c>
      <c r="F204" s="142">
        <v>0.43</v>
      </c>
      <c r="G204" s="142" t="s">
        <v>56</v>
      </c>
      <c r="J204" t="str">
        <f t="shared" si="3"/>
        <v>JD130X170</v>
      </c>
    </row>
    <row r="205" spans="1:10" x14ac:dyDescent="0.25">
      <c r="A205" s="23" t="s">
        <v>440</v>
      </c>
      <c r="B205" s="23" t="s">
        <v>96</v>
      </c>
      <c r="C205" s="23" t="s">
        <v>2139</v>
      </c>
      <c r="D205" s="23" t="s">
        <v>311</v>
      </c>
      <c r="E205" s="113">
        <v>10</v>
      </c>
      <c r="F205" s="142">
        <v>0</v>
      </c>
      <c r="G205" s="142" t="s">
        <v>56</v>
      </c>
      <c r="J205" t="str">
        <f t="shared" si="3"/>
        <v>L2230X320ND</v>
      </c>
    </row>
    <row r="206" spans="1:10" x14ac:dyDescent="0.25">
      <c r="A206" s="23" t="s">
        <v>373</v>
      </c>
      <c r="B206" s="23" t="s">
        <v>41</v>
      </c>
      <c r="C206" s="23" t="s">
        <v>2105</v>
      </c>
      <c r="D206" s="23" t="s">
        <v>376</v>
      </c>
      <c r="E206" s="113">
        <v>24</v>
      </c>
      <c r="F206" s="142">
        <v>0</v>
      </c>
      <c r="G206" s="142" t="s">
        <v>56</v>
      </c>
      <c r="J206" t="str">
        <f t="shared" si="3"/>
        <v>Q0211X106</v>
      </c>
    </row>
    <row r="207" spans="1:10" x14ac:dyDescent="0.25">
      <c r="A207" s="23" t="s">
        <v>373</v>
      </c>
      <c r="B207" s="23" t="s">
        <v>41</v>
      </c>
      <c r="C207" s="23" t="s">
        <v>2099</v>
      </c>
      <c r="D207" s="23" t="s">
        <v>376</v>
      </c>
      <c r="E207" s="113">
        <v>24</v>
      </c>
      <c r="F207" s="142">
        <v>0</v>
      </c>
      <c r="G207" s="142" t="s">
        <v>56</v>
      </c>
      <c r="J207" t="str">
        <f t="shared" si="3"/>
        <v>Q0307X111</v>
      </c>
    </row>
    <row r="208" spans="1:10" x14ac:dyDescent="0.25">
      <c r="A208" s="23" t="s">
        <v>2232</v>
      </c>
      <c r="B208" s="23" t="s">
        <v>41</v>
      </c>
      <c r="C208" s="23" t="s">
        <v>2120</v>
      </c>
      <c r="D208" s="23" t="s">
        <v>376</v>
      </c>
      <c r="E208" s="113">
        <v>12</v>
      </c>
      <c r="F208" s="142">
        <v>0</v>
      </c>
      <c r="G208" s="142" t="s">
        <v>56</v>
      </c>
      <c r="J208" t="str">
        <f t="shared" si="3"/>
        <v>Q1401X209</v>
      </c>
    </row>
    <row r="209" spans="1:10" x14ac:dyDescent="0.25">
      <c r="A209" s="23" t="s">
        <v>2247</v>
      </c>
      <c r="B209" s="23" t="s">
        <v>41</v>
      </c>
      <c r="C209" s="23" t="s">
        <v>2099</v>
      </c>
      <c r="D209" s="23" t="s">
        <v>2205</v>
      </c>
      <c r="E209" s="113">
        <v>48</v>
      </c>
      <c r="F209" s="142">
        <v>0</v>
      </c>
      <c r="G209" s="142" t="s">
        <v>56</v>
      </c>
      <c r="J209" t="str">
        <f t="shared" si="3"/>
        <v>R0307X111</v>
      </c>
    </row>
    <row r="210" spans="1:10" x14ac:dyDescent="0.25">
      <c r="A210" s="23" t="s">
        <v>4059</v>
      </c>
      <c r="B210" s="23" t="s">
        <v>41</v>
      </c>
      <c r="C210" s="23" t="s">
        <v>2108</v>
      </c>
      <c r="D210" s="23" t="s">
        <v>2205</v>
      </c>
      <c r="E210" s="113">
        <v>60</v>
      </c>
      <c r="F210" s="142">
        <v>0</v>
      </c>
      <c r="G210" s="142" t="s">
        <v>56</v>
      </c>
      <c r="J210" t="str">
        <f t="shared" si="3"/>
        <v>R6211X109</v>
      </c>
    </row>
    <row r="211" spans="1:10" x14ac:dyDescent="0.25">
      <c r="A211" s="23" t="s">
        <v>2256</v>
      </c>
      <c r="B211" s="23" t="s">
        <v>41</v>
      </c>
      <c r="C211" s="23" t="s">
        <v>2108</v>
      </c>
      <c r="D211" s="23" t="s">
        <v>2205</v>
      </c>
      <c r="E211" s="113">
        <v>24</v>
      </c>
      <c r="F211" s="142">
        <v>0</v>
      </c>
      <c r="G211" s="142" t="s">
        <v>56</v>
      </c>
      <c r="J211" t="str">
        <f t="shared" si="3"/>
        <v>RB211X109</v>
      </c>
    </row>
    <row r="212" spans="1:10" x14ac:dyDescent="0.25">
      <c r="A212" s="23" t="s">
        <v>307</v>
      </c>
      <c r="B212" s="23" t="s">
        <v>41</v>
      </c>
      <c r="C212" s="23" t="s">
        <v>2105</v>
      </c>
      <c r="D212" s="23" t="s">
        <v>306</v>
      </c>
      <c r="E212" s="113">
        <v>24</v>
      </c>
      <c r="F212" s="142">
        <v>0</v>
      </c>
      <c r="G212" s="142" t="s">
        <v>56</v>
      </c>
      <c r="J212" t="str">
        <f t="shared" si="3"/>
        <v>RU211X106</v>
      </c>
    </row>
    <row r="213" spans="1:10" x14ac:dyDescent="0.25">
      <c r="A213" s="23" t="s">
        <v>2263</v>
      </c>
      <c r="B213" s="23" t="s">
        <v>41</v>
      </c>
      <c r="C213" s="23" t="s">
        <v>2120</v>
      </c>
      <c r="D213" s="23" t="s">
        <v>306</v>
      </c>
      <c r="E213" s="113">
        <v>24</v>
      </c>
      <c r="F213" s="142">
        <v>0</v>
      </c>
      <c r="G213" s="142" t="s">
        <v>56</v>
      </c>
      <c r="J213" t="str">
        <f t="shared" si="3"/>
        <v>RX401X209</v>
      </c>
    </row>
    <row r="214" spans="1:10" x14ac:dyDescent="0.25">
      <c r="A214" s="23" t="s">
        <v>305</v>
      </c>
      <c r="B214" s="23" t="s">
        <v>41</v>
      </c>
      <c r="C214" s="23" t="s">
        <v>2106</v>
      </c>
      <c r="D214" s="23" t="s">
        <v>306</v>
      </c>
      <c r="E214" s="113">
        <v>48</v>
      </c>
      <c r="F214" s="142">
        <v>0</v>
      </c>
      <c r="G214" s="142" t="s">
        <v>56</v>
      </c>
      <c r="J214" t="str">
        <f t="shared" si="3"/>
        <v>S4211X103</v>
      </c>
    </row>
    <row r="215" spans="1:10" x14ac:dyDescent="0.25">
      <c r="A215" s="23" t="s">
        <v>2267</v>
      </c>
      <c r="B215" s="23" t="s">
        <v>41</v>
      </c>
      <c r="C215" s="23" t="s">
        <v>2099</v>
      </c>
      <c r="D215" s="23" t="s">
        <v>306</v>
      </c>
      <c r="E215" s="113">
        <v>48</v>
      </c>
      <c r="F215" s="142">
        <v>0</v>
      </c>
      <c r="G215" s="142" t="s">
        <v>56</v>
      </c>
      <c r="J215" t="str">
        <f t="shared" si="3"/>
        <v>S8307X111</v>
      </c>
    </row>
    <row r="216" spans="1:10" x14ac:dyDescent="0.25">
      <c r="A216" s="23" t="s">
        <v>2282</v>
      </c>
      <c r="B216" s="23" t="s">
        <v>41</v>
      </c>
      <c r="C216" s="23" t="s">
        <v>2099</v>
      </c>
      <c r="D216" s="23" t="s">
        <v>375</v>
      </c>
      <c r="E216" s="113">
        <v>48</v>
      </c>
      <c r="F216" s="142">
        <v>1.43</v>
      </c>
      <c r="G216" s="142" t="s">
        <v>56</v>
      </c>
      <c r="J216" t="str">
        <f t="shared" si="3"/>
        <v>VS307X111</v>
      </c>
    </row>
    <row r="217" spans="1:10" x14ac:dyDescent="0.25">
      <c r="A217" s="23" t="s">
        <v>4060</v>
      </c>
      <c r="B217" s="23" t="s">
        <v>41</v>
      </c>
      <c r="C217" s="23" t="s">
        <v>2108</v>
      </c>
      <c r="D217" s="23" t="s">
        <v>376</v>
      </c>
      <c r="E217" s="113">
        <v>24</v>
      </c>
      <c r="F217" s="142">
        <v>0</v>
      </c>
      <c r="G217" s="142" t="s">
        <v>56</v>
      </c>
      <c r="J217" t="str">
        <f t="shared" si="3"/>
        <v>WC211X109</v>
      </c>
    </row>
    <row r="218" spans="1:10" x14ac:dyDescent="0.25">
      <c r="A218" s="23" t="s">
        <v>164</v>
      </c>
      <c r="B218" s="23" t="s">
        <v>41</v>
      </c>
      <c r="C218" s="23" t="s">
        <v>2097</v>
      </c>
      <c r="D218" s="23" t="s">
        <v>306</v>
      </c>
      <c r="E218" s="113">
        <v>48</v>
      </c>
      <c r="F218" s="142">
        <v>0</v>
      </c>
      <c r="G218" s="142" t="s">
        <v>56</v>
      </c>
      <c r="J218" t="str">
        <f t="shared" si="3"/>
        <v>Y7307X113</v>
      </c>
    </row>
    <row r="219" spans="1:10" x14ac:dyDescent="0.25">
      <c r="A219" s="23" t="s">
        <v>4061</v>
      </c>
      <c r="B219" s="23" t="s">
        <v>41</v>
      </c>
      <c r="C219" s="23" t="s">
        <v>2099</v>
      </c>
      <c r="D219" s="23" t="s">
        <v>375</v>
      </c>
      <c r="E219" s="113">
        <v>8</v>
      </c>
      <c r="F219" s="142">
        <v>0</v>
      </c>
      <c r="G219" s="142" t="s">
        <v>56</v>
      </c>
      <c r="J219" t="str">
        <f t="shared" si="3"/>
        <v>YQ307X111</v>
      </c>
    </row>
    <row r="220" spans="1:10" x14ac:dyDescent="0.25">
      <c r="A220" s="23" t="s">
        <v>4062</v>
      </c>
      <c r="B220" s="23" t="s">
        <v>41</v>
      </c>
      <c r="C220" s="23" t="s">
        <v>2111</v>
      </c>
      <c r="D220" s="23" t="s">
        <v>306</v>
      </c>
      <c r="E220" s="113">
        <v>6</v>
      </c>
      <c r="F220" s="142">
        <v>0</v>
      </c>
      <c r="G220" s="142" t="s">
        <v>56</v>
      </c>
      <c r="J220" t="str">
        <f t="shared" si="3"/>
        <v>ZU603X408</v>
      </c>
    </row>
    <row r="221" spans="1:10" x14ac:dyDescent="0.25">
      <c r="A221" s="23" t="s">
        <v>5091</v>
      </c>
      <c r="B221" s="23" t="s">
        <v>41</v>
      </c>
      <c r="C221" s="23" t="s">
        <v>2111</v>
      </c>
      <c r="D221" s="23" t="s">
        <v>2281</v>
      </c>
      <c r="E221" s="113">
        <v>6</v>
      </c>
      <c r="F221" s="142">
        <v>0</v>
      </c>
      <c r="G221" s="142" t="s">
        <v>56</v>
      </c>
      <c r="H221" s="198" t="s">
        <v>5011</v>
      </c>
      <c r="I221" t="s">
        <v>5008</v>
      </c>
      <c r="J221" t="str">
        <f t="shared" si="3"/>
        <v>42603X408</v>
      </c>
    </row>
    <row r="222" spans="1:10" x14ac:dyDescent="0.25">
      <c r="A222" s="7" t="s">
        <v>5223</v>
      </c>
      <c r="B222" s="7" t="s">
        <v>41</v>
      </c>
      <c r="C222" s="7" t="s">
        <v>2098</v>
      </c>
      <c r="D222" s="7" t="s">
        <v>5211</v>
      </c>
      <c r="E222" s="22">
        <v>48</v>
      </c>
      <c r="F222" s="243">
        <v>1.61</v>
      </c>
      <c r="G222" s="243" t="s">
        <v>56</v>
      </c>
      <c r="I222" t="s">
        <v>5210</v>
      </c>
      <c r="J222" t="str">
        <f t="shared" si="3"/>
        <v>58307X108</v>
      </c>
    </row>
    <row r="223" spans="1:10" x14ac:dyDescent="0.25">
      <c r="A223" s="7" t="s">
        <v>2228</v>
      </c>
      <c r="B223" s="7" t="s">
        <v>96</v>
      </c>
      <c r="C223" s="7" t="s">
        <v>2140</v>
      </c>
      <c r="D223" s="7" t="s">
        <v>5211</v>
      </c>
      <c r="E223" s="22">
        <v>4</v>
      </c>
      <c r="F223" s="243">
        <v>0</v>
      </c>
      <c r="G223" s="243" t="s">
        <v>56</v>
      </c>
      <c r="I223" t="s">
        <v>5210</v>
      </c>
      <c r="J223" t="str">
        <f t="shared" si="3"/>
        <v>JS300X430</v>
      </c>
    </row>
    <row r="224" spans="1:10" x14ac:dyDescent="0.25">
      <c r="A224" s="7" t="s">
        <v>2223</v>
      </c>
      <c r="B224" s="7" t="s">
        <v>96</v>
      </c>
      <c r="C224" s="7" t="s">
        <v>2140</v>
      </c>
      <c r="D224" s="7" t="s">
        <v>5211</v>
      </c>
      <c r="E224" s="22">
        <v>4</v>
      </c>
      <c r="F224" s="243">
        <v>0</v>
      </c>
      <c r="G224" s="243" t="s">
        <v>56</v>
      </c>
      <c r="I224" t="s">
        <v>5210</v>
      </c>
      <c r="J224" t="str">
        <f t="shared" si="3"/>
        <v>JC300X430</v>
      </c>
    </row>
  </sheetData>
  <mergeCells count="1">
    <mergeCell ref="A2:G2"/>
  </mergeCells>
  <pageMargins left="0.7" right="0.7" top="0.75" bottom="0.75" header="0.3" footer="0.3"/>
  <customProperties>
    <customPr name="_pios_id" r:id="rId1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7B09-B323-43A8-95AB-25C61825D789}">
  <dimension ref="A1:L9"/>
  <sheetViews>
    <sheetView workbookViewId="0">
      <selection activeCell="J15" sqref="J15"/>
    </sheetView>
  </sheetViews>
  <sheetFormatPr defaultRowHeight="15" x14ac:dyDescent="0.25"/>
  <cols>
    <col min="1" max="1" width="5.85546875" bestFit="1" customWidth="1"/>
    <col min="2" max="2" width="20" bestFit="1" customWidth="1"/>
    <col min="5" max="5" width="11.28515625" bestFit="1" customWidth="1"/>
    <col min="6" max="6" width="3.7109375" customWidth="1"/>
    <col min="7" max="12" width="20" customWidth="1"/>
    <col min="13" max="13" width="20.140625" bestFit="1" customWidth="1"/>
  </cols>
  <sheetData>
    <row r="1" spans="1:12" x14ac:dyDescent="0.25">
      <c r="A1" s="82" t="e">
        <f>B1&amp;C1</f>
        <v>#VALUE!</v>
      </c>
      <c r="B1" s="83" t="s">
        <v>4064</v>
      </c>
      <c r="C1" s="84" t="e">
        <f>[4]M014!C1+1</f>
        <v>#VALUE!</v>
      </c>
      <c r="G1" s="85"/>
      <c r="H1" s="85"/>
      <c r="I1" s="85"/>
      <c r="J1" s="85"/>
      <c r="K1" s="85"/>
      <c r="L1" s="85"/>
    </row>
    <row r="2" spans="1:12" x14ac:dyDescent="0.25">
      <c r="G2" s="393" t="str">
        <f>[4]master!C18</f>
        <v>Secondary Packing Cost (Packing Style)</v>
      </c>
      <c r="H2" s="393"/>
      <c r="I2" s="393"/>
      <c r="J2" s="393"/>
      <c r="K2" s="393"/>
      <c r="L2" s="393"/>
    </row>
    <row r="3" spans="1:12" x14ac:dyDescent="0.25">
      <c r="B3" s="17" t="s">
        <v>4065</v>
      </c>
      <c r="C3" s="17" t="s">
        <v>4050</v>
      </c>
      <c r="D3" s="17" t="s">
        <v>4066</v>
      </c>
      <c r="E3" s="17" t="s">
        <v>4067</v>
      </c>
      <c r="G3" s="86" t="s">
        <v>4068</v>
      </c>
      <c r="H3" s="86" t="s">
        <v>4069</v>
      </c>
      <c r="I3" s="86" t="s">
        <v>4053</v>
      </c>
      <c r="J3" s="86" t="s">
        <v>4070</v>
      </c>
      <c r="K3" s="86" t="s">
        <v>50</v>
      </c>
      <c r="L3" s="86" t="s">
        <v>3939</v>
      </c>
    </row>
    <row r="4" spans="1:12" x14ac:dyDescent="0.25">
      <c r="A4" s="3">
        <v>1</v>
      </c>
      <c r="B4" t="s">
        <v>4068</v>
      </c>
      <c r="G4" s="87" t="s">
        <v>90</v>
      </c>
      <c r="H4" s="87" t="s">
        <v>91</v>
      </c>
      <c r="I4" s="85"/>
      <c r="J4" s="85"/>
      <c r="K4" s="85" t="s">
        <v>56</v>
      </c>
      <c r="L4" s="85"/>
    </row>
    <row r="5" spans="1:12" x14ac:dyDescent="0.25">
      <c r="A5" s="3">
        <v>2</v>
      </c>
      <c r="B5" t="s">
        <v>4069</v>
      </c>
      <c r="E5" t="s">
        <v>89</v>
      </c>
      <c r="G5" s="87" t="s">
        <v>92</v>
      </c>
      <c r="H5" s="87" t="s">
        <v>93</v>
      </c>
      <c r="I5" s="85"/>
      <c r="J5" s="85"/>
      <c r="K5" s="85"/>
      <c r="L5" s="85"/>
    </row>
    <row r="6" spans="1:12" x14ac:dyDescent="0.25">
      <c r="A6" s="3">
        <v>3</v>
      </c>
      <c r="B6" t="s">
        <v>4053</v>
      </c>
      <c r="G6" s="87" t="s">
        <v>97</v>
      </c>
      <c r="H6" s="87" t="s">
        <v>91</v>
      </c>
      <c r="I6" s="85"/>
      <c r="J6" s="85"/>
      <c r="K6" s="85"/>
      <c r="L6" s="85"/>
    </row>
    <row r="7" spans="1:12" x14ac:dyDescent="0.25">
      <c r="A7" s="3">
        <v>3</v>
      </c>
      <c r="B7" t="s">
        <v>4070</v>
      </c>
      <c r="G7" s="85"/>
      <c r="H7" s="85"/>
      <c r="I7" s="85"/>
      <c r="J7" s="85"/>
      <c r="K7" s="85"/>
      <c r="L7" s="85"/>
    </row>
    <row r="8" spans="1:12" x14ac:dyDescent="0.25">
      <c r="A8" s="3">
        <v>4</v>
      </c>
      <c r="B8" t="s">
        <v>50</v>
      </c>
    </row>
    <row r="9" spans="1:12" x14ac:dyDescent="0.25">
      <c r="A9" s="3">
        <v>5</v>
      </c>
      <c r="B9" t="s">
        <v>3939</v>
      </c>
    </row>
  </sheetData>
  <mergeCells count="1">
    <mergeCell ref="G2:L2"/>
  </mergeCells>
  <pageMargins left="0.7" right="0.7" top="0.75" bottom="0.75" header="0.3" footer="0.3"/>
  <customProperties>
    <customPr name="_pios_id" r:id="rId1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114-7116-4966-9E8D-C2E980697B83}">
  <dimension ref="A1:J7"/>
  <sheetViews>
    <sheetView workbookViewId="0">
      <selection activeCell="B12" sqref="B12"/>
    </sheetView>
  </sheetViews>
  <sheetFormatPr defaultRowHeight="15" x14ac:dyDescent="0.25"/>
  <cols>
    <col min="2" max="2" width="23.140625" bestFit="1" customWidth="1"/>
    <col min="5" max="5" width="11.7109375" bestFit="1" customWidth="1"/>
    <col min="7" max="7" width="18.140625" bestFit="1" customWidth="1"/>
    <col min="8" max="8" width="23.140625" bestFit="1" customWidth="1"/>
    <col min="9" max="9" width="8.85546875" customWidth="1"/>
    <col min="10" max="10" width="21" bestFit="1" customWidth="1"/>
  </cols>
  <sheetData>
    <row r="1" spans="1:10" x14ac:dyDescent="0.25">
      <c r="A1" s="82" t="e">
        <f>B1&amp;C1</f>
        <v>#VALUE!</v>
      </c>
      <c r="B1" s="83" t="s">
        <v>4064</v>
      </c>
      <c r="C1" s="84" t="e">
        <f>[4]M015!C1+1</f>
        <v>#VALUE!</v>
      </c>
    </row>
    <row r="2" spans="1:10" x14ac:dyDescent="0.25">
      <c r="G2" s="393" t="str">
        <f>[4]master!C19</f>
        <v xml:space="preserve">Packing Style Labor Cost </v>
      </c>
      <c r="H2" s="393"/>
      <c r="I2" s="393"/>
      <c r="J2" s="393"/>
    </row>
    <row r="3" spans="1:10" x14ac:dyDescent="0.25">
      <c r="B3" s="17" t="s">
        <v>4065</v>
      </c>
      <c r="C3" s="17" t="s">
        <v>4050</v>
      </c>
      <c r="D3" s="17" t="s">
        <v>4066</v>
      </c>
      <c r="E3" s="17" t="s">
        <v>4067</v>
      </c>
      <c r="G3" s="86" t="s">
        <v>4068</v>
      </c>
      <c r="H3" s="86" t="s">
        <v>4071</v>
      </c>
      <c r="I3" s="86" t="s">
        <v>50</v>
      </c>
      <c r="J3" s="86" t="s">
        <v>3939</v>
      </c>
    </row>
    <row r="4" spans="1:10" x14ac:dyDescent="0.25">
      <c r="A4" s="3">
        <v>1</v>
      </c>
      <c r="B4" t="s">
        <v>4068</v>
      </c>
      <c r="E4" t="s">
        <v>89</v>
      </c>
      <c r="G4" s="87" t="s">
        <v>90</v>
      </c>
      <c r="H4" s="85">
        <v>10</v>
      </c>
      <c r="I4" s="85" t="s">
        <v>56</v>
      </c>
      <c r="J4" s="85" t="s">
        <v>4072</v>
      </c>
    </row>
    <row r="5" spans="1:10" x14ac:dyDescent="0.25">
      <c r="A5" s="3">
        <v>2</v>
      </c>
      <c r="B5" t="s">
        <v>4071</v>
      </c>
    </row>
    <row r="6" spans="1:10" x14ac:dyDescent="0.25">
      <c r="A6" s="3">
        <v>3</v>
      </c>
      <c r="B6" t="s">
        <v>50</v>
      </c>
    </row>
    <row r="7" spans="1:10" x14ac:dyDescent="0.25">
      <c r="A7" s="3">
        <v>4</v>
      </c>
      <c r="B7" t="s">
        <v>3939</v>
      </c>
    </row>
  </sheetData>
  <mergeCells count="1">
    <mergeCell ref="G2:J2"/>
  </mergeCells>
  <pageMargins left="0.7" right="0.7" top="0.75" bottom="0.75" header="0.3" footer="0.3"/>
  <customProperties>
    <customPr name="_pios_id" r:id="rId1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19EE-96A4-41DF-8F22-AC7B6FFDB910}">
  <dimension ref="A1:H5"/>
  <sheetViews>
    <sheetView workbookViewId="0">
      <selection activeCell="I16" sqref="I16"/>
    </sheetView>
  </sheetViews>
  <sheetFormatPr defaultRowHeight="15" x14ac:dyDescent="0.25"/>
  <cols>
    <col min="2" max="2" width="18.140625" bestFit="1" customWidth="1"/>
    <col min="3" max="4" width="7.85546875" customWidth="1"/>
    <col min="5" max="5" width="11.7109375" bestFit="1" customWidth="1"/>
    <col min="7" max="8" width="19.85546875" customWidth="1"/>
  </cols>
  <sheetData>
    <row r="1" spans="1:8" x14ac:dyDescent="0.25">
      <c r="A1" s="82" t="e">
        <f>B1&amp;C1</f>
        <v>#VALUE!</v>
      </c>
      <c r="B1" s="83" t="s">
        <v>4064</v>
      </c>
      <c r="C1" s="84" t="e">
        <f>[4]M016!C1+1</f>
        <v>#VALUE!</v>
      </c>
    </row>
    <row r="2" spans="1:8" x14ac:dyDescent="0.25">
      <c r="G2" s="394" t="str">
        <f>[4]master!C20</f>
        <v>% Loss secondary packaging policy</v>
      </c>
      <c r="H2" s="394"/>
    </row>
    <row r="3" spans="1:8" x14ac:dyDescent="0.25">
      <c r="A3" s="3"/>
      <c r="B3" s="17" t="s">
        <v>4065</v>
      </c>
      <c r="C3" s="17" t="s">
        <v>4050</v>
      </c>
      <c r="D3" s="17" t="s">
        <v>4066</v>
      </c>
      <c r="E3" s="17" t="s">
        <v>4067</v>
      </c>
      <c r="G3" s="86" t="s">
        <v>4068</v>
      </c>
      <c r="H3" s="86" t="s">
        <v>4073</v>
      </c>
    </row>
    <row r="4" spans="1:8" x14ac:dyDescent="0.25">
      <c r="A4">
        <v>1</v>
      </c>
      <c r="B4" t="s">
        <v>4068</v>
      </c>
      <c r="E4" t="s">
        <v>89</v>
      </c>
      <c r="G4" s="87" t="s">
        <v>90</v>
      </c>
      <c r="H4" s="87">
        <v>10</v>
      </c>
    </row>
    <row r="5" spans="1:8" x14ac:dyDescent="0.25">
      <c r="A5">
        <v>2</v>
      </c>
      <c r="B5" t="s">
        <v>4073</v>
      </c>
      <c r="G5" s="87"/>
      <c r="H5" s="85"/>
    </row>
  </sheetData>
  <mergeCells count="1">
    <mergeCell ref="G2:H2"/>
  </mergeCells>
  <pageMargins left="0.7" right="0.7" top="0.75" bottom="0.75" header="0.3" footer="0.3"/>
  <customProperties>
    <customPr name="_pios_id" r:id="rId1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535-DB41-46E5-858E-EE2AB802A97D}">
  <sheetPr>
    <tabColor rgb="FFFFFF00"/>
  </sheetPr>
  <dimension ref="A1:K1390"/>
  <sheetViews>
    <sheetView zoomScale="85" zoomScaleNormal="85" workbookViewId="0">
      <pane ySplit="3" topLeftCell="A1371" activePane="bottomLeft" state="frozen"/>
      <selection activeCell="B60" sqref="B60"/>
      <selection pane="bottomLeft" activeCell="J1390" sqref="J1390"/>
    </sheetView>
  </sheetViews>
  <sheetFormatPr defaultRowHeight="15" x14ac:dyDescent="0.25"/>
  <cols>
    <col min="1" max="1" width="29.140625" bestFit="1" customWidth="1"/>
    <col min="2" max="2" width="14.28515625" style="5" bestFit="1" customWidth="1"/>
    <col min="3" max="3" width="50.7109375" style="5" customWidth="1"/>
    <col min="4" max="4" width="11.7109375" style="5" bestFit="1" customWidth="1"/>
    <col min="5" max="5" width="58" style="5" customWidth="1"/>
    <col min="6" max="6" width="21.85546875" style="74" customWidth="1"/>
    <col min="7" max="7" width="18.85546875" customWidth="1"/>
    <col min="8" max="8" width="24.42578125" bestFit="1" customWidth="1"/>
    <col min="9" max="9" width="1.42578125" style="198" customWidth="1"/>
    <col min="10" max="10" width="14.85546875" customWidth="1"/>
  </cols>
  <sheetData>
    <row r="1" spans="1:10" x14ac:dyDescent="0.25">
      <c r="A1" s="3"/>
      <c r="H1" s="3"/>
    </row>
    <row r="2" spans="1:10" x14ac:dyDescent="0.25">
      <c r="A2" s="395" t="s">
        <v>4074</v>
      </c>
      <c r="B2" s="395"/>
      <c r="C2" s="395"/>
      <c r="D2" s="395"/>
      <c r="E2" s="395"/>
      <c r="F2" s="395"/>
      <c r="G2" s="395"/>
      <c r="H2" s="395"/>
    </row>
    <row r="3" spans="1:10" x14ac:dyDescent="0.25">
      <c r="A3" s="26" t="s">
        <v>4075</v>
      </c>
      <c r="B3" s="91" t="s">
        <v>4076</v>
      </c>
      <c r="C3" s="91" t="s">
        <v>4077</v>
      </c>
      <c r="D3" s="91" t="s">
        <v>4078</v>
      </c>
      <c r="E3" s="91" t="s">
        <v>4079</v>
      </c>
      <c r="F3" s="92" t="s">
        <v>2296</v>
      </c>
      <c r="G3" s="26" t="s">
        <v>66</v>
      </c>
      <c r="H3" s="93" t="s">
        <v>4080</v>
      </c>
      <c r="J3" s="22" t="s">
        <v>4909</v>
      </c>
    </row>
    <row r="4" spans="1:10" x14ac:dyDescent="0.25">
      <c r="A4" s="23" t="s">
        <v>2297</v>
      </c>
      <c r="B4" s="114">
        <v>10000224</v>
      </c>
      <c r="C4" s="114" t="s">
        <v>4081</v>
      </c>
      <c r="D4" s="114">
        <v>10000205</v>
      </c>
      <c r="E4" s="114" t="s">
        <v>4082</v>
      </c>
      <c r="F4" s="94">
        <v>4.2650000000000006</v>
      </c>
      <c r="G4" s="23" t="s">
        <v>70</v>
      </c>
      <c r="H4" s="23" t="s">
        <v>2298</v>
      </c>
    </row>
    <row r="5" spans="1:10" x14ac:dyDescent="0.25">
      <c r="A5" s="23" t="s">
        <v>2299</v>
      </c>
      <c r="B5" s="114">
        <v>10005021</v>
      </c>
      <c r="C5" s="114" t="s">
        <v>4083</v>
      </c>
      <c r="D5" s="114">
        <v>10005021</v>
      </c>
      <c r="E5" s="114" t="s">
        <v>4083</v>
      </c>
      <c r="F5" s="94">
        <v>17.060000000000002</v>
      </c>
      <c r="G5" s="23" t="s">
        <v>70</v>
      </c>
      <c r="H5" s="23" t="s">
        <v>2298</v>
      </c>
    </row>
    <row r="6" spans="1:10" x14ac:dyDescent="0.25">
      <c r="A6" s="23" t="s">
        <v>2300</v>
      </c>
      <c r="B6" s="114">
        <v>10000224</v>
      </c>
      <c r="C6" s="114" t="s">
        <v>4081</v>
      </c>
      <c r="D6" s="114">
        <v>10000205</v>
      </c>
      <c r="E6" s="114" t="s">
        <v>4082</v>
      </c>
      <c r="F6" s="94">
        <v>11.23</v>
      </c>
      <c r="G6" s="23" t="s">
        <v>70</v>
      </c>
      <c r="H6" s="23" t="s">
        <v>2298</v>
      </c>
    </row>
    <row r="7" spans="1:10" x14ac:dyDescent="0.25">
      <c r="A7" s="23" t="s">
        <v>2301</v>
      </c>
      <c r="B7" s="114">
        <v>10005021</v>
      </c>
      <c r="C7" s="114" t="s">
        <v>4083</v>
      </c>
      <c r="D7" s="114">
        <v>10005021</v>
      </c>
      <c r="E7" s="114" t="s">
        <v>4083</v>
      </c>
      <c r="F7" s="94">
        <v>17.060000000000002</v>
      </c>
      <c r="G7" s="23" t="s">
        <v>70</v>
      </c>
      <c r="H7" s="23" t="s">
        <v>2298</v>
      </c>
    </row>
    <row r="8" spans="1:10" x14ac:dyDescent="0.25">
      <c r="A8" s="23" t="s">
        <v>2302</v>
      </c>
      <c r="B8" s="114">
        <v>10000224</v>
      </c>
      <c r="C8" s="114" t="s">
        <v>4081</v>
      </c>
      <c r="D8" s="114">
        <v>10000394</v>
      </c>
      <c r="E8" s="114" t="s">
        <v>4084</v>
      </c>
      <c r="F8" s="94">
        <v>8.5300000000000011</v>
      </c>
      <c r="G8" s="23" t="s">
        <v>70</v>
      </c>
      <c r="H8" s="23" t="s">
        <v>2298</v>
      </c>
    </row>
    <row r="9" spans="1:10" x14ac:dyDescent="0.25">
      <c r="A9" s="23" t="s">
        <v>2303</v>
      </c>
      <c r="B9" s="114">
        <v>10005021</v>
      </c>
      <c r="C9" s="114" t="s">
        <v>4083</v>
      </c>
      <c r="D9" s="114">
        <v>10005021</v>
      </c>
      <c r="E9" s="114" t="s">
        <v>4083</v>
      </c>
      <c r="F9" s="94">
        <v>17.060000000000002</v>
      </c>
      <c r="G9" s="23" t="s">
        <v>70</v>
      </c>
      <c r="H9" s="23" t="s">
        <v>2298</v>
      </c>
    </row>
    <row r="10" spans="1:10" x14ac:dyDescent="0.25">
      <c r="A10" s="23" t="s">
        <v>2304</v>
      </c>
      <c r="B10" s="114">
        <v>240</v>
      </c>
      <c r="C10" s="114" t="s">
        <v>4085</v>
      </c>
      <c r="D10" s="114">
        <v>10000577</v>
      </c>
      <c r="E10" s="114" t="s">
        <v>4086</v>
      </c>
      <c r="F10" s="94">
        <v>8.5300000000000011</v>
      </c>
      <c r="G10" s="23" t="s">
        <v>70</v>
      </c>
      <c r="H10" s="23" t="s">
        <v>2298</v>
      </c>
    </row>
    <row r="11" spans="1:10" x14ac:dyDescent="0.25">
      <c r="A11" s="23" t="s">
        <v>2305</v>
      </c>
      <c r="B11" s="114">
        <v>240</v>
      </c>
      <c r="C11" s="114" t="s">
        <v>4085</v>
      </c>
      <c r="D11" s="114">
        <v>10000577</v>
      </c>
      <c r="E11" s="114" t="s">
        <v>4086</v>
      </c>
      <c r="F11" s="94">
        <v>8.5300000000000011</v>
      </c>
      <c r="G11" s="23" t="s">
        <v>70</v>
      </c>
      <c r="H11" s="23" t="s">
        <v>2298</v>
      </c>
    </row>
    <row r="12" spans="1:10" x14ac:dyDescent="0.25">
      <c r="A12" s="23" t="s">
        <v>2306</v>
      </c>
      <c r="B12" s="114">
        <v>240</v>
      </c>
      <c r="C12" s="114" t="s">
        <v>4085</v>
      </c>
      <c r="D12" s="114">
        <v>10000022</v>
      </c>
      <c r="E12" s="114" t="s">
        <v>4087</v>
      </c>
      <c r="F12" s="94">
        <v>17.060000000000002</v>
      </c>
      <c r="G12" s="23" t="s">
        <v>70</v>
      </c>
      <c r="H12" s="23" t="s">
        <v>2298</v>
      </c>
    </row>
    <row r="13" spans="1:10" x14ac:dyDescent="0.25">
      <c r="A13" s="23" t="s">
        <v>2307</v>
      </c>
      <c r="B13" s="114">
        <v>10001210</v>
      </c>
      <c r="C13" s="114" t="s">
        <v>4088</v>
      </c>
      <c r="D13" s="114">
        <v>10001105</v>
      </c>
      <c r="E13" s="114" t="s">
        <v>4089</v>
      </c>
      <c r="F13" s="94">
        <v>17.060000000000002</v>
      </c>
      <c r="G13" s="23" t="s">
        <v>70</v>
      </c>
      <c r="H13" s="23" t="s">
        <v>2298</v>
      </c>
    </row>
    <row r="14" spans="1:10" x14ac:dyDescent="0.25">
      <c r="A14" s="23" t="s">
        <v>2308</v>
      </c>
      <c r="B14" s="114">
        <v>240</v>
      </c>
      <c r="C14" s="114" t="s">
        <v>4085</v>
      </c>
      <c r="D14" s="114">
        <v>10001310</v>
      </c>
      <c r="E14" s="114" t="s">
        <v>4090</v>
      </c>
      <c r="F14" s="94">
        <v>17.060000000000002</v>
      </c>
      <c r="G14" s="23" t="s">
        <v>70</v>
      </c>
      <c r="H14" s="23" t="s">
        <v>2298</v>
      </c>
    </row>
    <row r="15" spans="1:10" x14ac:dyDescent="0.25">
      <c r="A15" s="23" t="s">
        <v>2309</v>
      </c>
      <c r="B15" s="114">
        <v>10004455</v>
      </c>
      <c r="C15" s="114" t="s">
        <v>4091</v>
      </c>
      <c r="D15" s="114">
        <v>10000460</v>
      </c>
      <c r="E15" s="114" t="s">
        <v>4092</v>
      </c>
      <c r="F15" s="94">
        <v>18.34</v>
      </c>
      <c r="G15" s="23" t="s">
        <v>70</v>
      </c>
      <c r="H15" s="23" t="s">
        <v>2298</v>
      </c>
    </row>
    <row r="16" spans="1:10" x14ac:dyDescent="0.25">
      <c r="A16" s="23" t="s">
        <v>2310</v>
      </c>
      <c r="B16" s="114">
        <v>240</v>
      </c>
      <c r="C16" s="114" t="s">
        <v>4085</v>
      </c>
      <c r="D16" s="114">
        <v>10001310</v>
      </c>
      <c r="E16" s="114" t="s">
        <v>4090</v>
      </c>
      <c r="F16" s="94">
        <v>18.34</v>
      </c>
      <c r="G16" s="23" t="s">
        <v>70</v>
      </c>
      <c r="H16" s="23" t="s">
        <v>2298</v>
      </c>
    </row>
    <row r="17" spans="1:8" x14ac:dyDescent="0.25">
      <c r="A17" s="23" t="s">
        <v>2311</v>
      </c>
      <c r="B17" s="114">
        <v>240</v>
      </c>
      <c r="C17" s="114" t="s">
        <v>4085</v>
      </c>
      <c r="D17" s="114">
        <v>10000577</v>
      </c>
      <c r="E17" s="114" t="s">
        <v>4086</v>
      </c>
      <c r="F17" s="94">
        <v>8.5300000000000011</v>
      </c>
      <c r="G17" s="23" t="s">
        <v>70</v>
      </c>
      <c r="H17" s="23" t="s">
        <v>2298</v>
      </c>
    </row>
    <row r="18" spans="1:8" x14ac:dyDescent="0.25">
      <c r="A18" s="23" t="s">
        <v>2312</v>
      </c>
      <c r="B18" s="114">
        <v>240</v>
      </c>
      <c r="C18" s="114" t="s">
        <v>4085</v>
      </c>
      <c r="D18" s="114">
        <v>10000577</v>
      </c>
      <c r="E18" s="114" t="s">
        <v>4086</v>
      </c>
      <c r="F18" s="94">
        <v>8.5300000000000011</v>
      </c>
      <c r="G18" s="23" t="s">
        <v>70</v>
      </c>
      <c r="H18" s="23" t="s">
        <v>2298</v>
      </c>
    </row>
    <row r="19" spans="1:8" x14ac:dyDescent="0.25">
      <c r="A19" s="23" t="s">
        <v>2313</v>
      </c>
      <c r="B19" s="114">
        <v>10004455</v>
      </c>
      <c r="C19" s="114" t="s">
        <v>4091</v>
      </c>
      <c r="D19" s="114">
        <v>10000460</v>
      </c>
      <c r="E19" s="114" t="s">
        <v>4092</v>
      </c>
      <c r="F19" s="94">
        <v>17.060000000000002</v>
      </c>
      <c r="G19" s="23" t="s">
        <v>70</v>
      </c>
      <c r="H19" s="23" t="s">
        <v>2298</v>
      </c>
    </row>
    <row r="20" spans="1:8" x14ac:dyDescent="0.25">
      <c r="A20" s="23" t="s">
        <v>2314</v>
      </c>
      <c r="B20" s="114">
        <v>10004455</v>
      </c>
      <c r="C20" s="114" t="s">
        <v>4091</v>
      </c>
      <c r="D20" s="114">
        <v>10000460</v>
      </c>
      <c r="E20" s="114" t="s">
        <v>4092</v>
      </c>
      <c r="F20" s="94">
        <v>17.060000000000002</v>
      </c>
      <c r="G20" s="23" t="s">
        <v>70</v>
      </c>
      <c r="H20" s="23" t="s">
        <v>2298</v>
      </c>
    </row>
    <row r="21" spans="1:8" x14ac:dyDescent="0.25">
      <c r="A21" s="23" t="s">
        <v>2315</v>
      </c>
      <c r="B21" s="114">
        <v>240</v>
      </c>
      <c r="C21" s="114" t="s">
        <v>4085</v>
      </c>
      <c r="D21" s="114">
        <v>10005809</v>
      </c>
      <c r="E21" s="114" t="s">
        <v>4093</v>
      </c>
      <c r="F21" s="94">
        <v>8.5300000000000011</v>
      </c>
      <c r="G21" s="23" t="s">
        <v>70</v>
      </c>
      <c r="H21" s="23" t="s">
        <v>2298</v>
      </c>
    </row>
    <row r="22" spans="1:8" x14ac:dyDescent="0.25">
      <c r="A22" s="23" t="s">
        <v>2316</v>
      </c>
      <c r="B22" s="114">
        <v>240</v>
      </c>
      <c r="C22" s="114" t="s">
        <v>4085</v>
      </c>
      <c r="D22" s="114">
        <v>10005809</v>
      </c>
      <c r="E22" s="114" t="s">
        <v>4093</v>
      </c>
      <c r="F22" s="94">
        <v>17.060000000000002</v>
      </c>
      <c r="G22" s="23" t="s">
        <v>70</v>
      </c>
      <c r="H22" s="23" t="s">
        <v>2298</v>
      </c>
    </row>
    <row r="23" spans="1:8" x14ac:dyDescent="0.25">
      <c r="A23" s="23" t="s">
        <v>2317</v>
      </c>
      <c r="B23" s="114">
        <v>240</v>
      </c>
      <c r="C23" s="114" t="s">
        <v>4085</v>
      </c>
      <c r="D23" s="114">
        <v>10000022</v>
      </c>
      <c r="E23" s="114" t="s">
        <v>4087</v>
      </c>
      <c r="F23" s="94">
        <v>17.060000000000002</v>
      </c>
      <c r="G23" s="23" t="s">
        <v>70</v>
      </c>
      <c r="H23" s="23" t="s">
        <v>2298</v>
      </c>
    </row>
    <row r="24" spans="1:8" x14ac:dyDescent="0.25">
      <c r="A24" s="23" t="s">
        <v>2318</v>
      </c>
      <c r="B24" s="114">
        <v>240</v>
      </c>
      <c r="C24" s="114" t="s">
        <v>4085</v>
      </c>
      <c r="D24" s="114">
        <v>10001310</v>
      </c>
      <c r="E24" s="114" t="s">
        <v>4090</v>
      </c>
      <c r="F24" s="94">
        <v>17.060000000000002</v>
      </c>
      <c r="G24" s="23" t="s">
        <v>70</v>
      </c>
      <c r="H24" s="23" t="s">
        <v>2298</v>
      </c>
    </row>
    <row r="25" spans="1:8" x14ac:dyDescent="0.25">
      <c r="A25" s="23" t="s">
        <v>2319</v>
      </c>
      <c r="B25" s="114">
        <v>240</v>
      </c>
      <c r="C25" s="114" t="s">
        <v>4085</v>
      </c>
      <c r="D25" s="114">
        <v>10001310</v>
      </c>
      <c r="E25" s="114" t="s">
        <v>4090</v>
      </c>
      <c r="F25" s="94">
        <v>17.060000000000002</v>
      </c>
      <c r="G25" s="23" t="s">
        <v>70</v>
      </c>
      <c r="H25" s="23" t="s">
        <v>2298</v>
      </c>
    </row>
    <row r="26" spans="1:8" x14ac:dyDescent="0.25">
      <c r="A26" s="23" t="s">
        <v>2320</v>
      </c>
      <c r="B26" s="114">
        <v>10004455</v>
      </c>
      <c r="C26" s="114" t="s">
        <v>4091</v>
      </c>
      <c r="D26" s="114">
        <v>10000460</v>
      </c>
      <c r="E26" s="114" t="s">
        <v>4092</v>
      </c>
      <c r="F26" s="94">
        <v>18.34</v>
      </c>
      <c r="G26" s="23" t="s">
        <v>70</v>
      </c>
      <c r="H26" s="23" t="s">
        <v>2298</v>
      </c>
    </row>
    <row r="27" spans="1:8" x14ac:dyDescent="0.25">
      <c r="A27" s="23" t="s">
        <v>2321</v>
      </c>
      <c r="B27" s="114">
        <v>240</v>
      </c>
      <c r="C27" s="114" t="s">
        <v>4085</v>
      </c>
      <c r="D27" s="114">
        <v>10001310</v>
      </c>
      <c r="E27" s="114" t="s">
        <v>4090</v>
      </c>
      <c r="F27" s="94">
        <v>18.34</v>
      </c>
      <c r="G27" s="23" t="s">
        <v>70</v>
      </c>
      <c r="H27" s="23" t="s">
        <v>2298</v>
      </c>
    </row>
    <row r="28" spans="1:8" x14ac:dyDescent="0.25">
      <c r="A28" s="23" t="s">
        <v>2324</v>
      </c>
      <c r="B28" s="114">
        <v>240</v>
      </c>
      <c r="C28" s="114" t="s">
        <v>4085</v>
      </c>
      <c r="D28" s="114">
        <v>10000266</v>
      </c>
      <c r="E28" s="114" t="s">
        <v>4094</v>
      </c>
      <c r="F28" s="94">
        <v>8.5300000000000011</v>
      </c>
      <c r="G28" s="23" t="s">
        <v>70</v>
      </c>
      <c r="H28" s="23" t="s">
        <v>2298</v>
      </c>
    </row>
    <row r="29" spans="1:8" x14ac:dyDescent="0.25">
      <c r="A29" s="23" t="s">
        <v>2325</v>
      </c>
      <c r="B29" s="114">
        <v>240</v>
      </c>
      <c r="C29" s="114" t="s">
        <v>4085</v>
      </c>
      <c r="D29" s="114">
        <v>10000263</v>
      </c>
      <c r="E29" s="114" t="s">
        <v>4095</v>
      </c>
      <c r="F29" s="94">
        <v>8.5300000000000011</v>
      </c>
      <c r="G29" s="23" t="s">
        <v>70</v>
      </c>
      <c r="H29" s="23" t="s">
        <v>2298</v>
      </c>
    </row>
    <row r="30" spans="1:8" x14ac:dyDescent="0.25">
      <c r="A30" s="23" t="s">
        <v>2326</v>
      </c>
      <c r="B30" s="114">
        <v>240</v>
      </c>
      <c r="C30" s="114" t="s">
        <v>4085</v>
      </c>
      <c r="D30" s="114">
        <v>10000557</v>
      </c>
      <c r="E30" s="114" t="s">
        <v>4096</v>
      </c>
      <c r="F30" s="94">
        <v>8.5300000000000011</v>
      </c>
      <c r="G30" s="23" t="s">
        <v>70</v>
      </c>
      <c r="H30" s="23" t="s">
        <v>2298</v>
      </c>
    </row>
    <row r="31" spans="1:8" x14ac:dyDescent="0.25">
      <c r="A31" s="23" t="s">
        <v>2327</v>
      </c>
      <c r="B31" s="114">
        <v>240</v>
      </c>
      <c r="C31" s="114" t="s">
        <v>4085</v>
      </c>
      <c r="D31" s="114">
        <v>10000263</v>
      </c>
      <c r="E31" s="114" t="s">
        <v>4095</v>
      </c>
      <c r="F31" s="94">
        <v>8.5300000000000011</v>
      </c>
      <c r="G31" s="23" t="s">
        <v>70</v>
      </c>
      <c r="H31" s="23" t="s">
        <v>2298</v>
      </c>
    </row>
    <row r="32" spans="1:8" x14ac:dyDescent="0.25">
      <c r="A32" s="23" t="s">
        <v>2331</v>
      </c>
      <c r="B32" s="114">
        <v>240</v>
      </c>
      <c r="C32" s="114" t="s">
        <v>4085</v>
      </c>
      <c r="D32" s="114">
        <v>10000263</v>
      </c>
      <c r="E32" s="114" t="s">
        <v>4095</v>
      </c>
      <c r="F32" s="94">
        <v>8.5300000000000011</v>
      </c>
      <c r="G32" s="23" t="s">
        <v>70</v>
      </c>
      <c r="H32" s="23" t="s">
        <v>2298</v>
      </c>
    </row>
    <row r="33" spans="1:8" x14ac:dyDescent="0.25">
      <c r="A33" s="23" t="s">
        <v>2332</v>
      </c>
      <c r="B33" s="114">
        <v>240</v>
      </c>
      <c r="C33" s="114" t="s">
        <v>4085</v>
      </c>
      <c r="D33" s="114">
        <v>10000557</v>
      </c>
      <c r="E33" s="114" t="s">
        <v>4096</v>
      </c>
      <c r="F33" s="94">
        <v>8.5300000000000011</v>
      </c>
      <c r="G33" s="23" t="s">
        <v>70</v>
      </c>
      <c r="H33" s="23" t="s">
        <v>2298</v>
      </c>
    </row>
    <row r="34" spans="1:8" x14ac:dyDescent="0.25">
      <c r="A34" s="23" t="s">
        <v>2333</v>
      </c>
      <c r="B34" s="114">
        <v>240</v>
      </c>
      <c r="C34" s="114" t="s">
        <v>4085</v>
      </c>
      <c r="D34" s="114">
        <v>10000263</v>
      </c>
      <c r="E34" s="114" t="s">
        <v>4095</v>
      </c>
      <c r="F34" s="94">
        <v>8.5300000000000011</v>
      </c>
      <c r="G34" s="23" t="s">
        <v>70</v>
      </c>
      <c r="H34" s="23" t="s">
        <v>2298</v>
      </c>
    </row>
    <row r="35" spans="1:8" x14ac:dyDescent="0.25">
      <c r="A35" s="23" t="s">
        <v>2338</v>
      </c>
      <c r="B35" s="114">
        <v>240</v>
      </c>
      <c r="C35" s="114" t="s">
        <v>4085</v>
      </c>
      <c r="D35" s="114">
        <v>10000910</v>
      </c>
      <c r="E35" s="114" t="s">
        <v>4097</v>
      </c>
      <c r="F35" s="94">
        <v>11.11</v>
      </c>
      <c r="G35" s="23" t="s">
        <v>70</v>
      </c>
      <c r="H35" s="23" t="s">
        <v>2298</v>
      </c>
    </row>
    <row r="36" spans="1:8" x14ac:dyDescent="0.25">
      <c r="A36" s="23" t="s">
        <v>2339</v>
      </c>
      <c r="B36" s="114">
        <v>10001731</v>
      </c>
      <c r="C36" s="114" t="s">
        <v>4098</v>
      </c>
      <c r="D36" s="114">
        <v>10002086</v>
      </c>
      <c r="E36" s="114" t="s">
        <v>4099</v>
      </c>
      <c r="F36" s="94">
        <v>5.5549999999999997</v>
      </c>
      <c r="G36" s="23" t="s">
        <v>70</v>
      </c>
      <c r="H36" s="23" t="s">
        <v>2298</v>
      </c>
    </row>
    <row r="37" spans="1:8" x14ac:dyDescent="0.25">
      <c r="A37" s="23" t="s">
        <v>356</v>
      </c>
      <c r="B37" s="114">
        <v>240</v>
      </c>
      <c r="C37" s="114" t="s">
        <v>4085</v>
      </c>
      <c r="D37" s="114">
        <v>10000910</v>
      </c>
      <c r="E37" s="114" t="s">
        <v>4097</v>
      </c>
      <c r="F37" s="94">
        <v>11.11</v>
      </c>
      <c r="G37" s="23" t="s">
        <v>70</v>
      </c>
      <c r="H37" s="23" t="s">
        <v>2298</v>
      </c>
    </row>
    <row r="38" spans="1:8" x14ac:dyDescent="0.25">
      <c r="A38" s="23" t="s">
        <v>2344</v>
      </c>
      <c r="B38" s="114">
        <v>10000586</v>
      </c>
      <c r="C38" s="114" t="s">
        <v>4100</v>
      </c>
      <c r="D38" s="114">
        <v>10000496</v>
      </c>
      <c r="E38" s="114" t="s">
        <v>4101</v>
      </c>
      <c r="F38" s="94">
        <v>8.5300000000000011</v>
      </c>
      <c r="G38" s="23" t="s">
        <v>70</v>
      </c>
      <c r="H38" s="23" t="s">
        <v>2298</v>
      </c>
    </row>
    <row r="39" spans="1:8" x14ac:dyDescent="0.25">
      <c r="A39" s="23" t="s">
        <v>2345</v>
      </c>
      <c r="B39" s="114">
        <v>10000586</v>
      </c>
      <c r="C39" s="114" t="s">
        <v>4100</v>
      </c>
      <c r="D39" s="114">
        <v>10000496</v>
      </c>
      <c r="E39" s="114" t="s">
        <v>4101</v>
      </c>
      <c r="F39" s="94">
        <v>8.5300000000000011</v>
      </c>
      <c r="G39" s="23" t="s">
        <v>70</v>
      </c>
      <c r="H39" s="23" t="s">
        <v>2298</v>
      </c>
    </row>
    <row r="40" spans="1:8" x14ac:dyDescent="0.25">
      <c r="A40" s="23" t="s">
        <v>2346</v>
      </c>
      <c r="B40" s="114">
        <v>240</v>
      </c>
      <c r="C40" s="114" t="s">
        <v>4085</v>
      </c>
      <c r="D40" s="114">
        <v>10005809</v>
      </c>
      <c r="E40" s="114" t="s">
        <v>4093</v>
      </c>
      <c r="F40" s="94">
        <v>8.5300000000000011</v>
      </c>
      <c r="G40" s="23" t="s">
        <v>70</v>
      </c>
      <c r="H40" s="23" t="s">
        <v>2298</v>
      </c>
    </row>
    <row r="41" spans="1:8" x14ac:dyDescent="0.25">
      <c r="A41" s="23" t="s">
        <v>2347</v>
      </c>
      <c r="B41" s="114">
        <v>10000224</v>
      </c>
      <c r="C41" s="114" t="s">
        <v>4081</v>
      </c>
      <c r="D41" s="114">
        <v>10000205</v>
      </c>
      <c r="E41" s="114" t="s">
        <v>4082</v>
      </c>
      <c r="F41" s="94">
        <v>8.5300000000000011</v>
      </c>
      <c r="G41" s="23" t="s">
        <v>70</v>
      </c>
      <c r="H41" s="23" t="s">
        <v>2298</v>
      </c>
    </row>
    <row r="42" spans="1:8" x14ac:dyDescent="0.25">
      <c r="A42" s="23" t="s">
        <v>2348</v>
      </c>
      <c r="B42" s="114">
        <v>10001731</v>
      </c>
      <c r="C42" s="114" t="s">
        <v>4098</v>
      </c>
      <c r="D42" s="114">
        <v>10002086</v>
      </c>
      <c r="E42" s="114" t="s">
        <v>4099</v>
      </c>
      <c r="F42" s="94">
        <v>22.46</v>
      </c>
      <c r="G42" s="23" t="s">
        <v>70</v>
      </c>
      <c r="H42" s="23" t="s">
        <v>2298</v>
      </c>
    </row>
    <row r="43" spans="1:8" x14ac:dyDescent="0.25">
      <c r="A43" s="23" t="s">
        <v>2349</v>
      </c>
      <c r="B43" s="114">
        <v>10000586</v>
      </c>
      <c r="C43" s="114" t="s">
        <v>4100</v>
      </c>
      <c r="D43" s="114">
        <v>10000496</v>
      </c>
      <c r="E43" s="114" t="s">
        <v>4101</v>
      </c>
      <c r="F43" s="94">
        <v>8.5300000000000011</v>
      </c>
      <c r="G43" s="23" t="s">
        <v>70</v>
      </c>
      <c r="H43" s="23" t="s">
        <v>2298</v>
      </c>
    </row>
    <row r="44" spans="1:8" x14ac:dyDescent="0.25">
      <c r="A44" s="23" t="s">
        <v>2351</v>
      </c>
      <c r="B44" s="114">
        <v>240</v>
      </c>
      <c r="C44" s="114" t="s">
        <v>4085</v>
      </c>
      <c r="D44" s="114">
        <v>165</v>
      </c>
      <c r="E44" s="114" t="s">
        <v>4102</v>
      </c>
      <c r="F44" s="94">
        <v>4.2650000000000006</v>
      </c>
      <c r="G44" s="23" t="s">
        <v>70</v>
      </c>
      <c r="H44" s="23" t="s">
        <v>2298</v>
      </c>
    </row>
    <row r="45" spans="1:8" x14ac:dyDescent="0.25">
      <c r="A45" s="23" t="s">
        <v>2352</v>
      </c>
      <c r="B45" s="114">
        <v>10017561</v>
      </c>
      <c r="C45" s="114" t="s">
        <v>4103</v>
      </c>
      <c r="D45" s="114">
        <v>10017561</v>
      </c>
      <c r="E45" s="114" t="s">
        <v>4103</v>
      </c>
      <c r="F45" s="94">
        <v>17.060000000000002</v>
      </c>
      <c r="G45" s="23" t="s">
        <v>70</v>
      </c>
      <c r="H45" s="23" t="s">
        <v>2298</v>
      </c>
    </row>
    <row r="46" spans="1:8" x14ac:dyDescent="0.25">
      <c r="A46" s="23" t="s">
        <v>2353</v>
      </c>
      <c r="B46" s="114">
        <v>10017561</v>
      </c>
      <c r="C46" s="114" t="s">
        <v>4103</v>
      </c>
      <c r="D46" s="114">
        <v>10017561</v>
      </c>
      <c r="E46" s="114" t="s">
        <v>4103</v>
      </c>
      <c r="F46" s="94">
        <v>17.060000000000002</v>
      </c>
      <c r="G46" s="23" t="s">
        <v>70</v>
      </c>
      <c r="H46" s="23" t="s">
        <v>2298</v>
      </c>
    </row>
    <row r="47" spans="1:8" x14ac:dyDescent="0.25">
      <c r="A47" s="23" t="s">
        <v>2354</v>
      </c>
      <c r="B47" s="114">
        <v>10017442</v>
      </c>
      <c r="C47" s="114" t="s">
        <v>4104</v>
      </c>
      <c r="D47" s="114">
        <v>10017442</v>
      </c>
      <c r="E47" s="114" t="s">
        <v>4104</v>
      </c>
      <c r="F47" s="94">
        <v>5.5549999999999997</v>
      </c>
      <c r="G47" s="23" t="s">
        <v>70</v>
      </c>
      <c r="H47" s="23" t="s">
        <v>2298</v>
      </c>
    </row>
    <row r="48" spans="1:8" x14ac:dyDescent="0.25">
      <c r="A48" s="23" t="s">
        <v>2355</v>
      </c>
      <c r="B48" s="114">
        <v>10017442</v>
      </c>
      <c r="C48" s="114" t="s">
        <v>4104</v>
      </c>
      <c r="D48" s="114">
        <v>10017442</v>
      </c>
      <c r="E48" s="114" t="s">
        <v>4104</v>
      </c>
      <c r="F48" s="94">
        <v>4.2650000000000006</v>
      </c>
      <c r="G48" s="23" t="s">
        <v>70</v>
      </c>
      <c r="H48" s="23" t="s">
        <v>2298</v>
      </c>
    </row>
    <row r="49" spans="1:8" x14ac:dyDescent="0.25">
      <c r="A49" s="23" t="s">
        <v>2356</v>
      </c>
      <c r="B49" s="114">
        <v>10017442</v>
      </c>
      <c r="C49" s="114" t="s">
        <v>4104</v>
      </c>
      <c r="D49" s="114">
        <v>10017442</v>
      </c>
      <c r="E49" s="114" t="s">
        <v>4104</v>
      </c>
      <c r="F49" s="94">
        <v>5.5549999999999997</v>
      </c>
      <c r="G49" s="23" t="s">
        <v>70</v>
      </c>
      <c r="H49" s="23" t="s">
        <v>2298</v>
      </c>
    </row>
    <row r="50" spans="1:8" x14ac:dyDescent="0.25">
      <c r="A50" s="23" t="s">
        <v>2359</v>
      </c>
      <c r="B50" s="114">
        <v>240</v>
      </c>
      <c r="C50" s="114" t="s">
        <v>4085</v>
      </c>
      <c r="D50" s="114">
        <v>10000102</v>
      </c>
      <c r="E50" s="114" t="s">
        <v>4105</v>
      </c>
      <c r="F50" s="94">
        <v>8.5300000000000011</v>
      </c>
      <c r="G50" s="23" t="s">
        <v>70</v>
      </c>
      <c r="H50" s="23" t="s">
        <v>2298</v>
      </c>
    </row>
    <row r="51" spans="1:8" x14ac:dyDescent="0.25">
      <c r="A51" s="23" t="s">
        <v>2360</v>
      </c>
      <c r="B51" s="114">
        <v>240</v>
      </c>
      <c r="C51" s="114" t="s">
        <v>4085</v>
      </c>
      <c r="D51" s="114">
        <v>10002377</v>
      </c>
      <c r="E51" s="114" t="s">
        <v>4106</v>
      </c>
      <c r="F51" s="94">
        <v>17.060000000000002</v>
      </c>
      <c r="G51" s="23" t="s">
        <v>70</v>
      </c>
      <c r="H51" s="23" t="s">
        <v>2298</v>
      </c>
    </row>
    <row r="52" spans="1:8" x14ac:dyDescent="0.25">
      <c r="A52" s="23" t="s">
        <v>2361</v>
      </c>
      <c r="B52" s="114">
        <v>240</v>
      </c>
      <c r="C52" s="114" t="s">
        <v>4085</v>
      </c>
      <c r="D52" s="114">
        <v>10002377</v>
      </c>
      <c r="E52" s="114" t="s">
        <v>4106</v>
      </c>
      <c r="F52" s="94">
        <v>17.060000000000002</v>
      </c>
      <c r="G52" s="23" t="s">
        <v>70</v>
      </c>
      <c r="H52" s="23" t="s">
        <v>2298</v>
      </c>
    </row>
    <row r="53" spans="1:8" x14ac:dyDescent="0.25">
      <c r="A53" s="23" t="s">
        <v>2362</v>
      </c>
      <c r="B53" s="114">
        <v>132</v>
      </c>
      <c r="C53" s="114" t="s">
        <v>4107</v>
      </c>
      <c r="D53" s="114">
        <v>132</v>
      </c>
      <c r="E53" s="114" t="s">
        <v>4107</v>
      </c>
      <c r="F53" s="94">
        <v>4.2650000000000006</v>
      </c>
      <c r="G53" s="23" t="s">
        <v>70</v>
      </c>
      <c r="H53" s="23" t="s">
        <v>2298</v>
      </c>
    </row>
    <row r="54" spans="1:8" x14ac:dyDescent="0.25">
      <c r="A54" s="23" t="s">
        <v>2363</v>
      </c>
      <c r="B54" s="114">
        <v>240</v>
      </c>
      <c r="C54" s="114" t="s">
        <v>4085</v>
      </c>
      <c r="D54" s="114">
        <v>10000135</v>
      </c>
      <c r="E54" s="114" t="s">
        <v>4108</v>
      </c>
      <c r="F54" s="94">
        <v>8.5300000000000011</v>
      </c>
      <c r="G54" s="23" t="s">
        <v>70</v>
      </c>
      <c r="H54" s="23" t="s">
        <v>2298</v>
      </c>
    </row>
    <row r="55" spans="1:8" x14ac:dyDescent="0.25">
      <c r="A55" s="23" t="s">
        <v>2364</v>
      </c>
      <c r="B55" s="114">
        <v>240</v>
      </c>
      <c r="C55" s="114" t="s">
        <v>4085</v>
      </c>
      <c r="D55" s="114">
        <v>10000909</v>
      </c>
      <c r="E55" s="114" t="s">
        <v>4109</v>
      </c>
      <c r="F55" s="94">
        <v>8.5300000000000011</v>
      </c>
      <c r="G55" s="23" t="s">
        <v>70</v>
      </c>
      <c r="H55" s="23" t="s">
        <v>2298</v>
      </c>
    </row>
    <row r="56" spans="1:8" x14ac:dyDescent="0.25">
      <c r="A56" s="23" t="s">
        <v>2365</v>
      </c>
      <c r="B56" s="114">
        <v>10000395</v>
      </c>
      <c r="C56" s="114" t="s">
        <v>4110</v>
      </c>
      <c r="D56" s="114">
        <v>10000395</v>
      </c>
      <c r="E56" s="114" t="s">
        <v>4110</v>
      </c>
      <c r="F56" s="94">
        <v>17.060000000000002</v>
      </c>
      <c r="G56" s="23" t="s">
        <v>70</v>
      </c>
      <c r="H56" s="23" t="s">
        <v>2298</v>
      </c>
    </row>
    <row r="57" spans="1:8" x14ac:dyDescent="0.25">
      <c r="A57" s="23" t="s">
        <v>2366</v>
      </c>
      <c r="B57" s="114">
        <v>10000395</v>
      </c>
      <c r="C57" s="114" t="s">
        <v>4110</v>
      </c>
      <c r="D57" s="114">
        <v>10000395</v>
      </c>
      <c r="E57" s="114" t="s">
        <v>4110</v>
      </c>
      <c r="F57" s="94">
        <v>2.8433333333333337</v>
      </c>
      <c r="G57" s="23" t="s">
        <v>70</v>
      </c>
      <c r="H57" s="23" t="s">
        <v>2298</v>
      </c>
    </row>
    <row r="58" spans="1:8" x14ac:dyDescent="0.25">
      <c r="A58" s="23" t="s">
        <v>2367</v>
      </c>
      <c r="B58" s="114">
        <v>10000395</v>
      </c>
      <c r="C58" s="114" t="s">
        <v>4110</v>
      </c>
      <c r="D58" s="114">
        <v>10000395</v>
      </c>
      <c r="E58" s="114" t="s">
        <v>4110</v>
      </c>
      <c r="F58" s="94">
        <v>17.060000000000002</v>
      </c>
      <c r="G58" s="23" t="s">
        <v>70</v>
      </c>
      <c r="H58" s="23" t="s">
        <v>2298</v>
      </c>
    </row>
    <row r="59" spans="1:8" x14ac:dyDescent="0.25">
      <c r="A59" s="23" t="s">
        <v>2368</v>
      </c>
      <c r="B59" s="114">
        <v>10000395</v>
      </c>
      <c r="C59" s="114" t="s">
        <v>4110</v>
      </c>
      <c r="D59" s="114">
        <v>10000395</v>
      </c>
      <c r="E59" s="114" t="s">
        <v>4110</v>
      </c>
      <c r="F59" s="94">
        <v>17.060000000000002</v>
      </c>
      <c r="G59" s="23" t="s">
        <v>70</v>
      </c>
      <c r="H59" s="23" t="s">
        <v>2298</v>
      </c>
    </row>
    <row r="60" spans="1:8" x14ac:dyDescent="0.25">
      <c r="A60" s="23" t="s">
        <v>2369</v>
      </c>
      <c r="B60" s="114">
        <v>10000395</v>
      </c>
      <c r="C60" s="114" t="s">
        <v>4110</v>
      </c>
      <c r="D60" s="114">
        <v>10000395</v>
      </c>
      <c r="E60" s="114" t="s">
        <v>4110</v>
      </c>
      <c r="F60" s="94">
        <v>17.060000000000002</v>
      </c>
      <c r="G60" s="23" t="s">
        <v>70</v>
      </c>
      <c r="H60" s="23" t="s">
        <v>2298</v>
      </c>
    </row>
    <row r="61" spans="1:8" x14ac:dyDescent="0.25">
      <c r="A61" s="23" t="s">
        <v>2370</v>
      </c>
      <c r="B61" s="114">
        <v>10000395</v>
      </c>
      <c r="C61" s="114" t="s">
        <v>4110</v>
      </c>
      <c r="D61" s="114">
        <v>10000395</v>
      </c>
      <c r="E61" s="114" t="s">
        <v>4110</v>
      </c>
      <c r="F61" s="94">
        <v>2.1325000000000003</v>
      </c>
      <c r="G61" s="23" t="s">
        <v>70</v>
      </c>
      <c r="H61" s="23" t="s">
        <v>2298</v>
      </c>
    </row>
    <row r="62" spans="1:8" x14ac:dyDescent="0.25">
      <c r="A62" s="23" t="s">
        <v>2371</v>
      </c>
      <c r="B62" s="114">
        <v>240</v>
      </c>
      <c r="C62" s="114" t="s">
        <v>4085</v>
      </c>
      <c r="D62" s="114">
        <v>10001187</v>
      </c>
      <c r="E62" s="114" t="s">
        <v>4111</v>
      </c>
      <c r="F62" s="94">
        <v>8.5300000000000011</v>
      </c>
      <c r="G62" s="23" t="s">
        <v>70</v>
      </c>
      <c r="H62" s="23" t="s">
        <v>2298</v>
      </c>
    </row>
    <row r="63" spans="1:8" x14ac:dyDescent="0.25">
      <c r="A63" s="23" t="s">
        <v>2372</v>
      </c>
      <c r="B63" s="114">
        <v>240</v>
      </c>
      <c r="C63" s="114" t="s">
        <v>4085</v>
      </c>
      <c r="D63" s="114">
        <v>10001187</v>
      </c>
      <c r="E63" s="114" t="s">
        <v>4111</v>
      </c>
      <c r="F63" s="94">
        <v>8.5300000000000011</v>
      </c>
      <c r="G63" s="23" t="s">
        <v>70</v>
      </c>
      <c r="H63" s="23" t="s">
        <v>2298</v>
      </c>
    </row>
    <row r="64" spans="1:8" x14ac:dyDescent="0.25">
      <c r="A64" s="23" t="s">
        <v>2373</v>
      </c>
      <c r="B64" s="114">
        <v>240</v>
      </c>
      <c r="C64" s="114" t="s">
        <v>4085</v>
      </c>
      <c r="D64" s="114">
        <v>10001187</v>
      </c>
      <c r="E64" s="114" t="s">
        <v>4111</v>
      </c>
      <c r="F64" s="94">
        <v>17.060000000000002</v>
      </c>
      <c r="G64" s="23" t="s">
        <v>70</v>
      </c>
      <c r="H64" s="23" t="s">
        <v>2298</v>
      </c>
    </row>
    <row r="65" spans="1:8" x14ac:dyDescent="0.25">
      <c r="A65" s="23" t="s">
        <v>2374</v>
      </c>
      <c r="B65" s="114">
        <v>10001731</v>
      </c>
      <c r="C65" s="114" t="s">
        <v>4098</v>
      </c>
      <c r="D65" s="114">
        <v>10002086</v>
      </c>
      <c r="E65" s="114" t="s">
        <v>4099</v>
      </c>
      <c r="F65" s="94">
        <v>17.060000000000002</v>
      </c>
      <c r="G65" s="23" t="s">
        <v>70</v>
      </c>
      <c r="H65" s="23" t="s">
        <v>2298</v>
      </c>
    </row>
    <row r="66" spans="1:8" x14ac:dyDescent="0.25">
      <c r="A66" s="23" t="s">
        <v>2375</v>
      </c>
      <c r="B66" s="114">
        <v>10001731</v>
      </c>
      <c r="C66" s="114" t="s">
        <v>4098</v>
      </c>
      <c r="D66" s="114">
        <v>10002086</v>
      </c>
      <c r="E66" s="114" t="s">
        <v>4099</v>
      </c>
      <c r="F66" s="94">
        <v>8.5300000000000011</v>
      </c>
      <c r="G66" s="23" t="s">
        <v>70</v>
      </c>
      <c r="H66" s="23" t="s">
        <v>2298</v>
      </c>
    </row>
    <row r="67" spans="1:8" x14ac:dyDescent="0.25">
      <c r="A67" s="23" t="s">
        <v>2376</v>
      </c>
      <c r="B67" s="114">
        <v>240</v>
      </c>
      <c r="C67" s="114" t="s">
        <v>4085</v>
      </c>
      <c r="D67" s="114">
        <v>10000910</v>
      </c>
      <c r="E67" s="114" t="s">
        <v>4097</v>
      </c>
      <c r="F67" s="94">
        <v>11.11</v>
      </c>
      <c r="G67" s="23" t="s">
        <v>70</v>
      </c>
      <c r="H67" s="23" t="s">
        <v>2298</v>
      </c>
    </row>
    <row r="68" spans="1:8" x14ac:dyDescent="0.25">
      <c r="A68" s="23" t="s">
        <v>2377</v>
      </c>
      <c r="B68" s="114">
        <v>10000395</v>
      </c>
      <c r="C68" s="114" t="s">
        <v>4110</v>
      </c>
      <c r="D68" s="114">
        <v>10000395</v>
      </c>
      <c r="E68" s="114" t="s">
        <v>4110</v>
      </c>
      <c r="F68" s="94">
        <v>11.11</v>
      </c>
      <c r="G68" s="23" t="s">
        <v>70</v>
      </c>
      <c r="H68" s="23" t="s">
        <v>2298</v>
      </c>
    </row>
    <row r="69" spans="1:8" x14ac:dyDescent="0.25">
      <c r="A69" s="23" t="s">
        <v>2378</v>
      </c>
      <c r="B69" s="114">
        <v>10000395</v>
      </c>
      <c r="C69" s="114" t="s">
        <v>4110</v>
      </c>
      <c r="D69" s="114">
        <v>10000395</v>
      </c>
      <c r="E69" s="114" t="s">
        <v>4110</v>
      </c>
      <c r="F69" s="94">
        <v>11.11</v>
      </c>
      <c r="G69" s="23" t="s">
        <v>70</v>
      </c>
      <c r="H69" s="23" t="s">
        <v>2298</v>
      </c>
    </row>
    <row r="70" spans="1:8" x14ac:dyDescent="0.25">
      <c r="A70" s="23" t="s">
        <v>2379</v>
      </c>
      <c r="B70" s="114">
        <v>10001731</v>
      </c>
      <c r="C70" s="114" t="s">
        <v>4098</v>
      </c>
      <c r="D70" s="114">
        <v>10002086</v>
      </c>
      <c r="E70" s="114" t="s">
        <v>4099</v>
      </c>
      <c r="F70" s="94">
        <v>5.5549999999999997</v>
      </c>
      <c r="G70" s="23" t="s">
        <v>70</v>
      </c>
      <c r="H70" s="23" t="s">
        <v>2298</v>
      </c>
    </row>
    <row r="71" spans="1:8" x14ac:dyDescent="0.25">
      <c r="A71" s="23" t="s">
        <v>2380</v>
      </c>
      <c r="B71" s="114">
        <v>240</v>
      </c>
      <c r="C71" s="114" t="s">
        <v>4085</v>
      </c>
      <c r="D71" s="114">
        <v>10001187</v>
      </c>
      <c r="E71" s="114" t="s">
        <v>4111</v>
      </c>
      <c r="F71" s="94">
        <v>5.5549999999999997</v>
      </c>
      <c r="G71" s="23" t="s">
        <v>70</v>
      </c>
      <c r="H71" s="23" t="s">
        <v>2298</v>
      </c>
    </row>
    <row r="72" spans="1:8" x14ac:dyDescent="0.25">
      <c r="A72" s="23" t="s">
        <v>2381</v>
      </c>
      <c r="B72" s="114">
        <v>240</v>
      </c>
      <c r="C72" s="114" t="s">
        <v>4085</v>
      </c>
      <c r="D72" s="114">
        <v>10001187</v>
      </c>
      <c r="E72" s="114" t="s">
        <v>4111</v>
      </c>
      <c r="F72" s="94">
        <v>11.11</v>
      </c>
      <c r="G72" s="23" t="s">
        <v>70</v>
      </c>
      <c r="H72" s="23" t="s">
        <v>2298</v>
      </c>
    </row>
    <row r="73" spans="1:8" x14ac:dyDescent="0.25">
      <c r="A73" s="23" t="s">
        <v>2382</v>
      </c>
      <c r="B73" s="114">
        <v>10001731</v>
      </c>
      <c r="C73" s="114" t="s">
        <v>4098</v>
      </c>
      <c r="D73" s="114">
        <v>10002086</v>
      </c>
      <c r="E73" s="114" t="s">
        <v>4099</v>
      </c>
      <c r="F73" s="94">
        <v>5.5549999999999997</v>
      </c>
      <c r="G73" s="23" t="s">
        <v>70</v>
      </c>
      <c r="H73" s="23" t="s">
        <v>2298</v>
      </c>
    </row>
    <row r="74" spans="1:8" x14ac:dyDescent="0.25">
      <c r="A74" s="23" t="s">
        <v>2383</v>
      </c>
      <c r="B74" s="114">
        <v>132</v>
      </c>
      <c r="C74" s="114" t="s">
        <v>4107</v>
      </c>
      <c r="D74" s="114">
        <v>132</v>
      </c>
      <c r="E74" s="114" t="s">
        <v>4107</v>
      </c>
      <c r="F74" s="94">
        <v>4.2650000000000006</v>
      </c>
      <c r="G74" s="23" t="s">
        <v>70</v>
      </c>
      <c r="H74" s="23" t="s">
        <v>2298</v>
      </c>
    </row>
    <row r="75" spans="1:8" x14ac:dyDescent="0.25">
      <c r="A75" s="23" t="s">
        <v>2385</v>
      </c>
      <c r="B75" s="114">
        <v>10001731</v>
      </c>
      <c r="C75" s="114" t="s">
        <v>4098</v>
      </c>
      <c r="D75" s="114">
        <v>10002086</v>
      </c>
      <c r="E75" s="114" t="s">
        <v>4099</v>
      </c>
      <c r="F75" s="94">
        <v>8.5300000000000011</v>
      </c>
      <c r="G75" s="23" t="s">
        <v>70</v>
      </c>
      <c r="H75" s="23" t="s">
        <v>2298</v>
      </c>
    </row>
    <row r="76" spans="1:8" x14ac:dyDescent="0.25">
      <c r="A76" s="23" t="s">
        <v>2386</v>
      </c>
      <c r="B76" s="114">
        <v>10000877</v>
      </c>
      <c r="C76" s="114" t="s">
        <v>4112</v>
      </c>
      <c r="D76" s="114">
        <v>10000877</v>
      </c>
      <c r="E76" s="114" t="s">
        <v>4112</v>
      </c>
      <c r="F76" s="94">
        <v>5.5549999999999997</v>
      </c>
      <c r="G76" s="23" t="s">
        <v>70</v>
      </c>
      <c r="H76" s="23" t="s">
        <v>2298</v>
      </c>
    </row>
    <row r="77" spans="1:8" x14ac:dyDescent="0.25">
      <c r="A77" s="23" t="s">
        <v>2387</v>
      </c>
      <c r="B77" s="114">
        <v>240</v>
      </c>
      <c r="C77" s="114" t="s">
        <v>4085</v>
      </c>
      <c r="D77" s="114">
        <v>10000102</v>
      </c>
      <c r="E77" s="114" t="s">
        <v>4105</v>
      </c>
      <c r="F77" s="94">
        <v>8.5300000000000011</v>
      </c>
      <c r="G77" s="23" t="s">
        <v>70</v>
      </c>
      <c r="H77" s="23" t="s">
        <v>2298</v>
      </c>
    </row>
    <row r="78" spans="1:8" x14ac:dyDescent="0.25">
      <c r="A78" s="23" t="s">
        <v>2388</v>
      </c>
      <c r="B78" s="114">
        <v>240</v>
      </c>
      <c r="C78" s="114" t="s">
        <v>4085</v>
      </c>
      <c r="D78" s="114">
        <v>10001187</v>
      </c>
      <c r="E78" s="114" t="s">
        <v>4111</v>
      </c>
      <c r="F78" s="94">
        <v>8.5300000000000011</v>
      </c>
      <c r="G78" s="23" t="s">
        <v>70</v>
      </c>
      <c r="H78" s="23" t="s">
        <v>2298</v>
      </c>
    </row>
    <row r="79" spans="1:8" x14ac:dyDescent="0.25">
      <c r="A79" s="23" t="s">
        <v>2389</v>
      </c>
      <c r="B79" s="114">
        <v>240</v>
      </c>
      <c r="C79" s="114" t="s">
        <v>4085</v>
      </c>
      <c r="D79" s="114">
        <v>10001187</v>
      </c>
      <c r="E79" s="114" t="s">
        <v>4111</v>
      </c>
      <c r="F79" s="94">
        <v>8.5300000000000011</v>
      </c>
      <c r="G79" s="23" t="s">
        <v>70</v>
      </c>
      <c r="H79" s="23" t="s">
        <v>2298</v>
      </c>
    </row>
    <row r="80" spans="1:8" x14ac:dyDescent="0.25">
      <c r="A80" s="23" t="s">
        <v>2390</v>
      </c>
      <c r="B80" s="114">
        <v>240</v>
      </c>
      <c r="C80" s="114" t="s">
        <v>4085</v>
      </c>
      <c r="D80" s="114">
        <v>10001187</v>
      </c>
      <c r="E80" s="114" t="s">
        <v>4111</v>
      </c>
      <c r="F80" s="94">
        <v>17.060000000000002</v>
      </c>
      <c r="G80" s="23" t="s">
        <v>70</v>
      </c>
      <c r="H80" s="23" t="s">
        <v>2298</v>
      </c>
    </row>
    <row r="81" spans="1:8" x14ac:dyDescent="0.25">
      <c r="A81" s="23" t="s">
        <v>2391</v>
      </c>
      <c r="B81" s="114">
        <v>10001731</v>
      </c>
      <c r="C81" s="114" t="s">
        <v>4098</v>
      </c>
      <c r="D81" s="114">
        <v>10002086</v>
      </c>
      <c r="E81" s="114" t="s">
        <v>4099</v>
      </c>
      <c r="F81" s="94">
        <v>17.060000000000002</v>
      </c>
      <c r="G81" s="23" t="s">
        <v>70</v>
      </c>
      <c r="H81" s="23" t="s">
        <v>2298</v>
      </c>
    </row>
    <row r="82" spans="1:8" x14ac:dyDescent="0.25">
      <c r="A82" s="23" t="s">
        <v>2392</v>
      </c>
      <c r="B82" s="114">
        <v>10001731</v>
      </c>
      <c r="C82" s="114" t="s">
        <v>4098</v>
      </c>
      <c r="D82" s="114">
        <v>10002086</v>
      </c>
      <c r="E82" s="114" t="s">
        <v>4099</v>
      </c>
      <c r="F82" s="94">
        <v>17.060000000000002</v>
      </c>
      <c r="G82" s="23" t="s">
        <v>70</v>
      </c>
      <c r="H82" s="23" t="s">
        <v>2298</v>
      </c>
    </row>
    <row r="83" spans="1:8" x14ac:dyDescent="0.25">
      <c r="A83" s="23" t="s">
        <v>2393</v>
      </c>
      <c r="B83" s="114">
        <v>10001731</v>
      </c>
      <c r="C83" s="114" t="s">
        <v>4098</v>
      </c>
      <c r="D83" s="114">
        <v>10002086</v>
      </c>
      <c r="E83" s="114" t="s">
        <v>4099</v>
      </c>
      <c r="F83" s="94">
        <v>8.5300000000000011</v>
      </c>
      <c r="G83" s="23" t="s">
        <v>70</v>
      </c>
      <c r="H83" s="23" t="s">
        <v>2298</v>
      </c>
    </row>
    <row r="84" spans="1:8" x14ac:dyDescent="0.25">
      <c r="A84" s="23" t="s">
        <v>2394</v>
      </c>
      <c r="B84" s="114">
        <v>10001731</v>
      </c>
      <c r="C84" s="114" t="s">
        <v>4098</v>
      </c>
      <c r="D84" s="114">
        <v>10002086</v>
      </c>
      <c r="E84" s="114" t="s">
        <v>4099</v>
      </c>
      <c r="F84" s="94">
        <v>5.5549999999999997</v>
      </c>
      <c r="G84" s="23" t="s">
        <v>70</v>
      </c>
      <c r="H84" s="23" t="s">
        <v>2298</v>
      </c>
    </row>
    <row r="85" spans="1:8" x14ac:dyDescent="0.25">
      <c r="A85" s="23" t="s">
        <v>2395</v>
      </c>
      <c r="B85" s="114">
        <v>240</v>
      </c>
      <c r="C85" s="114" t="s">
        <v>4085</v>
      </c>
      <c r="D85" s="114">
        <v>10001187</v>
      </c>
      <c r="E85" s="114" t="s">
        <v>4111</v>
      </c>
      <c r="F85" s="94">
        <v>5.5549999999999997</v>
      </c>
      <c r="G85" s="23" t="s">
        <v>70</v>
      </c>
      <c r="H85" s="23" t="s">
        <v>2298</v>
      </c>
    </row>
    <row r="86" spans="1:8" x14ac:dyDescent="0.25">
      <c r="A86" s="23" t="s">
        <v>2396</v>
      </c>
      <c r="B86" s="114">
        <v>240</v>
      </c>
      <c r="C86" s="114" t="s">
        <v>4085</v>
      </c>
      <c r="D86" s="114">
        <v>10001187</v>
      </c>
      <c r="E86" s="114" t="s">
        <v>4111</v>
      </c>
      <c r="F86" s="94">
        <v>11.11</v>
      </c>
      <c r="G86" s="23" t="s">
        <v>70</v>
      </c>
      <c r="H86" s="23" t="s">
        <v>2298</v>
      </c>
    </row>
    <row r="87" spans="1:8" x14ac:dyDescent="0.25">
      <c r="A87" s="23" t="s">
        <v>2397</v>
      </c>
      <c r="B87" s="114">
        <v>10001731</v>
      </c>
      <c r="C87" s="114" t="s">
        <v>4098</v>
      </c>
      <c r="D87" s="114">
        <v>10002086</v>
      </c>
      <c r="E87" s="114" t="s">
        <v>4099</v>
      </c>
      <c r="F87" s="94">
        <v>5.5549999999999997</v>
      </c>
      <c r="G87" s="23" t="s">
        <v>70</v>
      </c>
      <c r="H87" s="23" t="s">
        <v>2298</v>
      </c>
    </row>
    <row r="88" spans="1:8" x14ac:dyDescent="0.25">
      <c r="A88" s="23" t="s">
        <v>2398</v>
      </c>
      <c r="B88" s="114">
        <v>10001731</v>
      </c>
      <c r="C88" s="114" t="s">
        <v>4098</v>
      </c>
      <c r="D88" s="114">
        <v>10002086</v>
      </c>
      <c r="E88" s="114" t="s">
        <v>4099</v>
      </c>
      <c r="F88" s="94">
        <v>22.46</v>
      </c>
      <c r="G88" s="23" t="s">
        <v>70</v>
      </c>
      <c r="H88" s="23" t="s">
        <v>2298</v>
      </c>
    </row>
    <row r="89" spans="1:8" x14ac:dyDescent="0.25">
      <c r="A89" s="23" t="s">
        <v>2399</v>
      </c>
      <c r="B89" s="114">
        <v>240</v>
      </c>
      <c r="C89" s="114" t="s">
        <v>4085</v>
      </c>
      <c r="D89" s="114">
        <v>10002377</v>
      </c>
      <c r="E89" s="114" t="s">
        <v>4106</v>
      </c>
      <c r="F89" s="94">
        <v>17.060000000000002</v>
      </c>
      <c r="G89" s="23" t="s">
        <v>70</v>
      </c>
      <c r="H89" s="23" t="s">
        <v>2298</v>
      </c>
    </row>
    <row r="90" spans="1:8" x14ac:dyDescent="0.25">
      <c r="A90" s="23" t="s">
        <v>2400</v>
      </c>
      <c r="B90" s="114">
        <v>240</v>
      </c>
      <c r="C90" s="114" t="s">
        <v>4085</v>
      </c>
      <c r="D90" s="114">
        <v>10000135</v>
      </c>
      <c r="E90" s="114" t="s">
        <v>4108</v>
      </c>
      <c r="F90" s="94">
        <v>8.5300000000000011</v>
      </c>
      <c r="G90" s="23" t="s">
        <v>70</v>
      </c>
      <c r="H90" s="23" t="s">
        <v>2298</v>
      </c>
    </row>
    <row r="91" spans="1:8" x14ac:dyDescent="0.25">
      <c r="A91" s="23" t="s">
        <v>2401</v>
      </c>
      <c r="B91" s="114">
        <v>240</v>
      </c>
      <c r="C91" s="114" t="s">
        <v>4085</v>
      </c>
      <c r="D91" s="114">
        <v>10000909</v>
      </c>
      <c r="E91" s="114" t="s">
        <v>4109</v>
      </c>
      <c r="F91" s="94">
        <v>8.5300000000000011</v>
      </c>
      <c r="G91" s="23" t="s">
        <v>70</v>
      </c>
      <c r="H91" s="23" t="s">
        <v>2298</v>
      </c>
    </row>
    <row r="92" spans="1:8" x14ac:dyDescent="0.25">
      <c r="A92" s="23" t="s">
        <v>2402</v>
      </c>
      <c r="B92" s="114">
        <v>240</v>
      </c>
      <c r="C92" s="114" t="s">
        <v>4085</v>
      </c>
      <c r="D92" s="114">
        <v>10000910</v>
      </c>
      <c r="E92" s="114" t="s">
        <v>4097</v>
      </c>
      <c r="F92" s="94">
        <v>11.11</v>
      </c>
      <c r="G92" s="23" t="s">
        <v>70</v>
      </c>
      <c r="H92" s="23" t="s">
        <v>2298</v>
      </c>
    </row>
    <row r="93" spans="1:8" x14ac:dyDescent="0.25">
      <c r="A93" s="23" t="s">
        <v>2403</v>
      </c>
      <c r="B93" s="114">
        <v>10000395</v>
      </c>
      <c r="C93" s="114" t="s">
        <v>4110</v>
      </c>
      <c r="D93" s="114">
        <v>10000395</v>
      </c>
      <c r="E93" s="114" t="s">
        <v>4110</v>
      </c>
      <c r="F93" s="94">
        <v>17.060000000000002</v>
      </c>
      <c r="G93" s="23" t="s">
        <v>70</v>
      </c>
      <c r="H93" s="23" t="s">
        <v>2298</v>
      </c>
    </row>
    <row r="94" spans="1:8" x14ac:dyDescent="0.25">
      <c r="A94" s="23" t="s">
        <v>2404</v>
      </c>
      <c r="B94" s="114">
        <v>10000395</v>
      </c>
      <c r="C94" s="114" t="s">
        <v>4110</v>
      </c>
      <c r="D94" s="114">
        <v>10000395</v>
      </c>
      <c r="E94" s="114" t="s">
        <v>4110</v>
      </c>
      <c r="F94" s="94">
        <v>2.8433333333333337</v>
      </c>
      <c r="G94" s="23" t="s">
        <v>70</v>
      </c>
      <c r="H94" s="23" t="s">
        <v>2298</v>
      </c>
    </row>
    <row r="95" spans="1:8" x14ac:dyDescent="0.25">
      <c r="A95" s="23" t="s">
        <v>2405</v>
      </c>
      <c r="B95" s="114">
        <v>10000395</v>
      </c>
      <c r="C95" s="114" t="s">
        <v>4110</v>
      </c>
      <c r="D95" s="114">
        <v>10000395</v>
      </c>
      <c r="E95" s="114" t="s">
        <v>4110</v>
      </c>
      <c r="F95" s="94">
        <v>17.060000000000002</v>
      </c>
      <c r="G95" s="23" t="s">
        <v>70</v>
      </c>
      <c r="H95" s="23" t="s">
        <v>2298</v>
      </c>
    </row>
    <row r="96" spans="1:8" x14ac:dyDescent="0.25">
      <c r="A96" s="23" t="s">
        <v>2406</v>
      </c>
      <c r="B96" s="114">
        <v>10000395</v>
      </c>
      <c r="C96" s="114" t="s">
        <v>4110</v>
      </c>
      <c r="D96" s="114">
        <v>10000395</v>
      </c>
      <c r="E96" s="114" t="s">
        <v>4110</v>
      </c>
      <c r="F96" s="94">
        <v>17.060000000000002</v>
      </c>
      <c r="G96" s="23" t="s">
        <v>70</v>
      </c>
      <c r="H96" s="23" t="s">
        <v>2298</v>
      </c>
    </row>
    <row r="97" spans="1:8" x14ac:dyDescent="0.25">
      <c r="A97" s="23" t="s">
        <v>2407</v>
      </c>
      <c r="B97" s="114">
        <v>10000395</v>
      </c>
      <c r="C97" s="114" t="s">
        <v>4110</v>
      </c>
      <c r="D97" s="114">
        <v>10000395</v>
      </c>
      <c r="E97" s="114" t="s">
        <v>4110</v>
      </c>
      <c r="F97" s="94">
        <v>17.060000000000002</v>
      </c>
      <c r="G97" s="23" t="s">
        <v>70</v>
      </c>
      <c r="H97" s="23" t="s">
        <v>2298</v>
      </c>
    </row>
    <row r="98" spans="1:8" x14ac:dyDescent="0.25">
      <c r="A98" s="23" t="s">
        <v>2408</v>
      </c>
      <c r="B98" s="114">
        <v>10000395</v>
      </c>
      <c r="C98" s="114" t="s">
        <v>4110</v>
      </c>
      <c r="D98" s="114">
        <v>10000395</v>
      </c>
      <c r="E98" s="114" t="s">
        <v>4110</v>
      </c>
      <c r="F98" s="94">
        <v>2.1325000000000003</v>
      </c>
      <c r="G98" s="23" t="s">
        <v>70</v>
      </c>
      <c r="H98" s="23" t="s">
        <v>2298</v>
      </c>
    </row>
    <row r="99" spans="1:8" x14ac:dyDescent="0.25">
      <c r="A99" s="23" t="s">
        <v>2409</v>
      </c>
      <c r="B99" s="114">
        <v>10000395</v>
      </c>
      <c r="C99" s="114" t="s">
        <v>4110</v>
      </c>
      <c r="D99" s="114">
        <v>10000395</v>
      </c>
      <c r="E99" s="114" t="s">
        <v>4110</v>
      </c>
      <c r="F99" s="94">
        <v>11.11</v>
      </c>
      <c r="G99" s="23" t="s">
        <v>70</v>
      </c>
      <c r="H99" s="23" t="s">
        <v>2298</v>
      </c>
    </row>
    <row r="100" spans="1:8" x14ac:dyDescent="0.25">
      <c r="A100" s="23" t="s">
        <v>2410</v>
      </c>
      <c r="B100" s="114">
        <v>10000395</v>
      </c>
      <c r="C100" s="114" t="s">
        <v>4110</v>
      </c>
      <c r="D100" s="114">
        <v>10000395</v>
      </c>
      <c r="E100" s="114" t="s">
        <v>4110</v>
      </c>
      <c r="F100" s="94">
        <v>11.11</v>
      </c>
      <c r="G100" s="23" t="s">
        <v>70</v>
      </c>
      <c r="H100" s="23" t="s">
        <v>2298</v>
      </c>
    </row>
    <row r="101" spans="1:8" x14ac:dyDescent="0.25">
      <c r="A101" s="23" t="s">
        <v>2411</v>
      </c>
      <c r="B101" s="114">
        <v>10000395</v>
      </c>
      <c r="C101" s="114" t="s">
        <v>4110</v>
      </c>
      <c r="D101" s="114">
        <v>10000395</v>
      </c>
      <c r="E101" s="114" t="s">
        <v>4110</v>
      </c>
      <c r="F101" s="94">
        <v>22.46</v>
      </c>
      <c r="G101" s="23" t="s">
        <v>70</v>
      </c>
      <c r="H101" s="23" t="s">
        <v>2298</v>
      </c>
    </row>
    <row r="102" spans="1:8" x14ac:dyDescent="0.25">
      <c r="A102" s="23" t="s">
        <v>2412</v>
      </c>
      <c r="B102" s="114">
        <v>10000395</v>
      </c>
      <c r="C102" s="114" t="s">
        <v>4110</v>
      </c>
      <c r="D102" s="114">
        <v>10000395</v>
      </c>
      <c r="E102" s="114" t="s">
        <v>4110</v>
      </c>
      <c r="F102" s="94">
        <v>22.46</v>
      </c>
      <c r="G102" s="23" t="s">
        <v>70</v>
      </c>
      <c r="H102" s="23" t="s">
        <v>2298</v>
      </c>
    </row>
    <row r="103" spans="1:8" x14ac:dyDescent="0.25">
      <c r="A103" s="23" t="s">
        <v>2413</v>
      </c>
      <c r="B103" s="114">
        <v>10000224</v>
      </c>
      <c r="C103" s="114" t="s">
        <v>4081</v>
      </c>
      <c r="D103" s="114">
        <v>10000394</v>
      </c>
      <c r="E103" s="114" t="s">
        <v>4084</v>
      </c>
      <c r="F103" s="94">
        <v>8.5300000000000011</v>
      </c>
      <c r="G103" s="23" t="s">
        <v>70</v>
      </c>
      <c r="H103" s="23" t="s">
        <v>2298</v>
      </c>
    </row>
    <row r="104" spans="1:8" x14ac:dyDescent="0.25">
      <c r="A104" s="23" t="s">
        <v>2414</v>
      </c>
      <c r="B104" s="114">
        <v>10000877</v>
      </c>
      <c r="C104" s="114" t="s">
        <v>4112</v>
      </c>
      <c r="D104" s="114">
        <v>10000877</v>
      </c>
      <c r="E104" s="114" t="s">
        <v>4112</v>
      </c>
      <c r="F104" s="94">
        <v>12.795000000000002</v>
      </c>
      <c r="G104" s="23" t="s">
        <v>70</v>
      </c>
      <c r="H104" s="23" t="s">
        <v>2298</v>
      </c>
    </row>
    <row r="105" spans="1:8" x14ac:dyDescent="0.25">
      <c r="A105" s="23" t="s">
        <v>2416</v>
      </c>
      <c r="B105" s="114">
        <v>10000877</v>
      </c>
      <c r="C105" s="114" t="s">
        <v>4112</v>
      </c>
      <c r="D105" s="114">
        <v>10000877</v>
      </c>
      <c r="E105" s="114" t="s">
        <v>4112</v>
      </c>
      <c r="F105" s="94">
        <v>8.5300000000000011</v>
      </c>
      <c r="G105" s="23" t="s">
        <v>70</v>
      </c>
      <c r="H105" s="23" t="s">
        <v>2298</v>
      </c>
    </row>
    <row r="106" spans="1:8" x14ac:dyDescent="0.25">
      <c r="A106" s="23" t="s">
        <v>2417</v>
      </c>
      <c r="B106" s="114">
        <v>10001932</v>
      </c>
      <c r="C106" s="114" t="s">
        <v>4113</v>
      </c>
      <c r="D106" s="114">
        <v>10001932</v>
      </c>
      <c r="E106" s="114" t="s">
        <v>4113</v>
      </c>
      <c r="F106" s="94">
        <v>17.060000000000002</v>
      </c>
      <c r="G106" s="23" t="s">
        <v>70</v>
      </c>
      <c r="H106" s="23" t="s">
        <v>2298</v>
      </c>
    </row>
    <row r="107" spans="1:8" x14ac:dyDescent="0.25">
      <c r="A107" s="23" t="s">
        <v>2419</v>
      </c>
      <c r="B107" s="114">
        <v>10000224</v>
      </c>
      <c r="C107" s="114" t="s">
        <v>4081</v>
      </c>
      <c r="D107" s="114">
        <v>10000205</v>
      </c>
      <c r="E107" s="114" t="s">
        <v>4082</v>
      </c>
      <c r="F107" s="94">
        <v>17.060000000000002</v>
      </c>
      <c r="G107" s="23" t="s">
        <v>70</v>
      </c>
      <c r="H107" s="23" t="s">
        <v>2298</v>
      </c>
    </row>
    <row r="108" spans="1:8" x14ac:dyDescent="0.25">
      <c r="A108" s="23" t="s">
        <v>2420</v>
      </c>
      <c r="B108" s="114">
        <v>10000877</v>
      </c>
      <c r="C108" s="114" t="s">
        <v>4112</v>
      </c>
      <c r="D108" s="114">
        <v>10000877</v>
      </c>
      <c r="E108" s="114" t="s">
        <v>4112</v>
      </c>
      <c r="F108" s="94">
        <v>5.5549999999999997</v>
      </c>
      <c r="G108" s="23" t="s">
        <v>70</v>
      </c>
      <c r="H108" s="23" t="s">
        <v>2298</v>
      </c>
    </row>
    <row r="109" spans="1:8" x14ac:dyDescent="0.25">
      <c r="A109" s="23" t="s">
        <v>2421</v>
      </c>
      <c r="B109" s="114">
        <v>10000877</v>
      </c>
      <c r="C109" s="114" t="s">
        <v>4112</v>
      </c>
      <c r="D109" s="114">
        <v>10000877</v>
      </c>
      <c r="E109" s="114" t="s">
        <v>4112</v>
      </c>
      <c r="F109" s="94">
        <v>18.34</v>
      </c>
      <c r="G109" s="23" t="s">
        <v>70</v>
      </c>
      <c r="H109" s="23" t="s">
        <v>2298</v>
      </c>
    </row>
    <row r="110" spans="1:8" x14ac:dyDescent="0.25">
      <c r="A110" s="23" t="s">
        <v>2422</v>
      </c>
      <c r="B110" s="114">
        <v>10001932</v>
      </c>
      <c r="C110" s="114" t="s">
        <v>4113</v>
      </c>
      <c r="D110" s="114">
        <v>10001932</v>
      </c>
      <c r="E110" s="114" t="s">
        <v>4113</v>
      </c>
      <c r="F110" s="94">
        <v>17.060000000000002</v>
      </c>
      <c r="G110" s="23" t="s">
        <v>70</v>
      </c>
      <c r="H110" s="23" t="s">
        <v>2298</v>
      </c>
    </row>
    <row r="111" spans="1:8" x14ac:dyDescent="0.25">
      <c r="A111" s="23" t="s">
        <v>2423</v>
      </c>
      <c r="B111" s="114">
        <v>10001932</v>
      </c>
      <c r="C111" s="114" t="s">
        <v>4113</v>
      </c>
      <c r="D111" s="114">
        <v>10001932</v>
      </c>
      <c r="E111" s="114" t="s">
        <v>4113</v>
      </c>
      <c r="F111" s="94">
        <v>18.34</v>
      </c>
      <c r="G111" s="23" t="s">
        <v>70</v>
      </c>
      <c r="H111" s="23" t="s">
        <v>2298</v>
      </c>
    </row>
    <row r="112" spans="1:8" x14ac:dyDescent="0.25">
      <c r="A112" s="23" t="s">
        <v>2425</v>
      </c>
      <c r="B112" s="114">
        <v>10000224</v>
      </c>
      <c r="C112" s="114" t="s">
        <v>4081</v>
      </c>
      <c r="D112" s="114">
        <v>10000394</v>
      </c>
      <c r="E112" s="114" t="s">
        <v>4084</v>
      </c>
      <c r="F112" s="94">
        <v>8.5300000000000011</v>
      </c>
      <c r="G112" s="23" t="s">
        <v>70</v>
      </c>
      <c r="H112" s="23" t="s">
        <v>2298</v>
      </c>
    </row>
    <row r="113" spans="1:8" x14ac:dyDescent="0.25">
      <c r="A113" s="23" t="s">
        <v>2427</v>
      </c>
      <c r="B113" s="114">
        <v>10000877</v>
      </c>
      <c r="C113" s="114" t="s">
        <v>4112</v>
      </c>
      <c r="D113" s="114">
        <v>10000877</v>
      </c>
      <c r="E113" s="114" t="s">
        <v>4112</v>
      </c>
      <c r="F113" s="94">
        <v>12.795000000000002</v>
      </c>
      <c r="G113" s="23" t="s">
        <v>70</v>
      </c>
      <c r="H113" s="23" t="s">
        <v>2298</v>
      </c>
    </row>
    <row r="114" spans="1:8" x14ac:dyDescent="0.25">
      <c r="A114" s="23" t="s">
        <v>2429</v>
      </c>
      <c r="B114" s="114">
        <v>10000877</v>
      </c>
      <c r="C114" s="114" t="s">
        <v>4112</v>
      </c>
      <c r="D114" s="114">
        <v>10000877</v>
      </c>
      <c r="E114" s="114" t="s">
        <v>4112</v>
      </c>
      <c r="F114" s="94">
        <v>8.5300000000000011</v>
      </c>
      <c r="G114" s="23" t="s">
        <v>70</v>
      </c>
      <c r="H114" s="23" t="s">
        <v>2298</v>
      </c>
    </row>
    <row r="115" spans="1:8" x14ac:dyDescent="0.25">
      <c r="A115" s="23" t="s">
        <v>2430</v>
      </c>
      <c r="B115" s="114">
        <v>10000877</v>
      </c>
      <c r="C115" s="114" t="s">
        <v>4112</v>
      </c>
      <c r="D115" s="114">
        <v>10000877</v>
      </c>
      <c r="E115" s="114" t="s">
        <v>4112</v>
      </c>
      <c r="F115" s="94">
        <v>8.5300000000000011</v>
      </c>
      <c r="G115" s="23" t="s">
        <v>70</v>
      </c>
      <c r="H115" s="23" t="s">
        <v>2298</v>
      </c>
    </row>
    <row r="116" spans="1:8" x14ac:dyDescent="0.25">
      <c r="A116" s="23" t="s">
        <v>2432</v>
      </c>
      <c r="B116" s="114">
        <v>10000877</v>
      </c>
      <c r="C116" s="114" t="s">
        <v>4112</v>
      </c>
      <c r="D116" s="114">
        <v>10000877</v>
      </c>
      <c r="E116" s="114" t="s">
        <v>4112</v>
      </c>
      <c r="F116" s="94">
        <v>5.5549999999999997</v>
      </c>
      <c r="G116" s="23" t="s">
        <v>70</v>
      </c>
      <c r="H116" s="23" t="s">
        <v>2298</v>
      </c>
    </row>
    <row r="117" spans="1:8" x14ac:dyDescent="0.25">
      <c r="A117" s="23" t="s">
        <v>2433</v>
      </c>
      <c r="B117" s="114">
        <v>10000877</v>
      </c>
      <c r="C117" s="114" t="s">
        <v>4112</v>
      </c>
      <c r="D117" s="114">
        <v>10000877</v>
      </c>
      <c r="E117" s="114" t="s">
        <v>4112</v>
      </c>
      <c r="F117" s="94">
        <v>8.5300000000000011</v>
      </c>
      <c r="G117" s="23" t="s">
        <v>70</v>
      </c>
      <c r="H117" s="23" t="s">
        <v>2298</v>
      </c>
    </row>
    <row r="118" spans="1:8" x14ac:dyDescent="0.25">
      <c r="A118" s="23" t="s">
        <v>2434</v>
      </c>
      <c r="B118" s="114">
        <v>10000201</v>
      </c>
      <c r="C118" s="114" t="s">
        <v>4114</v>
      </c>
      <c r="D118" s="114">
        <v>10000201</v>
      </c>
      <c r="E118" s="114" t="s">
        <v>4114</v>
      </c>
      <c r="F118" s="94">
        <v>8.5300000000000011</v>
      </c>
      <c r="G118" s="23" t="s">
        <v>70</v>
      </c>
      <c r="H118" s="23" t="s">
        <v>2298</v>
      </c>
    </row>
    <row r="119" spans="1:8" x14ac:dyDescent="0.25">
      <c r="A119" s="23" t="s">
        <v>2435</v>
      </c>
      <c r="B119" s="114">
        <v>10000201</v>
      </c>
      <c r="C119" s="114" t="s">
        <v>4114</v>
      </c>
      <c r="D119" s="114">
        <v>10000201</v>
      </c>
      <c r="E119" s="114" t="s">
        <v>4114</v>
      </c>
      <c r="F119" s="94">
        <v>12.795000000000002</v>
      </c>
      <c r="G119" s="23" t="s">
        <v>70</v>
      </c>
      <c r="H119" s="23" t="s">
        <v>2298</v>
      </c>
    </row>
    <row r="120" spans="1:8" x14ac:dyDescent="0.25">
      <c r="A120" s="23" t="s">
        <v>2436</v>
      </c>
      <c r="B120" s="114">
        <v>10000201</v>
      </c>
      <c r="C120" s="114" t="s">
        <v>4114</v>
      </c>
      <c r="D120" s="114">
        <v>10000201</v>
      </c>
      <c r="E120" s="114" t="s">
        <v>4114</v>
      </c>
      <c r="F120" s="94">
        <v>8.5300000000000011</v>
      </c>
      <c r="G120" s="23" t="s">
        <v>70</v>
      </c>
      <c r="H120" s="23" t="s">
        <v>2298</v>
      </c>
    </row>
    <row r="121" spans="1:8" x14ac:dyDescent="0.25">
      <c r="A121" s="23" t="s">
        <v>2437</v>
      </c>
      <c r="B121" s="114">
        <v>10000201</v>
      </c>
      <c r="C121" s="114" t="s">
        <v>4114</v>
      </c>
      <c r="D121" s="114">
        <v>10000201</v>
      </c>
      <c r="E121" s="114" t="s">
        <v>4114</v>
      </c>
      <c r="F121" s="94">
        <v>12.795000000000002</v>
      </c>
      <c r="G121" s="23" t="s">
        <v>70</v>
      </c>
      <c r="H121" s="23" t="s">
        <v>2298</v>
      </c>
    </row>
    <row r="122" spans="1:8" x14ac:dyDescent="0.25">
      <c r="A122" s="23" t="s">
        <v>2438</v>
      </c>
      <c r="B122" s="114">
        <v>10000927</v>
      </c>
      <c r="C122" s="114" t="s">
        <v>4115</v>
      </c>
      <c r="D122" s="114">
        <v>10000927</v>
      </c>
      <c r="E122" s="114" t="s">
        <v>4115</v>
      </c>
      <c r="F122" s="94">
        <v>11.11</v>
      </c>
      <c r="G122" s="23" t="s">
        <v>70</v>
      </c>
      <c r="H122" s="23" t="s">
        <v>2298</v>
      </c>
    </row>
    <row r="123" spans="1:8" x14ac:dyDescent="0.25">
      <c r="A123" s="23" t="s">
        <v>2439</v>
      </c>
      <c r="B123" s="114">
        <v>240</v>
      </c>
      <c r="C123" s="114" t="s">
        <v>4085</v>
      </c>
      <c r="D123" s="114">
        <v>10001187</v>
      </c>
      <c r="E123" s="114" t="s">
        <v>4111</v>
      </c>
      <c r="F123" s="94">
        <v>5.5549999999999997</v>
      </c>
      <c r="G123" s="23" t="s">
        <v>70</v>
      </c>
      <c r="H123" s="23" t="s">
        <v>2298</v>
      </c>
    </row>
    <row r="124" spans="1:8" x14ac:dyDescent="0.25">
      <c r="A124" s="23" t="s">
        <v>2440</v>
      </c>
      <c r="B124" s="114">
        <v>10000927</v>
      </c>
      <c r="C124" s="114" t="s">
        <v>4115</v>
      </c>
      <c r="D124" s="114">
        <v>10000927</v>
      </c>
      <c r="E124" s="114" t="s">
        <v>4115</v>
      </c>
      <c r="F124" s="94">
        <v>17.060000000000002</v>
      </c>
      <c r="G124" s="23" t="s">
        <v>70</v>
      </c>
      <c r="H124" s="23" t="s">
        <v>2298</v>
      </c>
    </row>
    <row r="125" spans="1:8" x14ac:dyDescent="0.25">
      <c r="A125" s="23" t="s">
        <v>2441</v>
      </c>
      <c r="B125" s="114">
        <v>10000270</v>
      </c>
      <c r="C125" s="114" t="s">
        <v>4116</v>
      </c>
      <c r="D125" s="114">
        <v>10002325</v>
      </c>
      <c r="E125" s="114" t="s">
        <v>4117</v>
      </c>
      <c r="F125" s="94">
        <v>17.060000000000002</v>
      </c>
      <c r="G125" s="23" t="s">
        <v>70</v>
      </c>
      <c r="H125" s="23" t="s">
        <v>2298</v>
      </c>
    </row>
    <row r="126" spans="1:8" x14ac:dyDescent="0.25">
      <c r="A126" s="23" t="s">
        <v>2442</v>
      </c>
      <c r="B126" s="114">
        <v>10000270</v>
      </c>
      <c r="C126" s="114" t="s">
        <v>4116</v>
      </c>
      <c r="D126" s="114">
        <v>10002325</v>
      </c>
      <c r="E126" s="114" t="s">
        <v>4117</v>
      </c>
      <c r="F126" s="94">
        <v>17.060000000000002</v>
      </c>
      <c r="G126" s="23" t="s">
        <v>70</v>
      </c>
      <c r="H126" s="23" t="s">
        <v>2298</v>
      </c>
    </row>
    <row r="127" spans="1:8" x14ac:dyDescent="0.25">
      <c r="A127" s="23" t="s">
        <v>2443</v>
      </c>
      <c r="B127" s="114">
        <v>10000270</v>
      </c>
      <c r="C127" s="114" t="s">
        <v>4116</v>
      </c>
      <c r="D127" s="114">
        <v>10002325</v>
      </c>
      <c r="E127" s="114" t="s">
        <v>4117</v>
      </c>
      <c r="F127" s="94">
        <v>17.060000000000002</v>
      </c>
      <c r="G127" s="23" t="s">
        <v>70</v>
      </c>
      <c r="H127" s="23" t="s">
        <v>2298</v>
      </c>
    </row>
    <row r="128" spans="1:8" x14ac:dyDescent="0.25">
      <c r="A128" s="23" t="s">
        <v>2444</v>
      </c>
      <c r="B128" s="114">
        <v>10000270</v>
      </c>
      <c r="C128" s="114" t="s">
        <v>4116</v>
      </c>
      <c r="D128" s="114">
        <v>10002325</v>
      </c>
      <c r="E128" s="114" t="s">
        <v>4117</v>
      </c>
      <c r="F128" s="94">
        <v>17.060000000000002</v>
      </c>
      <c r="G128" s="23" t="s">
        <v>70</v>
      </c>
      <c r="H128" s="23" t="s">
        <v>2298</v>
      </c>
    </row>
    <row r="129" spans="1:8" x14ac:dyDescent="0.25">
      <c r="A129" s="23" t="s">
        <v>2445</v>
      </c>
      <c r="B129" s="114">
        <v>10000270</v>
      </c>
      <c r="C129" s="114" t="s">
        <v>4116</v>
      </c>
      <c r="D129" s="114">
        <v>10002325</v>
      </c>
      <c r="E129" s="114" t="s">
        <v>4117</v>
      </c>
      <c r="F129" s="94">
        <v>17.060000000000002</v>
      </c>
      <c r="G129" s="23" t="s">
        <v>70</v>
      </c>
      <c r="H129" s="23" t="s">
        <v>2298</v>
      </c>
    </row>
    <row r="130" spans="1:8" x14ac:dyDescent="0.25">
      <c r="A130" s="23" t="s">
        <v>2447</v>
      </c>
      <c r="B130" s="114">
        <v>10001177</v>
      </c>
      <c r="C130" s="114" t="s">
        <v>4118</v>
      </c>
      <c r="D130" s="114">
        <v>10001177</v>
      </c>
      <c r="E130" s="114" t="s">
        <v>4118</v>
      </c>
      <c r="F130" s="94">
        <v>17.060000000000002</v>
      </c>
      <c r="G130" s="23" t="s">
        <v>70</v>
      </c>
      <c r="H130" s="23" t="s">
        <v>2298</v>
      </c>
    </row>
    <row r="131" spans="1:8" x14ac:dyDescent="0.25">
      <c r="A131" s="23" t="s">
        <v>2448</v>
      </c>
      <c r="B131" s="114">
        <v>10001177</v>
      </c>
      <c r="C131" s="114" t="s">
        <v>4118</v>
      </c>
      <c r="D131" s="114">
        <v>10001177</v>
      </c>
      <c r="E131" s="114" t="s">
        <v>4118</v>
      </c>
      <c r="F131" s="94">
        <v>17.060000000000002</v>
      </c>
      <c r="G131" s="23" t="s">
        <v>70</v>
      </c>
      <c r="H131" s="23" t="s">
        <v>2298</v>
      </c>
    </row>
    <row r="132" spans="1:8" x14ac:dyDescent="0.25">
      <c r="A132" s="23" t="s">
        <v>2450</v>
      </c>
      <c r="B132" s="114">
        <v>10001177</v>
      </c>
      <c r="C132" s="114" t="s">
        <v>4118</v>
      </c>
      <c r="D132" s="114">
        <v>10001177</v>
      </c>
      <c r="E132" s="114" t="s">
        <v>4118</v>
      </c>
      <c r="F132" s="94">
        <v>17.060000000000002</v>
      </c>
      <c r="G132" s="23" t="s">
        <v>70</v>
      </c>
      <c r="H132" s="23" t="s">
        <v>2298</v>
      </c>
    </row>
    <row r="133" spans="1:8" x14ac:dyDescent="0.25">
      <c r="A133" s="23" t="s">
        <v>2453</v>
      </c>
      <c r="B133" s="114">
        <v>10001740</v>
      </c>
      <c r="C133" s="114" t="s">
        <v>4119</v>
      </c>
      <c r="D133" s="114">
        <v>10001740</v>
      </c>
      <c r="E133" s="114" t="s">
        <v>4119</v>
      </c>
      <c r="F133" s="94">
        <v>8.5300000000000011</v>
      </c>
      <c r="G133" s="23" t="s">
        <v>70</v>
      </c>
      <c r="H133" s="23" t="s">
        <v>2298</v>
      </c>
    </row>
    <row r="134" spans="1:8" x14ac:dyDescent="0.25">
      <c r="A134" s="23" t="s">
        <v>2454</v>
      </c>
      <c r="B134" s="114">
        <v>10000803</v>
      </c>
      <c r="C134" s="114" t="s">
        <v>4120</v>
      </c>
      <c r="D134" s="114">
        <v>10002537</v>
      </c>
      <c r="E134" s="114" t="s">
        <v>4121</v>
      </c>
      <c r="F134" s="94">
        <v>17.060000000000002</v>
      </c>
      <c r="G134" s="23" t="s">
        <v>70</v>
      </c>
      <c r="H134" s="23" t="s">
        <v>2298</v>
      </c>
    </row>
    <row r="135" spans="1:8" x14ac:dyDescent="0.25">
      <c r="A135" s="23" t="s">
        <v>2455</v>
      </c>
      <c r="B135" s="114">
        <v>10000607</v>
      </c>
      <c r="C135" s="114" t="s">
        <v>4122</v>
      </c>
      <c r="D135" s="114">
        <v>10001820</v>
      </c>
      <c r="E135" s="114" t="s">
        <v>4123</v>
      </c>
      <c r="F135" s="94">
        <v>17.060000000000002</v>
      </c>
      <c r="G135" s="23" t="s">
        <v>70</v>
      </c>
      <c r="H135" s="23" t="s">
        <v>2298</v>
      </c>
    </row>
    <row r="136" spans="1:8" x14ac:dyDescent="0.25">
      <c r="A136" s="23" t="s">
        <v>2456</v>
      </c>
      <c r="B136" s="114">
        <v>10000224</v>
      </c>
      <c r="C136" s="114" t="s">
        <v>4081</v>
      </c>
      <c r="D136" s="114">
        <v>10000394</v>
      </c>
      <c r="E136" s="114" t="s">
        <v>4084</v>
      </c>
      <c r="F136" s="94">
        <v>8.5300000000000011</v>
      </c>
      <c r="G136" s="23" t="s">
        <v>70</v>
      </c>
      <c r="H136" s="23" t="s">
        <v>2298</v>
      </c>
    </row>
    <row r="137" spans="1:8" x14ac:dyDescent="0.25">
      <c r="A137" s="23" t="s">
        <v>2457</v>
      </c>
      <c r="B137" s="114">
        <v>10001807</v>
      </c>
      <c r="C137" s="114" t="s">
        <v>4124</v>
      </c>
      <c r="D137" s="114">
        <v>10000681</v>
      </c>
      <c r="E137" s="114" t="s">
        <v>4125</v>
      </c>
      <c r="F137" s="94">
        <v>17.060000000000002</v>
      </c>
      <c r="G137" s="23" t="s">
        <v>70</v>
      </c>
      <c r="H137" s="23" t="s">
        <v>2298</v>
      </c>
    </row>
    <row r="138" spans="1:8" x14ac:dyDescent="0.25">
      <c r="A138" s="23" t="s">
        <v>2458</v>
      </c>
      <c r="B138" s="114">
        <v>10000224</v>
      </c>
      <c r="C138" s="114" t="s">
        <v>4081</v>
      </c>
      <c r="D138" s="114">
        <v>10001730</v>
      </c>
      <c r="E138" s="114" t="s">
        <v>4126</v>
      </c>
      <c r="F138" s="94">
        <v>17.060000000000002</v>
      </c>
      <c r="G138" s="23" t="s">
        <v>70</v>
      </c>
      <c r="H138" s="23" t="s">
        <v>2298</v>
      </c>
    </row>
    <row r="139" spans="1:8" x14ac:dyDescent="0.25">
      <c r="A139" s="23" t="s">
        <v>2459</v>
      </c>
      <c r="B139" s="114">
        <v>10017639</v>
      </c>
      <c r="C139" s="114" t="s">
        <v>4127</v>
      </c>
      <c r="D139" s="114">
        <v>10001938</v>
      </c>
      <c r="E139" s="114" t="s">
        <v>4128</v>
      </c>
      <c r="F139" s="94">
        <v>17.060000000000002</v>
      </c>
      <c r="G139" s="23" t="s">
        <v>70</v>
      </c>
      <c r="H139" s="23" t="s">
        <v>2298</v>
      </c>
    </row>
    <row r="140" spans="1:8" x14ac:dyDescent="0.25">
      <c r="A140" s="23" t="s">
        <v>2460</v>
      </c>
      <c r="B140" s="114">
        <v>10000001</v>
      </c>
      <c r="C140" s="114" t="s">
        <v>4129</v>
      </c>
      <c r="D140" s="114">
        <v>10000001</v>
      </c>
      <c r="E140" s="114" t="s">
        <v>4129</v>
      </c>
      <c r="F140" s="94">
        <v>17.060000000000002</v>
      </c>
      <c r="G140" s="23" t="s">
        <v>70</v>
      </c>
      <c r="H140" s="23" t="s">
        <v>2298</v>
      </c>
    </row>
    <row r="141" spans="1:8" x14ac:dyDescent="0.25">
      <c r="A141" s="23" t="s">
        <v>2461</v>
      </c>
      <c r="B141" s="114">
        <v>10000001</v>
      </c>
      <c r="C141" s="114" t="s">
        <v>4129</v>
      </c>
      <c r="D141" s="114">
        <v>10000001</v>
      </c>
      <c r="E141" s="114" t="s">
        <v>4129</v>
      </c>
      <c r="F141" s="94">
        <v>17.060000000000002</v>
      </c>
      <c r="G141" s="23" t="s">
        <v>70</v>
      </c>
      <c r="H141" s="23" t="s">
        <v>2298</v>
      </c>
    </row>
    <row r="142" spans="1:8" x14ac:dyDescent="0.25">
      <c r="A142" s="23" t="s">
        <v>2462</v>
      </c>
      <c r="B142" s="114">
        <v>10000001</v>
      </c>
      <c r="C142" s="114" t="s">
        <v>4129</v>
      </c>
      <c r="D142" s="114">
        <v>10000001</v>
      </c>
      <c r="E142" s="114" t="s">
        <v>4129</v>
      </c>
      <c r="F142" s="94">
        <v>17.060000000000002</v>
      </c>
      <c r="G142" s="23" t="s">
        <v>70</v>
      </c>
      <c r="H142" s="23" t="s">
        <v>2298</v>
      </c>
    </row>
    <row r="143" spans="1:8" x14ac:dyDescent="0.25">
      <c r="A143" s="23" t="s">
        <v>2463</v>
      </c>
      <c r="B143" s="114">
        <v>10001745</v>
      </c>
      <c r="C143" s="114" t="s">
        <v>4130</v>
      </c>
      <c r="D143" s="114">
        <v>10004547</v>
      </c>
      <c r="E143" s="114" t="s">
        <v>4131</v>
      </c>
      <c r="F143" s="94">
        <v>17.060000000000002</v>
      </c>
      <c r="G143" s="23" t="s">
        <v>70</v>
      </c>
      <c r="H143" s="23" t="s">
        <v>2298</v>
      </c>
    </row>
    <row r="144" spans="1:8" x14ac:dyDescent="0.25">
      <c r="A144" s="23" t="s">
        <v>2464</v>
      </c>
      <c r="B144" s="114">
        <v>10001745</v>
      </c>
      <c r="C144" s="114" t="s">
        <v>4130</v>
      </c>
      <c r="D144" s="114">
        <v>10004547</v>
      </c>
      <c r="E144" s="114" t="s">
        <v>4131</v>
      </c>
      <c r="F144" s="94">
        <v>17.060000000000002</v>
      </c>
      <c r="G144" s="23" t="s">
        <v>70</v>
      </c>
      <c r="H144" s="23" t="s">
        <v>2298</v>
      </c>
    </row>
    <row r="145" spans="1:8" x14ac:dyDescent="0.25">
      <c r="A145" s="23" t="s">
        <v>2465</v>
      </c>
      <c r="B145" s="114">
        <v>10001169</v>
      </c>
      <c r="C145" s="114" t="s">
        <v>4132</v>
      </c>
      <c r="D145" s="114">
        <v>10000356</v>
      </c>
      <c r="E145" s="114" t="s">
        <v>4133</v>
      </c>
      <c r="F145" s="94">
        <v>17.060000000000002</v>
      </c>
      <c r="G145" s="23" t="s">
        <v>70</v>
      </c>
      <c r="H145" s="23" t="s">
        <v>2298</v>
      </c>
    </row>
    <row r="146" spans="1:8" x14ac:dyDescent="0.25">
      <c r="A146" s="23" t="s">
        <v>2466</v>
      </c>
      <c r="B146" s="114">
        <v>10001169</v>
      </c>
      <c r="C146" s="114" t="s">
        <v>4132</v>
      </c>
      <c r="D146" s="114">
        <v>10000105</v>
      </c>
      <c r="E146" s="114" t="s">
        <v>4134</v>
      </c>
      <c r="F146" s="94">
        <v>17.060000000000002</v>
      </c>
      <c r="G146" s="23" t="s">
        <v>70</v>
      </c>
      <c r="H146" s="23" t="s">
        <v>2298</v>
      </c>
    </row>
    <row r="147" spans="1:8" x14ac:dyDescent="0.25">
      <c r="A147" s="23" t="s">
        <v>2467</v>
      </c>
      <c r="B147" s="114">
        <v>10001169</v>
      </c>
      <c r="C147" s="114" t="s">
        <v>4132</v>
      </c>
      <c r="D147" s="114">
        <v>10000105</v>
      </c>
      <c r="E147" s="114" t="s">
        <v>4134</v>
      </c>
      <c r="F147" s="94">
        <v>17.060000000000002</v>
      </c>
      <c r="G147" s="23" t="s">
        <v>70</v>
      </c>
      <c r="H147" s="23" t="s">
        <v>2298</v>
      </c>
    </row>
    <row r="148" spans="1:8" x14ac:dyDescent="0.25">
      <c r="A148" s="23" t="s">
        <v>2468</v>
      </c>
      <c r="B148" s="114">
        <v>10000972</v>
      </c>
      <c r="C148" s="114" t="s">
        <v>4135</v>
      </c>
      <c r="D148" s="114">
        <v>10000101</v>
      </c>
      <c r="E148" s="114" t="s">
        <v>4136</v>
      </c>
      <c r="F148" s="94">
        <v>17.060000000000002</v>
      </c>
      <c r="G148" s="23" t="s">
        <v>70</v>
      </c>
      <c r="H148" s="23" t="s">
        <v>2298</v>
      </c>
    </row>
    <row r="149" spans="1:8" x14ac:dyDescent="0.25">
      <c r="A149" s="23" t="s">
        <v>2469</v>
      </c>
      <c r="B149" s="114">
        <v>10000141</v>
      </c>
      <c r="C149" s="114" t="s">
        <v>4137</v>
      </c>
      <c r="D149" s="114">
        <v>10006648</v>
      </c>
      <c r="E149" s="114" t="s">
        <v>4138</v>
      </c>
      <c r="F149" s="94">
        <v>17.060000000000002</v>
      </c>
      <c r="G149" s="23" t="s">
        <v>70</v>
      </c>
      <c r="H149" s="23" t="s">
        <v>2298</v>
      </c>
    </row>
    <row r="150" spans="1:8" x14ac:dyDescent="0.25">
      <c r="A150" s="23" t="s">
        <v>2470</v>
      </c>
      <c r="B150" s="114">
        <v>10000931</v>
      </c>
      <c r="C150" s="114" t="s">
        <v>4139</v>
      </c>
      <c r="D150" s="114">
        <v>10000931</v>
      </c>
      <c r="E150" s="114" t="s">
        <v>4139</v>
      </c>
      <c r="F150" s="94">
        <v>11.23</v>
      </c>
      <c r="G150" s="23" t="s">
        <v>70</v>
      </c>
      <c r="H150" s="23" t="s">
        <v>2298</v>
      </c>
    </row>
    <row r="151" spans="1:8" x14ac:dyDescent="0.25">
      <c r="A151" s="23" t="s">
        <v>2471</v>
      </c>
      <c r="B151" s="114">
        <v>10001720</v>
      </c>
      <c r="C151" s="114" t="s">
        <v>4140</v>
      </c>
      <c r="D151" s="114">
        <v>10001072</v>
      </c>
      <c r="E151" s="114" t="s">
        <v>4141</v>
      </c>
      <c r="F151" s="94">
        <v>22.46</v>
      </c>
      <c r="G151" s="23" t="s">
        <v>70</v>
      </c>
      <c r="H151" s="23" t="s">
        <v>2298</v>
      </c>
    </row>
    <row r="152" spans="1:8" x14ac:dyDescent="0.25">
      <c r="A152" s="23" t="s">
        <v>2472</v>
      </c>
      <c r="B152" s="114">
        <v>10000045</v>
      </c>
      <c r="C152" s="114" t="s">
        <v>4142</v>
      </c>
      <c r="D152" s="114">
        <v>10001856</v>
      </c>
      <c r="E152" s="114" t="s">
        <v>4143</v>
      </c>
      <c r="F152" s="94">
        <v>22.46</v>
      </c>
      <c r="G152" s="23" t="s">
        <v>70</v>
      </c>
      <c r="H152" s="23" t="s">
        <v>2298</v>
      </c>
    </row>
    <row r="153" spans="1:8" x14ac:dyDescent="0.25">
      <c r="A153" s="23" t="s">
        <v>2473</v>
      </c>
      <c r="B153" s="114">
        <v>10001740</v>
      </c>
      <c r="C153" s="114" t="s">
        <v>4119</v>
      </c>
      <c r="D153" s="114">
        <v>10000958</v>
      </c>
      <c r="E153" s="114" t="s">
        <v>4144</v>
      </c>
      <c r="F153" s="94">
        <v>22.46</v>
      </c>
      <c r="G153" s="23" t="s">
        <v>70</v>
      </c>
      <c r="H153" s="23" t="s">
        <v>2298</v>
      </c>
    </row>
    <row r="154" spans="1:8" x14ac:dyDescent="0.25">
      <c r="A154" s="23" t="s">
        <v>2474</v>
      </c>
      <c r="B154" s="114">
        <v>10023921</v>
      </c>
      <c r="C154" s="114" t="s">
        <v>4145</v>
      </c>
      <c r="D154" s="114">
        <v>10023921</v>
      </c>
      <c r="E154" s="114" t="s">
        <v>4145</v>
      </c>
      <c r="F154" s="94">
        <v>22.46</v>
      </c>
      <c r="G154" s="23" t="s">
        <v>70</v>
      </c>
      <c r="H154" s="23" t="s">
        <v>2298</v>
      </c>
    </row>
    <row r="155" spans="1:8" x14ac:dyDescent="0.25">
      <c r="A155" s="23" t="s">
        <v>2475</v>
      </c>
      <c r="B155" s="114">
        <v>10001169</v>
      </c>
      <c r="C155" s="114" t="s">
        <v>4132</v>
      </c>
      <c r="D155" s="114">
        <v>10000105</v>
      </c>
      <c r="E155" s="114" t="s">
        <v>4134</v>
      </c>
      <c r="F155" s="94">
        <v>11.11</v>
      </c>
      <c r="G155" s="23" t="s">
        <v>70</v>
      </c>
      <c r="H155" s="23" t="s">
        <v>2298</v>
      </c>
    </row>
    <row r="156" spans="1:8" x14ac:dyDescent="0.25">
      <c r="A156" s="23" t="s">
        <v>2477</v>
      </c>
      <c r="B156" s="114">
        <v>10001787</v>
      </c>
      <c r="C156" s="114" t="s">
        <v>4146</v>
      </c>
      <c r="D156" s="114">
        <v>10015634</v>
      </c>
      <c r="E156" s="114" t="s">
        <v>4147</v>
      </c>
      <c r="F156" s="94">
        <v>8.5300000000000011</v>
      </c>
      <c r="G156" s="23" t="s">
        <v>70</v>
      </c>
      <c r="H156" s="23" t="s">
        <v>2298</v>
      </c>
    </row>
    <row r="157" spans="1:8" x14ac:dyDescent="0.25">
      <c r="A157" s="23" t="s">
        <v>2479</v>
      </c>
      <c r="B157" s="114">
        <v>10000679</v>
      </c>
      <c r="C157" s="114" t="s">
        <v>4148</v>
      </c>
      <c r="D157" s="114">
        <v>10000679</v>
      </c>
      <c r="E157" s="114" t="s">
        <v>4148</v>
      </c>
      <c r="F157" s="94">
        <v>17.060000000000002</v>
      </c>
      <c r="G157" s="23" t="s">
        <v>70</v>
      </c>
      <c r="H157" s="23" t="s">
        <v>2298</v>
      </c>
    </row>
    <row r="158" spans="1:8" x14ac:dyDescent="0.25">
      <c r="A158" s="23" t="s">
        <v>2480</v>
      </c>
      <c r="B158" s="114">
        <v>10000679</v>
      </c>
      <c r="C158" s="114" t="s">
        <v>4148</v>
      </c>
      <c r="D158" s="114">
        <v>10000679</v>
      </c>
      <c r="E158" s="114" t="s">
        <v>4148</v>
      </c>
      <c r="F158" s="94">
        <v>17.060000000000002</v>
      </c>
      <c r="G158" s="23" t="s">
        <v>70</v>
      </c>
      <c r="H158" s="23" t="s">
        <v>2298</v>
      </c>
    </row>
    <row r="159" spans="1:8" x14ac:dyDescent="0.25">
      <c r="A159" s="23" t="s">
        <v>2484</v>
      </c>
      <c r="B159" s="114">
        <v>10001720</v>
      </c>
      <c r="C159" s="114" t="s">
        <v>4140</v>
      </c>
      <c r="D159" s="114">
        <v>10001072</v>
      </c>
      <c r="E159" s="114" t="s">
        <v>4141</v>
      </c>
      <c r="F159" s="94">
        <v>17.060000000000002</v>
      </c>
      <c r="G159" s="23" t="s">
        <v>70</v>
      </c>
      <c r="H159" s="23" t="s">
        <v>2298</v>
      </c>
    </row>
    <row r="160" spans="1:8" x14ac:dyDescent="0.25">
      <c r="A160" s="23" t="s">
        <v>2485</v>
      </c>
      <c r="B160" s="114">
        <v>10000084</v>
      </c>
      <c r="C160" s="114" t="s">
        <v>4149</v>
      </c>
      <c r="D160" s="114">
        <v>10000084</v>
      </c>
      <c r="E160" s="114" t="s">
        <v>4149</v>
      </c>
      <c r="F160" s="94">
        <v>17.060000000000002</v>
      </c>
      <c r="G160" s="23" t="s">
        <v>70</v>
      </c>
      <c r="H160" s="23" t="s">
        <v>2298</v>
      </c>
    </row>
    <row r="161" spans="1:8" x14ac:dyDescent="0.25">
      <c r="A161" s="23" t="s">
        <v>2486</v>
      </c>
      <c r="B161" s="114">
        <v>10000442</v>
      </c>
      <c r="C161" s="114" t="s">
        <v>4150</v>
      </c>
      <c r="D161" s="114">
        <v>10000442</v>
      </c>
      <c r="E161" s="114" t="s">
        <v>4150</v>
      </c>
      <c r="F161" s="94">
        <v>17.060000000000002</v>
      </c>
      <c r="G161" s="23" t="s">
        <v>70</v>
      </c>
      <c r="H161" s="23" t="s">
        <v>2298</v>
      </c>
    </row>
    <row r="162" spans="1:8" x14ac:dyDescent="0.25">
      <c r="A162" s="23" t="s">
        <v>2487</v>
      </c>
      <c r="B162" s="114">
        <v>10000045</v>
      </c>
      <c r="C162" s="114" t="s">
        <v>4142</v>
      </c>
      <c r="D162" s="114">
        <v>10001856</v>
      </c>
      <c r="E162" s="114" t="s">
        <v>4143</v>
      </c>
      <c r="F162" s="94">
        <v>17.060000000000002</v>
      </c>
      <c r="G162" s="23" t="s">
        <v>70</v>
      </c>
      <c r="H162" s="23" t="s">
        <v>2298</v>
      </c>
    </row>
    <row r="163" spans="1:8" x14ac:dyDescent="0.25">
      <c r="A163" s="23" t="s">
        <v>2488</v>
      </c>
      <c r="B163" s="114">
        <v>10000718</v>
      </c>
      <c r="C163" s="114" t="s">
        <v>4151</v>
      </c>
      <c r="D163" s="114">
        <v>10000701</v>
      </c>
      <c r="E163" s="114" t="s">
        <v>4152</v>
      </c>
      <c r="F163" s="94">
        <v>17.060000000000002</v>
      </c>
      <c r="G163" s="23" t="s">
        <v>70</v>
      </c>
      <c r="H163" s="23" t="s">
        <v>2298</v>
      </c>
    </row>
    <row r="164" spans="1:8" x14ac:dyDescent="0.25">
      <c r="A164" s="23" t="s">
        <v>2489</v>
      </c>
      <c r="B164" s="114">
        <v>10000718</v>
      </c>
      <c r="C164" s="114" t="s">
        <v>4151</v>
      </c>
      <c r="D164" s="114">
        <v>10000701</v>
      </c>
      <c r="E164" s="114" t="s">
        <v>4152</v>
      </c>
      <c r="F164" s="94">
        <v>17.060000000000002</v>
      </c>
      <c r="G164" s="23" t="s">
        <v>70</v>
      </c>
      <c r="H164" s="23" t="s">
        <v>2298</v>
      </c>
    </row>
    <row r="165" spans="1:8" x14ac:dyDescent="0.25">
      <c r="A165" s="23" t="s">
        <v>2490</v>
      </c>
      <c r="B165" s="114">
        <v>10000718</v>
      </c>
      <c r="C165" s="114" t="s">
        <v>4151</v>
      </c>
      <c r="D165" s="114">
        <v>10000713</v>
      </c>
      <c r="E165" s="114" t="s">
        <v>4153</v>
      </c>
      <c r="F165" s="94">
        <v>17.060000000000002</v>
      </c>
      <c r="G165" s="23" t="s">
        <v>70</v>
      </c>
      <c r="H165" s="23" t="s">
        <v>2298</v>
      </c>
    </row>
    <row r="166" spans="1:8" x14ac:dyDescent="0.25">
      <c r="A166" s="23" t="s">
        <v>2491</v>
      </c>
      <c r="B166" s="114">
        <v>10000718</v>
      </c>
      <c r="C166" s="114" t="s">
        <v>4151</v>
      </c>
      <c r="D166" s="114">
        <v>10000701</v>
      </c>
      <c r="E166" s="114" t="s">
        <v>4152</v>
      </c>
      <c r="F166" s="94">
        <v>17.060000000000002</v>
      </c>
      <c r="G166" s="23" t="s">
        <v>70</v>
      </c>
      <c r="H166" s="23" t="s">
        <v>2298</v>
      </c>
    </row>
    <row r="167" spans="1:8" x14ac:dyDescent="0.25">
      <c r="A167" s="23" t="s">
        <v>2492</v>
      </c>
      <c r="B167" s="114">
        <v>10000718</v>
      </c>
      <c r="C167" s="114" t="s">
        <v>4151</v>
      </c>
      <c r="D167" s="114">
        <v>10000701</v>
      </c>
      <c r="E167" s="114" t="s">
        <v>4152</v>
      </c>
      <c r="F167" s="94">
        <v>17.060000000000002</v>
      </c>
      <c r="G167" s="23" t="s">
        <v>70</v>
      </c>
      <c r="H167" s="23" t="s">
        <v>2298</v>
      </c>
    </row>
    <row r="168" spans="1:8" x14ac:dyDescent="0.25">
      <c r="A168" s="23" t="s">
        <v>2493</v>
      </c>
      <c r="B168" s="114">
        <v>10000162</v>
      </c>
      <c r="C168" s="114" t="s">
        <v>4154</v>
      </c>
      <c r="D168" s="114">
        <v>10000162</v>
      </c>
      <c r="E168" s="114" t="s">
        <v>4154</v>
      </c>
      <c r="F168" s="94">
        <v>17.060000000000002</v>
      </c>
      <c r="G168" s="23" t="s">
        <v>70</v>
      </c>
      <c r="H168" s="23" t="s">
        <v>2298</v>
      </c>
    </row>
    <row r="169" spans="1:8" x14ac:dyDescent="0.25">
      <c r="A169" s="23" t="s">
        <v>2494</v>
      </c>
      <c r="B169" s="114">
        <v>10001724</v>
      </c>
      <c r="C169" s="114" t="s">
        <v>4155</v>
      </c>
      <c r="D169" s="114">
        <v>10000894</v>
      </c>
      <c r="E169" s="114" t="s">
        <v>4156</v>
      </c>
      <c r="F169" s="94">
        <v>8.5300000000000011</v>
      </c>
      <c r="G169" s="23" t="s">
        <v>70</v>
      </c>
      <c r="H169" s="23" t="s">
        <v>2298</v>
      </c>
    </row>
    <row r="170" spans="1:8" x14ac:dyDescent="0.25">
      <c r="A170" s="23" t="s">
        <v>2495</v>
      </c>
      <c r="B170" s="114">
        <v>10000314</v>
      </c>
      <c r="C170" s="114" t="s">
        <v>4157</v>
      </c>
      <c r="D170" s="114">
        <v>10000314</v>
      </c>
      <c r="E170" s="114" t="s">
        <v>4157</v>
      </c>
      <c r="F170" s="94">
        <v>17.060000000000002</v>
      </c>
      <c r="G170" s="23" t="s">
        <v>70</v>
      </c>
      <c r="H170" s="23" t="s">
        <v>2298</v>
      </c>
    </row>
    <row r="171" spans="1:8" x14ac:dyDescent="0.25">
      <c r="A171" s="23" t="s">
        <v>2496</v>
      </c>
      <c r="B171" s="114">
        <v>10000314</v>
      </c>
      <c r="C171" s="114" t="s">
        <v>4157</v>
      </c>
      <c r="D171" s="114">
        <v>10000314</v>
      </c>
      <c r="E171" s="114" t="s">
        <v>4157</v>
      </c>
      <c r="F171" s="94">
        <v>17.060000000000002</v>
      </c>
      <c r="G171" s="23" t="s">
        <v>70</v>
      </c>
      <c r="H171" s="23" t="s">
        <v>2298</v>
      </c>
    </row>
    <row r="172" spans="1:8" x14ac:dyDescent="0.25">
      <c r="A172" s="23" t="s">
        <v>2497</v>
      </c>
      <c r="B172" s="114">
        <v>10001352</v>
      </c>
      <c r="C172" s="114" t="s">
        <v>4158</v>
      </c>
      <c r="D172" s="114">
        <v>10001352</v>
      </c>
      <c r="E172" s="114" t="s">
        <v>4158</v>
      </c>
      <c r="F172" s="94">
        <v>8.5300000000000011</v>
      </c>
      <c r="G172" s="23" t="s">
        <v>70</v>
      </c>
      <c r="H172" s="23" t="s">
        <v>2298</v>
      </c>
    </row>
    <row r="173" spans="1:8" x14ac:dyDescent="0.25">
      <c r="A173" s="23" t="s">
        <v>2498</v>
      </c>
      <c r="B173" s="114">
        <v>10000693</v>
      </c>
      <c r="C173" s="114" t="s">
        <v>4159</v>
      </c>
      <c r="D173" s="114">
        <v>10000693</v>
      </c>
      <c r="E173" s="114" t="s">
        <v>4159</v>
      </c>
      <c r="F173" s="94">
        <v>17.060000000000002</v>
      </c>
      <c r="G173" s="23" t="s">
        <v>70</v>
      </c>
      <c r="H173" s="23" t="s">
        <v>2298</v>
      </c>
    </row>
    <row r="174" spans="1:8" x14ac:dyDescent="0.25">
      <c r="A174" s="23" t="s">
        <v>2499</v>
      </c>
      <c r="B174" s="114">
        <v>10000931</v>
      </c>
      <c r="C174" s="114" t="s">
        <v>4139</v>
      </c>
      <c r="D174" s="114">
        <v>10000931</v>
      </c>
      <c r="E174" s="114" t="s">
        <v>4139</v>
      </c>
      <c r="F174" s="94">
        <v>17.060000000000002</v>
      </c>
      <c r="G174" s="23" t="s">
        <v>70</v>
      </c>
      <c r="H174" s="23" t="s">
        <v>2298</v>
      </c>
    </row>
    <row r="175" spans="1:8" x14ac:dyDescent="0.25">
      <c r="A175" s="23" t="s">
        <v>2500</v>
      </c>
      <c r="B175" s="114">
        <v>10017639</v>
      </c>
      <c r="C175" s="114" t="s">
        <v>4127</v>
      </c>
      <c r="D175" s="114">
        <v>10001938</v>
      </c>
      <c r="E175" s="114" t="s">
        <v>4128</v>
      </c>
      <c r="F175" s="94">
        <v>17.060000000000002</v>
      </c>
      <c r="G175" s="23" t="s">
        <v>70</v>
      </c>
      <c r="H175" s="23" t="s">
        <v>2298</v>
      </c>
    </row>
    <row r="176" spans="1:8" x14ac:dyDescent="0.25">
      <c r="A176" s="23" t="s">
        <v>2501</v>
      </c>
      <c r="B176" s="114">
        <v>197</v>
      </c>
      <c r="C176" s="114" t="s">
        <v>4160</v>
      </c>
      <c r="D176" s="114">
        <v>10005141</v>
      </c>
      <c r="E176" s="114" t="s">
        <v>4161</v>
      </c>
      <c r="F176" s="94">
        <v>17.060000000000002</v>
      </c>
      <c r="G176" s="23" t="s">
        <v>70</v>
      </c>
      <c r="H176" s="23" t="s">
        <v>2298</v>
      </c>
    </row>
    <row r="177" spans="1:8" x14ac:dyDescent="0.25">
      <c r="A177" s="23" t="s">
        <v>2502</v>
      </c>
      <c r="B177" s="114">
        <v>197</v>
      </c>
      <c r="C177" s="114" t="s">
        <v>4160</v>
      </c>
      <c r="D177" s="114">
        <v>10001988</v>
      </c>
      <c r="E177" s="114" t="s">
        <v>4162</v>
      </c>
      <c r="F177" s="94">
        <v>17.060000000000002</v>
      </c>
      <c r="G177" s="23" t="s">
        <v>70</v>
      </c>
      <c r="H177" s="23" t="s">
        <v>2298</v>
      </c>
    </row>
    <row r="178" spans="1:8" x14ac:dyDescent="0.25">
      <c r="A178" s="23" t="s">
        <v>2503</v>
      </c>
      <c r="B178" s="114">
        <v>10001740</v>
      </c>
      <c r="C178" s="114" t="s">
        <v>4119</v>
      </c>
      <c r="D178" s="114">
        <v>10000958</v>
      </c>
      <c r="E178" s="114" t="s">
        <v>4144</v>
      </c>
      <c r="F178" s="94">
        <v>17.060000000000002</v>
      </c>
      <c r="G178" s="23" t="s">
        <v>70</v>
      </c>
      <c r="H178" s="23" t="s">
        <v>2298</v>
      </c>
    </row>
    <row r="179" spans="1:8" x14ac:dyDescent="0.25">
      <c r="A179" s="23" t="s">
        <v>2504</v>
      </c>
      <c r="B179" s="114">
        <v>10001740</v>
      </c>
      <c r="C179" s="114" t="s">
        <v>4119</v>
      </c>
      <c r="D179" s="114">
        <v>10000958</v>
      </c>
      <c r="E179" s="114" t="s">
        <v>4144</v>
      </c>
      <c r="F179" s="94">
        <v>17.060000000000002</v>
      </c>
      <c r="G179" s="23" t="s">
        <v>70</v>
      </c>
      <c r="H179" s="23" t="s">
        <v>2298</v>
      </c>
    </row>
    <row r="180" spans="1:8" x14ac:dyDescent="0.25">
      <c r="A180" s="23" t="s">
        <v>2507</v>
      </c>
      <c r="B180" s="114">
        <v>10000224</v>
      </c>
      <c r="C180" s="114" t="s">
        <v>4081</v>
      </c>
      <c r="D180" s="114">
        <v>10001783</v>
      </c>
      <c r="E180" s="114" t="s">
        <v>4163</v>
      </c>
      <c r="F180" s="94">
        <v>17.060000000000002</v>
      </c>
      <c r="G180" s="23" t="s">
        <v>70</v>
      </c>
      <c r="H180" s="23" t="s">
        <v>2298</v>
      </c>
    </row>
    <row r="181" spans="1:8" x14ac:dyDescent="0.25">
      <c r="A181" s="23" t="s">
        <v>2508</v>
      </c>
      <c r="B181" s="114">
        <v>10000224</v>
      </c>
      <c r="C181" s="114" t="s">
        <v>4081</v>
      </c>
      <c r="D181" s="114">
        <v>10001783</v>
      </c>
      <c r="E181" s="114" t="s">
        <v>4163</v>
      </c>
      <c r="F181" s="94">
        <v>17.060000000000002</v>
      </c>
      <c r="G181" s="23" t="s">
        <v>70</v>
      </c>
      <c r="H181" s="23" t="s">
        <v>2298</v>
      </c>
    </row>
    <row r="182" spans="1:8" x14ac:dyDescent="0.25">
      <c r="A182" s="23" t="s">
        <v>2509</v>
      </c>
      <c r="B182" s="114">
        <v>10017920</v>
      </c>
      <c r="C182" s="114" t="s">
        <v>4164</v>
      </c>
      <c r="D182" s="114">
        <v>10017920</v>
      </c>
      <c r="E182" s="114" t="s">
        <v>4164</v>
      </c>
      <c r="F182" s="94">
        <v>17.060000000000002</v>
      </c>
      <c r="G182" s="23" t="s">
        <v>70</v>
      </c>
      <c r="H182" s="23" t="s">
        <v>2298</v>
      </c>
    </row>
    <row r="183" spans="1:8" x14ac:dyDescent="0.25">
      <c r="A183" s="23" t="s">
        <v>2510</v>
      </c>
      <c r="B183" s="114">
        <v>10017920</v>
      </c>
      <c r="C183" s="114" t="s">
        <v>4164</v>
      </c>
      <c r="D183" s="114">
        <v>10017920</v>
      </c>
      <c r="E183" s="114" t="s">
        <v>4164</v>
      </c>
      <c r="F183" s="94">
        <v>17.060000000000002</v>
      </c>
      <c r="G183" s="23" t="s">
        <v>70</v>
      </c>
      <c r="H183" s="23" t="s">
        <v>2298</v>
      </c>
    </row>
    <row r="184" spans="1:8" x14ac:dyDescent="0.25">
      <c r="A184" s="23" t="s">
        <v>2512</v>
      </c>
      <c r="B184" s="114">
        <v>10000586</v>
      </c>
      <c r="C184" s="114" t="s">
        <v>4100</v>
      </c>
      <c r="D184" s="114">
        <v>10000832</v>
      </c>
      <c r="E184" s="114" t="s">
        <v>4165</v>
      </c>
      <c r="F184" s="94">
        <v>17.060000000000002</v>
      </c>
      <c r="G184" s="23" t="s">
        <v>70</v>
      </c>
      <c r="H184" s="23" t="s">
        <v>2298</v>
      </c>
    </row>
    <row r="185" spans="1:8" x14ac:dyDescent="0.25">
      <c r="A185" s="23" t="s">
        <v>2513</v>
      </c>
      <c r="B185" s="114">
        <v>10001739</v>
      </c>
      <c r="C185" s="114" t="s">
        <v>4166</v>
      </c>
      <c r="D185" s="114">
        <v>10001829</v>
      </c>
      <c r="E185" s="114" t="s">
        <v>4167</v>
      </c>
      <c r="F185" s="94">
        <v>17.060000000000002</v>
      </c>
      <c r="G185" s="23" t="s">
        <v>70</v>
      </c>
      <c r="H185" s="23" t="s">
        <v>2298</v>
      </c>
    </row>
    <row r="186" spans="1:8" x14ac:dyDescent="0.25">
      <c r="A186" s="23" t="s">
        <v>2514</v>
      </c>
      <c r="B186" s="114">
        <v>10000972</v>
      </c>
      <c r="C186" s="114" t="s">
        <v>4135</v>
      </c>
      <c r="D186" s="114">
        <v>10000101</v>
      </c>
      <c r="E186" s="114" t="s">
        <v>4136</v>
      </c>
      <c r="F186" s="94">
        <v>11.11</v>
      </c>
      <c r="G186" s="23" t="s">
        <v>70</v>
      </c>
      <c r="H186" s="23" t="s">
        <v>2298</v>
      </c>
    </row>
    <row r="187" spans="1:8" x14ac:dyDescent="0.25">
      <c r="A187" s="23" t="s">
        <v>2515</v>
      </c>
      <c r="B187" s="114">
        <v>10000972</v>
      </c>
      <c r="C187" s="114" t="s">
        <v>4135</v>
      </c>
      <c r="D187" s="114">
        <v>10000101</v>
      </c>
      <c r="E187" s="114" t="s">
        <v>4136</v>
      </c>
      <c r="F187" s="94">
        <v>11.11</v>
      </c>
      <c r="G187" s="23" t="s">
        <v>70</v>
      </c>
      <c r="H187" s="23" t="s">
        <v>2298</v>
      </c>
    </row>
    <row r="188" spans="1:8" x14ac:dyDescent="0.25">
      <c r="A188" s="23" t="s">
        <v>2517</v>
      </c>
      <c r="B188" s="114">
        <v>10001740</v>
      </c>
      <c r="C188" s="114" t="s">
        <v>4119</v>
      </c>
      <c r="D188" s="114">
        <v>10000958</v>
      </c>
      <c r="E188" s="114" t="s">
        <v>4144</v>
      </c>
      <c r="F188" s="94">
        <v>11.11</v>
      </c>
      <c r="G188" s="23" t="s">
        <v>70</v>
      </c>
      <c r="H188" s="23" t="s">
        <v>2298</v>
      </c>
    </row>
    <row r="189" spans="1:8" x14ac:dyDescent="0.25">
      <c r="A189" s="23" t="s">
        <v>2518</v>
      </c>
      <c r="B189" s="114">
        <v>10002426</v>
      </c>
      <c r="C189" s="114" t="s">
        <v>4168</v>
      </c>
      <c r="D189" s="114">
        <v>10002426</v>
      </c>
      <c r="E189" s="114" t="s">
        <v>4168</v>
      </c>
      <c r="F189" s="94">
        <v>11.11</v>
      </c>
      <c r="G189" s="23" t="s">
        <v>70</v>
      </c>
      <c r="H189" s="23" t="s">
        <v>2298</v>
      </c>
    </row>
    <row r="190" spans="1:8" x14ac:dyDescent="0.25">
      <c r="A190" s="23" t="s">
        <v>2519</v>
      </c>
      <c r="B190" s="114">
        <v>10000224</v>
      </c>
      <c r="C190" s="114" t="s">
        <v>4081</v>
      </c>
      <c r="D190" s="114">
        <v>10000394</v>
      </c>
      <c r="E190" s="114" t="s">
        <v>4084</v>
      </c>
      <c r="F190" s="94">
        <v>5.5549999999999997</v>
      </c>
      <c r="G190" s="23" t="s">
        <v>70</v>
      </c>
      <c r="H190" s="23" t="s">
        <v>2298</v>
      </c>
    </row>
    <row r="191" spans="1:8" x14ac:dyDescent="0.25">
      <c r="A191" s="23" t="s">
        <v>2520</v>
      </c>
      <c r="B191" s="114">
        <v>10001787</v>
      </c>
      <c r="C191" s="114" t="s">
        <v>4146</v>
      </c>
      <c r="D191" s="114">
        <v>10015634</v>
      </c>
      <c r="E191" s="114" t="s">
        <v>4147</v>
      </c>
      <c r="F191" s="94">
        <v>11.11</v>
      </c>
      <c r="G191" s="23" t="s">
        <v>70</v>
      </c>
      <c r="H191" s="23" t="s">
        <v>2298</v>
      </c>
    </row>
    <row r="192" spans="1:8" x14ac:dyDescent="0.25">
      <c r="A192" s="23" t="s">
        <v>2521</v>
      </c>
      <c r="B192" s="114">
        <v>10000171</v>
      </c>
      <c r="C192" s="114" t="s">
        <v>4169</v>
      </c>
      <c r="D192" s="114">
        <v>10004459</v>
      </c>
      <c r="E192" s="114" t="s">
        <v>4170</v>
      </c>
      <c r="F192" s="94">
        <v>22.82</v>
      </c>
      <c r="G192" s="23" t="s">
        <v>70</v>
      </c>
      <c r="H192" s="23" t="s">
        <v>2298</v>
      </c>
    </row>
    <row r="193" spans="1:8" x14ac:dyDescent="0.25">
      <c r="A193" s="23" t="s">
        <v>2522</v>
      </c>
      <c r="B193" s="114">
        <v>10001260</v>
      </c>
      <c r="C193" s="114" t="s">
        <v>4171</v>
      </c>
      <c r="D193" s="114">
        <v>10001296</v>
      </c>
      <c r="E193" s="114" t="s">
        <v>4172</v>
      </c>
      <c r="F193" s="94">
        <v>18.34</v>
      </c>
      <c r="G193" s="23" t="s">
        <v>70</v>
      </c>
      <c r="H193" s="23" t="s">
        <v>2298</v>
      </c>
    </row>
    <row r="194" spans="1:8" x14ac:dyDescent="0.25">
      <c r="A194" s="23" t="s">
        <v>2523</v>
      </c>
      <c r="B194" s="114">
        <v>10021456</v>
      </c>
      <c r="C194" s="114" t="s">
        <v>4173</v>
      </c>
      <c r="D194" s="114">
        <v>10021456</v>
      </c>
      <c r="E194" s="114" t="s">
        <v>4173</v>
      </c>
      <c r="F194" s="94">
        <v>18.34</v>
      </c>
      <c r="G194" s="23" t="s">
        <v>70</v>
      </c>
      <c r="H194" s="23" t="s">
        <v>2298</v>
      </c>
    </row>
    <row r="195" spans="1:8" x14ac:dyDescent="0.25">
      <c r="A195" s="23" t="s">
        <v>2524</v>
      </c>
      <c r="B195" s="114">
        <v>10000224</v>
      </c>
      <c r="C195" s="114" t="s">
        <v>4081</v>
      </c>
      <c r="D195" s="114">
        <v>10000675</v>
      </c>
      <c r="E195" s="114" t="s">
        <v>4174</v>
      </c>
      <c r="F195" s="94">
        <v>18.34</v>
      </c>
      <c r="G195" s="23" t="s">
        <v>70</v>
      </c>
      <c r="H195" s="23" t="s">
        <v>2298</v>
      </c>
    </row>
    <row r="196" spans="1:8" x14ac:dyDescent="0.25">
      <c r="A196" s="23" t="s">
        <v>2525</v>
      </c>
      <c r="B196" s="114">
        <v>10000432</v>
      </c>
      <c r="C196" s="114" t="s">
        <v>4175</v>
      </c>
      <c r="D196" s="114">
        <v>10000432</v>
      </c>
      <c r="E196" s="114" t="s">
        <v>4175</v>
      </c>
      <c r="F196" s="94">
        <v>18.34</v>
      </c>
      <c r="G196" s="23" t="s">
        <v>70</v>
      </c>
      <c r="H196" s="23" t="s">
        <v>2298</v>
      </c>
    </row>
    <row r="197" spans="1:8" x14ac:dyDescent="0.25">
      <c r="A197" s="23" t="s">
        <v>2526</v>
      </c>
      <c r="B197" s="114">
        <v>10001720</v>
      </c>
      <c r="C197" s="114" t="s">
        <v>4140</v>
      </c>
      <c r="D197" s="114">
        <v>10001072</v>
      </c>
      <c r="E197" s="114" t="s">
        <v>4141</v>
      </c>
      <c r="F197" s="94">
        <v>18.34</v>
      </c>
      <c r="G197" s="23" t="s">
        <v>70</v>
      </c>
      <c r="H197" s="23" t="s">
        <v>2298</v>
      </c>
    </row>
    <row r="198" spans="1:8" x14ac:dyDescent="0.25">
      <c r="A198" s="23" t="s">
        <v>2527</v>
      </c>
      <c r="B198" s="114">
        <v>10000375</v>
      </c>
      <c r="C198" s="114" t="s">
        <v>4176</v>
      </c>
      <c r="D198" s="114">
        <v>10000375</v>
      </c>
      <c r="E198" s="114" t="s">
        <v>4176</v>
      </c>
      <c r="F198" s="94">
        <v>18.34</v>
      </c>
      <c r="G198" s="23" t="s">
        <v>70</v>
      </c>
      <c r="H198" s="23" t="s">
        <v>2298</v>
      </c>
    </row>
    <row r="199" spans="1:8" x14ac:dyDescent="0.25">
      <c r="A199" s="23" t="s">
        <v>2528</v>
      </c>
      <c r="B199" s="114">
        <v>10001746</v>
      </c>
      <c r="C199" s="114" t="s">
        <v>4177</v>
      </c>
      <c r="D199" s="114">
        <v>10000833</v>
      </c>
      <c r="E199" s="114" t="s">
        <v>4178</v>
      </c>
      <c r="F199" s="94">
        <v>18.34</v>
      </c>
      <c r="G199" s="23" t="s">
        <v>70</v>
      </c>
      <c r="H199" s="23" t="s">
        <v>2298</v>
      </c>
    </row>
    <row r="200" spans="1:8" x14ac:dyDescent="0.25">
      <c r="A200" s="23" t="s">
        <v>2531</v>
      </c>
      <c r="B200" s="114">
        <v>10000748</v>
      </c>
      <c r="C200" s="114" t="s">
        <v>4179</v>
      </c>
      <c r="D200" s="114">
        <v>10000748</v>
      </c>
      <c r="E200" s="114" t="s">
        <v>4179</v>
      </c>
      <c r="F200" s="94">
        <v>18.34</v>
      </c>
      <c r="G200" s="23" t="s">
        <v>70</v>
      </c>
      <c r="H200" s="23" t="s">
        <v>2298</v>
      </c>
    </row>
    <row r="201" spans="1:8" x14ac:dyDescent="0.25">
      <c r="A201" s="23" t="s">
        <v>2533</v>
      </c>
      <c r="B201" s="114">
        <v>10001169</v>
      </c>
      <c r="C201" s="114" t="s">
        <v>4132</v>
      </c>
      <c r="D201" s="114">
        <v>10018484</v>
      </c>
      <c r="E201" s="114" t="s">
        <v>4180</v>
      </c>
      <c r="F201" s="94">
        <v>17.060000000000002</v>
      </c>
      <c r="G201" s="23" t="s">
        <v>70</v>
      </c>
      <c r="H201" s="23" t="s">
        <v>2298</v>
      </c>
    </row>
    <row r="202" spans="1:8" x14ac:dyDescent="0.25">
      <c r="A202" s="23" t="s">
        <v>2535</v>
      </c>
      <c r="B202" s="114">
        <v>10001756</v>
      </c>
      <c r="C202" s="114" t="s">
        <v>4181</v>
      </c>
      <c r="D202" s="114">
        <v>10001756</v>
      </c>
      <c r="E202" s="114" t="s">
        <v>4181</v>
      </c>
      <c r="F202" s="94">
        <v>8.5300000000000011</v>
      </c>
      <c r="G202" s="23" t="s">
        <v>70</v>
      </c>
      <c r="H202" s="23" t="s">
        <v>2298</v>
      </c>
    </row>
    <row r="203" spans="1:8" x14ac:dyDescent="0.25">
      <c r="A203" s="23" t="s">
        <v>2536</v>
      </c>
      <c r="B203" s="114">
        <v>10001756</v>
      </c>
      <c r="C203" s="114" t="s">
        <v>4181</v>
      </c>
      <c r="D203" s="114">
        <v>10001756</v>
      </c>
      <c r="E203" s="114" t="s">
        <v>4181</v>
      </c>
      <c r="F203" s="94">
        <v>17.060000000000002</v>
      </c>
      <c r="G203" s="23" t="s">
        <v>70</v>
      </c>
      <c r="H203" s="23" t="s">
        <v>2298</v>
      </c>
    </row>
    <row r="204" spans="1:8" x14ac:dyDescent="0.25">
      <c r="A204" s="23" t="s">
        <v>2537</v>
      </c>
      <c r="B204" s="114">
        <v>10001724</v>
      </c>
      <c r="C204" s="114" t="s">
        <v>4155</v>
      </c>
      <c r="D204" s="114">
        <v>10000894</v>
      </c>
      <c r="E204" s="114" t="s">
        <v>4156</v>
      </c>
      <c r="F204" s="94">
        <v>8.5300000000000011</v>
      </c>
      <c r="G204" s="23" t="s">
        <v>70</v>
      </c>
      <c r="H204" s="23" t="s">
        <v>2298</v>
      </c>
    </row>
    <row r="205" spans="1:8" x14ac:dyDescent="0.25">
      <c r="A205" s="23" t="s">
        <v>2539</v>
      </c>
      <c r="B205" s="114">
        <v>10000224</v>
      </c>
      <c r="C205" s="114" t="s">
        <v>4081</v>
      </c>
      <c r="D205" s="114">
        <v>10000677</v>
      </c>
      <c r="E205" s="114" t="s">
        <v>4182</v>
      </c>
      <c r="F205" s="94">
        <v>18.34</v>
      </c>
      <c r="G205" s="23" t="s">
        <v>70</v>
      </c>
      <c r="H205" s="23" t="s">
        <v>2298</v>
      </c>
    </row>
    <row r="206" spans="1:8" x14ac:dyDescent="0.25">
      <c r="A206" s="23" t="s">
        <v>2540</v>
      </c>
      <c r="B206" s="114">
        <v>10000791</v>
      </c>
      <c r="C206" s="114" t="s">
        <v>4183</v>
      </c>
      <c r="D206" s="114">
        <v>10000792</v>
      </c>
      <c r="E206" s="114" t="s">
        <v>4184</v>
      </c>
      <c r="F206" s="94">
        <v>18.34</v>
      </c>
      <c r="G206" s="23" t="s">
        <v>70</v>
      </c>
      <c r="H206" s="23" t="s">
        <v>2298</v>
      </c>
    </row>
    <row r="207" spans="1:8" x14ac:dyDescent="0.25">
      <c r="A207" s="23" t="s">
        <v>2541</v>
      </c>
      <c r="B207" s="114">
        <v>10001016</v>
      </c>
      <c r="C207" s="114" t="s">
        <v>4185</v>
      </c>
      <c r="D207" s="114">
        <v>10001016</v>
      </c>
      <c r="E207" s="114" t="s">
        <v>4185</v>
      </c>
      <c r="F207" s="94">
        <v>18.34</v>
      </c>
      <c r="G207" s="23" t="s">
        <v>70</v>
      </c>
      <c r="H207" s="23" t="s">
        <v>2298</v>
      </c>
    </row>
    <row r="208" spans="1:8" x14ac:dyDescent="0.25">
      <c r="A208" s="23" t="s">
        <v>2543</v>
      </c>
      <c r="B208" s="114">
        <v>10000224</v>
      </c>
      <c r="C208" s="114" t="s">
        <v>4081</v>
      </c>
      <c r="D208" s="114">
        <v>10000205</v>
      </c>
      <c r="E208" s="114" t="s">
        <v>4082</v>
      </c>
      <c r="F208" s="94">
        <v>17.060000000000002</v>
      </c>
      <c r="G208" s="23" t="s">
        <v>70</v>
      </c>
      <c r="H208" s="23" t="s">
        <v>2298</v>
      </c>
    </row>
    <row r="209" spans="1:8" x14ac:dyDescent="0.25">
      <c r="A209" s="23" t="s">
        <v>2544</v>
      </c>
      <c r="B209" s="114">
        <v>10000224</v>
      </c>
      <c r="C209" s="114" t="s">
        <v>4081</v>
      </c>
      <c r="D209" s="114">
        <v>10000205</v>
      </c>
      <c r="E209" s="114" t="s">
        <v>4082</v>
      </c>
      <c r="F209" s="94">
        <v>17.060000000000002</v>
      </c>
      <c r="G209" s="23" t="s">
        <v>70</v>
      </c>
      <c r="H209" s="23" t="s">
        <v>2298</v>
      </c>
    </row>
    <row r="210" spans="1:8" x14ac:dyDescent="0.25">
      <c r="A210" s="23" t="s">
        <v>2545</v>
      </c>
      <c r="B210" s="114">
        <v>10001901</v>
      </c>
      <c r="C210" s="114" t="s">
        <v>4186</v>
      </c>
      <c r="D210" s="114">
        <v>10000020</v>
      </c>
      <c r="E210" s="114" t="s">
        <v>4187</v>
      </c>
      <c r="F210" s="94">
        <v>17.060000000000002</v>
      </c>
      <c r="G210" s="23" t="s">
        <v>70</v>
      </c>
      <c r="H210" s="23" t="s">
        <v>2298</v>
      </c>
    </row>
    <row r="211" spans="1:8" x14ac:dyDescent="0.25">
      <c r="A211" s="23" t="s">
        <v>2546</v>
      </c>
      <c r="B211" s="114">
        <v>10000224</v>
      </c>
      <c r="C211" s="114" t="s">
        <v>4081</v>
      </c>
      <c r="D211" s="114">
        <v>10000205</v>
      </c>
      <c r="E211" s="114" t="s">
        <v>4082</v>
      </c>
      <c r="F211" s="94">
        <v>8.5300000000000011</v>
      </c>
      <c r="G211" s="23" t="s">
        <v>70</v>
      </c>
      <c r="H211" s="23" t="s">
        <v>2298</v>
      </c>
    </row>
    <row r="212" spans="1:8" x14ac:dyDescent="0.25">
      <c r="A212" s="23" t="s">
        <v>2547</v>
      </c>
      <c r="B212" s="114">
        <v>10001016</v>
      </c>
      <c r="C212" s="114" t="s">
        <v>4185</v>
      </c>
      <c r="D212" s="114">
        <v>10001016</v>
      </c>
      <c r="E212" s="114" t="s">
        <v>4185</v>
      </c>
      <c r="F212" s="94">
        <v>8.5300000000000011</v>
      </c>
      <c r="G212" s="23" t="s">
        <v>70</v>
      </c>
      <c r="H212" s="23" t="s">
        <v>2298</v>
      </c>
    </row>
    <row r="213" spans="1:8" x14ac:dyDescent="0.25">
      <c r="A213" s="23" t="s">
        <v>2548</v>
      </c>
      <c r="B213" s="114">
        <v>10001739</v>
      </c>
      <c r="C213" s="114" t="s">
        <v>4166</v>
      </c>
      <c r="D213" s="114">
        <v>10017291</v>
      </c>
      <c r="E213" s="114" t="s">
        <v>4188</v>
      </c>
      <c r="F213" s="94">
        <v>8.5300000000000011</v>
      </c>
      <c r="G213" s="23" t="s">
        <v>70</v>
      </c>
      <c r="H213" s="23" t="s">
        <v>2298</v>
      </c>
    </row>
    <row r="214" spans="1:8" x14ac:dyDescent="0.25">
      <c r="A214" s="23" t="s">
        <v>2549</v>
      </c>
      <c r="B214" s="114">
        <v>10000224</v>
      </c>
      <c r="C214" s="114" t="s">
        <v>4081</v>
      </c>
      <c r="D214" s="114">
        <v>10000205</v>
      </c>
      <c r="E214" s="114" t="s">
        <v>4082</v>
      </c>
      <c r="F214" s="94">
        <v>8.5300000000000011</v>
      </c>
      <c r="G214" s="23" t="s">
        <v>70</v>
      </c>
      <c r="H214" s="23" t="s">
        <v>2298</v>
      </c>
    </row>
    <row r="215" spans="1:8" x14ac:dyDescent="0.25">
      <c r="A215" s="23" t="s">
        <v>2550</v>
      </c>
      <c r="B215" s="114">
        <v>10000224</v>
      </c>
      <c r="C215" s="114" t="s">
        <v>4081</v>
      </c>
      <c r="D215" s="114">
        <v>10000205</v>
      </c>
      <c r="E215" s="114" t="s">
        <v>4082</v>
      </c>
      <c r="F215" s="94">
        <v>17.060000000000002</v>
      </c>
      <c r="G215" s="23" t="s">
        <v>70</v>
      </c>
      <c r="H215" s="23" t="s">
        <v>2298</v>
      </c>
    </row>
    <row r="216" spans="1:8" x14ac:dyDescent="0.25">
      <c r="A216" s="23" t="s">
        <v>2551</v>
      </c>
      <c r="B216" s="114">
        <v>10000224</v>
      </c>
      <c r="C216" s="114" t="s">
        <v>4081</v>
      </c>
      <c r="D216" s="114">
        <v>10000205</v>
      </c>
      <c r="E216" s="114" t="s">
        <v>4082</v>
      </c>
      <c r="F216" s="94">
        <v>17.060000000000002</v>
      </c>
      <c r="G216" s="23" t="s">
        <v>70</v>
      </c>
      <c r="H216" s="23" t="s">
        <v>2298</v>
      </c>
    </row>
    <row r="217" spans="1:8" x14ac:dyDescent="0.25">
      <c r="A217" s="23" t="s">
        <v>2552</v>
      </c>
      <c r="B217" s="114">
        <v>10000224</v>
      </c>
      <c r="C217" s="114" t="s">
        <v>4081</v>
      </c>
      <c r="D217" s="114">
        <v>10000205</v>
      </c>
      <c r="E217" s="114" t="s">
        <v>4082</v>
      </c>
      <c r="F217" s="94">
        <v>5.5549999999999997</v>
      </c>
      <c r="G217" s="23" t="s">
        <v>70</v>
      </c>
      <c r="H217" s="23" t="s">
        <v>2298</v>
      </c>
    </row>
    <row r="218" spans="1:8" x14ac:dyDescent="0.25">
      <c r="A218" s="23" t="s">
        <v>2553</v>
      </c>
      <c r="B218" s="114">
        <v>10000224</v>
      </c>
      <c r="C218" s="114" t="s">
        <v>4081</v>
      </c>
      <c r="D218" s="114">
        <v>10000205</v>
      </c>
      <c r="E218" s="114" t="s">
        <v>4082</v>
      </c>
      <c r="F218" s="94">
        <v>5.5549999999999997</v>
      </c>
      <c r="G218" s="23" t="s">
        <v>70</v>
      </c>
      <c r="H218" s="23" t="s">
        <v>2298</v>
      </c>
    </row>
    <row r="219" spans="1:8" x14ac:dyDescent="0.25">
      <c r="A219" s="23" t="s">
        <v>2554</v>
      </c>
      <c r="B219" s="114">
        <v>10000224</v>
      </c>
      <c r="C219" s="114" t="s">
        <v>4081</v>
      </c>
      <c r="D219" s="114">
        <v>10000205</v>
      </c>
      <c r="E219" s="114" t="s">
        <v>4082</v>
      </c>
      <c r="F219" s="94">
        <v>5.5549999999999997</v>
      </c>
      <c r="G219" s="23" t="s">
        <v>70</v>
      </c>
      <c r="H219" s="23" t="s">
        <v>2298</v>
      </c>
    </row>
    <row r="220" spans="1:8" x14ac:dyDescent="0.25">
      <c r="A220" s="23" t="s">
        <v>2555</v>
      </c>
      <c r="B220" s="114">
        <v>10000224</v>
      </c>
      <c r="C220" s="114" t="s">
        <v>4081</v>
      </c>
      <c r="D220" s="114">
        <v>10000205</v>
      </c>
      <c r="E220" s="114" t="s">
        <v>4082</v>
      </c>
      <c r="F220" s="94">
        <v>5.5549999999999997</v>
      </c>
      <c r="G220" s="23" t="s">
        <v>70</v>
      </c>
      <c r="H220" s="23" t="s">
        <v>2298</v>
      </c>
    </row>
    <row r="221" spans="1:8" x14ac:dyDescent="0.25">
      <c r="A221" s="23" t="s">
        <v>2556</v>
      </c>
      <c r="B221" s="114">
        <v>10000224</v>
      </c>
      <c r="C221" s="114" t="s">
        <v>4081</v>
      </c>
      <c r="D221" s="114">
        <v>10000205</v>
      </c>
      <c r="E221" s="114" t="s">
        <v>4082</v>
      </c>
      <c r="F221" s="94">
        <v>11.23</v>
      </c>
      <c r="G221" s="23" t="s">
        <v>70</v>
      </c>
      <c r="H221" s="23" t="s">
        <v>2298</v>
      </c>
    </row>
    <row r="222" spans="1:8" x14ac:dyDescent="0.25">
      <c r="A222" s="23" t="s">
        <v>2557</v>
      </c>
      <c r="B222" s="114">
        <v>10000224</v>
      </c>
      <c r="C222" s="114" t="s">
        <v>4081</v>
      </c>
      <c r="D222" s="114">
        <v>10000205</v>
      </c>
      <c r="E222" s="114" t="s">
        <v>4082</v>
      </c>
      <c r="F222" s="94">
        <v>11.23</v>
      </c>
      <c r="G222" s="23" t="s">
        <v>70</v>
      </c>
      <c r="H222" s="23" t="s">
        <v>2298</v>
      </c>
    </row>
    <row r="223" spans="1:8" x14ac:dyDescent="0.25">
      <c r="A223" s="23" t="s">
        <v>2558</v>
      </c>
      <c r="B223" s="114">
        <v>10000224</v>
      </c>
      <c r="C223" s="114" t="s">
        <v>4081</v>
      </c>
      <c r="D223" s="114">
        <v>10000205</v>
      </c>
      <c r="E223" s="114" t="s">
        <v>4082</v>
      </c>
      <c r="F223" s="94">
        <v>22.46</v>
      </c>
      <c r="G223" s="23" t="s">
        <v>70</v>
      </c>
      <c r="H223" s="23" t="s">
        <v>2298</v>
      </c>
    </row>
    <row r="224" spans="1:8" x14ac:dyDescent="0.25">
      <c r="A224" s="23" t="s">
        <v>2559</v>
      </c>
      <c r="B224" s="114">
        <v>10000224</v>
      </c>
      <c r="C224" s="114" t="s">
        <v>4081</v>
      </c>
      <c r="D224" s="114">
        <v>10000205</v>
      </c>
      <c r="E224" s="114" t="s">
        <v>4082</v>
      </c>
      <c r="F224" s="94">
        <v>22.46</v>
      </c>
      <c r="G224" s="23" t="s">
        <v>70</v>
      </c>
      <c r="H224" s="23" t="s">
        <v>2298</v>
      </c>
    </row>
    <row r="225" spans="1:8" x14ac:dyDescent="0.25">
      <c r="A225" s="23" t="s">
        <v>2560</v>
      </c>
      <c r="B225" s="114">
        <v>197</v>
      </c>
      <c r="C225" s="114" t="s">
        <v>4160</v>
      </c>
      <c r="D225" s="114">
        <v>10001988</v>
      </c>
      <c r="E225" s="114" t="s">
        <v>4162</v>
      </c>
      <c r="F225" s="94">
        <v>8.5300000000000011</v>
      </c>
      <c r="G225" s="23" t="s">
        <v>70</v>
      </c>
      <c r="H225" s="23" t="s">
        <v>2298</v>
      </c>
    </row>
    <row r="226" spans="1:8" x14ac:dyDescent="0.25">
      <c r="A226" s="23" t="s">
        <v>2562</v>
      </c>
      <c r="B226" s="114">
        <v>10005313</v>
      </c>
      <c r="C226" s="114" t="s">
        <v>4189</v>
      </c>
      <c r="D226" s="114">
        <v>10018295</v>
      </c>
      <c r="E226" s="114" t="s">
        <v>4190</v>
      </c>
      <c r="F226" s="94">
        <v>17.060000000000002</v>
      </c>
      <c r="G226" s="23" t="s">
        <v>70</v>
      </c>
      <c r="H226" s="23" t="s">
        <v>2298</v>
      </c>
    </row>
    <row r="227" spans="1:8" x14ac:dyDescent="0.25">
      <c r="A227" s="23" t="s">
        <v>2563</v>
      </c>
      <c r="B227" s="114">
        <v>10000080</v>
      </c>
      <c r="C227" s="114" t="s">
        <v>4191</v>
      </c>
      <c r="D227" s="114">
        <v>10000080</v>
      </c>
      <c r="E227" s="114" t="s">
        <v>4191</v>
      </c>
      <c r="F227" s="94">
        <v>17.060000000000002</v>
      </c>
      <c r="G227" s="23" t="s">
        <v>70</v>
      </c>
      <c r="H227" s="23" t="s">
        <v>2298</v>
      </c>
    </row>
    <row r="228" spans="1:8" x14ac:dyDescent="0.25">
      <c r="A228" s="23" t="s">
        <v>2567</v>
      </c>
      <c r="B228" s="114">
        <v>10001745</v>
      </c>
      <c r="C228" s="114" t="s">
        <v>4130</v>
      </c>
      <c r="D228" s="114">
        <v>10004547</v>
      </c>
      <c r="E228" s="114" t="s">
        <v>4131</v>
      </c>
      <c r="F228" s="94">
        <v>17.060000000000002</v>
      </c>
      <c r="G228" s="23" t="s">
        <v>70</v>
      </c>
      <c r="H228" s="23" t="s">
        <v>2298</v>
      </c>
    </row>
    <row r="229" spans="1:8" x14ac:dyDescent="0.25">
      <c r="A229" s="23" t="s">
        <v>2568</v>
      </c>
      <c r="B229" s="114">
        <v>10001169</v>
      </c>
      <c r="C229" s="114" t="s">
        <v>4132</v>
      </c>
      <c r="D229" s="114">
        <v>10000356</v>
      </c>
      <c r="E229" s="114" t="s">
        <v>4133</v>
      </c>
      <c r="F229" s="94">
        <v>17.060000000000002</v>
      </c>
      <c r="G229" s="23" t="s">
        <v>70</v>
      </c>
      <c r="H229" s="23" t="s">
        <v>2298</v>
      </c>
    </row>
    <row r="230" spans="1:8" x14ac:dyDescent="0.25">
      <c r="A230" s="23" t="s">
        <v>2569</v>
      </c>
      <c r="B230" s="114">
        <v>10001169</v>
      </c>
      <c r="C230" s="114" t="s">
        <v>4132</v>
      </c>
      <c r="D230" s="114">
        <v>10000105</v>
      </c>
      <c r="E230" s="114" t="s">
        <v>4134</v>
      </c>
      <c r="F230" s="94">
        <v>17.060000000000002</v>
      </c>
      <c r="G230" s="23" t="s">
        <v>70</v>
      </c>
      <c r="H230" s="23" t="s">
        <v>2298</v>
      </c>
    </row>
    <row r="231" spans="1:8" x14ac:dyDescent="0.25">
      <c r="A231" s="23" t="s">
        <v>2570</v>
      </c>
      <c r="B231" s="114">
        <v>10001169</v>
      </c>
      <c r="C231" s="114" t="s">
        <v>4132</v>
      </c>
      <c r="D231" s="114">
        <v>10000105</v>
      </c>
      <c r="E231" s="114" t="s">
        <v>4134</v>
      </c>
      <c r="F231" s="94">
        <v>17.060000000000002</v>
      </c>
      <c r="G231" s="23" t="s">
        <v>70</v>
      </c>
      <c r="H231" s="23" t="s">
        <v>2298</v>
      </c>
    </row>
    <row r="232" spans="1:8" x14ac:dyDescent="0.25">
      <c r="A232" s="23" t="s">
        <v>2572</v>
      </c>
      <c r="B232" s="114">
        <v>10000120</v>
      </c>
      <c r="C232" s="114" t="s">
        <v>4192</v>
      </c>
      <c r="D232" s="114">
        <v>10000120</v>
      </c>
      <c r="E232" s="114" t="s">
        <v>4192</v>
      </c>
      <c r="F232" s="94">
        <v>5.5549999999999997</v>
      </c>
      <c r="G232" s="23" t="s">
        <v>70</v>
      </c>
      <c r="H232" s="23" t="s">
        <v>2298</v>
      </c>
    </row>
    <row r="233" spans="1:8" x14ac:dyDescent="0.25">
      <c r="A233" s="23" t="s">
        <v>2573</v>
      </c>
      <c r="B233" s="114">
        <v>10001861</v>
      </c>
      <c r="C233" s="114" t="s">
        <v>4193</v>
      </c>
      <c r="D233" s="114">
        <v>10015925</v>
      </c>
      <c r="E233" s="114" t="s">
        <v>4194</v>
      </c>
      <c r="F233" s="94">
        <v>17.060000000000002</v>
      </c>
      <c r="G233" s="23" t="s">
        <v>70</v>
      </c>
      <c r="H233" s="23" t="s">
        <v>2298</v>
      </c>
    </row>
    <row r="234" spans="1:8" x14ac:dyDescent="0.25">
      <c r="A234" s="23" t="s">
        <v>2574</v>
      </c>
      <c r="B234" s="114">
        <v>10017897</v>
      </c>
      <c r="C234" s="114" t="s">
        <v>4195</v>
      </c>
      <c r="D234" s="114">
        <v>10017897</v>
      </c>
      <c r="E234" s="114" t="s">
        <v>4195</v>
      </c>
      <c r="F234" s="94">
        <v>17.060000000000002</v>
      </c>
      <c r="G234" s="23" t="s">
        <v>70</v>
      </c>
      <c r="H234" s="23" t="s">
        <v>2298</v>
      </c>
    </row>
    <row r="235" spans="1:8" x14ac:dyDescent="0.25">
      <c r="A235" s="23" t="s">
        <v>2577</v>
      </c>
      <c r="B235" s="114">
        <v>10000345</v>
      </c>
      <c r="C235" s="114" t="s">
        <v>4196</v>
      </c>
      <c r="D235" s="114">
        <v>10000345</v>
      </c>
      <c r="E235" s="114" t="s">
        <v>4196</v>
      </c>
      <c r="F235" s="94">
        <v>18.34</v>
      </c>
      <c r="G235" s="23" t="s">
        <v>70</v>
      </c>
      <c r="H235" s="23" t="s">
        <v>2298</v>
      </c>
    </row>
    <row r="236" spans="1:8" x14ac:dyDescent="0.25">
      <c r="A236" s="23" t="s">
        <v>2578</v>
      </c>
      <c r="B236" s="114">
        <v>10002060</v>
      </c>
      <c r="C236" s="114" t="s">
        <v>4197</v>
      </c>
      <c r="D236" s="114">
        <v>10002060</v>
      </c>
      <c r="E236" s="114" t="s">
        <v>4197</v>
      </c>
      <c r="F236" s="94">
        <v>18.34</v>
      </c>
      <c r="G236" s="23" t="s">
        <v>70</v>
      </c>
      <c r="H236" s="23" t="s">
        <v>2298</v>
      </c>
    </row>
    <row r="237" spans="1:8" x14ac:dyDescent="0.25">
      <c r="A237" s="23" t="s">
        <v>2580</v>
      </c>
      <c r="B237" s="114">
        <v>10001169</v>
      </c>
      <c r="C237" s="114" t="s">
        <v>4132</v>
      </c>
      <c r="D237" s="114">
        <v>10000356</v>
      </c>
      <c r="E237" s="114" t="s">
        <v>4133</v>
      </c>
      <c r="F237" s="94">
        <v>17.060000000000002</v>
      </c>
      <c r="G237" s="23" t="s">
        <v>70</v>
      </c>
      <c r="H237" s="23" t="s">
        <v>2298</v>
      </c>
    </row>
    <row r="238" spans="1:8" x14ac:dyDescent="0.25">
      <c r="A238" s="23" t="s">
        <v>2581</v>
      </c>
      <c r="B238" s="114">
        <v>10001169</v>
      </c>
      <c r="C238" s="114" t="s">
        <v>4132</v>
      </c>
      <c r="D238" s="114">
        <v>10000105</v>
      </c>
      <c r="E238" s="114" t="s">
        <v>4134</v>
      </c>
      <c r="F238" s="94">
        <v>17.060000000000002</v>
      </c>
      <c r="G238" s="23" t="s">
        <v>70</v>
      </c>
      <c r="H238" s="23" t="s">
        <v>2298</v>
      </c>
    </row>
    <row r="239" spans="1:8" x14ac:dyDescent="0.25">
      <c r="A239" s="23" t="s">
        <v>2582</v>
      </c>
      <c r="B239" s="114">
        <v>10001169</v>
      </c>
      <c r="C239" s="114" t="s">
        <v>4132</v>
      </c>
      <c r="D239" s="114">
        <v>10000105</v>
      </c>
      <c r="E239" s="114" t="s">
        <v>4134</v>
      </c>
      <c r="F239" s="94">
        <v>17.060000000000002</v>
      </c>
      <c r="G239" s="23" t="s">
        <v>70</v>
      </c>
      <c r="H239" s="23" t="s">
        <v>2298</v>
      </c>
    </row>
    <row r="240" spans="1:8" x14ac:dyDescent="0.25">
      <c r="A240" s="23" t="s">
        <v>2583</v>
      </c>
      <c r="B240" s="114">
        <v>10000099</v>
      </c>
      <c r="C240" s="114" t="s">
        <v>4198</v>
      </c>
      <c r="D240" s="114">
        <v>10000099</v>
      </c>
      <c r="E240" s="114" t="s">
        <v>4198</v>
      </c>
      <c r="F240" s="94">
        <v>17.060000000000002</v>
      </c>
      <c r="G240" s="23" t="s">
        <v>70</v>
      </c>
      <c r="H240" s="23" t="s">
        <v>2298</v>
      </c>
    </row>
    <row r="241" spans="1:8" x14ac:dyDescent="0.25">
      <c r="A241" s="23" t="s">
        <v>2584</v>
      </c>
      <c r="B241" s="114">
        <v>10017895</v>
      </c>
      <c r="C241" s="114" t="s">
        <v>4199</v>
      </c>
      <c r="D241" s="114">
        <v>10017895</v>
      </c>
      <c r="E241" s="114" t="s">
        <v>4199</v>
      </c>
      <c r="F241" s="94">
        <v>17.060000000000002</v>
      </c>
      <c r="G241" s="23" t="s">
        <v>70</v>
      </c>
      <c r="H241" s="23" t="s">
        <v>2298</v>
      </c>
    </row>
    <row r="242" spans="1:8" x14ac:dyDescent="0.25">
      <c r="A242" s="23" t="s">
        <v>2585</v>
      </c>
      <c r="B242" s="114">
        <v>10005313</v>
      </c>
      <c r="C242" s="114" t="s">
        <v>4189</v>
      </c>
      <c r="D242" s="114">
        <v>10005722</v>
      </c>
      <c r="E242" s="114" t="s">
        <v>4200</v>
      </c>
      <c r="F242" s="94">
        <v>17.060000000000002</v>
      </c>
      <c r="G242" s="23" t="s">
        <v>70</v>
      </c>
      <c r="H242" s="23" t="s">
        <v>2298</v>
      </c>
    </row>
    <row r="243" spans="1:8" x14ac:dyDescent="0.25">
      <c r="A243" s="23" t="s">
        <v>2587</v>
      </c>
      <c r="B243" s="114">
        <v>10001169</v>
      </c>
      <c r="C243" s="114" t="s">
        <v>4132</v>
      </c>
      <c r="D243" s="114">
        <v>10000105</v>
      </c>
      <c r="E243" s="114" t="s">
        <v>4134</v>
      </c>
      <c r="F243" s="94">
        <v>11.11</v>
      </c>
      <c r="G243" s="23" t="s">
        <v>70</v>
      </c>
      <c r="H243" s="23" t="s">
        <v>2298</v>
      </c>
    </row>
    <row r="244" spans="1:8" x14ac:dyDescent="0.25">
      <c r="A244" s="23" t="s">
        <v>2590</v>
      </c>
      <c r="B244" s="114">
        <v>10000679</v>
      </c>
      <c r="C244" s="114" t="s">
        <v>4148</v>
      </c>
      <c r="D244" s="114">
        <v>10000679</v>
      </c>
      <c r="E244" s="114" t="s">
        <v>4148</v>
      </c>
      <c r="F244" s="94">
        <v>17.060000000000002</v>
      </c>
      <c r="G244" s="23" t="s">
        <v>70</v>
      </c>
      <c r="H244" s="23" t="s">
        <v>2298</v>
      </c>
    </row>
    <row r="245" spans="1:8" x14ac:dyDescent="0.25">
      <c r="A245" s="23" t="s">
        <v>2591</v>
      </c>
      <c r="B245" s="114">
        <v>10000679</v>
      </c>
      <c r="C245" s="114" t="s">
        <v>4148</v>
      </c>
      <c r="D245" s="114">
        <v>10000679</v>
      </c>
      <c r="E245" s="114" t="s">
        <v>4148</v>
      </c>
      <c r="F245" s="94">
        <v>17.060000000000002</v>
      </c>
      <c r="G245" s="23" t="s">
        <v>70</v>
      </c>
      <c r="H245" s="23" t="s">
        <v>2298</v>
      </c>
    </row>
    <row r="246" spans="1:8" x14ac:dyDescent="0.25">
      <c r="A246" s="23" t="s">
        <v>2592</v>
      </c>
      <c r="B246" s="114">
        <v>10000286</v>
      </c>
      <c r="C246" s="114" t="s">
        <v>4201</v>
      </c>
      <c r="D246" s="114">
        <v>10000286</v>
      </c>
      <c r="E246" s="114" t="s">
        <v>4201</v>
      </c>
      <c r="F246" s="94">
        <v>11.11</v>
      </c>
      <c r="G246" s="23" t="s">
        <v>70</v>
      </c>
      <c r="H246" s="23" t="s">
        <v>2298</v>
      </c>
    </row>
    <row r="247" spans="1:8" x14ac:dyDescent="0.25">
      <c r="A247" s="23" t="s">
        <v>2593</v>
      </c>
      <c r="B247" s="114">
        <v>10000286</v>
      </c>
      <c r="C247" s="114" t="s">
        <v>4201</v>
      </c>
      <c r="D247" s="114">
        <v>10000286</v>
      </c>
      <c r="E247" s="114" t="s">
        <v>4201</v>
      </c>
      <c r="F247" s="94">
        <v>11.11</v>
      </c>
      <c r="G247" s="23" t="s">
        <v>70</v>
      </c>
      <c r="H247" s="23" t="s">
        <v>2298</v>
      </c>
    </row>
    <row r="248" spans="1:8" x14ac:dyDescent="0.25">
      <c r="A248" s="23" t="s">
        <v>2594</v>
      </c>
      <c r="B248" s="114">
        <v>10006340</v>
      </c>
      <c r="C248" s="114" t="s">
        <v>4202</v>
      </c>
      <c r="D248" s="114">
        <v>10006407</v>
      </c>
      <c r="E248" s="114" t="s">
        <v>4203</v>
      </c>
      <c r="F248" s="94">
        <v>5.5549999999999997</v>
      </c>
      <c r="G248" s="23" t="s">
        <v>70</v>
      </c>
      <c r="H248" s="23" t="s">
        <v>2298</v>
      </c>
    </row>
    <row r="249" spans="1:8" x14ac:dyDescent="0.25">
      <c r="A249" s="23" t="s">
        <v>2595</v>
      </c>
      <c r="B249" s="114">
        <v>10006340</v>
      </c>
      <c r="C249" s="114" t="s">
        <v>4202</v>
      </c>
      <c r="D249" s="114">
        <v>10006407</v>
      </c>
      <c r="E249" s="114" t="s">
        <v>4203</v>
      </c>
      <c r="F249" s="94">
        <v>11.11</v>
      </c>
      <c r="G249" s="23" t="s">
        <v>70</v>
      </c>
      <c r="H249" s="23" t="s">
        <v>2298</v>
      </c>
    </row>
    <row r="250" spans="1:8" x14ac:dyDescent="0.25">
      <c r="A250" s="23" t="s">
        <v>2596</v>
      </c>
      <c r="B250" s="114">
        <v>10000755</v>
      </c>
      <c r="C250" s="114" t="s">
        <v>4204</v>
      </c>
      <c r="D250" s="114">
        <v>10000755</v>
      </c>
      <c r="E250" s="114" t="s">
        <v>4204</v>
      </c>
      <c r="F250" s="94">
        <v>5.5549999999999997</v>
      </c>
      <c r="G250" s="23" t="s">
        <v>70</v>
      </c>
      <c r="H250" s="23" t="s">
        <v>2298</v>
      </c>
    </row>
    <row r="251" spans="1:8" x14ac:dyDescent="0.25">
      <c r="A251" s="23" t="s">
        <v>2597</v>
      </c>
      <c r="B251" s="114">
        <v>10001258</v>
      </c>
      <c r="C251" s="114" t="s">
        <v>4205</v>
      </c>
      <c r="D251" s="114">
        <v>10001258</v>
      </c>
      <c r="E251" s="114" t="s">
        <v>4205</v>
      </c>
      <c r="F251" s="94">
        <v>11.11</v>
      </c>
      <c r="G251" s="23" t="s">
        <v>70</v>
      </c>
      <c r="H251" s="23" t="s">
        <v>2298</v>
      </c>
    </row>
    <row r="252" spans="1:8" x14ac:dyDescent="0.25">
      <c r="A252" s="23" t="s">
        <v>2598</v>
      </c>
      <c r="B252" s="114">
        <v>10001258</v>
      </c>
      <c r="C252" s="114" t="s">
        <v>4205</v>
      </c>
      <c r="D252" s="114">
        <v>10001258</v>
      </c>
      <c r="E252" s="114" t="s">
        <v>4205</v>
      </c>
      <c r="F252" s="94">
        <v>11.11</v>
      </c>
      <c r="G252" s="23" t="s">
        <v>70</v>
      </c>
      <c r="H252" s="23" t="s">
        <v>2298</v>
      </c>
    </row>
    <row r="253" spans="1:8" x14ac:dyDescent="0.25">
      <c r="A253" s="23" t="s">
        <v>2599</v>
      </c>
      <c r="B253" s="114">
        <v>10000171</v>
      </c>
      <c r="C253" s="114" t="s">
        <v>4169</v>
      </c>
      <c r="D253" s="114">
        <v>10000171</v>
      </c>
      <c r="E253" s="114" t="s">
        <v>4169</v>
      </c>
      <c r="F253" s="94">
        <v>18.34</v>
      </c>
      <c r="G253" s="23" t="s">
        <v>70</v>
      </c>
      <c r="H253" s="23" t="s">
        <v>2298</v>
      </c>
    </row>
    <row r="254" spans="1:8" x14ac:dyDescent="0.25">
      <c r="A254" s="23" t="s">
        <v>2601</v>
      </c>
      <c r="B254" s="114">
        <v>10000050</v>
      </c>
      <c r="C254" s="114" t="s">
        <v>4206</v>
      </c>
      <c r="D254" s="114">
        <v>10006347</v>
      </c>
      <c r="E254" s="114" t="s">
        <v>4207</v>
      </c>
      <c r="F254" s="94">
        <v>18.34</v>
      </c>
      <c r="G254" s="23" t="s">
        <v>70</v>
      </c>
      <c r="H254" s="23" t="s">
        <v>2298</v>
      </c>
    </row>
    <row r="255" spans="1:8" x14ac:dyDescent="0.25">
      <c r="A255" s="23" t="s">
        <v>2602</v>
      </c>
      <c r="B255" s="114">
        <v>10001169</v>
      </c>
      <c r="C255" s="114" t="s">
        <v>4132</v>
      </c>
      <c r="D255" s="114">
        <v>10018484</v>
      </c>
      <c r="E255" s="114" t="s">
        <v>4180</v>
      </c>
      <c r="F255" s="94">
        <v>18.34</v>
      </c>
      <c r="G255" s="23" t="s">
        <v>70</v>
      </c>
      <c r="H255" s="23" t="s">
        <v>2298</v>
      </c>
    </row>
    <row r="256" spans="1:8" x14ac:dyDescent="0.25">
      <c r="A256" s="23" t="s">
        <v>2604</v>
      </c>
      <c r="B256" s="114">
        <v>10000586</v>
      </c>
      <c r="C256" s="114" t="s">
        <v>4100</v>
      </c>
      <c r="D256" s="114">
        <v>10000496</v>
      </c>
      <c r="E256" s="114" t="s">
        <v>4101</v>
      </c>
      <c r="F256" s="94">
        <v>18.34</v>
      </c>
      <c r="G256" s="23" t="s">
        <v>70</v>
      </c>
      <c r="H256" s="23" t="s">
        <v>2298</v>
      </c>
    </row>
    <row r="257" spans="1:8" x14ac:dyDescent="0.25">
      <c r="A257" s="23" t="s">
        <v>2605</v>
      </c>
      <c r="B257" s="114">
        <v>10000586</v>
      </c>
      <c r="C257" s="114" t="s">
        <v>4100</v>
      </c>
      <c r="D257" s="114">
        <v>10000496</v>
      </c>
      <c r="E257" s="114" t="s">
        <v>4101</v>
      </c>
      <c r="F257" s="94">
        <v>22.46</v>
      </c>
      <c r="G257" s="23" t="s">
        <v>70</v>
      </c>
      <c r="H257" s="23" t="s">
        <v>2298</v>
      </c>
    </row>
    <row r="258" spans="1:8" x14ac:dyDescent="0.25">
      <c r="A258" s="23" t="s">
        <v>2606</v>
      </c>
      <c r="B258" s="114">
        <v>10001745</v>
      </c>
      <c r="C258" s="114" t="s">
        <v>4130</v>
      </c>
      <c r="D258" s="114">
        <v>10004547</v>
      </c>
      <c r="E258" s="114" t="s">
        <v>4131</v>
      </c>
      <c r="F258" s="94">
        <v>17.060000000000002</v>
      </c>
      <c r="G258" s="23" t="s">
        <v>70</v>
      </c>
      <c r="H258" s="23" t="s">
        <v>2298</v>
      </c>
    </row>
    <row r="259" spans="1:8" x14ac:dyDescent="0.25">
      <c r="A259" s="23" t="s">
        <v>2607</v>
      </c>
      <c r="B259" s="114">
        <v>10001745</v>
      </c>
      <c r="C259" s="114" t="s">
        <v>4130</v>
      </c>
      <c r="D259" s="114">
        <v>10004547</v>
      </c>
      <c r="E259" s="114" t="s">
        <v>4131</v>
      </c>
      <c r="F259" s="94">
        <v>17.060000000000002</v>
      </c>
      <c r="G259" s="23" t="s">
        <v>70</v>
      </c>
      <c r="H259" s="23" t="s">
        <v>2298</v>
      </c>
    </row>
    <row r="260" spans="1:8" x14ac:dyDescent="0.25">
      <c r="A260" s="23" t="s">
        <v>2608</v>
      </c>
      <c r="B260" s="114">
        <v>240</v>
      </c>
      <c r="C260" s="114" t="s">
        <v>4085</v>
      </c>
      <c r="D260" s="114">
        <v>10000700</v>
      </c>
      <c r="E260" s="114" t="s">
        <v>4208</v>
      </c>
      <c r="F260" s="94">
        <v>17.060000000000002</v>
      </c>
      <c r="G260" s="23" t="s">
        <v>70</v>
      </c>
      <c r="H260" s="23" t="s">
        <v>2298</v>
      </c>
    </row>
    <row r="261" spans="1:8" x14ac:dyDescent="0.25">
      <c r="A261" s="23" t="s">
        <v>2609</v>
      </c>
      <c r="B261" s="114">
        <v>10001861</v>
      </c>
      <c r="C261" s="114" t="s">
        <v>4193</v>
      </c>
      <c r="D261" s="114">
        <v>10015925</v>
      </c>
      <c r="E261" s="114" t="s">
        <v>4194</v>
      </c>
      <c r="F261" s="94">
        <v>17.060000000000002</v>
      </c>
      <c r="G261" s="23" t="s">
        <v>70</v>
      </c>
      <c r="H261" s="23" t="s">
        <v>2298</v>
      </c>
    </row>
    <row r="262" spans="1:8" x14ac:dyDescent="0.25">
      <c r="A262" s="23" t="s">
        <v>2610</v>
      </c>
      <c r="B262" s="114">
        <v>10006408</v>
      </c>
      <c r="C262" s="114" t="s">
        <v>4209</v>
      </c>
      <c r="D262" s="114">
        <v>10006408</v>
      </c>
      <c r="E262" s="114" t="s">
        <v>4209</v>
      </c>
      <c r="F262" s="94">
        <v>17.060000000000002</v>
      </c>
      <c r="G262" s="23" t="s">
        <v>70</v>
      </c>
      <c r="H262" s="23" t="s">
        <v>2298</v>
      </c>
    </row>
    <row r="263" spans="1:8" x14ac:dyDescent="0.25">
      <c r="A263" s="23" t="s">
        <v>2612</v>
      </c>
      <c r="B263" s="114">
        <v>10000586</v>
      </c>
      <c r="C263" s="114" t="s">
        <v>4100</v>
      </c>
      <c r="D263" s="114">
        <v>10000832</v>
      </c>
      <c r="E263" s="114" t="s">
        <v>4165</v>
      </c>
      <c r="F263" s="94">
        <v>17.060000000000002</v>
      </c>
      <c r="G263" s="23" t="s">
        <v>70</v>
      </c>
      <c r="H263" s="23" t="s">
        <v>2298</v>
      </c>
    </row>
    <row r="264" spans="1:8" x14ac:dyDescent="0.25">
      <c r="A264" s="23" t="s">
        <v>2614</v>
      </c>
      <c r="B264" s="114">
        <v>10017897</v>
      </c>
      <c r="C264" s="114" t="s">
        <v>4195</v>
      </c>
      <c r="D264" s="114">
        <v>10017897</v>
      </c>
      <c r="E264" s="114" t="s">
        <v>4195</v>
      </c>
      <c r="F264" s="94">
        <v>17.060000000000002</v>
      </c>
      <c r="G264" s="23" t="s">
        <v>70</v>
      </c>
      <c r="H264" s="23" t="s">
        <v>2298</v>
      </c>
    </row>
    <row r="265" spans="1:8" x14ac:dyDescent="0.25">
      <c r="A265" s="23" t="s">
        <v>2615</v>
      </c>
      <c r="B265" s="114">
        <v>10001301</v>
      </c>
      <c r="C265" s="114" t="s">
        <v>4210</v>
      </c>
      <c r="D265" s="114">
        <v>10018243</v>
      </c>
      <c r="E265" s="114" t="s">
        <v>4211</v>
      </c>
      <c r="F265" s="94">
        <v>22.46</v>
      </c>
      <c r="G265" s="23" t="s">
        <v>70</v>
      </c>
      <c r="H265" s="23" t="s">
        <v>2298</v>
      </c>
    </row>
    <row r="266" spans="1:8" x14ac:dyDescent="0.25">
      <c r="A266" s="23" t="s">
        <v>2616</v>
      </c>
      <c r="B266" s="114">
        <v>10001740</v>
      </c>
      <c r="C266" s="114" t="s">
        <v>4119</v>
      </c>
      <c r="D266" s="114">
        <v>10000958</v>
      </c>
      <c r="E266" s="114" t="s">
        <v>4144</v>
      </c>
      <c r="F266" s="94">
        <v>22.46</v>
      </c>
      <c r="G266" s="23" t="s">
        <v>70</v>
      </c>
      <c r="H266" s="23" t="s">
        <v>2298</v>
      </c>
    </row>
    <row r="267" spans="1:8" x14ac:dyDescent="0.25">
      <c r="A267" s="23" t="s">
        <v>2617</v>
      </c>
      <c r="B267" s="114">
        <v>10023921</v>
      </c>
      <c r="C267" s="114" t="s">
        <v>4145</v>
      </c>
      <c r="D267" s="114">
        <v>10023921</v>
      </c>
      <c r="E267" s="114" t="s">
        <v>4145</v>
      </c>
      <c r="F267" s="94">
        <v>22.46</v>
      </c>
      <c r="G267" s="23" t="s">
        <v>70</v>
      </c>
      <c r="H267" s="23" t="s">
        <v>2298</v>
      </c>
    </row>
    <row r="268" spans="1:8" x14ac:dyDescent="0.25">
      <c r="A268" s="23" t="s">
        <v>2618</v>
      </c>
      <c r="B268" s="114">
        <v>10001301</v>
      </c>
      <c r="C268" s="114" t="s">
        <v>4210</v>
      </c>
      <c r="D268" s="114">
        <v>10018243</v>
      </c>
      <c r="E268" s="114" t="s">
        <v>4211</v>
      </c>
      <c r="F268" s="94">
        <v>11.11</v>
      </c>
      <c r="G268" s="23" t="s">
        <v>70</v>
      </c>
      <c r="H268" s="23" t="s">
        <v>2298</v>
      </c>
    </row>
    <row r="269" spans="1:8" x14ac:dyDescent="0.25">
      <c r="A269" s="23" t="s">
        <v>2619</v>
      </c>
      <c r="B269" s="114">
        <v>10000432</v>
      </c>
      <c r="C269" s="114" t="s">
        <v>4175</v>
      </c>
      <c r="D269" s="114">
        <v>10000432</v>
      </c>
      <c r="E269" s="114" t="s">
        <v>4175</v>
      </c>
      <c r="F269" s="94">
        <v>17.060000000000002</v>
      </c>
      <c r="G269" s="23" t="s">
        <v>70</v>
      </c>
      <c r="H269" s="23" t="s">
        <v>2298</v>
      </c>
    </row>
    <row r="270" spans="1:8" x14ac:dyDescent="0.25">
      <c r="A270" s="23" t="s">
        <v>2620</v>
      </c>
      <c r="B270" s="114">
        <v>10000432</v>
      </c>
      <c r="C270" s="114" t="s">
        <v>4175</v>
      </c>
      <c r="D270" s="114">
        <v>10000432</v>
      </c>
      <c r="E270" s="114" t="s">
        <v>4175</v>
      </c>
      <c r="F270" s="94">
        <v>17.060000000000002</v>
      </c>
      <c r="G270" s="23" t="s">
        <v>70</v>
      </c>
      <c r="H270" s="23" t="s">
        <v>2298</v>
      </c>
    </row>
    <row r="271" spans="1:8" x14ac:dyDescent="0.25">
      <c r="A271" s="23" t="s">
        <v>2621</v>
      </c>
      <c r="B271" s="114">
        <v>10000432</v>
      </c>
      <c r="C271" s="114" t="s">
        <v>4175</v>
      </c>
      <c r="D271" s="114">
        <v>10000432</v>
      </c>
      <c r="E271" s="114" t="s">
        <v>4175</v>
      </c>
      <c r="F271" s="94">
        <v>8.5300000000000011</v>
      </c>
      <c r="G271" s="23" t="s">
        <v>70</v>
      </c>
      <c r="H271" s="23" t="s">
        <v>2298</v>
      </c>
    </row>
    <row r="272" spans="1:8" x14ac:dyDescent="0.25">
      <c r="A272" s="23" t="s">
        <v>2622</v>
      </c>
      <c r="B272" s="114">
        <v>10000432</v>
      </c>
      <c r="C272" s="114" t="s">
        <v>4175</v>
      </c>
      <c r="D272" s="114">
        <v>10000432</v>
      </c>
      <c r="E272" s="114" t="s">
        <v>4175</v>
      </c>
      <c r="F272" s="94">
        <v>17.060000000000002</v>
      </c>
      <c r="G272" s="23" t="s">
        <v>70</v>
      </c>
      <c r="H272" s="23" t="s">
        <v>2298</v>
      </c>
    </row>
    <row r="273" spans="1:8" x14ac:dyDescent="0.25">
      <c r="A273" s="23" t="s">
        <v>2623</v>
      </c>
      <c r="B273" s="114">
        <v>10001739</v>
      </c>
      <c r="C273" s="114" t="s">
        <v>4166</v>
      </c>
      <c r="D273" s="114">
        <v>10001829</v>
      </c>
      <c r="E273" s="114" t="s">
        <v>4167</v>
      </c>
      <c r="F273" s="94">
        <v>17.060000000000002</v>
      </c>
      <c r="G273" s="23" t="s">
        <v>70</v>
      </c>
      <c r="H273" s="23" t="s">
        <v>2298</v>
      </c>
    </row>
    <row r="274" spans="1:8" x14ac:dyDescent="0.25">
      <c r="A274" s="23" t="s">
        <v>2624</v>
      </c>
      <c r="B274" s="114">
        <v>10000718</v>
      </c>
      <c r="C274" s="114" t="s">
        <v>4151</v>
      </c>
      <c r="D274" s="114">
        <v>10000701</v>
      </c>
      <c r="E274" s="114" t="s">
        <v>4152</v>
      </c>
      <c r="F274" s="94">
        <v>17.060000000000002</v>
      </c>
      <c r="G274" s="23" t="s">
        <v>70</v>
      </c>
      <c r="H274" s="23" t="s">
        <v>2298</v>
      </c>
    </row>
    <row r="275" spans="1:8" x14ac:dyDescent="0.25">
      <c r="A275" s="23" t="s">
        <v>2625</v>
      </c>
      <c r="B275" s="114">
        <v>10000718</v>
      </c>
      <c r="C275" s="114" t="s">
        <v>4151</v>
      </c>
      <c r="D275" s="114">
        <v>10000701</v>
      </c>
      <c r="E275" s="114" t="s">
        <v>4152</v>
      </c>
      <c r="F275" s="94">
        <v>17.060000000000002</v>
      </c>
      <c r="G275" s="23" t="s">
        <v>70</v>
      </c>
      <c r="H275" s="23" t="s">
        <v>2298</v>
      </c>
    </row>
    <row r="276" spans="1:8" x14ac:dyDescent="0.25">
      <c r="A276" s="23" t="s">
        <v>2626</v>
      </c>
      <c r="B276" s="114">
        <v>10000718</v>
      </c>
      <c r="C276" s="114" t="s">
        <v>4151</v>
      </c>
      <c r="D276" s="114">
        <v>10000713</v>
      </c>
      <c r="E276" s="114" t="s">
        <v>4153</v>
      </c>
      <c r="F276" s="94">
        <v>17.060000000000002</v>
      </c>
      <c r="G276" s="23" t="s">
        <v>70</v>
      </c>
      <c r="H276" s="23" t="s">
        <v>2298</v>
      </c>
    </row>
    <row r="277" spans="1:8" x14ac:dyDescent="0.25">
      <c r="A277" s="23" t="s">
        <v>2627</v>
      </c>
      <c r="B277" s="114">
        <v>10000718</v>
      </c>
      <c r="C277" s="114" t="s">
        <v>4151</v>
      </c>
      <c r="D277" s="114">
        <v>10000701</v>
      </c>
      <c r="E277" s="114" t="s">
        <v>4152</v>
      </c>
      <c r="F277" s="94">
        <v>17.060000000000002</v>
      </c>
      <c r="G277" s="23" t="s">
        <v>70</v>
      </c>
      <c r="H277" s="23" t="s">
        <v>2298</v>
      </c>
    </row>
    <row r="278" spans="1:8" x14ac:dyDescent="0.25">
      <c r="A278" s="23" t="s">
        <v>2628</v>
      </c>
      <c r="B278" s="114">
        <v>10000718</v>
      </c>
      <c r="C278" s="114" t="s">
        <v>4151</v>
      </c>
      <c r="D278" s="114">
        <v>10000701</v>
      </c>
      <c r="E278" s="114" t="s">
        <v>4152</v>
      </c>
      <c r="F278" s="94">
        <v>17.060000000000002</v>
      </c>
      <c r="G278" s="23" t="s">
        <v>70</v>
      </c>
      <c r="H278" s="23" t="s">
        <v>2298</v>
      </c>
    </row>
    <row r="279" spans="1:8" x14ac:dyDescent="0.25">
      <c r="A279" s="23" t="s">
        <v>2629</v>
      </c>
      <c r="B279" s="114">
        <v>10001861</v>
      </c>
      <c r="C279" s="114" t="s">
        <v>4193</v>
      </c>
      <c r="D279" s="114">
        <v>10001861</v>
      </c>
      <c r="E279" s="114" t="s">
        <v>4193</v>
      </c>
      <c r="F279" s="94">
        <v>17.060000000000002</v>
      </c>
      <c r="G279" s="23" t="s">
        <v>70</v>
      </c>
      <c r="H279" s="23" t="s">
        <v>2298</v>
      </c>
    </row>
    <row r="280" spans="1:8" x14ac:dyDescent="0.25">
      <c r="A280" s="23" t="s">
        <v>2630</v>
      </c>
      <c r="B280" s="114">
        <v>10000815</v>
      </c>
      <c r="C280" s="114" t="s">
        <v>4212</v>
      </c>
      <c r="D280" s="114">
        <v>10000815</v>
      </c>
      <c r="E280" s="114" t="s">
        <v>4212</v>
      </c>
      <c r="F280" s="94">
        <v>17.060000000000002</v>
      </c>
      <c r="G280" s="23" t="s">
        <v>70</v>
      </c>
      <c r="H280" s="23" t="s">
        <v>2298</v>
      </c>
    </row>
    <row r="281" spans="1:8" x14ac:dyDescent="0.25">
      <c r="A281" s="23" t="s">
        <v>2631</v>
      </c>
      <c r="B281" s="114">
        <v>10001861</v>
      </c>
      <c r="C281" s="114" t="s">
        <v>4193</v>
      </c>
      <c r="D281" s="114">
        <v>10001861</v>
      </c>
      <c r="E281" s="114" t="s">
        <v>4193</v>
      </c>
      <c r="F281" s="94">
        <v>17.060000000000002</v>
      </c>
      <c r="G281" s="23" t="s">
        <v>70</v>
      </c>
      <c r="H281" s="23" t="s">
        <v>2298</v>
      </c>
    </row>
    <row r="282" spans="1:8" x14ac:dyDescent="0.25">
      <c r="A282" s="23" t="s">
        <v>2632</v>
      </c>
      <c r="B282" s="114">
        <v>240</v>
      </c>
      <c r="C282" s="114" t="s">
        <v>4085</v>
      </c>
      <c r="D282" s="114">
        <v>10000264</v>
      </c>
      <c r="E282" s="114" t="s">
        <v>4213</v>
      </c>
      <c r="F282" s="94">
        <v>8.5300000000000011</v>
      </c>
      <c r="G282" s="23" t="s">
        <v>70</v>
      </c>
      <c r="H282" s="23" t="s">
        <v>2298</v>
      </c>
    </row>
    <row r="283" spans="1:8" x14ac:dyDescent="0.25">
      <c r="A283" s="23" t="s">
        <v>2633</v>
      </c>
      <c r="B283" s="114">
        <v>197</v>
      </c>
      <c r="C283" s="114" t="s">
        <v>4160</v>
      </c>
      <c r="D283" s="114">
        <v>10005141</v>
      </c>
      <c r="E283" s="114" t="s">
        <v>4161</v>
      </c>
      <c r="F283" s="94">
        <v>17.060000000000002</v>
      </c>
      <c r="G283" s="23" t="s">
        <v>70</v>
      </c>
      <c r="H283" s="23" t="s">
        <v>2298</v>
      </c>
    </row>
    <row r="284" spans="1:8" x14ac:dyDescent="0.25">
      <c r="A284" s="23" t="s">
        <v>2634</v>
      </c>
      <c r="B284" s="114">
        <v>197</v>
      </c>
      <c r="C284" s="114" t="s">
        <v>4160</v>
      </c>
      <c r="D284" s="114">
        <v>10001988</v>
      </c>
      <c r="E284" s="114" t="s">
        <v>4162</v>
      </c>
      <c r="F284" s="94">
        <v>17.060000000000002</v>
      </c>
      <c r="G284" s="23" t="s">
        <v>70</v>
      </c>
      <c r="H284" s="23" t="s">
        <v>2298</v>
      </c>
    </row>
    <row r="285" spans="1:8" x14ac:dyDescent="0.25">
      <c r="A285" s="23" t="s">
        <v>2635</v>
      </c>
      <c r="B285" s="114">
        <v>10001740</v>
      </c>
      <c r="C285" s="114" t="s">
        <v>4119</v>
      </c>
      <c r="D285" s="114">
        <v>10000958</v>
      </c>
      <c r="E285" s="114" t="s">
        <v>4144</v>
      </c>
      <c r="F285" s="94">
        <v>17.060000000000002</v>
      </c>
      <c r="G285" s="23" t="s">
        <v>70</v>
      </c>
      <c r="H285" s="23" t="s">
        <v>2298</v>
      </c>
    </row>
    <row r="286" spans="1:8" x14ac:dyDescent="0.25">
      <c r="A286" s="23" t="s">
        <v>2636</v>
      </c>
      <c r="B286" s="114">
        <v>10001740</v>
      </c>
      <c r="C286" s="114" t="s">
        <v>4119</v>
      </c>
      <c r="D286" s="114">
        <v>10000958</v>
      </c>
      <c r="E286" s="114" t="s">
        <v>4144</v>
      </c>
      <c r="F286" s="94">
        <v>17.060000000000002</v>
      </c>
      <c r="G286" s="23" t="s">
        <v>70</v>
      </c>
      <c r="H286" s="23" t="s">
        <v>2298</v>
      </c>
    </row>
    <row r="287" spans="1:8" x14ac:dyDescent="0.25">
      <c r="A287" s="23" t="s">
        <v>2637</v>
      </c>
      <c r="B287" s="114">
        <v>10000787</v>
      </c>
      <c r="C287" s="114" t="s">
        <v>4214</v>
      </c>
      <c r="D287" s="114">
        <v>10000787</v>
      </c>
      <c r="E287" s="114" t="s">
        <v>4214</v>
      </c>
      <c r="F287" s="94">
        <v>17.060000000000002</v>
      </c>
      <c r="G287" s="23" t="s">
        <v>70</v>
      </c>
      <c r="H287" s="23" t="s">
        <v>2298</v>
      </c>
    </row>
    <row r="288" spans="1:8" x14ac:dyDescent="0.25">
      <c r="A288" s="23" t="s">
        <v>2639</v>
      </c>
      <c r="B288" s="114">
        <v>10001258</v>
      </c>
      <c r="C288" s="114" t="s">
        <v>4205</v>
      </c>
      <c r="D288" s="114">
        <v>10001258</v>
      </c>
      <c r="E288" s="114" t="s">
        <v>4205</v>
      </c>
      <c r="F288" s="94">
        <v>17.060000000000002</v>
      </c>
      <c r="G288" s="23" t="s">
        <v>70</v>
      </c>
      <c r="H288" s="23" t="s">
        <v>2298</v>
      </c>
    </row>
    <row r="289" spans="1:11" x14ac:dyDescent="0.25">
      <c r="A289" s="23" t="s">
        <v>2642</v>
      </c>
      <c r="B289" s="114">
        <v>10017561</v>
      </c>
      <c r="C289" s="114" t="s">
        <v>4103</v>
      </c>
      <c r="D289" s="114">
        <v>10017561</v>
      </c>
      <c r="E289" s="114" t="s">
        <v>4103</v>
      </c>
      <c r="F289" s="94">
        <v>17.060000000000002</v>
      </c>
      <c r="G289" s="23" t="s">
        <v>70</v>
      </c>
      <c r="H289" s="23" t="s">
        <v>2298</v>
      </c>
    </row>
    <row r="290" spans="1:11" x14ac:dyDescent="0.25">
      <c r="A290" s="23" t="s">
        <v>2643</v>
      </c>
      <c r="B290" s="114">
        <v>10001739</v>
      </c>
      <c r="C290" s="114" t="s">
        <v>4166</v>
      </c>
      <c r="D290" s="114">
        <v>10001829</v>
      </c>
      <c r="E290" s="114" t="s">
        <v>4167</v>
      </c>
      <c r="F290" s="94">
        <v>17.060000000000002</v>
      </c>
      <c r="G290" s="23" t="s">
        <v>70</v>
      </c>
      <c r="H290" s="23" t="s">
        <v>2298</v>
      </c>
    </row>
    <row r="291" spans="1:11" x14ac:dyDescent="0.25">
      <c r="A291" s="23" t="s">
        <v>2644</v>
      </c>
      <c r="B291" s="114">
        <v>10024393</v>
      </c>
      <c r="C291" s="114" t="s">
        <v>4215</v>
      </c>
      <c r="D291" s="114">
        <v>10024393</v>
      </c>
      <c r="E291" s="114" t="s">
        <v>4215</v>
      </c>
      <c r="F291" s="94">
        <v>5.5549999999999997</v>
      </c>
      <c r="G291" s="23" t="s">
        <v>70</v>
      </c>
      <c r="H291" s="23" t="s">
        <v>2298</v>
      </c>
    </row>
    <row r="292" spans="1:11" x14ac:dyDescent="0.25">
      <c r="A292" s="23" t="s">
        <v>2645</v>
      </c>
      <c r="B292" s="114">
        <v>10000432</v>
      </c>
      <c r="C292" s="114" t="s">
        <v>4175</v>
      </c>
      <c r="D292" s="114">
        <v>10000432</v>
      </c>
      <c r="E292" s="114" t="s">
        <v>4175</v>
      </c>
      <c r="F292" s="94">
        <v>5.5549999999999997</v>
      </c>
      <c r="G292" s="23" t="s">
        <v>70</v>
      </c>
      <c r="H292" s="23" t="s">
        <v>2298</v>
      </c>
    </row>
    <row r="293" spans="1:11" x14ac:dyDescent="0.25">
      <c r="A293" s="23" t="s">
        <v>2646</v>
      </c>
      <c r="B293" s="114">
        <v>10000432</v>
      </c>
      <c r="C293" s="114" t="s">
        <v>4175</v>
      </c>
      <c r="D293" s="114">
        <v>10000432</v>
      </c>
      <c r="E293" s="114" t="s">
        <v>4175</v>
      </c>
      <c r="F293" s="94">
        <v>5.5549999999999997</v>
      </c>
      <c r="G293" s="23" t="s">
        <v>70</v>
      </c>
      <c r="H293" s="23" t="s">
        <v>2298</v>
      </c>
    </row>
    <row r="294" spans="1:11" x14ac:dyDescent="0.25">
      <c r="A294" s="23" t="s">
        <v>2647</v>
      </c>
      <c r="B294" s="114">
        <v>240</v>
      </c>
      <c r="C294" s="114" t="s">
        <v>4085</v>
      </c>
      <c r="D294" s="114">
        <v>10000700</v>
      </c>
      <c r="E294" s="114" t="s">
        <v>4208</v>
      </c>
      <c r="F294" s="94">
        <v>11.11</v>
      </c>
      <c r="G294" s="23" t="s">
        <v>70</v>
      </c>
      <c r="H294" s="23" t="s">
        <v>2298</v>
      </c>
    </row>
    <row r="295" spans="1:11" x14ac:dyDescent="0.25">
      <c r="A295" s="23" t="s">
        <v>2648</v>
      </c>
      <c r="B295" s="114">
        <v>10001740</v>
      </c>
      <c r="C295" s="114" t="s">
        <v>4119</v>
      </c>
      <c r="D295" s="114">
        <v>10000958</v>
      </c>
      <c r="E295" s="114" t="s">
        <v>4144</v>
      </c>
      <c r="F295" s="94">
        <v>11.11</v>
      </c>
      <c r="G295" s="23" t="s">
        <v>70</v>
      </c>
      <c r="H295" s="23" t="s">
        <v>2298</v>
      </c>
    </row>
    <row r="296" spans="1:11" x14ac:dyDescent="0.25">
      <c r="A296" s="23" t="s">
        <v>2649</v>
      </c>
      <c r="B296" s="114">
        <v>10000882</v>
      </c>
      <c r="C296" s="114" t="s">
        <v>4216</v>
      </c>
      <c r="D296" s="114">
        <v>10000882</v>
      </c>
      <c r="E296" s="114" t="s">
        <v>4216</v>
      </c>
      <c r="F296" s="94">
        <v>11.11</v>
      </c>
      <c r="G296" s="23" t="s">
        <v>70</v>
      </c>
      <c r="H296" s="23" t="s">
        <v>2298</v>
      </c>
    </row>
    <row r="297" spans="1:11" x14ac:dyDescent="0.25">
      <c r="A297" s="23" t="s">
        <v>2650</v>
      </c>
      <c r="B297" s="114">
        <v>10001301</v>
      </c>
      <c r="C297" s="114" t="s">
        <v>4210</v>
      </c>
      <c r="D297" s="114">
        <v>10018243</v>
      </c>
      <c r="E297" s="114" t="s">
        <v>4211</v>
      </c>
      <c r="F297" s="94">
        <v>22.82</v>
      </c>
      <c r="G297" s="23" t="s">
        <v>70</v>
      </c>
      <c r="H297" s="23" t="s">
        <v>2298</v>
      </c>
    </row>
    <row r="298" spans="1:11" x14ac:dyDescent="0.25">
      <c r="A298" s="23" t="s">
        <v>2651</v>
      </c>
      <c r="B298" s="114">
        <v>10017350</v>
      </c>
      <c r="C298" s="114" t="s">
        <v>435</v>
      </c>
      <c r="D298" s="114">
        <v>10024073</v>
      </c>
      <c r="E298" s="114" t="s">
        <v>4217</v>
      </c>
      <c r="F298" s="94">
        <v>18.34</v>
      </c>
      <c r="G298" s="23" t="s">
        <v>70</v>
      </c>
      <c r="H298" s="23" t="s">
        <v>2298</v>
      </c>
    </row>
    <row r="299" spans="1:11" x14ac:dyDescent="0.25">
      <c r="A299" s="23" t="s">
        <v>2652</v>
      </c>
      <c r="B299" s="114">
        <v>240</v>
      </c>
      <c r="C299" s="114" t="s">
        <v>4085</v>
      </c>
      <c r="D299" s="114">
        <v>10001187</v>
      </c>
      <c r="E299" s="114" t="s">
        <v>4111</v>
      </c>
      <c r="F299" s="94">
        <v>18.34</v>
      </c>
      <c r="G299" s="23" t="s">
        <v>70</v>
      </c>
      <c r="H299" s="23" t="s">
        <v>2298</v>
      </c>
    </row>
    <row r="300" spans="1:11" x14ac:dyDescent="0.25">
      <c r="A300" s="23" t="s">
        <v>2653</v>
      </c>
      <c r="B300" s="114">
        <v>10000080</v>
      </c>
      <c r="C300" s="114" t="s">
        <v>4191</v>
      </c>
      <c r="D300" s="114">
        <v>10000080</v>
      </c>
      <c r="E300" s="114" t="s">
        <v>4191</v>
      </c>
      <c r="F300" s="94">
        <v>17.060000000000002</v>
      </c>
      <c r="G300" s="23" t="s">
        <v>70</v>
      </c>
      <c r="H300" s="23" t="s">
        <v>2298</v>
      </c>
      <c r="K300" t="e">
        <f>VLOOKUP(#REF!,'[5]Web based'!$A:$G,7,0)</f>
        <v>#REF!</v>
      </c>
    </row>
    <row r="301" spans="1:11" x14ac:dyDescent="0.25">
      <c r="A301" s="23" t="s">
        <v>2654</v>
      </c>
      <c r="B301" s="114">
        <v>240</v>
      </c>
      <c r="C301" s="114" t="s">
        <v>4085</v>
      </c>
      <c r="D301" s="114">
        <v>10001310</v>
      </c>
      <c r="E301" s="114" t="s">
        <v>4090</v>
      </c>
      <c r="F301" s="94">
        <v>17.060000000000002</v>
      </c>
      <c r="G301" s="23" t="s">
        <v>70</v>
      </c>
      <c r="H301" s="23" t="s">
        <v>2298</v>
      </c>
      <c r="K301" t="e">
        <f>VLOOKUP(#REF!,'[5]Web based'!$A:$G,7,0)</f>
        <v>#REF!</v>
      </c>
    </row>
    <row r="302" spans="1:11" x14ac:dyDescent="0.25">
      <c r="A302" s="23" t="s">
        <v>2655</v>
      </c>
      <c r="B302" s="114">
        <v>10001258</v>
      </c>
      <c r="C302" s="114" t="s">
        <v>4205</v>
      </c>
      <c r="D302" s="114">
        <v>10001258</v>
      </c>
      <c r="E302" s="114" t="s">
        <v>4205</v>
      </c>
      <c r="F302" s="94">
        <v>11.11</v>
      </c>
      <c r="G302" s="23" t="s">
        <v>70</v>
      </c>
      <c r="H302" s="23" t="s">
        <v>2298</v>
      </c>
      <c r="K302" t="e">
        <f>VLOOKUP(#REF!,'[5]Web based'!$A:$G,7,0)</f>
        <v>#REF!</v>
      </c>
    </row>
    <row r="303" spans="1:11" x14ac:dyDescent="0.25">
      <c r="A303" s="23" t="s">
        <v>2656</v>
      </c>
      <c r="B303" s="114">
        <v>10001258</v>
      </c>
      <c r="C303" s="114" t="s">
        <v>4205</v>
      </c>
      <c r="D303" s="114">
        <v>10001258</v>
      </c>
      <c r="E303" s="114" t="s">
        <v>4205</v>
      </c>
      <c r="F303" s="94">
        <v>11.11</v>
      </c>
      <c r="G303" s="23" t="s">
        <v>70</v>
      </c>
      <c r="H303" s="23" t="s">
        <v>2298</v>
      </c>
      <c r="K303" t="e">
        <f>VLOOKUP(#REF!,'[5]Web based'!$A:$G,7,0)</f>
        <v>#REF!</v>
      </c>
    </row>
    <row r="304" spans="1:11" x14ac:dyDescent="0.25">
      <c r="A304" s="23" t="s">
        <v>2657</v>
      </c>
      <c r="B304" s="114">
        <v>10017664</v>
      </c>
      <c r="C304" s="114" t="s">
        <v>4218</v>
      </c>
      <c r="D304" s="114">
        <v>10017664</v>
      </c>
      <c r="E304" s="114" t="s">
        <v>4218</v>
      </c>
      <c r="F304" s="94">
        <v>17.060000000000002</v>
      </c>
      <c r="G304" s="23" t="s">
        <v>70</v>
      </c>
      <c r="H304" s="23" t="s">
        <v>2298</v>
      </c>
      <c r="K304" t="e">
        <f>VLOOKUP(#REF!,'[5]Web based'!$A:$G,7,0)</f>
        <v>#REF!</v>
      </c>
    </row>
    <row r="305" spans="1:8" x14ac:dyDescent="0.25">
      <c r="A305" s="23" t="s">
        <v>2659</v>
      </c>
      <c r="B305" s="114">
        <v>10001301</v>
      </c>
      <c r="C305" s="114" t="s">
        <v>4210</v>
      </c>
      <c r="D305" s="114">
        <v>10018243</v>
      </c>
      <c r="E305" s="114" t="s">
        <v>4211</v>
      </c>
      <c r="F305" s="94">
        <v>17.060000000000002</v>
      </c>
      <c r="G305" s="23" t="s">
        <v>70</v>
      </c>
      <c r="H305" s="23" t="s">
        <v>2298</v>
      </c>
    </row>
    <row r="306" spans="1:8" x14ac:dyDescent="0.25">
      <c r="A306" s="23" t="s">
        <v>2660</v>
      </c>
      <c r="B306" s="114">
        <v>10000286</v>
      </c>
      <c r="C306" s="114" t="s">
        <v>4201</v>
      </c>
      <c r="D306" s="114">
        <v>10000286</v>
      </c>
      <c r="E306" s="114" t="s">
        <v>4201</v>
      </c>
      <c r="F306" s="94">
        <v>8.5300000000000011</v>
      </c>
      <c r="G306" s="23" t="s">
        <v>70</v>
      </c>
      <c r="H306" s="23" t="s">
        <v>2298</v>
      </c>
    </row>
    <row r="307" spans="1:8" x14ac:dyDescent="0.25">
      <c r="A307" s="23" t="s">
        <v>2662</v>
      </c>
      <c r="B307" s="114">
        <v>10005037</v>
      </c>
      <c r="C307" s="114" t="s">
        <v>4219</v>
      </c>
      <c r="D307" s="114">
        <v>10018294</v>
      </c>
      <c r="E307" s="114" t="s">
        <v>4220</v>
      </c>
      <c r="F307" s="94">
        <v>17.060000000000002</v>
      </c>
      <c r="G307" s="23" t="s">
        <v>70</v>
      </c>
      <c r="H307" s="23" t="s">
        <v>2298</v>
      </c>
    </row>
    <row r="308" spans="1:8" x14ac:dyDescent="0.25">
      <c r="A308" s="23" t="s">
        <v>2663</v>
      </c>
      <c r="B308" s="114">
        <v>10004642</v>
      </c>
      <c r="C308" s="114" t="s">
        <v>4221</v>
      </c>
      <c r="D308" s="114">
        <v>10004627</v>
      </c>
      <c r="E308" s="114" t="s">
        <v>4222</v>
      </c>
      <c r="F308" s="94">
        <v>17.060000000000002</v>
      </c>
      <c r="G308" s="23" t="s">
        <v>70</v>
      </c>
      <c r="H308" s="23" t="s">
        <v>2298</v>
      </c>
    </row>
    <row r="309" spans="1:8" x14ac:dyDescent="0.25">
      <c r="A309" s="23" t="s">
        <v>2664</v>
      </c>
      <c r="B309" s="114">
        <v>10018133</v>
      </c>
      <c r="C309" s="114" t="s">
        <v>4223</v>
      </c>
      <c r="D309" s="114">
        <v>10018133</v>
      </c>
      <c r="E309" s="114" t="s">
        <v>4223</v>
      </c>
      <c r="F309" s="94">
        <v>17.060000000000002</v>
      </c>
      <c r="G309" s="23" t="s">
        <v>70</v>
      </c>
      <c r="H309" s="23" t="s">
        <v>2298</v>
      </c>
    </row>
    <row r="310" spans="1:8" x14ac:dyDescent="0.25">
      <c r="A310" s="23" t="s">
        <v>2665</v>
      </c>
      <c r="B310" s="114">
        <v>10001258</v>
      </c>
      <c r="C310" s="114" t="s">
        <v>4205</v>
      </c>
      <c r="D310" s="114">
        <v>10001258</v>
      </c>
      <c r="E310" s="114" t="s">
        <v>4205</v>
      </c>
      <c r="F310" s="94">
        <v>22.46</v>
      </c>
      <c r="G310" s="23" t="s">
        <v>70</v>
      </c>
      <c r="H310" s="23" t="s">
        <v>2298</v>
      </c>
    </row>
    <row r="311" spans="1:8" x14ac:dyDescent="0.25">
      <c r="A311" s="23" t="s">
        <v>2666</v>
      </c>
      <c r="B311" s="114">
        <v>10000494</v>
      </c>
      <c r="C311" s="114" t="s">
        <v>4224</v>
      </c>
      <c r="D311" s="114">
        <v>10006156</v>
      </c>
      <c r="E311" s="114" t="s">
        <v>4225</v>
      </c>
      <c r="F311" s="94">
        <v>17.060000000000002</v>
      </c>
      <c r="G311" s="23" t="s">
        <v>70</v>
      </c>
      <c r="H311" s="23" t="s">
        <v>2298</v>
      </c>
    </row>
    <row r="312" spans="1:8" x14ac:dyDescent="0.25">
      <c r="A312" s="23" t="s">
        <v>2667</v>
      </c>
      <c r="B312" s="114">
        <v>10000755</v>
      </c>
      <c r="C312" s="114" t="s">
        <v>4204</v>
      </c>
      <c r="D312" s="114">
        <v>10000755</v>
      </c>
      <c r="E312" s="114" t="s">
        <v>4204</v>
      </c>
      <c r="F312" s="94">
        <v>8.5300000000000011</v>
      </c>
      <c r="G312" s="23" t="s">
        <v>70</v>
      </c>
      <c r="H312" s="23" t="s">
        <v>2298</v>
      </c>
    </row>
    <row r="313" spans="1:8" x14ac:dyDescent="0.25">
      <c r="A313" s="23" t="s">
        <v>2669</v>
      </c>
      <c r="B313" s="114">
        <v>10000142</v>
      </c>
      <c r="C313" s="114" t="s">
        <v>4226</v>
      </c>
      <c r="D313" s="114">
        <v>10000082</v>
      </c>
      <c r="E313" s="114" t="s">
        <v>4227</v>
      </c>
      <c r="F313" s="94">
        <v>17.060000000000002</v>
      </c>
      <c r="G313" s="23" t="s">
        <v>70</v>
      </c>
      <c r="H313" s="23" t="s">
        <v>2298</v>
      </c>
    </row>
    <row r="314" spans="1:8" x14ac:dyDescent="0.25">
      <c r="A314" s="23" t="s">
        <v>2670</v>
      </c>
      <c r="B314" s="114">
        <v>10000442</v>
      </c>
      <c r="C314" s="114" t="s">
        <v>4150</v>
      </c>
      <c r="D314" s="114">
        <v>10000442</v>
      </c>
      <c r="E314" s="114" t="s">
        <v>4150</v>
      </c>
      <c r="F314" s="94">
        <v>17.060000000000002</v>
      </c>
      <c r="G314" s="23" t="s">
        <v>70</v>
      </c>
      <c r="H314" s="23" t="s">
        <v>2298</v>
      </c>
    </row>
    <row r="315" spans="1:8" x14ac:dyDescent="0.25">
      <c r="A315" s="23" t="s">
        <v>2671</v>
      </c>
      <c r="B315" s="114">
        <v>10017920</v>
      </c>
      <c r="C315" s="114" t="s">
        <v>4164</v>
      </c>
      <c r="D315" s="114">
        <v>10017920</v>
      </c>
      <c r="E315" s="114" t="s">
        <v>4164</v>
      </c>
      <c r="F315" s="94">
        <v>17.060000000000002</v>
      </c>
      <c r="G315" s="23" t="s">
        <v>70</v>
      </c>
      <c r="H315" s="23" t="s">
        <v>2298</v>
      </c>
    </row>
    <row r="316" spans="1:8" x14ac:dyDescent="0.25">
      <c r="A316" s="23" t="s">
        <v>2672</v>
      </c>
      <c r="B316" s="114">
        <v>10000080</v>
      </c>
      <c r="C316" s="114" t="s">
        <v>4191</v>
      </c>
      <c r="D316" s="114">
        <v>10000080</v>
      </c>
      <c r="E316" s="114" t="s">
        <v>4191</v>
      </c>
      <c r="F316" s="94">
        <v>17.060000000000002</v>
      </c>
      <c r="G316" s="23" t="s">
        <v>70</v>
      </c>
      <c r="H316" s="23" t="s">
        <v>2298</v>
      </c>
    </row>
    <row r="317" spans="1:8" x14ac:dyDescent="0.25">
      <c r="A317" s="23" t="s">
        <v>2674</v>
      </c>
      <c r="B317" s="114">
        <v>10000050</v>
      </c>
      <c r="C317" s="114" t="s">
        <v>4206</v>
      </c>
      <c r="D317" s="114">
        <v>10006347</v>
      </c>
      <c r="E317" s="114" t="s">
        <v>4207</v>
      </c>
      <c r="F317" s="94">
        <v>22.82</v>
      </c>
      <c r="G317" s="23" t="s">
        <v>70</v>
      </c>
      <c r="H317" s="23" t="s">
        <v>2298</v>
      </c>
    </row>
    <row r="318" spans="1:8" x14ac:dyDescent="0.25">
      <c r="A318" s="23" t="s">
        <v>2675</v>
      </c>
      <c r="B318" s="114">
        <v>10002331</v>
      </c>
      <c r="C318" s="114" t="s">
        <v>4228</v>
      </c>
      <c r="D318" s="114">
        <v>10023863</v>
      </c>
      <c r="E318" s="114" t="s">
        <v>4229</v>
      </c>
      <c r="F318" s="94">
        <v>17.060000000000002</v>
      </c>
      <c r="G318" s="23" t="s">
        <v>70</v>
      </c>
      <c r="H318" s="23" t="s">
        <v>2298</v>
      </c>
    </row>
    <row r="319" spans="1:8" x14ac:dyDescent="0.25">
      <c r="A319" s="23" t="s">
        <v>2676</v>
      </c>
      <c r="B319" s="114">
        <v>10002331</v>
      </c>
      <c r="C319" s="114" t="s">
        <v>4228</v>
      </c>
      <c r="D319" s="114">
        <v>10000513</v>
      </c>
      <c r="E319" s="114" t="s">
        <v>4230</v>
      </c>
      <c r="F319" s="94">
        <v>8.5300000000000011</v>
      </c>
      <c r="G319" s="23" t="s">
        <v>70</v>
      </c>
      <c r="H319" s="23" t="s">
        <v>2298</v>
      </c>
    </row>
    <row r="320" spans="1:8" x14ac:dyDescent="0.25">
      <c r="A320" s="23" t="s">
        <v>2677</v>
      </c>
      <c r="B320" s="114">
        <v>10000882</v>
      </c>
      <c r="C320" s="114" t="s">
        <v>4216</v>
      </c>
      <c r="D320" s="114">
        <v>10018252</v>
      </c>
      <c r="E320" s="114" t="s">
        <v>4231</v>
      </c>
      <c r="F320" s="94">
        <v>17.060000000000002</v>
      </c>
      <c r="G320" s="23" t="s">
        <v>70</v>
      </c>
      <c r="H320" s="23" t="s">
        <v>2298</v>
      </c>
    </row>
    <row r="321" spans="1:8" x14ac:dyDescent="0.25">
      <c r="A321" s="23" t="s">
        <v>2678</v>
      </c>
      <c r="B321" s="114">
        <v>10002060</v>
      </c>
      <c r="C321" s="114" t="s">
        <v>4197</v>
      </c>
      <c r="D321" s="114">
        <v>10002060</v>
      </c>
      <c r="E321" s="114" t="s">
        <v>4197</v>
      </c>
      <c r="F321" s="94">
        <v>17.060000000000002</v>
      </c>
      <c r="G321" s="23" t="s">
        <v>70</v>
      </c>
      <c r="H321" s="23" t="s">
        <v>2298</v>
      </c>
    </row>
    <row r="322" spans="1:8" x14ac:dyDescent="0.25">
      <c r="A322" s="23" t="s">
        <v>2680</v>
      </c>
      <c r="B322" s="114">
        <v>10000359</v>
      </c>
      <c r="C322" s="114" t="s">
        <v>4232</v>
      </c>
      <c r="D322" s="114">
        <v>10000359</v>
      </c>
      <c r="E322" s="114" t="s">
        <v>4232</v>
      </c>
      <c r="F322" s="94">
        <v>17.060000000000002</v>
      </c>
      <c r="G322" s="23" t="s">
        <v>70</v>
      </c>
      <c r="H322" s="23" t="s">
        <v>2298</v>
      </c>
    </row>
    <row r="323" spans="1:8" x14ac:dyDescent="0.25">
      <c r="A323" s="23" t="s">
        <v>2683</v>
      </c>
      <c r="B323" s="114">
        <v>10001366</v>
      </c>
      <c r="C323" s="114" t="s">
        <v>4233</v>
      </c>
      <c r="D323" s="114">
        <v>10001366</v>
      </c>
      <c r="E323" s="114" t="s">
        <v>4233</v>
      </c>
      <c r="F323" s="94">
        <v>22.46</v>
      </c>
      <c r="G323" s="23" t="s">
        <v>70</v>
      </c>
      <c r="H323" s="23" t="s">
        <v>2298</v>
      </c>
    </row>
    <row r="324" spans="1:8" x14ac:dyDescent="0.25">
      <c r="A324" s="23" t="s">
        <v>2684</v>
      </c>
      <c r="B324" s="114">
        <v>10001366</v>
      </c>
      <c r="C324" s="114" t="s">
        <v>4233</v>
      </c>
      <c r="D324" s="114">
        <v>10001366</v>
      </c>
      <c r="E324" s="114" t="s">
        <v>4233</v>
      </c>
      <c r="F324" s="94">
        <v>11.11</v>
      </c>
      <c r="G324" s="23" t="s">
        <v>70</v>
      </c>
      <c r="H324" s="23" t="s">
        <v>2298</v>
      </c>
    </row>
    <row r="325" spans="1:8" x14ac:dyDescent="0.25">
      <c r="A325" s="23" t="s">
        <v>2685</v>
      </c>
      <c r="B325" s="114">
        <v>10000001</v>
      </c>
      <c r="C325" s="114" t="s">
        <v>4129</v>
      </c>
      <c r="D325" s="114">
        <v>10000001</v>
      </c>
      <c r="E325" s="114" t="s">
        <v>4129</v>
      </c>
      <c r="F325" s="94">
        <v>18.34</v>
      </c>
      <c r="G325" s="23" t="s">
        <v>70</v>
      </c>
      <c r="H325" s="23" t="s">
        <v>2298</v>
      </c>
    </row>
    <row r="326" spans="1:8" x14ac:dyDescent="0.25">
      <c r="A326" s="23" t="s">
        <v>2686</v>
      </c>
      <c r="B326" s="114">
        <v>10000270</v>
      </c>
      <c r="C326" s="114" t="s">
        <v>4116</v>
      </c>
      <c r="D326" s="114">
        <v>10001194</v>
      </c>
      <c r="E326" s="114" t="s">
        <v>4234</v>
      </c>
      <c r="F326" s="94">
        <v>17.060000000000002</v>
      </c>
      <c r="G326" s="23" t="s">
        <v>70</v>
      </c>
      <c r="H326" s="23" t="s">
        <v>2298</v>
      </c>
    </row>
    <row r="327" spans="1:8" x14ac:dyDescent="0.25">
      <c r="A327" s="23" t="s">
        <v>2687</v>
      </c>
      <c r="B327" s="114">
        <v>10000270</v>
      </c>
      <c r="C327" s="114" t="s">
        <v>4116</v>
      </c>
      <c r="D327" s="114">
        <v>10001194</v>
      </c>
      <c r="E327" s="114" t="s">
        <v>4234</v>
      </c>
      <c r="F327" s="94">
        <v>17.060000000000002</v>
      </c>
      <c r="G327" s="23" t="s">
        <v>70</v>
      </c>
      <c r="H327" s="23" t="s">
        <v>2298</v>
      </c>
    </row>
    <row r="328" spans="1:8" x14ac:dyDescent="0.25">
      <c r="A328" s="23" t="s">
        <v>2688</v>
      </c>
      <c r="B328" s="114">
        <v>10000270</v>
      </c>
      <c r="C328" s="114" t="s">
        <v>4116</v>
      </c>
      <c r="D328" s="114">
        <v>10001194</v>
      </c>
      <c r="E328" s="114" t="s">
        <v>4234</v>
      </c>
      <c r="F328" s="94">
        <v>17.060000000000002</v>
      </c>
      <c r="G328" s="23" t="s">
        <v>70</v>
      </c>
      <c r="H328" s="23" t="s">
        <v>2298</v>
      </c>
    </row>
    <row r="329" spans="1:8" x14ac:dyDescent="0.25">
      <c r="A329" s="23" t="s">
        <v>2689</v>
      </c>
      <c r="B329" s="114">
        <v>10000270</v>
      </c>
      <c r="C329" s="114" t="s">
        <v>4116</v>
      </c>
      <c r="D329" s="114">
        <v>10001194</v>
      </c>
      <c r="E329" s="114" t="s">
        <v>4234</v>
      </c>
      <c r="F329" s="94">
        <v>17.060000000000002</v>
      </c>
      <c r="G329" s="23" t="s">
        <v>70</v>
      </c>
      <c r="H329" s="23" t="s">
        <v>2298</v>
      </c>
    </row>
    <row r="330" spans="1:8" x14ac:dyDescent="0.25">
      <c r="A330" s="23" t="s">
        <v>2690</v>
      </c>
      <c r="B330" s="114">
        <v>10000270</v>
      </c>
      <c r="C330" s="114" t="s">
        <v>4116</v>
      </c>
      <c r="D330" s="114">
        <v>10001194</v>
      </c>
      <c r="E330" s="114" t="s">
        <v>4234</v>
      </c>
      <c r="F330" s="94">
        <v>17.060000000000002</v>
      </c>
      <c r="G330" s="23" t="s">
        <v>70</v>
      </c>
      <c r="H330" s="23" t="s">
        <v>2298</v>
      </c>
    </row>
    <row r="331" spans="1:8" x14ac:dyDescent="0.25">
      <c r="A331" s="23" t="s">
        <v>2691</v>
      </c>
      <c r="B331" s="114">
        <v>10000803</v>
      </c>
      <c r="C331" s="114" t="s">
        <v>4120</v>
      </c>
      <c r="D331" s="114">
        <v>10002537</v>
      </c>
      <c r="E331" s="114" t="s">
        <v>4121</v>
      </c>
      <c r="F331" s="94">
        <v>17.060000000000002</v>
      </c>
      <c r="G331" s="23" t="s">
        <v>70</v>
      </c>
      <c r="H331" s="23" t="s">
        <v>2298</v>
      </c>
    </row>
    <row r="332" spans="1:8" x14ac:dyDescent="0.25">
      <c r="A332" s="23" t="s">
        <v>2692</v>
      </c>
      <c r="B332" s="114">
        <v>10004594</v>
      </c>
      <c r="C332" s="114" t="s">
        <v>4235</v>
      </c>
      <c r="D332" s="114">
        <v>10004594</v>
      </c>
      <c r="E332" s="114" t="s">
        <v>4235</v>
      </c>
      <c r="F332" s="94">
        <v>17.060000000000002</v>
      </c>
      <c r="G332" s="23" t="s">
        <v>70</v>
      </c>
      <c r="H332" s="23" t="s">
        <v>2298</v>
      </c>
    </row>
    <row r="333" spans="1:8" x14ac:dyDescent="0.25">
      <c r="A333" s="23" t="s">
        <v>2693</v>
      </c>
      <c r="B333" s="114">
        <v>10004594</v>
      </c>
      <c r="C333" s="114" t="s">
        <v>4235</v>
      </c>
      <c r="D333" s="114">
        <v>10004594</v>
      </c>
      <c r="E333" s="114" t="s">
        <v>4235</v>
      </c>
      <c r="F333" s="94">
        <v>17.060000000000002</v>
      </c>
      <c r="G333" s="23" t="s">
        <v>70</v>
      </c>
      <c r="H333" s="23" t="s">
        <v>2298</v>
      </c>
    </row>
    <row r="334" spans="1:8" x14ac:dyDescent="0.25">
      <c r="A334" s="23" t="s">
        <v>2695</v>
      </c>
      <c r="B334" s="114">
        <v>10000270</v>
      </c>
      <c r="C334" s="114" t="s">
        <v>4116</v>
      </c>
      <c r="D334" s="114">
        <v>10002325</v>
      </c>
      <c r="E334" s="114" t="s">
        <v>4117</v>
      </c>
      <c r="F334" s="94">
        <v>17.060000000000002</v>
      </c>
      <c r="G334" s="23" t="s">
        <v>70</v>
      </c>
      <c r="H334" s="23" t="s">
        <v>2298</v>
      </c>
    </row>
    <row r="335" spans="1:8" x14ac:dyDescent="0.25">
      <c r="A335" s="23" t="s">
        <v>2696</v>
      </c>
      <c r="B335" s="114">
        <v>10000270</v>
      </c>
      <c r="C335" s="114" t="s">
        <v>4116</v>
      </c>
      <c r="D335" s="114">
        <v>10002325</v>
      </c>
      <c r="E335" s="114" t="s">
        <v>4117</v>
      </c>
      <c r="F335" s="94">
        <v>17.060000000000002</v>
      </c>
      <c r="G335" s="23" t="s">
        <v>70</v>
      </c>
      <c r="H335" s="23" t="s">
        <v>2298</v>
      </c>
    </row>
    <row r="336" spans="1:8" x14ac:dyDescent="0.25">
      <c r="A336" s="23" t="s">
        <v>2697</v>
      </c>
      <c r="B336" s="114">
        <v>10000270</v>
      </c>
      <c r="C336" s="114" t="s">
        <v>4116</v>
      </c>
      <c r="D336" s="114">
        <v>10000269</v>
      </c>
      <c r="E336" s="114" t="s">
        <v>4236</v>
      </c>
      <c r="F336" s="94">
        <v>17.060000000000002</v>
      </c>
      <c r="G336" s="23" t="s">
        <v>70</v>
      </c>
      <c r="H336" s="23" t="s">
        <v>2298</v>
      </c>
    </row>
    <row r="337" spans="1:8" x14ac:dyDescent="0.25">
      <c r="A337" s="23" t="s">
        <v>2699</v>
      </c>
      <c r="B337" s="114">
        <v>10001787</v>
      </c>
      <c r="C337" s="114" t="s">
        <v>4146</v>
      </c>
      <c r="D337" s="114">
        <v>10015634</v>
      </c>
      <c r="E337" s="114" t="s">
        <v>4147</v>
      </c>
      <c r="F337" s="94">
        <v>8.5300000000000011</v>
      </c>
      <c r="G337" s="23" t="s">
        <v>70</v>
      </c>
      <c r="H337" s="23" t="s">
        <v>2298</v>
      </c>
    </row>
    <row r="338" spans="1:8" x14ac:dyDescent="0.25">
      <c r="A338" s="23" t="s">
        <v>2700</v>
      </c>
      <c r="B338" s="114">
        <v>10025896</v>
      </c>
      <c r="C338" s="114" t="s">
        <v>4237</v>
      </c>
      <c r="D338" s="114">
        <v>10025897</v>
      </c>
      <c r="E338" s="114" t="s">
        <v>4238</v>
      </c>
      <c r="F338" s="94">
        <v>8.5300000000000011</v>
      </c>
      <c r="G338" s="23" t="s">
        <v>70</v>
      </c>
      <c r="H338" s="23" t="s">
        <v>2298</v>
      </c>
    </row>
    <row r="339" spans="1:8" x14ac:dyDescent="0.25">
      <c r="A339" s="23" t="s">
        <v>2701</v>
      </c>
      <c r="B339" s="114">
        <v>10000618</v>
      </c>
      <c r="C339" s="114" t="s">
        <v>4239</v>
      </c>
      <c r="D339" s="114">
        <v>10000618</v>
      </c>
      <c r="E339" s="114" t="s">
        <v>4239</v>
      </c>
      <c r="F339" s="94">
        <v>17.060000000000002</v>
      </c>
      <c r="G339" s="23" t="s">
        <v>70</v>
      </c>
      <c r="H339" s="23" t="s">
        <v>2298</v>
      </c>
    </row>
    <row r="340" spans="1:8" x14ac:dyDescent="0.25">
      <c r="A340" s="23" t="s">
        <v>2702</v>
      </c>
      <c r="B340" s="114">
        <v>10000748</v>
      </c>
      <c r="C340" s="114" t="s">
        <v>4179</v>
      </c>
      <c r="D340" s="114">
        <v>10000748</v>
      </c>
      <c r="E340" s="114" t="s">
        <v>4179</v>
      </c>
      <c r="F340" s="94">
        <v>17.060000000000002</v>
      </c>
      <c r="G340" s="23" t="s">
        <v>70</v>
      </c>
      <c r="H340" s="23" t="s">
        <v>2298</v>
      </c>
    </row>
    <row r="341" spans="1:8" x14ac:dyDescent="0.25">
      <c r="A341" s="23" t="s">
        <v>2703</v>
      </c>
      <c r="B341" s="114">
        <v>10002426</v>
      </c>
      <c r="C341" s="114" t="s">
        <v>4168</v>
      </c>
      <c r="D341" s="114">
        <v>10002426</v>
      </c>
      <c r="E341" s="114" t="s">
        <v>4168</v>
      </c>
      <c r="F341" s="94">
        <v>11.11</v>
      </c>
      <c r="G341" s="23" t="s">
        <v>70</v>
      </c>
      <c r="H341" s="23" t="s">
        <v>2298</v>
      </c>
    </row>
    <row r="342" spans="1:8" x14ac:dyDescent="0.25">
      <c r="A342" s="23" t="s">
        <v>2704</v>
      </c>
      <c r="B342" s="114">
        <v>10001787</v>
      </c>
      <c r="C342" s="114" t="s">
        <v>4146</v>
      </c>
      <c r="D342" s="114">
        <v>10015634</v>
      </c>
      <c r="E342" s="114" t="s">
        <v>4147</v>
      </c>
      <c r="F342" s="94">
        <v>11.11</v>
      </c>
      <c r="G342" s="23" t="s">
        <v>70</v>
      </c>
      <c r="H342" s="23" t="s">
        <v>2298</v>
      </c>
    </row>
    <row r="343" spans="1:8" x14ac:dyDescent="0.25">
      <c r="A343" s="23" t="s">
        <v>2706</v>
      </c>
      <c r="B343" s="114">
        <v>10004594</v>
      </c>
      <c r="C343" s="114" t="s">
        <v>4235</v>
      </c>
      <c r="D343" s="114">
        <v>10004594</v>
      </c>
      <c r="E343" s="114" t="s">
        <v>4235</v>
      </c>
      <c r="F343" s="94">
        <v>22.82</v>
      </c>
      <c r="G343" s="23" t="s">
        <v>70</v>
      </c>
      <c r="H343" s="23" t="s">
        <v>2298</v>
      </c>
    </row>
    <row r="344" spans="1:8" x14ac:dyDescent="0.25">
      <c r="A344" s="23" t="s">
        <v>2707</v>
      </c>
      <c r="B344" s="114">
        <v>10000748</v>
      </c>
      <c r="C344" s="114" t="s">
        <v>4179</v>
      </c>
      <c r="D344" s="114">
        <v>10000748</v>
      </c>
      <c r="E344" s="114" t="s">
        <v>4179</v>
      </c>
      <c r="F344" s="94">
        <v>18.34</v>
      </c>
      <c r="G344" s="23" t="s">
        <v>70</v>
      </c>
      <c r="H344" s="23" t="s">
        <v>2298</v>
      </c>
    </row>
    <row r="345" spans="1:8" x14ac:dyDescent="0.25">
      <c r="A345" s="23" t="s">
        <v>2709</v>
      </c>
      <c r="B345" s="114">
        <v>10018169</v>
      </c>
      <c r="C345" s="114" t="s">
        <v>4242</v>
      </c>
      <c r="D345" s="114">
        <v>10018169</v>
      </c>
      <c r="E345" s="114" t="s">
        <v>4242</v>
      </c>
      <c r="F345" s="94">
        <v>17.060000000000002</v>
      </c>
      <c r="G345" s="23" t="s">
        <v>70</v>
      </c>
      <c r="H345" s="23" t="s">
        <v>2298</v>
      </c>
    </row>
    <row r="346" spans="1:8" x14ac:dyDescent="0.25">
      <c r="A346" s="23" t="s">
        <v>2710</v>
      </c>
      <c r="B346" s="114">
        <v>10001750</v>
      </c>
      <c r="C346" s="114" t="s">
        <v>4243</v>
      </c>
      <c r="D346" s="114">
        <v>10000690</v>
      </c>
      <c r="E346" s="114" t="s">
        <v>4244</v>
      </c>
      <c r="F346" s="94">
        <v>17.060000000000002</v>
      </c>
      <c r="G346" s="23" t="s">
        <v>70</v>
      </c>
      <c r="H346" s="23" t="s">
        <v>2298</v>
      </c>
    </row>
    <row r="347" spans="1:8" x14ac:dyDescent="0.25">
      <c r="A347" s="23" t="s">
        <v>2711</v>
      </c>
      <c r="B347" s="114">
        <v>10000224</v>
      </c>
      <c r="C347" s="114" t="s">
        <v>4081</v>
      </c>
      <c r="D347" s="114">
        <v>10001730</v>
      </c>
      <c r="E347" s="114" t="s">
        <v>4126</v>
      </c>
      <c r="F347" s="94">
        <v>17.060000000000002</v>
      </c>
      <c r="G347" s="23" t="s">
        <v>70</v>
      </c>
      <c r="H347" s="23" t="s">
        <v>2298</v>
      </c>
    </row>
    <row r="348" spans="1:8" x14ac:dyDescent="0.25">
      <c r="A348" s="23" t="s">
        <v>2712</v>
      </c>
      <c r="B348" s="114">
        <v>10000972</v>
      </c>
      <c r="C348" s="114" t="s">
        <v>4135</v>
      </c>
      <c r="D348" s="114">
        <v>10000101</v>
      </c>
      <c r="E348" s="114" t="s">
        <v>4136</v>
      </c>
      <c r="F348" s="94">
        <v>17.060000000000002</v>
      </c>
      <c r="G348" s="23" t="s">
        <v>70</v>
      </c>
      <c r="H348" s="23" t="s">
        <v>2298</v>
      </c>
    </row>
    <row r="349" spans="1:8" x14ac:dyDescent="0.25">
      <c r="A349" s="23" t="s">
        <v>2713</v>
      </c>
      <c r="B349" s="114">
        <v>10000141</v>
      </c>
      <c r="C349" s="114" t="s">
        <v>4137</v>
      </c>
      <c r="D349" s="114">
        <v>10006648</v>
      </c>
      <c r="E349" s="114" t="s">
        <v>4138</v>
      </c>
      <c r="F349" s="94">
        <v>17.060000000000002</v>
      </c>
      <c r="G349" s="23" t="s">
        <v>70</v>
      </c>
      <c r="H349" s="23" t="s">
        <v>2298</v>
      </c>
    </row>
    <row r="350" spans="1:8" x14ac:dyDescent="0.25">
      <c r="A350" s="23" t="s">
        <v>2714</v>
      </c>
      <c r="B350" s="114">
        <v>10001746</v>
      </c>
      <c r="C350" s="114" t="s">
        <v>4177</v>
      </c>
      <c r="D350" s="114">
        <v>10000833</v>
      </c>
      <c r="E350" s="114" t="s">
        <v>4178</v>
      </c>
      <c r="F350" s="94">
        <v>17.060000000000002</v>
      </c>
      <c r="G350" s="23" t="s">
        <v>70</v>
      </c>
      <c r="H350" s="23" t="s">
        <v>2298</v>
      </c>
    </row>
    <row r="351" spans="1:8" x14ac:dyDescent="0.25">
      <c r="A351" s="23" t="s">
        <v>2715</v>
      </c>
      <c r="B351" s="114">
        <v>10000931</v>
      </c>
      <c r="C351" s="114" t="s">
        <v>4139</v>
      </c>
      <c r="D351" s="114">
        <v>10000931</v>
      </c>
      <c r="E351" s="114" t="s">
        <v>4139</v>
      </c>
      <c r="F351" s="94">
        <v>11.23</v>
      </c>
      <c r="G351" s="23" t="s">
        <v>70</v>
      </c>
      <c r="H351" s="23" t="s">
        <v>2298</v>
      </c>
    </row>
    <row r="352" spans="1:8" x14ac:dyDescent="0.25">
      <c r="A352" s="23" t="s">
        <v>2716</v>
      </c>
      <c r="B352" s="114">
        <v>10001733</v>
      </c>
      <c r="C352" s="114" t="s">
        <v>4245</v>
      </c>
      <c r="D352" s="114">
        <v>10024338</v>
      </c>
      <c r="E352" s="114" t="s">
        <v>4246</v>
      </c>
      <c r="F352" s="94">
        <v>22.46</v>
      </c>
      <c r="G352" s="23" t="s">
        <v>70</v>
      </c>
      <c r="H352" s="23" t="s">
        <v>2298</v>
      </c>
    </row>
    <row r="353" spans="1:8" x14ac:dyDescent="0.25">
      <c r="A353" s="23" t="s">
        <v>2717</v>
      </c>
      <c r="B353" s="114">
        <v>10000045</v>
      </c>
      <c r="C353" s="114" t="s">
        <v>4142</v>
      </c>
      <c r="D353" s="114">
        <v>10001856</v>
      </c>
      <c r="E353" s="114" t="s">
        <v>4143</v>
      </c>
      <c r="F353" s="94">
        <v>22.46</v>
      </c>
      <c r="G353" s="23" t="s">
        <v>70</v>
      </c>
      <c r="H353" s="23" t="s">
        <v>2298</v>
      </c>
    </row>
    <row r="354" spans="1:8" x14ac:dyDescent="0.25">
      <c r="A354" s="23" t="s">
        <v>2718</v>
      </c>
      <c r="B354" s="114">
        <v>197</v>
      </c>
      <c r="C354" s="114" t="s">
        <v>4160</v>
      </c>
      <c r="D354" s="114">
        <v>10005141</v>
      </c>
      <c r="E354" s="114" t="s">
        <v>4161</v>
      </c>
      <c r="F354" s="94">
        <v>22.46</v>
      </c>
      <c r="G354" s="23" t="s">
        <v>70</v>
      </c>
      <c r="H354" s="23" t="s">
        <v>2298</v>
      </c>
    </row>
    <row r="355" spans="1:8" x14ac:dyDescent="0.25">
      <c r="A355" s="23" t="s">
        <v>2719</v>
      </c>
      <c r="B355" s="114">
        <v>10000120</v>
      </c>
      <c r="C355" s="114" t="s">
        <v>4192</v>
      </c>
      <c r="D355" s="114">
        <v>10000120</v>
      </c>
      <c r="E355" s="114" t="s">
        <v>4192</v>
      </c>
      <c r="F355" s="94">
        <v>22.46</v>
      </c>
      <c r="G355" s="23" t="s">
        <v>70</v>
      </c>
      <c r="H355" s="23" t="s">
        <v>2298</v>
      </c>
    </row>
    <row r="356" spans="1:8" x14ac:dyDescent="0.25">
      <c r="A356" s="23" t="s">
        <v>2720</v>
      </c>
      <c r="B356" s="114">
        <v>10018169</v>
      </c>
      <c r="C356" s="114" t="s">
        <v>4242</v>
      </c>
      <c r="D356" s="114">
        <v>10018169</v>
      </c>
      <c r="E356" s="114" t="s">
        <v>4242</v>
      </c>
      <c r="F356" s="94">
        <v>11.11</v>
      </c>
      <c r="G356" s="23" t="s">
        <v>70</v>
      </c>
      <c r="H356" s="23" t="s">
        <v>2298</v>
      </c>
    </row>
    <row r="357" spans="1:8" x14ac:dyDescent="0.25">
      <c r="A357" s="23" t="s">
        <v>2721</v>
      </c>
      <c r="B357" s="114">
        <v>10000229</v>
      </c>
      <c r="C357" s="114" t="s">
        <v>4247</v>
      </c>
      <c r="D357" s="114">
        <v>10000229</v>
      </c>
      <c r="E357" s="114" t="s">
        <v>4247</v>
      </c>
      <c r="F357" s="94">
        <v>17.060000000000002</v>
      </c>
      <c r="G357" s="23" t="s">
        <v>70</v>
      </c>
      <c r="H357" s="23" t="s">
        <v>2298</v>
      </c>
    </row>
    <row r="358" spans="1:8" x14ac:dyDescent="0.25">
      <c r="A358" s="23" t="s">
        <v>2722</v>
      </c>
      <c r="B358" s="114">
        <v>10001722</v>
      </c>
      <c r="C358" s="114" t="s">
        <v>3527</v>
      </c>
      <c r="D358" s="114">
        <v>10000550</v>
      </c>
      <c r="E358" s="114" t="s">
        <v>4248</v>
      </c>
      <c r="F358" s="94">
        <v>17.060000000000002</v>
      </c>
      <c r="G358" s="23" t="s">
        <v>70</v>
      </c>
      <c r="H358" s="23" t="s">
        <v>2298</v>
      </c>
    </row>
    <row r="359" spans="1:8" x14ac:dyDescent="0.25">
      <c r="A359" s="23" t="s">
        <v>2724</v>
      </c>
      <c r="B359" s="114">
        <v>10000162</v>
      </c>
      <c r="C359" s="114" t="s">
        <v>4154</v>
      </c>
      <c r="D359" s="114">
        <v>10000162</v>
      </c>
      <c r="E359" s="114" t="s">
        <v>4154</v>
      </c>
      <c r="F359" s="94">
        <v>17.060000000000002</v>
      </c>
      <c r="G359" s="23" t="s">
        <v>70</v>
      </c>
      <c r="H359" s="23" t="s">
        <v>2298</v>
      </c>
    </row>
    <row r="360" spans="1:8" x14ac:dyDescent="0.25">
      <c r="A360" s="23" t="s">
        <v>2725</v>
      </c>
      <c r="B360" s="114">
        <v>10000314</v>
      </c>
      <c r="C360" s="114" t="s">
        <v>4157</v>
      </c>
      <c r="D360" s="114">
        <v>10000314</v>
      </c>
      <c r="E360" s="114" t="s">
        <v>4157</v>
      </c>
      <c r="F360" s="94">
        <v>17.060000000000002</v>
      </c>
      <c r="G360" s="23" t="s">
        <v>70</v>
      </c>
      <c r="H360" s="23" t="s">
        <v>2298</v>
      </c>
    </row>
    <row r="361" spans="1:8" x14ac:dyDescent="0.25">
      <c r="A361" s="23" t="s">
        <v>2726</v>
      </c>
      <c r="B361" s="114">
        <v>10000314</v>
      </c>
      <c r="C361" s="114" t="s">
        <v>4157</v>
      </c>
      <c r="D361" s="114">
        <v>10000314</v>
      </c>
      <c r="E361" s="114" t="s">
        <v>4157</v>
      </c>
      <c r="F361" s="94">
        <v>17.060000000000002</v>
      </c>
      <c r="G361" s="23" t="s">
        <v>70</v>
      </c>
      <c r="H361" s="23" t="s">
        <v>2298</v>
      </c>
    </row>
    <row r="362" spans="1:8" x14ac:dyDescent="0.25">
      <c r="A362" s="23" t="s">
        <v>2727</v>
      </c>
      <c r="B362" s="114">
        <v>10001352</v>
      </c>
      <c r="C362" s="114" t="s">
        <v>4158</v>
      </c>
      <c r="D362" s="114">
        <v>10001352</v>
      </c>
      <c r="E362" s="114" t="s">
        <v>4158</v>
      </c>
      <c r="F362" s="94">
        <v>8.5300000000000011</v>
      </c>
      <c r="G362" s="23" t="s">
        <v>70</v>
      </c>
      <c r="H362" s="23" t="s">
        <v>2298</v>
      </c>
    </row>
    <row r="363" spans="1:8" x14ac:dyDescent="0.25">
      <c r="A363" s="23" t="s">
        <v>2728</v>
      </c>
      <c r="B363" s="114">
        <v>10001720</v>
      </c>
      <c r="C363" s="114" t="s">
        <v>4140</v>
      </c>
      <c r="D363" s="114">
        <v>10001072</v>
      </c>
      <c r="E363" s="114" t="s">
        <v>4141</v>
      </c>
      <c r="F363" s="94">
        <v>17.060000000000002</v>
      </c>
      <c r="G363" s="23" t="s">
        <v>70</v>
      </c>
      <c r="H363" s="23" t="s">
        <v>2298</v>
      </c>
    </row>
    <row r="364" spans="1:8" x14ac:dyDescent="0.25">
      <c r="A364" s="23" t="s">
        <v>2730</v>
      </c>
      <c r="B364" s="114">
        <v>10000657</v>
      </c>
      <c r="C364" s="114" t="s">
        <v>4249</v>
      </c>
      <c r="D364" s="114">
        <v>10004696</v>
      </c>
      <c r="E364" s="114" t="s">
        <v>4250</v>
      </c>
      <c r="F364" s="94">
        <v>17.060000000000002</v>
      </c>
      <c r="G364" s="23" t="s">
        <v>70</v>
      </c>
      <c r="H364" s="23" t="s">
        <v>2298</v>
      </c>
    </row>
    <row r="365" spans="1:8" x14ac:dyDescent="0.25">
      <c r="A365" s="23" t="s">
        <v>2731</v>
      </c>
      <c r="B365" s="114">
        <v>10000120</v>
      </c>
      <c r="C365" s="114" t="s">
        <v>4192</v>
      </c>
      <c r="D365" s="114">
        <v>10000120</v>
      </c>
      <c r="E365" s="114" t="s">
        <v>4192</v>
      </c>
      <c r="F365" s="94">
        <v>8.5300000000000011</v>
      </c>
      <c r="G365" s="23" t="s">
        <v>70</v>
      </c>
      <c r="H365" s="23" t="s">
        <v>2298</v>
      </c>
    </row>
    <row r="366" spans="1:8" x14ac:dyDescent="0.25">
      <c r="A366" s="23" t="s">
        <v>2732</v>
      </c>
      <c r="B366" s="114">
        <v>10000693</v>
      </c>
      <c r="C366" s="114" t="s">
        <v>4159</v>
      </c>
      <c r="D366" s="114">
        <v>10000693</v>
      </c>
      <c r="E366" s="114" t="s">
        <v>4159</v>
      </c>
      <c r="F366" s="94">
        <v>17.060000000000002</v>
      </c>
      <c r="G366" s="23" t="s">
        <v>70</v>
      </c>
      <c r="H366" s="23" t="s">
        <v>2298</v>
      </c>
    </row>
    <row r="367" spans="1:8" x14ac:dyDescent="0.25">
      <c r="A367" s="23" t="s">
        <v>2733</v>
      </c>
      <c r="B367" s="114">
        <v>10000931</v>
      </c>
      <c r="C367" s="114" t="s">
        <v>4139</v>
      </c>
      <c r="D367" s="114">
        <v>10000931</v>
      </c>
      <c r="E367" s="114" t="s">
        <v>4139</v>
      </c>
      <c r="F367" s="94">
        <v>17.060000000000002</v>
      </c>
      <c r="G367" s="23" t="s">
        <v>70</v>
      </c>
      <c r="H367" s="23" t="s">
        <v>2298</v>
      </c>
    </row>
    <row r="368" spans="1:8" x14ac:dyDescent="0.25">
      <c r="A368" s="23" t="s">
        <v>2735</v>
      </c>
      <c r="B368" s="114">
        <v>10000224</v>
      </c>
      <c r="C368" s="114" t="s">
        <v>4081</v>
      </c>
      <c r="D368" s="114">
        <v>10001783</v>
      </c>
      <c r="E368" s="114" t="s">
        <v>4163</v>
      </c>
      <c r="F368" s="94">
        <v>17.060000000000002</v>
      </c>
      <c r="G368" s="23" t="s">
        <v>70</v>
      </c>
      <c r="H368" s="23" t="s">
        <v>2298</v>
      </c>
    </row>
    <row r="369" spans="1:8" x14ac:dyDescent="0.25">
      <c r="A369" s="23" t="s">
        <v>2736</v>
      </c>
      <c r="B369" s="114">
        <v>10000224</v>
      </c>
      <c r="C369" s="114" t="s">
        <v>4081</v>
      </c>
      <c r="D369" s="114">
        <v>10001783</v>
      </c>
      <c r="E369" s="114" t="s">
        <v>4163</v>
      </c>
      <c r="F369" s="94">
        <v>17.060000000000002</v>
      </c>
      <c r="G369" s="23" t="s">
        <v>70</v>
      </c>
      <c r="H369" s="23" t="s">
        <v>2298</v>
      </c>
    </row>
    <row r="370" spans="1:8" x14ac:dyDescent="0.25">
      <c r="A370" s="23" t="s">
        <v>2737</v>
      </c>
      <c r="B370" s="114">
        <v>10000871</v>
      </c>
      <c r="C370" s="114" t="s">
        <v>4251</v>
      </c>
      <c r="D370" s="114">
        <v>10000871</v>
      </c>
      <c r="E370" s="114" t="s">
        <v>4251</v>
      </c>
      <c r="F370" s="94">
        <v>17.060000000000002</v>
      </c>
      <c r="G370" s="23" t="s">
        <v>70</v>
      </c>
      <c r="H370" s="23" t="s">
        <v>2298</v>
      </c>
    </row>
    <row r="371" spans="1:8" x14ac:dyDescent="0.25">
      <c r="A371" s="23" t="s">
        <v>2738</v>
      </c>
      <c r="B371" s="114">
        <v>10000871</v>
      </c>
      <c r="C371" s="114" t="s">
        <v>4251</v>
      </c>
      <c r="D371" s="114">
        <v>10000871</v>
      </c>
      <c r="E371" s="114" t="s">
        <v>4251</v>
      </c>
      <c r="F371" s="94">
        <v>17.060000000000002</v>
      </c>
      <c r="G371" s="23" t="s">
        <v>70</v>
      </c>
      <c r="H371" s="23" t="s">
        <v>2298</v>
      </c>
    </row>
    <row r="372" spans="1:8" x14ac:dyDescent="0.25">
      <c r="A372" s="23" t="s">
        <v>2739</v>
      </c>
      <c r="B372" s="114">
        <v>10000972</v>
      </c>
      <c r="C372" s="114" t="s">
        <v>4135</v>
      </c>
      <c r="D372" s="114">
        <v>10000101</v>
      </c>
      <c r="E372" s="114" t="s">
        <v>4136</v>
      </c>
      <c r="F372" s="94">
        <v>11.11</v>
      </c>
      <c r="G372" s="23" t="s">
        <v>70</v>
      </c>
      <c r="H372" s="23" t="s">
        <v>2298</v>
      </c>
    </row>
    <row r="373" spans="1:8" x14ac:dyDescent="0.25">
      <c r="A373" s="23" t="s">
        <v>2740</v>
      </c>
      <c r="B373" s="114">
        <v>10000141</v>
      </c>
      <c r="C373" s="114" t="s">
        <v>4137</v>
      </c>
      <c r="D373" s="114">
        <v>10005632</v>
      </c>
      <c r="E373" s="114" t="s">
        <v>4252</v>
      </c>
      <c r="F373" s="94">
        <v>11.11</v>
      </c>
      <c r="G373" s="23" t="s">
        <v>70</v>
      </c>
      <c r="H373" s="23" t="s">
        <v>2298</v>
      </c>
    </row>
    <row r="374" spans="1:8" x14ac:dyDescent="0.25">
      <c r="A374" s="23" t="s">
        <v>2743</v>
      </c>
      <c r="B374" s="114">
        <v>10000871</v>
      </c>
      <c r="C374" s="114" t="s">
        <v>4251</v>
      </c>
      <c r="D374" s="114">
        <v>10000871</v>
      </c>
      <c r="E374" s="114" t="s">
        <v>4251</v>
      </c>
      <c r="F374" s="94">
        <v>11.11</v>
      </c>
      <c r="G374" s="23" t="s">
        <v>70</v>
      </c>
      <c r="H374" s="23" t="s">
        <v>2298</v>
      </c>
    </row>
    <row r="375" spans="1:8" x14ac:dyDescent="0.25">
      <c r="A375" s="23" t="s">
        <v>2744</v>
      </c>
      <c r="B375" s="114">
        <v>10001750</v>
      </c>
      <c r="C375" s="114" t="s">
        <v>4243</v>
      </c>
      <c r="D375" s="114">
        <v>10000690</v>
      </c>
      <c r="E375" s="114" t="s">
        <v>4244</v>
      </c>
      <c r="F375" s="94">
        <v>11.11</v>
      </c>
      <c r="G375" s="23" t="s">
        <v>70</v>
      </c>
      <c r="H375" s="23" t="s">
        <v>2298</v>
      </c>
    </row>
    <row r="376" spans="1:8" x14ac:dyDescent="0.25">
      <c r="A376" s="23" t="s">
        <v>2745</v>
      </c>
      <c r="B376" s="114">
        <v>10001917</v>
      </c>
      <c r="C376" s="114" t="s">
        <v>4253</v>
      </c>
      <c r="D376" s="114">
        <v>10001917</v>
      </c>
      <c r="E376" s="114" t="s">
        <v>4253</v>
      </c>
      <c r="F376" s="94">
        <v>11.11</v>
      </c>
      <c r="G376" s="23" t="s">
        <v>70</v>
      </c>
      <c r="H376" s="23" t="s">
        <v>2298</v>
      </c>
    </row>
    <row r="377" spans="1:8" x14ac:dyDescent="0.25">
      <c r="A377" s="23" t="s">
        <v>2746</v>
      </c>
      <c r="B377" s="114">
        <v>10001917</v>
      </c>
      <c r="C377" s="114" t="s">
        <v>4253</v>
      </c>
      <c r="D377" s="114">
        <v>10001917</v>
      </c>
      <c r="E377" s="114" t="s">
        <v>4253</v>
      </c>
      <c r="F377" s="94">
        <v>11.11</v>
      </c>
      <c r="G377" s="23" t="s">
        <v>70</v>
      </c>
      <c r="H377" s="23" t="s">
        <v>2298</v>
      </c>
    </row>
    <row r="378" spans="1:8" x14ac:dyDescent="0.25">
      <c r="A378" s="23" t="s">
        <v>2747</v>
      </c>
      <c r="B378" s="114">
        <v>10000769</v>
      </c>
      <c r="C378" s="114" t="s">
        <v>4254</v>
      </c>
      <c r="D378" s="114">
        <v>10000769</v>
      </c>
      <c r="E378" s="114" t="s">
        <v>4254</v>
      </c>
      <c r="F378" s="94">
        <v>11.11</v>
      </c>
      <c r="G378" s="23" t="s">
        <v>70</v>
      </c>
      <c r="H378" s="23" t="s">
        <v>2298</v>
      </c>
    </row>
    <row r="379" spans="1:8" x14ac:dyDescent="0.25">
      <c r="A379" s="23" t="s">
        <v>2748</v>
      </c>
      <c r="B379" s="114">
        <v>10000769</v>
      </c>
      <c r="C379" s="114" t="s">
        <v>4254</v>
      </c>
      <c r="D379" s="114">
        <v>10000769</v>
      </c>
      <c r="E379" s="114" t="s">
        <v>4254</v>
      </c>
      <c r="F379" s="94">
        <v>11.11</v>
      </c>
      <c r="G379" s="23" t="s">
        <v>70</v>
      </c>
      <c r="H379" s="23" t="s">
        <v>2298</v>
      </c>
    </row>
    <row r="380" spans="1:8" x14ac:dyDescent="0.25">
      <c r="A380" s="23" t="s">
        <v>2749</v>
      </c>
      <c r="B380" s="114">
        <v>10001917</v>
      </c>
      <c r="C380" s="114" t="s">
        <v>4253</v>
      </c>
      <c r="D380" s="114">
        <v>10001917</v>
      </c>
      <c r="E380" s="114" t="s">
        <v>4253</v>
      </c>
      <c r="F380" s="94">
        <v>22.82</v>
      </c>
      <c r="G380" s="23" t="s">
        <v>70</v>
      </c>
      <c r="H380" s="23" t="s">
        <v>2298</v>
      </c>
    </row>
    <row r="381" spans="1:8" x14ac:dyDescent="0.25">
      <c r="A381" s="23" t="s">
        <v>2750</v>
      </c>
      <c r="B381" s="114">
        <v>10001260</v>
      </c>
      <c r="C381" s="114" t="s">
        <v>4171</v>
      </c>
      <c r="D381" s="114">
        <v>10001296</v>
      </c>
      <c r="E381" s="114" t="s">
        <v>4172</v>
      </c>
      <c r="F381" s="94">
        <v>18.34</v>
      </c>
      <c r="G381" s="23" t="s">
        <v>70</v>
      </c>
      <c r="H381" s="23" t="s">
        <v>2298</v>
      </c>
    </row>
    <row r="382" spans="1:8" x14ac:dyDescent="0.25">
      <c r="A382" s="23" t="s">
        <v>2751</v>
      </c>
      <c r="B382" s="114">
        <v>10000141</v>
      </c>
      <c r="C382" s="114" t="s">
        <v>4137</v>
      </c>
      <c r="D382" s="114">
        <v>10005632</v>
      </c>
      <c r="E382" s="114" t="s">
        <v>4252</v>
      </c>
      <c r="F382" s="94">
        <v>18.34</v>
      </c>
      <c r="G382" s="23" t="s">
        <v>70</v>
      </c>
      <c r="H382" s="23" t="s">
        <v>2298</v>
      </c>
    </row>
    <row r="383" spans="1:8" x14ac:dyDescent="0.25">
      <c r="A383" s="23" t="s">
        <v>2752</v>
      </c>
      <c r="B383" s="114">
        <v>10000432</v>
      </c>
      <c r="C383" s="114" t="s">
        <v>4175</v>
      </c>
      <c r="D383" s="114">
        <v>10000432</v>
      </c>
      <c r="E383" s="114" t="s">
        <v>4175</v>
      </c>
      <c r="F383" s="94">
        <v>18.34</v>
      </c>
      <c r="G383" s="23" t="s">
        <v>70</v>
      </c>
      <c r="H383" s="23" t="s">
        <v>2298</v>
      </c>
    </row>
    <row r="384" spans="1:8" x14ac:dyDescent="0.25">
      <c r="A384" s="23" t="s">
        <v>2753</v>
      </c>
      <c r="B384" s="114">
        <v>10001720</v>
      </c>
      <c r="C384" s="114" t="s">
        <v>4140</v>
      </c>
      <c r="D384" s="114">
        <v>10001072</v>
      </c>
      <c r="E384" s="114" t="s">
        <v>4141</v>
      </c>
      <c r="F384" s="94">
        <v>18.34</v>
      </c>
      <c r="G384" s="23" t="s">
        <v>70</v>
      </c>
      <c r="H384" s="23" t="s">
        <v>2298</v>
      </c>
    </row>
    <row r="385" spans="1:11" x14ac:dyDescent="0.25">
      <c r="A385" s="23" t="s">
        <v>2754</v>
      </c>
      <c r="B385" s="114">
        <v>10000141</v>
      </c>
      <c r="C385" s="114" t="s">
        <v>4137</v>
      </c>
      <c r="D385" s="114">
        <v>10005632</v>
      </c>
      <c r="E385" s="114" t="s">
        <v>4252</v>
      </c>
      <c r="F385" s="94">
        <v>17.060000000000002</v>
      </c>
      <c r="G385" s="23" t="s">
        <v>70</v>
      </c>
      <c r="H385" s="23" t="s">
        <v>2298</v>
      </c>
    </row>
    <row r="386" spans="1:11" x14ac:dyDescent="0.25">
      <c r="A386" s="23" t="s">
        <v>2755</v>
      </c>
      <c r="B386" s="114">
        <v>10000141</v>
      </c>
      <c r="C386" s="114" t="s">
        <v>4137</v>
      </c>
      <c r="D386" s="114">
        <v>10005632</v>
      </c>
      <c r="E386" s="114" t="s">
        <v>4252</v>
      </c>
      <c r="F386" s="94">
        <v>17.060000000000002</v>
      </c>
      <c r="G386" s="23" t="s">
        <v>70</v>
      </c>
      <c r="H386" s="23" t="s">
        <v>2298</v>
      </c>
    </row>
    <row r="387" spans="1:11" x14ac:dyDescent="0.25">
      <c r="A387" s="23" t="s">
        <v>2757</v>
      </c>
      <c r="B387" s="114">
        <v>10000218</v>
      </c>
      <c r="C387" s="114" t="s">
        <v>4255</v>
      </c>
      <c r="D387" s="114">
        <v>10000218</v>
      </c>
      <c r="E387" s="114" t="s">
        <v>4255</v>
      </c>
      <c r="F387" s="94">
        <v>17.060000000000002</v>
      </c>
      <c r="G387" s="23" t="s">
        <v>70</v>
      </c>
      <c r="H387" s="23" t="s">
        <v>2298</v>
      </c>
    </row>
    <row r="388" spans="1:11" x14ac:dyDescent="0.25">
      <c r="A388" s="23" t="s">
        <v>2758</v>
      </c>
      <c r="B388" s="114">
        <v>10024284</v>
      </c>
      <c r="C388" s="114" t="s">
        <v>4256</v>
      </c>
      <c r="D388" s="114">
        <v>10025215</v>
      </c>
      <c r="E388" s="114" t="s">
        <v>4257</v>
      </c>
      <c r="F388" s="94">
        <v>17.060000000000002</v>
      </c>
      <c r="G388" s="23" t="s">
        <v>70</v>
      </c>
      <c r="H388" s="23" t="s">
        <v>2298</v>
      </c>
    </row>
    <row r="389" spans="1:11" x14ac:dyDescent="0.25">
      <c r="A389" s="23" t="s">
        <v>2759</v>
      </c>
      <c r="B389" s="114">
        <v>10001177</v>
      </c>
      <c r="C389" s="114" t="s">
        <v>4118</v>
      </c>
      <c r="D389" s="114">
        <v>10001177</v>
      </c>
      <c r="E389" s="114" t="s">
        <v>4118</v>
      </c>
      <c r="F389" s="94">
        <v>17.060000000000002</v>
      </c>
      <c r="G389" s="23" t="s">
        <v>70</v>
      </c>
      <c r="H389" s="23" t="s">
        <v>2298</v>
      </c>
    </row>
    <row r="390" spans="1:11" x14ac:dyDescent="0.25">
      <c r="A390" s="23" t="s">
        <v>2760</v>
      </c>
      <c r="B390" s="114">
        <v>10001177</v>
      </c>
      <c r="C390" s="114" t="s">
        <v>4118</v>
      </c>
      <c r="D390" s="114">
        <v>10001177</v>
      </c>
      <c r="E390" s="114" t="s">
        <v>4118</v>
      </c>
      <c r="F390" s="94">
        <v>17.060000000000002</v>
      </c>
      <c r="G390" s="23" t="s">
        <v>70</v>
      </c>
      <c r="H390" s="23" t="s">
        <v>2298</v>
      </c>
    </row>
    <row r="391" spans="1:11" x14ac:dyDescent="0.25">
      <c r="A391" s="23" t="s">
        <v>2762</v>
      </c>
      <c r="B391" s="114">
        <v>10001177</v>
      </c>
      <c r="C391" s="114" t="s">
        <v>4118</v>
      </c>
      <c r="D391" s="114">
        <v>10001177</v>
      </c>
      <c r="E391" s="114" t="s">
        <v>4118</v>
      </c>
      <c r="F391" s="94">
        <v>22.46</v>
      </c>
      <c r="G391" s="23" t="s">
        <v>70</v>
      </c>
      <c r="H391" s="23" t="s">
        <v>2298</v>
      </c>
    </row>
    <row r="392" spans="1:11" x14ac:dyDescent="0.25">
      <c r="A392" s="23" t="s">
        <v>2767</v>
      </c>
      <c r="B392" s="114">
        <v>10001177</v>
      </c>
      <c r="C392" s="114" t="s">
        <v>4118</v>
      </c>
      <c r="D392" s="114">
        <v>10001177</v>
      </c>
      <c r="E392" s="114" t="s">
        <v>4118</v>
      </c>
      <c r="F392" s="94">
        <v>17.060000000000002</v>
      </c>
      <c r="G392" s="23" t="s">
        <v>70</v>
      </c>
      <c r="H392" s="23" t="s">
        <v>2298</v>
      </c>
    </row>
    <row r="393" spans="1:11" x14ac:dyDescent="0.25">
      <c r="A393" s="23" t="s">
        <v>2768</v>
      </c>
      <c r="B393" s="114">
        <v>10001177</v>
      </c>
      <c r="C393" s="114" t="s">
        <v>4118</v>
      </c>
      <c r="D393" s="114">
        <v>10001177</v>
      </c>
      <c r="E393" s="114" t="s">
        <v>4118</v>
      </c>
      <c r="F393" s="94">
        <v>17.060000000000002</v>
      </c>
      <c r="G393" s="23" t="s">
        <v>70</v>
      </c>
      <c r="H393" s="23" t="s">
        <v>2298</v>
      </c>
    </row>
    <row r="394" spans="1:11" x14ac:dyDescent="0.25">
      <c r="A394" s="23" t="s">
        <v>2769</v>
      </c>
      <c r="B394" s="114">
        <v>10001177</v>
      </c>
      <c r="C394" s="114" t="s">
        <v>4118</v>
      </c>
      <c r="D394" s="114">
        <v>10001177</v>
      </c>
      <c r="E394" s="114" t="s">
        <v>4118</v>
      </c>
      <c r="F394" s="94">
        <v>17.060000000000002</v>
      </c>
      <c r="G394" s="23" t="s">
        <v>70</v>
      </c>
      <c r="H394" s="23" t="s">
        <v>2298</v>
      </c>
    </row>
    <row r="395" spans="1:11" x14ac:dyDescent="0.25">
      <c r="A395" s="23" t="s">
        <v>2770</v>
      </c>
      <c r="B395" s="114">
        <v>10001177</v>
      </c>
      <c r="C395" s="114" t="s">
        <v>4118</v>
      </c>
      <c r="D395" s="114">
        <v>10001177</v>
      </c>
      <c r="E395" s="114" t="s">
        <v>4118</v>
      </c>
      <c r="F395" s="94">
        <v>17.060000000000002</v>
      </c>
      <c r="G395" s="23" t="s">
        <v>70</v>
      </c>
      <c r="H395" s="23" t="s">
        <v>2298</v>
      </c>
    </row>
    <row r="396" spans="1:11" x14ac:dyDescent="0.25">
      <c r="A396" s="23" t="s">
        <v>2773</v>
      </c>
      <c r="B396" s="114">
        <v>10001177</v>
      </c>
      <c r="C396" s="114" t="s">
        <v>4118</v>
      </c>
      <c r="D396" s="114">
        <v>10001177</v>
      </c>
      <c r="E396" s="114" t="s">
        <v>4118</v>
      </c>
      <c r="F396" s="94">
        <v>22.82</v>
      </c>
      <c r="G396" s="23" t="s">
        <v>70</v>
      </c>
      <c r="H396" s="23" t="s">
        <v>2298</v>
      </c>
    </row>
    <row r="397" spans="1:11" x14ac:dyDescent="0.25">
      <c r="A397" s="23" t="s">
        <v>2774</v>
      </c>
      <c r="B397" s="114">
        <v>10001917</v>
      </c>
      <c r="C397" s="114" t="s">
        <v>4253</v>
      </c>
      <c r="D397" s="114">
        <v>10001917</v>
      </c>
      <c r="E397" s="114" t="s">
        <v>4253</v>
      </c>
      <c r="F397" s="94">
        <v>17.060000000000002</v>
      </c>
      <c r="G397" s="23" t="s">
        <v>70</v>
      </c>
      <c r="H397" s="23" t="s">
        <v>2298</v>
      </c>
      <c r="K397" t="e">
        <f>VLOOKUP(#REF!,'[5]Web based'!$A:$G,7,0)</f>
        <v>#REF!</v>
      </c>
    </row>
    <row r="398" spans="1:11" x14ac:dyDescent="0.25">
      <c r="A398" s="23" t="s">
        <v>2775</v>
      </c>
      <c r="B398" s="114">
        <v>10001917</v>
      </c>
      <c r="C398" s="114" t="s">
        <v>4253</v>
      </c>
      <c r="D398" s="114">
        <v>10001917</v>
      </c>
      <c r="E398" s="114" t="s">
        <v>4253</v>
      </c>
      <c r="F398" s="94">
        <v>17.060000000000002</v>
      </c>
      <c r="G398" s="23" t="s">
        <v>70</v>
      </c>
      <c r="H398" s="23" t="s">
        <v>2298</v>
      </c>
      <c r="K398" t="e">
        <f>VLOOKUP(#REF!,'[5]Web based'!$A:$G,7,0)</f>
        <v>#REF!</v>
      </c>
    </row>
    <row r="399" spans="1:11" x14ac:dyDescent="0.25">
      <c r="A399" s="23" t="s">
        <v>2776</v>
      </c>
      <c r="B399" s="114">
        <v>10001366</v>
      </c>
      <c r="C399" s="114" t="s">
        <v>4233</v>
      </c>
      <c r="D399" s="114">
        <v>10001366</v>
      </c>
      <c r="E399" s="114" t="s">
        <v>4233</v>
      </c>
      <c r="F399" s="94">
        <v>17.060000000000002</v>
      </c>
      <c r="G399" s="23" t="s">
        <v>70</v>
      </c>
      <c r="H399" s="23" t="s">
        <v>2298</v>
      </c>
      <c r="K399" t="e">
        <f>VLOOKUP(#REF!,'[5]Web based'!$A:$G,7,0)</f>
        <v>#REF!</v>
      </c>
    </row>
    <row r="400" spans="1:11" x14ac:dyDescent="0.25">
      <c r="A400" s="23" t="s">
        <v>2777</v>
      </c>
      <c r="B400" s="114">
        <v>10000084</v>
      </c>
      <c r="C400" s="114" t="s">
        <v>4149</v>
      </c>
      <c r="D400" s="114">
        <v>10000084</v>
      </c>
      <c r="E400" s="114" t="s">
        <v>4149</v>
      </c>
      <c r="F400" s="94">
        <v>17.060000000000002</v>
      </c>
      <c r="G400" s="23" t="s">
        <v>70</v>
      </c>
      <c r="H400" s="23" t="s">
        <v>2298</v>
      </c>
      <c r="K400" t="e">
        <f>VLOOKUP(#REF!,'[5]Web based'!$A:$G,7,0)</f>
        <v>#REF!</v>
      </c>
    </row>
    <row r="401" spans="1:11" x14ac:dyDescent="0.25">
      <c r="A401" s="23" t="s">
        <v>2778</v>
      </c>
      <c r="B401" s="114">
        <v>10001366</v>
      </c>
      <c r="C401" s="114" t="s">
        <v>4233</v>
      </c>
      <c r="D401" s="114">
        <v>10001366</v>
      </c>
      <c r="E401" s="114" t="s">
        <v>4233</v>
      </c>
      <c r="F401" s="94">
        <v>11.11</v>
      </c>
      <c r="G401" s="23" t="s">
        <v>70</v>
      </c>
      <c r="H401" s="23" t="s">
        <v>2298</v>
      </c>
      <c r="K401" t="e">
        <f>VLOOKUP(#REF!,'[5]Web based'!$A:$G,7,0)</f>
        <v>#REF!</v>
      </c>
    </row>
    <row r="402" spans="1:11" x14ac:dyDescent="0.25">
      <c r="A402" s="23" t="s">
        <v>2779</v>
      </c>
      <c r="B402" s="114">
        <v>10000084</v>
      </c>
      <c r="C402" s="114" t="s">
        <v>4149</v>
      </c>
      <c r="D402" s="114">
        <v>10000084</v>
      </c>
      <c r="E402" s="114" t="s">
        <v>4149</v>
      </c>
      <c r="F402" s="94">
        <v>17.060000000000002</v>
      </c>
      <c r="G402" s="23" t="s">
        <v>70</v>
      </c>
      <c r="H402" s="23" t="s">
        <v>2298</v>
      </c>
    </row>
    <row r="403" spans="1:11" x14ac:dyDescent="0.25">
      <c r="A403" s="23" t="s">
        <v>2780</v>
      </c>
      <c r="B403" s="114">
        <v>10000001</v>
      </c>
      <c r="C403" s="114" t="s">
        <v>4129</v>
      </c>
      <c r="D403" s="114">
        <v>10000001</v>
      </c>
      <c r="E403" s="114" t="s">
        <v>4129</v>
      </c>
      <c r="F403" s="94">
        <v>17.060000000000002</v>
      </c>
      <c r="G403" s="23" t="s">
        <v>70</v>
      </c>
      <c r="H403" s="23" t="s">
        <v>2298</v>
      </c>
    </row>
    <row r="404" spans="1:11" x14ac:dyDescent="0.25">
      <c r="A404" s="23" t="s">
        <v>2781</v>
      </c>
      <c r="B404" s="114">
        <v>10000001</v>
      </c>
      <c r="C404" s="114" t="s">
        <v>4129</v>
      </c>
      <c r="D404" s="114">
        <v>10000001</v>
      </c>
      <c r="E404" s="114" t="s">
        <v>4129</v>
      </c>
      <c r="F404" s="94">
        <v>17.060000000000002</v>
      </c>
      <c r="G404" s="23" t="s">
        <v>70</v>
      </c>
      <c r="H404" s="23" t="s">
        <v>2298</v>
      </c>
    </row>
    <row r="405" spans="1:11" x14ac:dyDescent="0.25">
      <c r="A405" s="23" t="s">
        <v>2782</v>
      </c>
      <c r="B405" s="114">
        <v>10000001</v>
      </c>
      <c r="C405" s="114" t="s">
        <v>4129</v>
      </c>
      <c r="D405" s="114">
        <v>10000001</v>
      </c>
      <c r="E405" s="114" t="s">
        <v>4129</v>
      </c>
      <c r="F405" s="94">
        <v>17.060000000000002</v>
      </c>
      <c r="G405" s="23" t="s">
        <v>70</v>
      </c>
      <c r="H405" s="23" t="s">
        <v>2298</v>
      </c>
    </row>
    <row r="406" spans="1:11" x14ac:dyDescent="0.25">
      <c r="A406" s="23" t="s">
        <v>2783</v>
      </c>
      <c r="B406" s="114">
        <v>10005554</v>
      </c>
      <c r="C406" s="114" t="s">
        <v>4258</v>
      </c>
      <c r="D406" s="114">
        <v>10005554</v>
      </c>
      <c r="E406" s="114" t="s">
        <v>4258</v>
      </c>
      <c r="F406" s="94">
        <v>17.060000000000002</v>
      </c>
      <c r="G406" s="23" t="s">
        <v>70</v>
      </c>
      <c r="H406" s="23" t="s">
        <v>2298</v>
      </c>
    </row>
    <row r="407" spans="1:11" x14ac:dyDescent="0.25">
      <c r="A407" s="23" t="s">
        <v>2784</v>
      </c>
      <c r="B407" s="114">
        <v>10000001</v>
      </c>
      <c r="C407" s="114" t="s">
        <v>4129</v>
      </c>
      <c r="D407" s="114">
        <v>10000001</v>
      </c>
      <c r="E407" s="114" t="s">
        <v>4129</v>
      </c>
      <c r="F407" s="94">
        <v>17.060000000000002</v>
      </c>
      <c r="G407" s="23" t="s">
        <v>70</v>
      </c>
      <c r="H407" s="23" t="s">
        <v>2298</v>
      </c>
    </row>
    <row r="408" spans="1:11" x14ac:dyDescent="0.25">
      <c r="A408" s="23" t="s">
        <v>2785</v>
      </c>
      <c r="B408" s="114">
        <v>10000001</v>
      </c>
      <c r="C408" s="114" t="s">
        <v>4129</v>
      </c>
      <c r="D408" s="114">
        <v>10000001</v>
      </c>
      <c r="E408" s="114" t="s">
        <v>4129</v>
      </c>
      <c r="F408" s="94">
        <v>17.060000000000002</v>
      </c>
      <c r="G408" s="23" t="s">
        <v>70</v>
      </c>
      <c r="H408" s="23" t="s">
        <v>2298</v>
      </c>
    </row>
    <row r="409" spans="1:11" x14ac:dyDescent="0.25">
      <c r="A409" s="23" t="s">
        <v>2786</v>
      </c>
      <c r="B409" s="114">
        <v>10000084</v>
      </c>
      <c r="C409" s="114" t="s">
        <v>4149</v>
      </c>
      <c r="D409" s="114">
        <v>10000084</v>
      </c>
      <c r="E409" s="114" t="s">
        <v>4149</v>
      </c>
      <c r="F409" s="94">
        <v>17.060000000000002</v>
      </c>
      <c r="G409" s="23" t="s">
        <v>70</v>
      </c>
      <c r="H409" s="23" t="s">
        <v>2298</v>
      </c>
    </row>
    <row r="410" spans="1:11" x14ac:dyDescent="0.25">
      <c r="A410" s="23" t="s">
        <v>2788</v>
      </c>
      <c r="B410" s="114">
        <v>10005554</v>
      </c>
      <c r="C410" s="114" t="s">
        <v>4258</v>
      </c>
      <c r="D410" s="114">
        <v>10005554</v>
      </c>
      <c r="E410" s="114" t="s">
        <v>4258</v>
      </c>
      <c r="F410" s="94">
        <v>17.060000000000002</v>
      </c>
      <c r="G410" s="23" t="s">
        <v>70</v>
      </c>
      <c r="H410" s="23" t="s">
        <v>2298</v>
      </c>
      <c r="K410" t="e">
        <f>VLOOKUP(#REF!,'[5]Web based'!$A:$G,7,0)</f>
        <v>#REF!</v>
      </c>
    </row>
    <row r="411" spans="1:11" x14ac:dyDescent="0.25">
      <c r="A411" s="23" t="s">
        <v>2789</v>
      </c>
      <c r="B411" s="114">
        <v>10001724</v>
      </c>
      <c r="C411" s="114" t="s">
        <v>4155</v>
      </c>
      <c r="D411" s="114">
        <v>10000894</v>
      </c>
      <c r="E411" s="114" t="s">
        <v>4156</v>
      </c>
      <c r="F411" s="94">
        <v>8.5300000000000011</v>
      </c>
      <c r="G411" s="23" t="s">
        <v>70</v>
      </c>
      <c r="H411" s="23" t="s">
        <v>2298</v>
      </c>
    </row>
    <row r="412" spans="1:11" x14ac:dyDescent="0.25">
      <c r="A412" s="23" t="s">
        <v>2790</v>
      </c>
      <c r="B412" s="114">
        <v>197</v>
      </c>
      <c r="C412" s="114" t="s">
        <v>4160</v>
      </c>
      <c r="D412" s="114">
        <v>10005141</v>
      </c>
      <c r="E412" s="114" t="s">
        <v>4161</v>
      </c>
      <c r="F412" s="94">
        <v>22.46</v>
      </c>
      <c r="G412" s="23" t="s">
        <v>70</v>
      </c>
      <c r="H412" s="23" t="s">
        <v>2298</v>
      </c>
      <c r="K412" t="e">
        <f>VLOOKUP(#REF!,'[5]Web based'!$A:$G,7,0)</f>
        <v>#REF!</v>
      </c>
    </row>
    <row r="413" spans="1:11" x14ac:dyDescent="0.25">
      <c r="A413" s="23" t="s">
        <v>2791</v>
      </c>
      <c r="B413" s="114">
        <v>10004994</v>
      </c>
      <c r="C413" s="114" t="s">
        <v>4259</v>
      </c>
      <c r="D413" s="114">
        <v>10000561</v>
      </c>
      <c r="E413" s="114" t="s">
        <v>4260</v>
      </c>
      <c r="F413" s="94">
        <v>17.060000000000002</v>
      </c>
      <c r="G413" s="23" t="s">
        <v>70</v>
      </c>
      <c r="H413" s="23" t="s">
        <v>2298</v>
      </c>
      <c r="K413" t="e">
        <f>VLOOKUP(#REF!,'[5]Web based'!$A:$G,7,0)</f>
        <v>#REF!</v>
      </c>
    </row>
    <row r="414" spans="1:11" x14ac:dyDescent="0.25">
      <c r="A414" s="23" t="s">
        <v>2793</v>
      </c>
      <c r="B414" s="114">
        <v>10001229</v>
      </c>
      <c r="C414" s="114" t="s">
        <v>4261</v>
      </c>
      <c r="D414" s="114">
        <v>10001229</v>
      </c>
      <c r="E414" s="114" t="s">
        <v>4261</v>
      </c>
      <c r="F414" s="94">
        <v>8.5300000000000011</v>
      </c>
      <c r="G414" s="23" t="s">
        <v>70</v>
      </c>
      <c r="H414" s="23" t="s">
        <v>2298</v>
      </c>
    </row>
    <row r="415" spans="1:11" x14ac:dyDescent="0.25">
      <c r="A415" s="23" t="s">
        <v>2794</v>
      </c>
      <c r="B415" s="114">
        <v>10000359</v>
      </c>
      <c r="C415" s="114" t="s">
        <v>4232</v>
      </c>
      <c r="D415" s="114">
        <v>10000359</v>
      </c>
      <c r="E415" s="114" t="s">
        <v>4232</v>
      </c>
      <c r="F415" s="94">
        <v>17.060000000000002</v>
      </c>
      <c r="G415" s="23" t="s">
        <v>70</v>
      </c>
      <c r="H415" s="23" t="s">
        <v>2298</v>
      </c>
    </row>
    <row r="416" spans="1:11" x14ac:dyDescent="0.25">
      <c r="A416" s="23" t="s">
        <v>2795</v>
      </c>
      <c r="B416" s="114">
        <v>10001733</v>
      </c>
      <c r="C416" s="114" t="s">
        <v>4245</v>
      </c>
      <c r="D416" s="114">
        <v>10024338</v>
      </c>
      <c r="E416" s="114" t="s">
        <v>4246</v>
      </c>
      <c r="F416" s="94">
        <v>17.060000000000002</v>
      </c>
      <c r="G416" s="23" t="s">
        <v>70</v>
      </c>
      <c r="H416" s="23" t="s">
        <v>2298</v>
      </c>
    </row>
    <row r="417" spans="1:11" x14ac:dyDescent="0.25">
      <c r="A417" s="23" t="s">
        <v>2796</v>
      </c>
      <c r="B417" s="114">
        <v>10001733</v>
      </c>
      <c r="C417" s="114" t="s">
        <v>4245</v>
      </c>
      <c r="D417" s="114">
        <v>10024338</v>
      </c>
      <c r="E417" s="114" t="s">
        <v>4246</v>
      </c>
      <c r="F417" s="94">
        <v>17.060000000000002</v>
      </c>
      <c r="G417" s="23" t="s">
        <v>70</v>
      </c>
      <c r="H417" s="23" t="s">
        <v>2298</v>
      </c>
    </row>
    <row r="418" spans="1:11" x14ac:dyDescent="0.25">
      <c r="A418" s="23" t="s">
        <v>2797</v>
      </c>
      <c r="B418" s="114">
        <v>10001733</v>
      </c>
      <c r="C418" s="114" t="s">
        <v>4245</v>
      </c>
      <c r="D418" s="114">
        <v>10024338</v>
      </c>
      <c r="E418" s="114" t="s">
        <v>4246</v>
      </c>
      <c r="F418" s="94">
        <v>17.060000000000002</v>
      </c>
      <c r="G418" s="23" t="s">
        <v>70</v>
      </c>
      <c r="H418" s="23" t="s">
        <v>2298</v>
      </c>
    </row>
    <row r="419" spans="1:11" x14ac:dyDescent="0.25">
      <c r="A419" s="23" t="s">
        <v>2798</v>
      </c>
      <c r="B419" s="114">
        <v>10006042</v>
      </c>
      <c r="C419" s="114" t="s">
        <v>4262</v>
      </c>
      <c r="D419" s="114">
        <v>10006042</v>
      </c>
      <c r="E419" s="114" t="s">
        <v>4262</v>
      </c>
      <c r="F419" s="94">
        <v>17.060000000000002</v>
      </c>
      <c r="G419" s="23" t="s">
        <v>70</v>
      </c>
      <c r="H419" s="23" t="s">
        <v>2298</v>
      </c>
    </row>
    <row r="420" spans="1:11" x14ac:dyDescent="0.25">
      <c r="A420" s="23" t="s">
        <v>2799</v>
      </c>
      <c r="B420" s="114">
        <v>10000179</v>
      </c>
      <c r="C420" s="114" t="s">
        <v>4263</v>
      </c>
      <c r="D420" s="114">
        <v>10000179</v>
      </c>
      <c r="E420" s="114" t="s">
        <v>4263</v>
      </c>
      <c r="F420" s="94">
        <v>17.060000000000002</v>
      </c>
      <c r="G420" s="23" t="s">
        <v>70</v>
      </c>
      <c r="H420" s="23" t="s">
        <v>2298</v>
      </c>
    </row>
    <row r="421" spans="1:11" x14ac:dyDescent="0.25">
      <c r="A421" s="23" t="s">
        <v>2800</v>
      </c>
      <c r="B421" s="114">
        <v>10000045</v>
      </c>
      <c r="C421" s="114" t="s">
        <v>4142</v>
      </c>
      <c r="D421" s="114">
        <v>10001856</v>
      </c>
      <c r="E421" s="114" t="s">
        <v>4143</v>
      </c>
      <c r="F421" s="94">
        <v>17.060000000000002</v>
      </c>
      <c r="G421" s="23" t="s">
        <v>70</v>
      </c>
      <c r="H421" s="23" t="s">
        <v>2298</v>
      </c>
    </row>
    <row r="422" spans="1:11" x14ac:dyDescent="0.25">
      <c r="A422" s="23" t="s">
        <v>2801</v>
      </c>
      <c r="B422" s="114">
        <v>10001258</v>
      </c>
      <c r="C422" s="114" t="s">
        <v>4205</v>
      </c>
      <c r="D422" s="114">
        <v>10001258</v>
      </c>
      <c r="E422" s="114" t="s">
        <v>4205</v>
      </c>
      <c r="F422" s="94">
        <v>17.060000000000002</v>
      </c>
      <c r="G422" s="23" t="s">
        <v>70</v>
      </c>
      <c r="H422" s="23" t="s">
        <v>2298</v>
      </c>
    </row>
    <row r="423" spans="1:11" x14ac:dyDescent="0.25">
      <c r="A423" s="23" t="s">
        <v>2802</v>
      </c>
      <c r="B423" s="114">
        <v>10001366</v>
      </c>
      <c r="C423" s="114" t="s">
        <v>4233</v>
      </c>
      <c r="D423" s="114">
        <v>10001366</v>
      </c>
      <c r="E423" s="114" t="s">
        <v>4233</v>
      </c>
      <c r="F423" s="94">
        <v>17.060000000000002</v>
      </c>
      <c r="G423" s="23" t="s">
        <v>70</v>
      </c>
      <c r="H423" s="23" t="s">
        <v>2298</v>
      </c>
    </row>
    <row r="424" spans="1:11" x14ac:dyDescent="0.25">
      <c r="A424" s="23" t="s">
        <v>2804</v>
      </c>
      <c r="B424" s="114">
        <v>10001733</v>
      </c>
      <c r="C424" s="114" t="s">
        <v>4245</v>
      </c>
      <c r="D424" s="114">
        <v>10024338</v>
      </c>
      <c r="E424" s="114" t="s">
        <v>4246</v>
      </c>
      <c r="F424" s="94">
        <v>17.060000000000002</v>
      </c>
      <c r="G424" s="23" t="s">
        <v>70</v>
      </c>
      <c r="H424" s="23" t="s">
        <v>2298</v>
      </c>
      <c r="K424" t="e">
        <f>VLOOKUP(#REF!,'[5]Web based'!$A:$G,7,0)</f>
        <v>#REF!</v>
      </c>
    </row>
    <row r="425" spans="1:11" x14ac:dyDescent="0.25">
      <c r="A425" s="23" t="s">
        <v>2805</v>
      </c>
      <c r="B425" s="114">
        <v>10001733</v>
      </c>
      <c r="C425" s="114" t="s">
        <v>4245</v>
      </c>
      <c r="D425" s="114">
        <v>10024338</v>
      </c>
      <c r="E425" s="114" t="s">
        <v>4246</v>
      </c>
      <c r="F425" s="94">
        <v>17.060000000000002</v>
      </c>
      <c r="G425" s="23" t="s">
        <v>70</v>
      </c>
      <c r="H425" s="23" t="s">
        <v>2298</v>
      </c>
      <c r="K425" t="e">
        <f>VLOOKUP(#REF!,'[5]Web based'!$A:$G,7,0)</f>
        <v>#REF!</v>
      </c>
    </row>
    <row r="426" spans="1:11" x14ac:dyDescent="0.25">
      <c r="A426" s="23" t="s">
        <v>2806</v>
      </c>
      <c r="B426" s="114">
        <v>10001733</v>
      </c>
      <c r="C426" s="114" t="s">
        <v>4245</v>
      </c>
      <c r="D426" s="114">
        <v>10024338</v>
      </c>
      <c r="E426" s="114" t="s">
        <v>4246</v>
      </c>
      <c r="F426" s="94">
        <v>22.46</v>
      </c>
      <c r="G426" s="23" t="s">
        <v>70</v>
      </c>
      <c r="H426" s="23" t="s">
        <v>2298</v>
      </c>
      <c r="K426" t="e">
        <f>VLOOKUP(#REF!,'[5]Web based'!$A:$G,7,0)</f>
        <v>#REF!</v>
      </c>
    </row>
    <row r="427" spans="1:11" x14ac:dyDescent="0.25">
      <c r="A427" s="23" t="s">
        <v>2807</v>
      </c>
      <c r="B427" s="114">
        <v>10001258</v>
      </c>
      <c r="C427" s="114" t="s">
        <v>4205</v>
      </c>
      <c r="D427" s="114">
        <v>10001258</v>
      </c>
      <c r="E427" s="114" t="s">
        <v>4205</v>
      </c>
      <c r="F427" s="94">
        <v>17.060000000000002</v>
      </c>
      <c r="G427" s="23" t="s">
        <v>70</v>
      </c>
      <c r="H427" s="23" t="s">
        <v>2298</v>
      </c>
      <c r="K427" t="e">
        <f>VLOOKUP(#REF!,'[5]Web based'!$A:$G,7,0)</f>
        <v>#REF!</v>
      </c>
    </row>
    <row r="428" spans="1:11" x14ac:dyDescent="0.25">
      <c r="A428" s="23" t="s">
        <v>2808</v>
      </c>
      <c r="B428" s="114">
        <v>10001917</v>
      </c>
      <c r="C428" s="114" t="s">
        <v>4253</v>
      </c>
      <c r="D428" s="114">
        <v>10001917</v>
      </c>
      <c r="E428" s="114" t="s">
        <v>4253</v>
      </c>
      <c r="F428" s="94">
        <v>11.11</v>
      </c>
      <c r="G428" s="23" t="s">
        <v>70</v>
      </c>
      <c r="H428" s="23" t="s">
        <v>2298</v>
      </c>
      <c r="K428" t="e">
        <f>VLOOKUP(#REF!,'[5]Web based'!$A:$G,7,0)</f>
        <v>#REF!</v>
      </c>
    </row>
    <row r="429" spans="1:11" x14ac:dyDescent="0.25">
      <c r="A429" s="23" t="s">
        <v>2809</v>
      </c>
      <c r="B429" s="114">
        <v>10001917</v>
      </c>
      <c r="C429" s="114" t="s">
        <v>4253</v>
      </c>
      <c r="D429" s="114">
        <v>10001917</v>
      </c>
      <c r="E429" s="114" t="s">
        <v>4253</v>
      </c>
      <c r="F429" s="94">
        <v>11.11</v>
      </c>
      <c r="G429" s="23" t="s">
        <v>70</v>
      </c>
      <c r="H429" s="23" t="s">
        <v>2298</v>
      </c>
      <c r="K429" t="e">
        <f>VLOOKUP(#REF!,'[5]Web based'!$A:$G,7,0)</f>
        <v>#REF!</v>
      </c>
    </row>
    <row r="430" spans="1:11" x14ac:dyDescent="0.25">
      <c r="A430" s="23" t="s">
        <v>2811</v>
      </c>
      <c r="B430" s="114">
        <v>10001722</v>
      </c>
      <c r="C430" s="114" t="s">
        <v>3527</v>
      </c>
      <c r="D430" s="114">
        <v>10000550</v>
      </c>
      <c r="E430" s="114" t="s">
        <v>4248</v>
      </c>
      <c r="F430" s="94">
        <v>17.060000000000002</v>
      </c>
      <c r="G430" s="23" t="s">
        <v>70</v>
      </c>
      <c r="H430" s="23" t="s">
        <v>2298</v>
      </c>
    </row>
    <row r="431" spans="1:11" x14ac:dyDescent="0.25">
      <c r="A431" s="23" t="s">
        <v>2812</v>
      </c>
      <c r="B431" s="114">
        <v>10000257</v>
      </c>
      <c r="C431" s="114" t="s">
        <v>4264</v>
      </c>
      <c r="D431" s="114">
        <v>10000257</v>
      </c>
      <c r="E431" s="114" t="s">
        <v>4264</v>
      </c>
      <c r="F431" s="94">
        <v>8.5300000000000011</v>
      </c>
      <c r="G431" s="23" t="s">
        <v>70</v>
      </c>
      <c r="H431" s="23" t="s">
        <v>2298</v>
      </c>
    </row>
    <row r="432" spans="1:11" x14ac:dyDescent="0.25">
      <c r="A432" s="23" t="s">
        <v>2814</v>
      </c>
      <c r="B432" s="114">
        <v>10000120</v>
      </c>
      <c r="C432" s="114" t="s">
        <v>4192</v>
      </c>
      <c r="D432" s="114">
        <v>10000120</v>
      </c>
      <c r="E432" s="114" t="s">
        <v>4192</v>
      </c>
      <c r="F432" s="94">
        <v>22.46</v>
      </c>
      <c r="G432" s="23" t="s">
        <v>70</v>
      </c>
      <c r="H432" s="23" t="s">
        <v>2298</v>
      </c>
    </row>
    <row r="433" spans="1:8" x14ac:dyDescent="0.25">
      <c r="A433" s="23" t="s">
        <v>2816</v>
      </c>
      <c r="B433" s="114">
        <v>10000432</v>
      </c>
      <c r="C433" s="114" t="s">
        <v>4175</v>
      </c>
      <c r="D433" s="114">
        <v>10000432</v>
      </c>
      <c r="E433" s="114" t="s">
        <v>4175</v>
      </c>
      <c r="F433" s="94">
        <v>17.060000000000002</v>
      </c>
      <c r="G433" s="23" t="s">
        <v>70</v>
      </c>
      <c r="H433" s="23" t="s">
        <v>2298</v>
      </c>
    </row>
    <row r="434" spans="1:8" x14ac:dyDescent="0.25">
      <c r="A434" s="23" t="s">
        <v>2817</v>
      </c>
      <c r="B434" s="114">
        <v>10000432</v>
      </c>
      <c r="C434" s="114" t="s">
        <v>4175</v>
      </c>
      <c r="D434" s="114">
        <v>10000432</v>
      </c>
      <c r="E434" s="114" t="s">
        <v>4175</v>
      </c>
      <c r="F434" s="94">
        <v>17.060000000000002</v>
      </c>
      <c r="G434" s="23" t="s">
        <v>70</v>
      </c>
      <c r="H434" s="23" t="s">
        <v>2298</v>
      </c>
    </row>
    <row r="435" spans="1:8" x14ac:dyDescent="0.25">
      <c r="A435" s="23" t="s">
        <v>2818</v>
      </c>
      <c r="B435" s="114">
        <v>10000432</v>
      </c>
      <c r="C435" s="114" t="s">
        <v>4175</v>
      </c>
      <c r="D435" s="114">
        <v>10000432</v>
      </c>
      <c r="E435" s="114" t="s">
        <v>4175</v>
      </c>
      <c r="F435" s="94">
        <v>8.5300000000000011</v>
      </c>
      <c r="G435" s="23" t="s">
        <v>70</v>
      </c>
      <c r="H435" s="23" t="s">
        <v>2298</v>
      </c>
    </row>
    <row r="436" spans="1:8" x14ac:dyDescent="0.25">
      <c r="A436" s="23" t="s">
        <v>2819</v>
      </c>
      <c r="B436" s="114">
        <v>10000432</v>
      </c>
      <c r="C436" s="114" t="s">
        <v>4175</v>
      </c>
      <c r="D436" s="114">
        <v>10000432</v>
      </c>
      <c r="E436" s="114" t="s">
        <v>4175</v>
      </c>
      <c r="F436" s="94">
        <v>17.060000000000002</v>
      </c>
      <c r="G436" s="23" t="s">
        <v>70</v>
      </c>
      <c r="H436" s="23" t="s">
        <v>2298</v>
      </c>
    </row>
    <row r="437" spans="1:8" x14ac:dyDescent="0.25">
      <c r="A437" s="23" t="s">
        <v>2820</v>
      </c>
      <c r="B437" s="114">
        <v>10000120</v>
      </c>
      <c r="C437" s="114" t="s">
        <v>4192</v>
      </c>
      <c r="D437" s="114">
        <v>10000120</v>
      </c>
      <c r="E437" s="114" t="s">
        <v>4192</v>
      </c>
      <c r="F437" s="94">
        <v>8.5300000000000011</v>
      </c>
      <c r="G437" s="23" t="s">
        <v>70</v>
      </c>
      <c r="H437" s="23" t="s">
        <v>2298</v>
      </c>
    </row>
    <row r="438" spans="1:8" x14ac:dyDescent="0.25">
      <c r="A438" s="23" t="s">
        <v>2821</v>
      </c>
      <c r="B438" s="114">
        <v>10000120</v>
      </c>
      <c r="C438" s="114" t="s">
        <v>4192</v>
      </c>
      <c r="D438" s="114">
        <v>10000120</v>
      </c>
      <c r="E438" s="114" t="s">
        <v>4192</v>
      </c>
      <c r="F438" s="94">
        <v>5.5549999999999997</v>
      </c>
      <c r="G438" s="23" t="s">
        <v>70</v>
      </c>
      <c r="H438" s="23" t="s">
        <v>2298</v>
      </c>
    </row>
    <row r="439" spans="1:8" x14ac:dyDescent="0.25">
      <c r="A439" s="23" t="s">
        <v>2822</v>
      </c>
      <c r="B439" s="114">
        <v>10000432</v>
      </c>
      <c r="C439" s="114" t="s">
        <v>4175</v>
      </c>
      <c r="D439" s="114">
        <v>10000432</v>
      </c>
      <c r="E439" s="114" t="s">
        <v>4175</v>
      </c>
      <c r="F439" s="94">
        <v>5.5549999999999997</v>
      </c>
      <c r="G439" s="23" t="s">
        <v>70</v>
      </c>
      <c r="H439" s="23" t="s">
        <v>2298</v>
      </c>
    </row>
    <row r="440" spans="1:8" x14ac:dyDescent="0.25">
      <c r="A440" s="23" t="s">
        <v>2823</v>
      </c>
      <c r="B440" s="114">
        <v>10000432</v>
      </c>
      <c r="C440" s="114" t="s">
        <v>4175</v>
      </c>
      <c r="D440" s="114">
        <v>10000432</v>
      </c>
      <c r="E440" s="114" t="s">
        <v>4175</v>
      </c>
      <c r="F440" s="94">
        <v>5.5549999999999997</v>
      </c>
      <c r="G440" s="23" t="s">
        <v>70</v>
      </c>
      <c r="H440" s="23" t="s">
        <v>2298</v>
      </c>
    </row>
    <row r="441" spans="1:8" x14ac:dyDescent="0.25">
      <c r="A441" s="23" t="s">
        <v>2826</v>
      </c>
      <c r="B441" s="114">
        <v>10000162</v>
      </c>
      <c r="C441" s="114" t="s">
        <v>4154</v>
      </c>
      <c r="D441" s="114">
        <v>10000162</v>
      </c>
      <c r="E441" s="114" t="s">
        <v>4154</v>
      </c>
      <c r="F441" s="94">
        <v>17.060000000000002</v>
      </c>
      <c r="G441" s="23" t="s">
        <v>70</v>
      </c>
      <c r="H441" s="23" t="s">
        <v>2298</v>
      </c>
    </row>
    <row r="442" spans="1:8" x14ac:dyDescent="0.25">
      <c r="A442" s="23" t="s">
        <v>2827</v>
      </c>
      <c r="B442" s="114">
        <v>10001722</v>
      </c>
      <c r="C442" s="114" t="s">
        <v>3527</v>
      </c>
      <c r="D442" s="114">
        <v>10000550</v>
      </c>
      <c r="E442" s="114" t="s">
        <v>4248</v>
      </c>
      <c r="F442" s="94">
        <v>17.060000000000002</v>
      </c>
      <c r="G442" s="23" t="s">
        <v>70</v>
      </c>
      <c r="H442" s="23" t="s">
        <v>2298</v>
      </c>
    </row>
    <row r="443" spans="1:8" x14ac:dyDescent="0.25">
      <c r="A443" s="23" t="s">
        <v>2828</v>
      </c>
      <c r="B443" s="114">
        <v>10000224</v>
      </c>
      <c r="C443" s="114" t="s">
        <v>4081</v>
      </c>
      <c r="D443" s="114">
        <v>10000394</v>
      </c>
      <c r="E443" s="114" t="s">
        <v>4084</v>
      </c>
      <c r="F443" s="94">
        <v>8.5300000000000011</v>
      </c>
      <c r="G443" s="23" t="s">
        <v>70</v>
      </c>
      <c r="H443" s="23" t="s">
        <v>2298</v>
      </c>
    </row>
    <row r="444" spans="1:8" x14ac:dyDescent="0.25">
      <c r="A444" s="23" t="s">
        <v>2829</v>
      </c>
      <c r="B444" s="114">
        <v>10001177</v>
      </c>
      <c r="C444" s="114" t="s">
        <v>4118</v>
      </c>
      <c r="D444" s="114">
        <v>10001177</v>
      </c>
      <c r="E444" s="114" t="s">
        <v>4118</v>
      </c>
      <c r="F444" s="94">
        <v>17.060000000000002</v>
      </c>
      <c r="G444" s="23" t="s">
        <v>70</v>
      </c>
      <c r="H444" s="23" t="s">
        <v>2298</v>
      </c>
    </row>
    <row r="445" spans="1:8" x14ac:dyDescent="0.25">
      <c r="A445" s="23" t="s">
        <v>2831</v>
      </c>
      <c r="B445" s="114">
        <v>10001177</v>
      </c>
      <c r="C445" s="114" t="s">
        <v>4118</v>
      </c>
      <c r="D445" s="114">
        <v>10001177</v>
      </c>
      <c r="E445" s="114" t="s">
        <v>4118</v>
      </c>
      <c r="F445" s="94">
        <v>17.060000000000002</v>
      </c>
      <c r="G445" s="23" t="s">
        <v>70</v>
      </c>
      <c r="H445" s="23" t="s">
        <v>2298</v>
      </c>
    </row>
    <row r="446" spans="1:8" x14ac:dyDescent="0.25">
      <c r="A446" s="23" t="s">
        <v>2832</v>
      </c>
      <c r="B446" s="114">
        <v>10017314</v>
      </c>
      <c r="C446" s="114" t="s">
        <v>4265</v>
      </c>
      <c r="D446" s="114">
        <v>10017314</v>
      </c>
      <c r="E446" s="114" t="s">
        <v>4265</v>
      </c>
      <c r="F446" s="94">
        <v>18.34</v>
      </c>
      <c r="G446" s="23" t="s">
        <v>70</v>
      </c>
      <c r="H446" s="23" t="s">
        <v>2298</v>
      </c>
    </row>
    <row r="447" spans="1:8" x14ac:dyDescent="0.25">
      <c r="A447" s="23" t="s">
        <v>2833</v>
      </c>
      <c r="B447" s="114">
        <v>10001016</v>
      </c>
      <c r="C447" s="114" t="s">
        <v>4185</v>
      </c>
      <c r="D447" s="114">
        <v>10001016</v>
      </c>
      <c r="E447" s="114" t="s">
        <v>4185</v>
      </c>
      <c r="F447" s="94">
        <v>18.34</v>
      </c>
      <c r="G447" s="23" t="s">
        <v>70</v>
      </c>
      <c r="H447" s="23" t="s">
        <v>2298</v>
      </c>
    </row>
    <row r="448" spans="1:8" x14ac:dyDescent="0.25">
      <c r="A448" s="23" t="s">
        <v>2834</v>
      </c>
      <c r="B448" s="114">
        <v>10000001</v>
      </c>
      <c r="C448" s="114" t="s">
        <v>4129</v>
      </c>
      <c r="D448" s="114">
        <v>10000001</v>
      </c>
      <c r="E448" s="114" t="s">
        <v>4129</v>
      </c>
      <c r="F448" s="94">
        <v>22.82</v>
      </c>
      <c r="G448" s="23" t="s">
        <v>70</v>
      </c>
      <c r="H448" s="23" t="s">
        <v>2298</v>
      </c>
    </row>
    <row r="449" spans="1:8" x14ac:dyDescent="0.25">
      <c r="A449" s="23" t="s">
        <v>2835</v>
      </c>
      <c r="B449" s="114">
        <v>10000787</v>
      </c>
      <c r="C449" s="114" t="s">
        <v>4214</v>
      </c>
      <c r="D449" s="114">
        <v>10000787</v>
      </c>
      <c r="E449" s="114" t="s">
        <v>4214</v>
      </c>
      <c r="F449" s="94">
        <v>18.34</v>
      </c>
      <c r="G449" s="23" t="s">
        <v>70</v>
      </c>
      <c r="H449" s="23" t="s">
        <v>2298</v>
      </c>
    </row>
    <row r="450" spans="1:8" x14ac:dyDescent="0.25">
      <c r="A450" s="23" t="s">
        <v>2836</v>
      </c>
      <c r="B450" s="114">
        <v>217</v>
      </c>
      <c r="C450" s="114" t="s">
        <v>4266</v>
      </c>
      <c r="D450" s="114">
        <v>217</v>
      </c>
      <c r="E450" s="114" t="s">
        <v>4266</v>
      </c>
      <c r="F450" s="94">
        <v>18.34</v>
      </c>
      <c r="G450" s="23" t="s">
        <v>70</v>
      </c>
      <c r="H450" s="23" t="s">
        <v>2298</v>
      </c>
    </row>
    <row r="451" spans="1:8" x14ac:dyDescent="0.25">
      <c r="A451" s="23" t="s">
        <v>2837</v>
      </c>
      <c r="B451" s="114">
        <v>217</v>
      </c>
      <c r="C451" s="114" t="s">
        <v>4266</v>
      </c>
      <c r="D451" s="114">
        <v>217</v>
      </c>
      <c r="E451" s="114" t="s">
        <v>4266</v>
      </c>
      <c r="F451" s="94">
        <v>18.34</v>
      </c>
      <c r="G451" s="23" t="s">
        <v>70</v>
      </c>
      <c r="H451" s="23" t="s">
        <v>2298</v>
      </c>
    </row>
    <row r="452" spans="1:8" x14ac:dyDescent="0.25">
      <c r="A452" s="23" t="s">
        <v>2840</v>
      </c>
      <c r="B452" s="114">
        <v>10001740</v>
      </c>
      <c r="C452" s="114" t="s">
        <v>4119</v>
      </c>
      <c r="D452" s="114">
        <v>10000958</v>
      </c>
      <c r="E452" s="114" t="s">
        <v>4144</v>
      </c>
      <c r="F452" s="94">
        <v>17.060000000000002</v>
      </c>
      <c r="G452" s="23" t="s">
        <v>70</v>
      </c>
      <c r="H452" s="23" t="s">
        <v>2298</v>
      </c>
    </row>
    <row r="453" spans="1:8" x14ac:dyDescent="0.25">
      <c r="A453" s="23" t="s">
        <v>358</v>
      </c>
      <c r="B453" s="114">
        <v>10001740</v>
      </c>
      <c r="C453" s="114" t="s">
        <v>4119</v>
      </c>
      <c r="D453" s="114">
        <v>10001740</v>
      </c>
      <c r="E453" s="114" t="s">
        <v>4119</v>
      </c>
      <c r="F453" s="94">
        <v>8.5300000000000011</v>
      </c>
      <c r="G453" s="23" t="s">
        <v>70</v>
      </c>
      <c r="H453" s="23" t="s">
        <v>2298</v>
      </c>
    </row>
    <row r="454" spans="1:8" x14ac:dyDescent="0.25">
      <c r="A454" s="23" t="s">
        <v>2841</v>
      </c>
      <c r="B454" s="114">
        <v>10000803</v>
      </c>
      <c r="C454" s="114" t="s">
        <v>4120</v>
      </c>
      <c r="D454" s="114">
        <v>10002537</v>
      </c>
      <c r="E454" s="114" t="s">
        <v>4121</v>
      </c>
      <c r="F454" s="94">
        <v>17.060000000000002</v>
      </c>
      <c r="G454" s="23" t="s">
        <v>70</v>
      </c>
      <c r="H454" s="23" t="s">
        <v>2298</v>
      </c>
    </row>
    <row r="455" spans="1:8" x14ac:dyDescent="0.25">
      <c r="A455" s="23" t="s">
        <v>2842</v>
      </c>
      <c r="B455" s="114">
        <v>10000607</v>
      </c>
      <c r="C455" s="114" t="s">
        <v>4122</v>
      </c>
      <c r="D455" s="114">
        <v>10001820</v>
      </c>
      <c r="E455" s="114" t="s">
        <v>4123</v>
      </c>
      <c r="F455" s="94">
        <v>17.060000000000002</v>
      </c>
      <c r="G455" s="23" t="s">
        <v>70</v>
      </c>
      <c r="H455" s="23" t="s">
        <v>2298</v>
      </c>
    </row>
    <row r="456" spans="1:8" x14ac:dyDescent="0.25">
      <c r="A456" s="23" t="s">
        <v>2843</v>
      </c>
      <c r="B456" s="114">
        <v>10000224</v>
      </c>
      <c r="C456" s="114" t="s">
        <v>4081</v>
      </c>
      <c r="D456" s="114">
        <v>10000394</v>
      </c>
      <c r="E456" s="114" t="s">
        <v>4084</v>
      </c>
      <c r="F456" s="94">
        <v>8.5300000000000011</v>
      </c>
      <c r="G456" s="23" t="s">
        <v>70</v>
      </c>
      <c r="H456" s="23" t="s">
        <v>2298</v>
      </c>
    </row>
    <row r="457" spans="1:8" x14ac:dyDescent="0.25">
      <c r="A457" s="23" t="s">
        <v>2844</v>
      </c>
      <c r="B457" s="114">
        <v>10001807</v>
      </c>
      <c r="C457" s="114" t="s">
        <v>4124</v>
      </c>
      <c r="D457" s="114">
        <v>10000681</v>
      </c>
      <c r="E457" s="114" t="s">
        <v>4125</v>
      </c>
      <c r="F457" s="94">
        <v>17.060000000000002</v>
      </c>
      <c r="G457" s="23" t="s">
        <v>70</v>
      </c>
      <c r="H457" s="23" t="s">
        <v>2298</v>
      </c>
    </row>
    <row r="458" spans="1:8" x14ac:dyDescent="0.25">
      <c r="A458" s="23" t="s">
        <v>2845</v>
      </c>
      <c r="B458" s="114">
        <v>10000803</v>
      </c>
      <c r="C458" s="114" t="s">
        <v>4120</v>
      </c>
      <c r="D458" s="114">
        <v>10002537</v>
      </c>
      <c r="E458" s="114" t="s">
        <v>4121</v>
      </c>
      <c r="F458" s="94">
        <v>11.23</v>
      </c>
      <c r="G458" s="23" t="s">
        <v>70</v>
      </c>
      <c r="H458" s="23" t="s">
        <v>2298</v>
      </c>
    </row>
    <row r="459" spans="1:8" x14ac:dyDescent="0.25">
      <c r="A459" s="23" t="s">
        <v>2846</v>
      </c>
      <c r="B459" s="114">
        <v>10000162</v>
      </c>
      <c r="C459" s="114" t="s">
        <v>4154</v>
      </c>
      <c r="D459" s="114">
        <v>10000162</v>
      </c>
      <c r="E459" s="114" t="s">
        <v>4154</v>
      </c>
      <c r="F459" s="94">
        <v>17.060000000000002</v>
      </c>
      <c r="G459" s="23" t="s">
        <v>70</v>
      </c>
      <c r="H459" s="23" t="s">
        <v>2298</v>
      </c>
    </row>
    <row r="460" spans="1:8" x14ac:dyDescent="0.25">
      <c r="A460" s="23" t="s">
        <v>2847</v>
      </c>
      <c r="B460" s="114">
        <v>10001724</v>
      </c>
      <c r="C460" s="114" t="s">
        <v>4155</v>
      </c>
      <c r="D460" s="114">
        <v>10000894</v>
      </c>
      <c r="E460" s="114" t="s">
        <v>4156</v>
      </c>
      <c r="F460" s="94">
        <v>8.5300000000000011</v>
      </c>
      <c r="G460" s="23" t="s">
        <v>70</v>
      </c>
      <c r="H460" s="23" t="s">
        <v>2298</v>
      </c>
    </row>
    <row r="461" spans="1:8" x14ac:dyDescent="0.25">
      <c r="A461" s="23" t="s">
        <v>2848</v>
      </c>
      <c r="B461" s="114">
        <v>10000314</v>
      </c>
      <c r="C461" s="114" t="s">
        <v>4157</v>
      </c>
      <c r="D461" s="114">
        <v>10000314</v>
      </c>
      <c r="E461" s="114" t="s">
        <v>4157</v>
      </c>
      <c r="F461" s="94">
        <v>17.060000000000002</v>
      </c>
      <c r="G461" s="23" t="s">
        <v>70</v>
      </c>
      <c r="H461" s="23" t="s">
        <v>2298</v>
      </c>
    </row>
    <row r="462" spans="1:8" x14ac:dyDescent="0.25">
      <c r="A462" s="23" t="s">
        <v>2849</v>
      </c>
      <c r="B462" s="114">
        <v>10000314</v>
      </c>
      <c r="C462" s="114" t="s">
        <v>4157</v>
      </c>
      <c r="D462" s="114">
        <v>10000314</v>
      </c>
      <c r="E462" s="114" t="s">
        <v>4157</v>
      </c>
      <c r="F462" s="94">
        <v>17.060000000000002</v>
      </c>
      <c r="G462" s="23" t="s">
        <v>70</v>
      </c>
      <c r="H462" s="23" t="s">
        <v>2298</v>
      </c>
    </row>
    <row r="463" spans="1:8" x14ac:dyDescent="0.25">
      <c r="A463" s="23" t="s">
        <v>2850</v>
      </c>
      <c r="B463" s="114">
        <v>10000615</v>
      </c>
      <c r="C463" s="114" t="s">
        <v>4267</v>
      </c>
      <c r="D463" s="114">
        <v>10000615</v>
      </c>
      <c r="E463" s="114" t="s">
        <v>4267</v>
      </c>
      <c r="F463" s="94">
        <v>8.5300000000000011</v>
      </c>
      <c r="G463" s="23" t="s">
        <v>70</v>
      </c>
      <c r="H463" s="23" t="s">
        <v>2298</v>
      </c>
    </row>
    <row r="464" spans="1:8" x14ac:dyDescent="0.25">
      <c r="A464" s="23" t="s">
        <v>2852</v>
      </c>
      <c r="B464" s="114">
        <v>10017561</v>
      </c>
      <c r="C464" s="114" t="s">
        <v>4103</v>
      </c>
      <c r="D464" s="114">
        <v>10017561</v>
      </c>
      <c r="E464" s="114" t="s">
        <v>4103</v>
      </c>
      <c r="F464" s="94">
        <v>8.5300000000000011</v>
      </c>
      <c r="G464" s="23" t="s">
        <v>70</v>
      </c>
      <c r="H464" s="23" t="s">
        <v>2298</v>
      </c>
    </row>
    <row r="465" spans="1:8" x14ac:dyDescent="0.25">
      <c r="A465" s="23" t="s">
        <v>2853</v>
      </c>
      <c r="B465" s="114">
        <v>10017561</v>
      </c>
      <c r="C465" s="114" t="s">
        <v>4103</v>
      </c>
      <c r="D465" s="114">
        <v>10017561</v>
      </c>
      <c r="E465" s="114" t="s">
        <v>4103</v>
      </c>
      <c r="F465" s="94">
        <v>17.060000000000002</v>
      </c>
      <c r="G465" s="23" t="s">
        <v>70</v>
      </c>
      <c r="H465" s="23" t="s">
        <v>2298</v>
      </c>
    </row>
    <row r="466" spans="1:8" x14ac:dyDescent="0.25">
      <c r="A466" s="23" t="s">
        <v>2854</v>
      </c>
      <c r="B466" s="114">
        <v>10000224</v>
      </c>
      <c r="C466" s="114" t="s">
        <v>4081</v>
      </c>
      <c r="D466" s="114">
        <v>10000394</v>
      </c>
      <c r="E466" s="114" t="s">
        <v>4084</v>
      </c>
      <c r="F466" s="94">
        <v>5.5549999999999997</v>
      </c>
      <c r="G466" s="23" t="s">
        <v>70</v>
      </c>
      <c r="H466" s="23" t="s">
        <v>2298</v>
      </c>
    </row>
    <row r="467" spans="1:8" x14ac:dyDescent="0.25">
      <c r="A467" s="23" t="s">
        <v>2856</v>
      </c>
      <c r="B467" s="114">
        <v>10001724</v>
      </c>
      <c r="C467" s="114" t="s">
        <v>4155</v>
      </c>
      <c r="D467" s="114">
        <v>10000894</v>
      </c>
      <c r="E467" s="114" t="s">
        <v>4156</v>
      </c>
      <c r="F467" s="94">
        <v>8.5300000000000011</v>
      </c>
      <c r="G467" s="23" t="s">
        <v>70</v>
      </c>
      <c r="H467" s="23" t="s">
        <v>2298</v>
      </c>
    </row>
    <row r="468" spans="1:8" x14ac:dyDescent="0.25">
      <c r="A468" s="23" t="s">
        <v>2857</v>
      </c>
      <c r="B468" s="114">
        <v>10001740</v>
      </c>
      <c r="C468" s="114" t="s">
        <v>4119</v>
      </c>
      <c r="D468" s="114">
        <v>10000958</v>
      </c>
      <c r="E468" s="114" t="s">
        <v>4144</v>
      </c>
      <c r="F468" s="94">
        <v>17.060000000000002</v>
      </c>
      <c r="G468" s="23" t="s">
        <v>70</v>
      </c>
      <c r="H468" s="23" t="s">
        <v>2298</v>
      </c>
    </row>
    <row r="469" spans="1:8" x14ac:dyDescent="0.25">
      <c r="A469" s="23" t="s">
        <v>2858</v>
      </c>
      <c r="B469" s="114">
        <v>10001352</v>
      </c>
      <c r="C469" s="114" t="s">
        <v>4158</v>
      </c>
      <c r="D469" s="114">
        <v>10001352</v>
      </c>
      <c r="E469" s="114" t="s">
        <v>4158</v>
      </c>
      <c r="F469" s="94">
        <v>8.5300000000000011</v>
      </c>
      <c r="G469" s="23" t="s">
        <v>70</v>
      </c>
      <c r="H469" s="23" t="s">
        <v>2298</v>
      </c>
    </row>
    <row r="470" spans="1:8" x14ac:dyDescent="0.25">
      <c r="A470" s="23" t="s">
        <v>2859</v>
      </c>
      <c r="B470" s="114">
        <v>10000697</v>
      </c>
      <c r="C470" s="114" t="s">
        <v>4268</v>
      </c>
      <c r="D470" s="114">
        <v>10000697</v>
      </c>
      <c r="E470" s="114" t="s">
        <v>4268</v>
      </c>
      <c r="F470" s="94">
        <v>17.060000000000002</v>
      </c>
      <c r="G470" s="23" t="s">
        <v>70</v>
      </c>
      <c r="H470" s="23" t="s">
        <v>2298</v>
      </c>
    </row>
    <row r="471" spans="1:8" x14ac:dyDescent="0.25">
      <c r="A471" s="23" t="s">
        <v>2860</v>
      </c>
      <c r="B471" s="114">
        <v>10000697</v>
      </c>
      <c r="C471" s="114" t="s">
        <v>4268</v>
      </c>
      <c r="D471" s="114">
        <v>10000697</v>
      </c>
      <c r="E471" s="114" t="s">
        <v>4268</v>
      </c>
      <c r="F471" s="94">
        <v>17.060000000000002</v>
      </c>
      <c r="G471" s="23" t="s">
        <v>70</v>
      </c>
      <c r="H471" s="23" t="s">
        <v>2298</v>
      </c>
    </row>
    <row r="472" spans="1:8" x14ac:dyDescent="0.25">
      <c r="A472" s="23" t="s">
        <v>2861</v>
      </c>
      <c r="B472" s="114">
        <v>10017561</v>
      </c>
      <c r="C472" s="114" t="s">
        <v>4103</v>
      </c>
      <c r="D472" s="114">
        <v>10017561</v>
      </c>
      <c r="E472" s="114" t="s">
        <v>4103</v>
      </c>
      <c r="F472" s="94">
        <v>8.5300000000000011</v>
      </c>
      <c r="G472" s="23" t="s">
        <v>70</v>
      </c>
      <c r="H472" s="23" t="s">
        <v>2298</v>
      </c>
    </row>
    <row r="473" spans="1:8" x14ac:dyDescent="0.25">
      <c r="A473" s="23" t="s">
        <v>2862</v>
      </c>
      <c r="B473" s="114">
        <v>10017561</v>
      </c>
      <c r="C473" s="114" t="s">
        <v>4103</v>
      </c>
      <c r="D473" s="114">
        <v>10017561</v>
      </c>
      <c r="E473" s="114" t="s">
        <v>4103</v>
      </c>
      <c r="F473" s="94">
        <v>17.060000000000002</v>
      </c>
      <c r="G473" s="23" t="s">
        <v>70</v>
      </c>
      <c r="H473" s="23" t="s">
        <v>2298</v>
      </c>
    </row>
    <row r="474" spans="1:8" x14ac:dyDescent="0.25">
      <c r="A474" s="23" t="s">
        <v>2863</v>
      </c>
      <c r="B474" s="114">
        <v>10001301</v>
      </c>
      <c r="C474" s="114" t="s">
        <v>4210</v>
      </c>
      <c r="D474" s="114">
        <v>10018245</v>
      </c>
      <c r="E474" s="114" t="s">
        <v>4269</v>
      </c>
      <c r="F474" s="94">
        <v>17.060000000000002</v>
      </c>
      <c r="G474" s="23" t="s">
        <v>70</v>
      </c>
      <c r="H474" s="23" t="s">
        <v>2298</v>
      </c>
    </row>
    <row r="475" spans="1:8" x14ac:dyDescent="0.25">
      <c r="A475" s="23" t="s">
        <v>2864</v>
      </c>
      <c r="B475" s="114">
        <v>10001301</v>
      </c>
      <c r="C475" s="114" t="s">
        <v>4210</v>
      </c>
      <c r="D475" s="114">
        <v>10018245</v>
      </c>
      <c r="E475" s="114" t="s">
        <v>4270</v>
      </c>
      <c r="F475" s="94">
        <v>17.060000000000002</v>
      </c>
      <c r="G475" s="23" t="s">
        <v>70</v>
      </c>
      <c r="H475" s="23" t="s">
        <v>2298</v>
      </c>
    </row>
    <row r="476" spans="1:8" x14ac:dyDescent="0.25">
      <c r="A476" s="23" t="s">
        <v>2865</v>
      </c>
      <c r="B476" s="114">
        <v>195</v>
      </c>
      <c r="C476" s="114" t="s">
        <v>4271</v>
      </c>
      <c r="D476" s="114">
        <v>10000818</v>
      </c>
      <c r="E476" s="114" t="s">
        <v>4272</v>
      </c>
      <c r="F476" s="94">
        <v>17.060000000000002</v>
      </c>
      <c r="G476" s="23" t="s">
        <v>70</v>
      </c>
      <c r="H476" s="23" t="s">
        <v>2298</v>
      </c>
    </row>
    <row r="477" spans="1:8" x14ac:dyDescent="0.25">
      <c r="A477" s="23" t="s">
        <v>2866</v>
      </c>
      <c r="B477" s="114">
        <v>195</v>
      </c>
      <c r="C477" s="114" t="s">
        <v>4271</v>
      </c>
      <c r="D477" s="114">
        <v>10000818</v>
      </c>
      <c r="E477" s="114" t="s">
        <v>4272</v>
      </c>
      <c r="F477" s="94">
        <v>8.5300000000000011</v>
      </c>
      <c r="G477" s="23" t="s">
        <v>70</v>
      </c>
      <c r="H477" s="23" t="s">
        <v>2298</v>
      </c>
    </row>
    <row r="478" spans="1:8" x14ac:dyDescent="0.25">
      <c r="A478" s="23" t="s">
        <v>2867</v>
      </c>
      <c r="B478" s="114">
        <v>10000803</v>
      </c>
      <c r="C478" s="114" t="s">
        <v>4120</v>
      </c>
      <c r="D478" s="114">
        <v>10002537</v>
      </c>
      <c r="E478" s="114" t="s">
        <v>4121</v>
      </c>
      <c r="F478" s="94">
        <v>17.060000000000002</v>
      </c>
      <c r="G478" s="23" t="s">
        <v>70</v>
      </c>
      <c r="H478" s="23" t="s">
        <v>2298</v>
      </c>
    </row>
    <row r="479" spans="1:8" x14ac:dyDescent="0.25">
      <c r="A479" s="23" t="s">
        <v>2868</v>
      </c>
      <c r="B479" s="114">
        <v>10000615</v>
      </c>
      <c r="C479" s="114" t="s">
        <v>4267</v>
      </c>
      <c r="D479" s="114">
        <v>10000615</v>
      </c>
      <c r="E479" s="114" t="s">
        <v>4267</v>
      </c>
      <c r="F479" s="94">
        <v>8.5300000000000011</v>
      </c>
      <c r="G479" s="23" t="s">
        <v>70</v>
      </c>
      <c r="H479" s="23" t="s">
        <v>2298</v>
      </c>
    </row>
    <row r="480" spans="1:8" x14ac:dyDescent="0.25">
      <c r="A480" s="23" t="s">
        <v>2869</v>
      </c>
      <c r="B480" s="114">
        <v>10001271</v>
      </c>
      <c r="C480" s="114" t="s">
        <v>4273</v>
      </c>
      <c r="D480" s="114">
        <v>10001271</v>
      </c>
      <c r="E480" s="114" t="s">
        <v>4273</v>
      </c>
      <c r="F480" s="94">
        <v>17.060000000000002</v>
      </c>
      <c r="G480" s="23" t="s">
        <v>70</v>
      </c>
      <c r="H480" s="23" t="s">
        <v>2298</v>
      </c>
    </row>
    <row r="481" spans="1:8" x14ac:dyDescent="0.25">
      <c r="A481" s="23" t="s">
        <v>2871</v>
      </c>
      <c r="B481" s="114">
        <v>10000162</v>
      </c>
      <c r="C481" s="114" t="s">
        <v>4154</v>
      </c>
      <c r="D481" s="114">
        <v>10000162</v>
      </c>
      <c r="E481" s="114" t="s">
        <v>4154</v>
      </c>
      <c r="F481" s="94">
        <v>17.060000000000002</v>
      </c>
      <c r="G481" s="23" t="s">
        <v>70</v>
      </c>
      <c r="H481" s="23" t="s">
        <v>2298</v>
      </c>
    </row>
    <row r="482" spans="1:8" x14ac:dyDescent="0.25">
      <c r="A482" s="23" t="s">
        <v>2872</v>
      </c>
      <c r="B482" s="114">
        <v>10000314</v>
      </c>
      <c r="C482" s="114" t="s">
        <v>4157</v>
      </c>
      <c r="D482" s="114">
        <v>10000314</v>
      </c>
      <c r="E482" s="114" t="s">
        <v>4157</v>
      </c>
      <c r="F482" s="94">
        <v>17.060000000000002</v>
      </c>
      <c r="G482" s="23" t="s">
        <v>70</v>
      </c>
      <c r="H482" s="23" t="s">
        <v>2298</v>
      </c>
    </row>
    <row r="483" spans="1:8" x14ac:dyDescent="0.25">
      <c r="A483" s="23" t="s">
        <v>2873</v>
      </c>
      <c r="B483" s="114">
        <v>10000314</v>
      </c>
      <c r="C483" s="114" t="s">
        <v>4157</v>
      </c>
      <c r="D483" s="114">
        <v>10000314</v>
      </c>
      <c r="E483" s="114" t="s">
        <v>4157</v>
      </c>
      <c r="F483" s="94">
        <v>17.060000000000002</v>
      </c>
      <c r="G483" s="23" t="s">
        <v>70</v>
      </c>
      <c r="H483" s="23" t="s">
        <v>2298</v>
      </c>
    </row>
    <row r="484" spans="1:8" x14ac:dyDescent="0.25">
      <c r="A484" s="23" t="s">
        <v>2874</v>
      </c>
      <c r="B484" s="114">
        <v>10001724</v>
      </c>
      <c r="C484" s="114" t="s">
        <v>4155</v>
      </c>
      <c r="D484" s="114">
        <v>10000894</v>
      </c>
      <c r="E484" s="114" t="s">
        <v>4156</v>
      </c>
      <c r="F484" s="94">
        <v>8.5300000000000011</v>
      </c>
      <c r="G484" s="23" t="s">
        <v>70</v>
      </c>
      <c r="H484" s="23" t="s">
        <v>2298</v>
      </c>
    </row>
    <row r="485" spans="1:8" x14ac:dyDescent="0.25">
      <c r="A485" s="23" t="s">
        <v>2875</v>
      </c>
      <c r="B485" s="114">
        <v>10000257</v>
      </c>
      <c r="C485" s="114" t="s">
        <v>4264</v>
      </c>
      <c r="D485" s="114">
        <v>10000257</v>
      </c>
      <c r="E485" s="114" t="s">
        <v>4264</v>
      </c>
      <c r="F485" s="94">
        <v>8.5300000000000011</v>
      </c>
      <c r="G485" s="23" t="s">
        <v>70</v>
      </c>
      <c r="H485" s="23" t="s">
        <v>2298</v>
      </c>
    </row>
    <row r="486" spans="1:8" x14ac:dyDescent="0.25">
      <c r="A486" s="23" t="s">
        <v>2877</v>
      </c>
      <c r="B486" s="114">
        <v>10000162</v>
      </c>
      <c r="C486" s="114" t="s">
        <v>4154</v>
      </c>
      <c r="D486" s="114">
        <v>10000162</v>
      </c>
      <c r="E486" s="114" t="s">
        <v>4154</v>
      </c>
      <c r="F486" s="94">
        <v>17.060000000000002</v>
      </c>
      <c r="G486" s="23" t="s">
        <v>70</v>
      </c>
      <c r="H486" s="23" t="s">
        <v>2298</v>
      </c>
    </row>
    <row r="487" spans="1:8" x14ac:dyDescent="0.25">
      <c r="A487" s="23" t="s">
        <v>2879</v>
      </c>
      <c r="B487" s="114">
        <v>10024239</v>
      </c>
      <c r="C487" s="114" t="s">
        <v>4274</v>
      </c>
      <c r="D487" s="114">
        <v>10024239</v>
      </c>
      <c r="E487" s="114" t="s">
        <v>4274</v>
      </c>
      <c r="F487" s="94">
        <v>8.5300000000000011</v>
      </c>
      <c r="G487" s="23" t="s">
        <v>70</v>
      </c>
      <c r="H487" s="23" t="s">
        <v>2298</v>
      </c>
    </row>
    <row r="488" spans="1:8" x14ac:dyDescent="0.25">
      <c r="A488" s="23" t="s">
        <v>2882</v>
      </c>
      <c r="B488" s="114">
        <v>10024239</v>
      </c>
      <c r="C488" s="114" t="s">
        <v>4274</v>
      </c>
      <c r="D488" s="114">
        <v>10024239</v>
      </c>
      <c r="E488" s="114" t="s">
        <v>4274</v>
      </c>
      <c r="F488" s="94">
        <v>11.11</v>
      </c>
      <c r="G488" s="23" t="s">
        <v>70</v>
      </c>
      <c r="H488" s="23" t="s">
        <v>2298</v>
      </c>
    </row>
    <row r="489" spans="1:8" x14ac:dyDescent="0.25">
      <c r="A489" s="23" t="s">
        <v>2883</v>
      </c>
      <c r="B489" s="114">
        <v>10001222</v>
      </c>
      <c r="C489" s="114" t="s">
        <v>4275</v>
      </c>
      <c r="D489" s="114">
        <v>10000875</v>
      </c>
      <c r="E489" s="114" t="s">
        <v>4276</v>
      </c>
      <c r="F489" s="94">
        <v>17.060000000000002</v>
      </c>
      <c r="G489" s="23" t="s">
        <v>70</v>
      </c>
      <c r="H489" s="23" t="s">
        <v>2298</v>
      </c>
    </row>
    <row r="490" spans="1:8" x14ac:dyDescent="0.25">
      <c r="A490" s="23" t="s">
        <v>2884</v>
      </c>
      <c r="B490" s="114">
        <v>10000270</v>
      </c>
      <c r="C490" s="114" t="s">
        <v>4116</v>
      </c>
      <c r="D490" s="114">
        <v>10002325</v>
      </c>
      <c r="E490" s="114" t="s">
        <v>4117</v>
      </c>
      <c r="F490" s="94">
        <v>17.060000000000002</v>
      </c>
      <c r="G490" s="23" t="s">
        <v>70</v>
      </c>
      <c r="H490" s="23" t="s">
        <v>2298</v>
      </c>
    </row>
    <row r="491" spans="1:8" x14ac:dyDescent="0.25">
      <c r="A491" s="23" t="s">
        <v>2885</v>
      </c>
      <c r="B491" s="114">
        <v>10000943</v>
      </c>
      <c r="C491" s="114" t="s">
        <v>4277</v>
      </c>
      <c r="D491" s="114">
        <v>10000943</v>
      </c>
      <c r="E491" s="114" t="s">
        <v>4277</v>
      </c>
      <c r="F491" s="94">
        <v>17.060000000000002</v>
      </c>
      <c r="G491" s="23" t="s">
        <v>70</v>
      </c>
      <c r="H491" s="23" t="s">
        <v>2298</v>
      </c>
    </row>
    <row r="492" spans="1:8" x14ac:dyDescent="0.25">
      <c r="A492" s="23" t="s">
        <v>2886</v>
      </c>
      <c r="B492" s="114">
        <v>10000943</v>
      </c>
      <c r="C492" s="114" t="s">
        <v>4277</v>
      </c>
      <c r="D492" s="114">
        <v>10000943</v>
      </c>
      <c r="E492" s="114" t="s">
        <v>4277</v>
      </c>
      <c r="F492" s="94">
        <v>17.060000000000002</v>
      </c>
      <c r="G492" s="23" t="s">
        <v>70</v>
      </c>
      <c r="H492" s="23" t="s">
        <v>2298</v>
      </c>
    </row>
    <row r="493" spans="1:8" x14ac:dyDescent="0.25">
      <c r="A493" s="23" t="s">
        <v>2887</v>
      </c>
      <c r="B493" s="114">
        <v>10000270</v>
      </c>
      <c r="C493" s="114" t="s">
        <v>4116</v>
      </c>
      <c r="D493" s="114">
        <v>10001194</v>
      </c>
      <c r="E493" s="114" t="s">
        <v>4234</v>
      </c>
      <c r="F493" s="94">
        <v>17.060000000000002</v>
      </c>
      <c r="G493" s="23" t="s">
        <v>70</v>
      </c>
      <c r="H493" s="23" t="s">
        <v>2298</v>
      </c>
    </row>
    <row r="494" spans="1:8" x14ac:dyDescent="0.25">
      <c r="A494" s="23" t="s">
        <v>2888</v>
      </c>
      <c r="B494" s="114">
        <v>10000270</v>
      </c>
      <c r="C494" s="114" t="s">
        <v>4116</v>
      </c>
      <c r="D494" s="114">
        <v>10001194</v>
      </c>
      <c r="E494" s="114" t="s">
        <v>4234</v>
      </c>
      <c r="F494" s="94">
        <v>17.060000000000002</v>
      </c>
      <c r="G494" s="23" t="s">
        <v>70</v>
      </c>
      <c r="H494" s="23" t="s">
        <v>2298</v>
      </c>
    </row>
    <row r="495" spans="1:8" x14ac:dyDescent="0.25">
      <c r="A495" s="23" t="s">
        <v>2889</v>
      </c>
      <c r="B495" s="114">
        <v>10000270</v>
      </c>
      <c r="C495" s="114" t="s">
        <v>4116</v>
      </c>
      <c r="D495" s="114">
        <v>10001194</v>
      </c>
      <c r="E495" s="114" t="s">
        <v>4234</v>
      </c>
      <c r="F495" s="94">
        <v>17.060000000000002</v>
      </c>
      <c r="G495" s="23" t="s">
        <v>70</v>
      </c>
      <c r="H495" s="23" t="s">
        <v>2298</v>
      </c>
    </row>
    <row r="496" spans="1:8" x14ac:dyDescent="0.25">
      <c r="A496" s="23" t="s">
        <v>2890</v>
      </c>
      <c r="B496" s="114">
        <v>10005651</v>
      </c>
      <c r="C496" s="114" t="s">
        <v>4278</v>
      </c>
      <c r="D496" s="114">
        <v>10005651</v>
      </c>
      <c r="E496" s="114" t="s">
        <v>4278</v>
      </c>
      <c r="F496" s="94">
        <v>17.060000000000002</v>
      </c>
      <c r="G496" s="23" t="s">
        <v>70</v>
      </c>
      <c r="H496" s="23" t="s">
        <v>2298</v>
      </c>
    </row>
    <row r="497" spans="1:8" x14ac:dyDescent="0.25">
      <c r="A497" s="23" t="s">
        <v>2891</v>
      </c>
      <c r="B497" s="114">
        <v>10000972</v>
      </c>
      <c r="C497" s="114" t="s">
        <v>4135</v>
      </c>
      <c r="D497" s="114">
        <v>10000101</v>
      </c>
      <c r="E497" s="114" t="s">
        <v>4136</v>
      </c>
      <c r="F497" s="94">
        <v>17.060000000000002</v>
      </c>
      <c r="G497" s="23" t="s">
        <v>70</v>
      </c>
      <c r="H497" s="23" t="s">
        <v>2298</v>
      </c>
    </row>
    <row r="498" spans="1:8" x14ac:dyDescent="0.25">
      <c r="A498" s="23" t="s">
        <v>2892</v>
      </c>
      <c r="B498" s="114">
        <v>10000769</v>
      </c>
      <c r="C498" s="114" t="s">
        <v>4254</v>
      </c>
      <c r="D498" s="114">
        <v>10000769</v>
      </c>
      <c r="E498" s="114" t="s">
        <v>4254</v>
      </c>
      <c r="F498" s="94">
        <v>17.060000000000002</v>
      </c>
      <c r="G498" s="23" t="s">
        <v>70</v>
      </c>
      <c r="H498" s="23" t="s">
        <v>2298</v>
      </c>
    </row>
    <row r="499" spans="1:8" x14ac:dyDescent="0.25">
      <c r="A499" s="23" t="s">
        <v>2893</v>
      </c>
      <c r="B499" s="114">
        <v>10001746</v>
      </c>
      <c r="C499" s="114" t="s">
        <v>4177</v>
      </c>
      <c r="D499" s="114">
        <v>10000833</v>
      </c>
      <c r="E499" s="114" t="s">
        <v>4178</v>
      </c>
      <c r="F499" s="94">
        <v>17.060000000000002</v>
      </c>
      <c r="G499" s="23" t="s">
        <v>70</v>
      </c>
      <c r="H499" s="23" t="s">
        <v>2298</v>
      </c>
    </row>
    <row r="500" spans="1:8" x14ac:dyDescent="0.25">
      <c r="A500" s="23" t="s">
        <v>2894</v>
      </c>
      <c r="B500" s="114">
        <v>240</v>
      </c>
      <c r="C500" s="114" t="s">
        <v>4085</v>
      </c>
      <c r="D500" s="114">
        <v>10000479</v>
      </c>
      <c r="E500" s="114" t="s">
        <v>4279</v>
      </c>
      <c r="F500" s="94">
        <v>17.060000000000002</v>
      </c>
      <c r="G500" s="23" t="s">
        <v>70</v>
      </c>
      <c r="H500" s="23" t="s">
        <v>2298</v>
      </c>
    </row>
    <row r="501" spans="1:8" x14ac:dyDescent="0.25">
      <c r="A501" s="23" t="s">
        <v>2895</v>
      </c>
      <c r="B501" s="114">
        <v>10000001</v>
      </c>
      <c r="C501" s="114" t="s">
        <v>4129</v>
      </c>
      <c r="D501" s="114">
        <v>10000001</v>
      </c>
      <c r="E501" s="114" t="s">
        <v>4129</v>
      </c>
      <c r="F501" s="94">
        <v>17.060000000000002</v>
      </c>
      <c r="G501" s="23" t="s">
        <v>70</v>
      </c>
      <c r="H501" s="23" t="s">
        <v>2298</v>
      </c>
    </row>
    <row r="502" spans="1:8" x14ac:dyDescent="0.25">
      <c r="A502" s="23" t="s">
        <v>2896</v>
      </c>
      <c r="B502" s="114">
        <v>10000001</v>
      </c>
      <c r="C502" s="114" t="s">
        <v>4129</v>
      </c>
      <c r="D502" s="114">
        <v>10000001</v>
      </c>
      <c r="E502" s="114" t="s">
        <v>4129</v>
      </c>
      <c r="F502" s="94">
        <v>17.060000000000002</v>
      </c>
      <c r="G502" s="23" t="s">
        <v>70</v>
      </c>
      <c r="H502" s="23" t="s">
        <v>2298</v>
      </c>
    </row>
    <row r="503" spans="1:8" x14ac:dyDescent="0.25">
      <c r="A503" s="23" t="s">
        <v>2897</v>
      </c>
      <c r="B503" s="114">
        <v>10000001</v>
      </c>
      <c r="C503" s="114" t="s">
        <v>4129</v>
      </c>
      <c r="D503" s="114">
        <v>10000001</v>
      </c>
      <c r="E503" s="114" t="s">
        <v>4129</v>
      </c>
      <c r="F503" s="94">
        <v>17.060000000000002</v>
      </c>
      <c r="G503" s="23" t="s">
        <v>70</v>
      </c>
      <c r="H503" s="23" t="s">
        <v>2298</v>
      </c>
    </row>
    <row r="504" spans="1:8" x14ac:dyDescent="0.25">
      <c r="A504" s="23" t="s">
        <v>2898</v>
      </c>
      <c r="B504" s="114">
        <v>10000703</v>
      </c>
      <c r="C504" s="114" t="s">
        <v>4280</v>
      </c>
      <c r="D504" s="114">
        <v>10000703</v>
      </c>
      <c r="E504" s="114" t="s">
        <v>4280</v>
      </c>
      <c r="F504" s="94">
        <v>17.060000000000002</v>
      </c>
      <c r="G504" s="23" t="s">
        <v>70</v>
      </c>
      <c r="H504" s="23" t="s">
        <v>2298</v>
      </c>
    </row>
    <row r="505" spans="1:8" x14ac:dyDescent="0.25">
      <c r="A505" s="23" t="s">
        <v>2899</v>
      </c>
      <c r="B505" s="114">
        <v>10000697</v>
      </c>
      <c r="C505" s="114" t="s">
        <v>4268</v>
      </c>
      <c r="D505" s="114">
        <v>10000697</v>
      </c>
      <c r="E505" s="114" t="s">
        <v>4268</v>
      </c>
      <c r="F505" s="94">
        <v>17.060000000000002</v>
      </c>
      <c r="G505" s="23" t="s">
        <v>70</v>
      </c>
      <c r="H505" s="23" t="s">
        <v>2298</v>
      </c>
    </row>
    <row r="506" spans="1:8" x14ac:dyDescent="0.25">
      <c r="A506" s="23" t="s">
        <v>2900</v>
      </c>
      <c r="B506" s="114">
        <v>10000697</v>
      </c>
      <c r="C506" s="114" t="s">
        <v>4268</v>
      </c>
      <c r="D506" s="114">
        <v>10000697</v>
      </c>
      <c r="E506" s="114" t="s">
        <v>4268</v>
      </c>
      <c r="F506" s="94">
        <v>17.060000000000002</v>
      </c>
      <c r="G506" s="23" t="s">
        <v>70</v>
      </c>
      <c r="H506" s="23" t="s">
        <v>2298</v>
      </c>
    </row>
    <row r="507" spans="1:8" x14ac:dyDescent="0.25">
      <c r="A507" s="23" t="s">
        <v>2901</v>
      </c>
      <c r="B507" s="114">
        <v>10000615</v>
      </c>
      <c r="C507" s="114" t="s">
        <v>4267</v>
      </c>
      <c r="D507" s="114">
        <v>10000615</v>
      </c>
      <c r="E507" s="114" t="s">
        <v>4267</v>
      </c>
      <c r="F507" s="94">
        <v>8.5300000000000011</v>
      </c>
      <c r="G507" s="23" t="s">
        <v>70</v>
      </c>
      <c r="H507" s="23" t="s">
        <v>2298</v>
      </c>
    </row>
    <row r="508" spans="1:8" x14ac:dyDescent="0.25">
      <c r="A508" s="23" t="s">
        <v>2902</v>
      </c>
      <c r="B508" s="114">
        <v>10002429</v>
      </c>
      <c r="C508" s="114" t="s">
        <v>4281</v>
      </c>
      <c r="D508" s="114">
        <v>10002429</v>
      </c>
      <c r="E508" s="114" t="s">
        <v>4281</v>
      </c>
      <c r="F508" s="94">
        <v>17.060000000000002</v>
      </c>
      <c r="G508" s="23" t="s">
        <v>70</v>
      </c>
      <c r="H508" s="23" t="s">
        <v>2298</v>
      </c>
    </row>
    <row r="509" spans="1:8" x14ac:dyDescent="0.25">
      <c r="A509" s="23" t="s">
        <v>2903</v>
      </c>
      <c r="B509" s="114">
        <v>10002429</v>
      </c>
      <c r="C509" s="114" t="s">
        <v>4281</v>
      </c>
      <c r="D509" s="114">
        <v>10002429</v>
      </c>
      <c r="E509" s="114" t="s">
        <v>4281</v>
      </c>
      <c r="F509" s="94">
        <v>8.5300000000000011</v>
      </c>
      <c r="G509" s="23" t="s">
        <v>70</v>
      </c>
      <c r="H509" s="23" t="s">
        <v>2298</v>
      </c>
    </row>
    <row r="510" spans="1:8" x14ac:dyDescent="0.25">
      <c r="A510" s="23" t="s">
        <v>2904</v>
      </c>
      <c r="B510" s="114">
        <v>10002429</v>
      </c>
      <c r="C510" s="114" t="s">
        <v>4281</v>
      </c>
      <c r="D510" s="114">
        <v>10002429</v>
      </c>
      <c r="E510" s="114" t="s">
        <v>4281</v>
      </c>
      <c r="F510" s="94">
        <v>8.5300000000000011</v>
      </c>
      <c r="G510" s="23" t="s">
        <v>70</v>
      </c>
      <c r="H510" s="23" t="s">
        <v>2298</v>
      </c>
    </row>
    <row r="511" spans="1:8" x14ac:dyDescent="0.25">
      <c r="A511" s="23" t="s">
        <v>2905</v>
      </c>
      <c r="B511" s="114">
        <v>10002429</v>
      </c>
      <c r="C511" s="114" t="s">
        <v>4281</v>
      </c>
      <c r="D511" s="114">
        <v>10002429</v>
      </c>
      <c r="E511" s="114" t="s">
        <v>4281</v>
      </c>
      <c r="F511" s="94">
        <v>17.060000000000002</v>
      </c>
      <c r="G511" s="23" t="s">
        <v>70</v>
      </c>
      <c r="H511" s="23" t="s">
        <v>2298</v>
      </c>
    </row>
    <row r="512" spans="1:8" x14ac:dyDescent="0.25">
      <c r="A512" s="23" t="s">
        <v>2906</v>
      </c>
      <c r="B512" s="114">
        <v>10002429</v>
      </c>
      <c r="C512" s="114" t="s">
        <v>4281</v>
      </c>
      <c r="D512" s="114">
        <v>10002429</v>
      </c>
      <c r="E512" s="114" t="s">
        <v>4281</v>
      </c>
      <c r="F512" s="94">
        <v>17.060000000000002</v>
      </c>
      <c r="G512" s="23" t="s">
        <v>70</v>
      </c>
      <c r="H512" s="23" t="s">
        <v>2298</v>
      </c>
    </row>
    <row r="513" spans="1:8" x14ac:dyDescent="0.25">
      <c r="A513" s="23" t="s">
        <v>2907</v>
      </c>
      <c r="B513" s="114">
        <v>10002619</v>
      </c>
      <c r="C513" s="114" t="s">
        <v>4282</v>
      </c>
      <c r="D513" s="114">
        <v>10002619</v>
      </c>
      <c r="E513" s="114" t="s">
        <v>4282</v>
      </c>
      <c r="F513" s="94">
        <v>17.060000000000002</v>
      </c>
      <c r="G513" s="23" t="s">
        <v>70</v>
      </c>
      <c r="H513" s="23" t="s">
        <v>2298</v>
      </c>
    </row>
    <row r="514" spans="1:8" x14ac:dyDescent="0.25">
      <c r="A514" s="23" t="s">
        <v>2908</v>
      </c>
      <c r="B514" s="114">
        <v>10002619</v>
      </c>
      <c r="C514" s="114" t="s">
        <v>4282</v>
      </c>
      <c r="D514" s="114">
        <v>10002619</v>
      </c>
      <c r="E514" s="114" t="s">
        <v>4282</v>
      </c>
      <c r="F514" s="94">
        <v>17.060000000000002</v>
      </c>
      <c r="G514" s="23" t="s">
        <v>70</v>
      </c>
      <c r="H514" s="23" t="s">
        <v>2298</v>
      </c>
    </row>
    <row r="515" spans="1:8" x14ac:dyDescent="0.25">
      <c r="A515" s="23" t="s">
        <v>2909</v>
      </c>
      <c r="B515" s="114">
        <v>197</v>
      </c>
      <c r="C515" s="114" t="s">
        <v>4160</v>
      </c>
      <c r="D515" s="114">
        <v>10005141</v>
      </c>
      <c r="E515" s="114" t="s">
        <v>4161</v>
      </c>
      <c r="F515" s="94">
        <v>17.060000000000002</v>
      </c>
      <c r="G515" s="23" t="s">
        <v>70</v>
      </c>
      <c r="H515" s="23" t="s">
        <v>2298</v>
      </c>
    </row>
    <row r="516" spans="1:8" x14ac:dyDescent="0.25">
      <c r="A516" s="23" t="s">
        <v>2910</v>
      </c>
      <c r="B516" s="114">
        <v>197</v>
      </c>
      <c r="C516" s="114" t="s">
        <v>4160</v>
      </c>
      <c r="D516" s="114">
        <v>10001988</v>
      </c>
      <c r="E516" s="114" t="s">
        <v>4162</v>
      </c>
      <c r="F516" s="94">
        <v>17.060000000000002</v>
      </c>
      <c r="G516" s="23" t="s">
        <v>70</v>
      </c>
      <c r="H516" s="23" t="s">
        <v>2298</v>
      </c>
    </row>
    <row r="517" spans="1:8" x14ac:dyDescent="0.25">
      <c r="A517" s="23" t="s">
        <v>2911</v>
      </c>
      <c r="B517" s="114">
        <v>197</v>
      </c>
      <c r="C517" s="114" t="s">
        <v>4160</v>
      </c>
      <c r="D517" s="114">
        <v>10001988</v>
      </c>
      <c r="E517" s="114" t="s">
        <v>4162</v>
      </c>
      <c r="F517" s="94">
        <v>17.060000000000002</v>
      </c>
      <c r="G517" s="23" t="s">
        <v>70</v>
      </c>
      <c r="H517" s="23" t="s">
        <v>2298</v>
      </c>
    </row>
    <row r="518" spans="1:8" x14ac:dyDescent="0.25">
      <c r="A518" s="23" t="s">
        <v>2912</v>
      </c>
      <c r="B518" s="114">
        <v>10001740</v>
      </c>
      <c r="C518" s="114" t="s">
        <v>4119</v>
      </c>
      <c r="D518" s="114">
        <v>10000958</v>
      </c>
      <c r="E518" s="114" t="s">
        <v>4144</v>
      </c>
      <c r="F518" s="94">
        <v>17.060000000000002</v>
      </c>
      <c r="G518" s="23" t="s">
        <v>70</v>
      </c>
      <c r="H518" s="23" t="s">
        <v>2298</v>
      </c>
    </row>
    <row r="519" spans="1:8" x14ac:dyDescent="0.25">
      <c r="A519" s="23" t="s">
        <v>2913</v>
      </c>
      <c r="B519" s="114">
        <v>10001740</v>
      </c>
      <c r="C519" s="114" t="s">
        <v>4119</v>
      </c>
      <c r="D519" s="114">
        <v>10000958</v>
      </c>
      <c r="E519" s="114" t="s">
        <v>4144</v>
      </c>
      <c r="F519" s="94">
        <v>17.060000000000002</v>
      </c>
      <c r="G519" s="23" t="s">
        <v>70</v>
      </c>
      <c r="H519" s="23" t="s">
        <v>2298</v>
      </c>
    </row>
    <row r="520" spans="1:8" x14ac:dyDescent="0.25">
      <c r="A520" s="23" t="s">
        <v>2914</v>
      </c>
      <c r="B520" s="114">
        <v>10000080</v>
      </c>
      <c r="C520" s="114" t="s">
        <v>4191</v>
      </c>
      <c r="D520" s="114">
        <v>10000080</v>
      </c>
      <c r="E520" s="114" t="s">
        <v>4191</v>
      </c>
      <c r="F520" s="94">
        <v>17.060000000000002</v>
      </c>
      <c r="G520" s="23" t="s">
        <v>70</v>
      </c>
      <c r="H520" s="23" t="s">
        <v>2298</v>
      </c>
    </row>
    <row r="521" spans="1:8" x14ac:dyDescent="0.25">
      <c r="A521" s="23" t="s">
        <v>2915</v>
      </c>
      <c r="B521" s="114">
        <v>10017561</v>
      </c>
      <c r="C521" s="114" t="s">
        <v>4103</v>
      </c>
      <c r="D521" s="114">
        <v>10017561</v>
      </c>
      <c r="E521" s="114" t="s">
        <v>4103</v>
      </c>
      <c r="F521" s="94">
        <v>17.060000000000002</v>
      </c>
      <c r="G521" s="23" t="s">
        <v>70</v>
      </c>
      <c r="H521" s="23" t="s">
        <v>2298</v>
      </c>
    </row>
    <row r="522" spans="1:8" x14ac:dyDescent="0.25">
      <c r="A522" s="23" t="s">
        <v>2916</v>
      </c>
      <c r="B522" s="114">
        <v>240</v>
      </c>
      <c r="C522" s="114" t="s">
        <v>4085</v>
      </c>
      <c r="D522" s="114">
        <v>10000479</v>
      </c>
      <c r="E522" s="114" t="s">
        <v>4279</v>
      </c>
      <c r="F522" s="94">
        <v>11.23</v>
      </c>
      <c r="G522" s="23" t="s">
        <v>70</v>
      </c>
      <c r="H522" s="23" t="s">
        <v>2298</v>
      </c>
    </row>
    <row r="523" spans="1:8" x14ac:dyDescent="0.25">
      <c r="A523" s="23" t="s">
        <v>2918</v>
      </c>
      <c r="B523" s="114">
        <v>10004539</v>
      </c>
      <c r="C523" s="114" t="s">
        <v>4283</v>
      </c>
      <c r="D523" s="114">
        <v>10017899</v>
      </c>
      <c r="E523" s="114" t="s">
        <v>4284</v>
      </c>
      <c r="F523" s="94">
        <v>17.060000000000002</v>
      </c>
      <c r="G523" s="23" t="s">
        <v>70</v>
      </c>
      <c r="H523" s="23" t="s">
        <v>2298</v>
      </c>
    </row>
    <row r="524" spans="1:8" x14ac:dyDescent="0.25">
      <c r="A524" s="23" t="s">
        <v>2919</v>
      </c>
      <c r="B524" s="114">
        <v>10000113</v>
      </c>
      <c r="C524" s="114" t="s">
        <v>4285</v>
      </c>
      <c r="D524" s="114">
        <v>10000113</v>
      </c>
      <c r="E524" s="114" t="s">
        <v>4285</v>
      </c>
      <c r="F524" s="94">
        <v>17.060000000000002</v>
      </c>
      <c r="G524" s="23" t="s">
        <v>70</v>
      </c>
      <c r="H524" s="23" t="s">
        <v>2298</v>
      </c>
    </row>
    <row r="525" spans="1:8" x14ac:dyDescent="0.25">
      <c r="A525" s="23" t="s">
        <v>2920</v>
      </c>
      <c r="B525" s="114">
        <v>10000050</v>
      </c>
      <c r="C525" s="114" t="s">
        <v>4206</v>
      </c>
      <c r="D525" s="114">
        <v>10006347</v>
      </c>
      <c r="E525" s="114" t="s">
        <v>4207</v>
      </c>
      <c r="F525" s="94">
        <v>17.060000000000002</v>
      </c>
      <c r="G525" s="23" t="s">
        <v>70</v>
      </c>
      <c r="H525" s="23" t="s">
        <v>2298</v>
      </c>
    </row>
    <row r="526" spans="1:8" x14ac:dyDescent="0.25">
      <c r="A526" s="23" t="s">
        <v>2921</v>
      </c>
      <c r="B526" s="114">
        <v>10000050</v>
      </c>
      <c r="C526" s="114" t="s">
        <v>4206</v>
      </c>
      <c r="D526" s="114">
        <v>10006347</v>
      </c>
      <c r="E526" s="114" t="s">
        <v>4207</v>
      </c>
      <c r="F526" s="94">
        <v>17.060000000000002</v>
      </c>
      <c r="G526" s="23" t="s">
        <v>70</v>
      </c>
      <c r="H526" s="23" t="s">
        <v>2298</v>
      </c>
    </row>
    <row r="527" spans="1:8" x14ac:dyDescent="0.25">
      <c r="A527" s="23" t="s">
        <v>2922</v>
      </c>
      <c r="B527" s="114">
        <v>10000050</v>
      </c>
      <c r="C527" s="114" t="s">
        <v>4206</v>
      </c>
      <c r="D527" s="114">
        <v>10024291</v>
      </c>
      <c r="E527" s="114" t="s">
        <v>4286</v>
      </c>
      <c r="F527" s="94">
        <v>17.060000000000002</v>
      </c>
      <c r="G527" s="23" t="s">
        <v>70</v>
      </c>
      <c r="H527" s="23" t="s">
        <v>2298</v>
      </c>
    </row>
    <row r="528" spans="1:8" x14ac:dyDescent="0.25">
      <c r="A528" s="23" t="s">
        <v>2924</v>
      </c>
      <c r="B528" s="114">
        <v>10000050</v>
      </c>
      <c r="C528" s="114" t="s">
        <v>4206</v>
      </c>
      <c r="D528" s="114">
        <v>10006347</v>
      </c>
      <c r="E528" s="114" t="s">
        <v>4207</v>
      </c>
      <c r="F528" s="94">
        <v>17.060000000000002</v>
      </c>
      <c r="G528" s="23" t="s">
        <v>70</v>
      </c>
      <c r="H528" s="23" t="s">
        <v>2298</v>
      </c>
    </row>
    <row r="529" spans="1:8" x14ac:dyDescent="0.25">
      <c r="A529" s="23" t="s">
        <v>2926</v>
      </c>
      <c r="B529" s="114">
        <v>10004994</v>
      </c>
      <c r="C529" s="114" t="s">
        <v>4259</v>
      </c>
      <c r="D529" s="114">
        <v>10000561</v>
      </c>
      <c r="E529" s="114" t="s">
        <v>4260</v>
      </c>
      <c r="F529" s="94">
        <v>17.060000000000002</v>
      </c>
      <c r="G529" s="23" t="s">
        <v>70</v>
      </c>
      <c r="H529" s="23" t="s">
        <v>2298</v>
      </c>
    </row>
    <row r="530" spans="1:8" x14ac:dyDescent="0.25">
      <c r="A530" s="23" t="s">
        <v>2927</v>
      </c>
      <c r="B530" s="114">
        <v>10004633</v>
      </c>
      <c r="C530" s="114" t="s">
        <v>4287</v>
      </c>
      <c r="D530" s="114">
        <v>10004633</v>
      </c>
      <c r="E530" s="114" t="s">
        <v>4287</v>
      </c>
      <c r="F530" s="94">
        <v>11.11</v>
      </c>
      <c r="G530" s="23" t="s">
        <v>70</v>
      </c>
      <c r="H530" s="23" t="s">
        <v>2298</v>
      </c>
    </row>
    <row r="531" spans="1:8" x14ac:dyDescent="0.25">
      <c r="A531" s="23" t="s">
        <v>2929</v>
      </c>
      <c r="B531" s="114">
        <v>10004539</v>
      </c>
      <c r="C531" s="114" t="s">
        <v>4283</v>
      </c>
      <c r="D531" s="114">
        <v>10017899</v>
      </c>
      <c r="E531" s="114" t="s">
        <v>4284</v>
      </c>
      <c r="F531" s="94">
        <v>17.060000000000002</v>
      </c>
      <c r="G531" s="23" t="s">
        <v>70</v>
      </c>
      <c r="H531" s="23" t="s">
        <v>2298</v>
      </c>
    </row>
    <row r="532" spans="1:8" x14ac:dyDescent="0.25">
      <c r="A532" s="23" t="s">
        <v>2930</v>
      </c>
      <c r="B532" s="114">
        <v>10004539</v>
      </c>
      <c r="C532" s="114" t="s">
        <v>4283</v>
      </c>
      <c r="D532" s="114">
        <v>10017899</v>
      </c>
      <c r="E532" s="114" t="s">
        <v>4284</v>
      </c>
      <c r="F532" s="94">
        <v>17.060000000000002</v>
      </c>
      <c r="G532" s="23" t="s">
        <v>70</v>
      </c>
      <c r="H532" s="23" t="s">
        <v>2298</v>
      </c>
    </row>
    <row r="533" spans="1:8" x14ac:dyDescent="0.25">
      <c r="A533" s="23" t="s">
        <v>2931</v>
      </c>
      <c r="B533" s="114">
        <v>10004539</v>
      </c>
      <c r="C533" s="114" t="s">
        <v>4283</v>
      </c>
      <c r="D533" s="114">
        <v>10017899</v>
      </c>
      <c r="E533" s="114" t="s">
        <v>4284</v>
      </c>
      <c r="F533" s="94">
        <v>17.060000000000002</v>
      </c>
      <c r="G533" s="23" t="s">
        <v>70</v>
      </c>
      <c r="H533" s="23" t="s">
        <v>2298</v>
      </c>
    </row>
    <row r="534" spans="1:8" x14ac:dyDescent="0.25">
      <c r="A534" s="23" t="s">
        <v>2935</v>
      </c>
      <c r="B534" s="114">
        <v>10017664</v>
      </c>
      <c r="C534" s="114" t="s">
        <v>4218</v>
      </c>
      <c r="D534" s="114">
        <v>10017664</v>
      </c>
      <c r="E534" s="114" t="s">
        <v>4218</v>
      </c>
      <c r="F534" s="94">
        <v>17.060000000000002</v>
      </c>
      <c r="G534" s="23" t="s">
        <v>70</v>
      </c>
      <c r="H534" s="23" t="s">
        <v>2298</v>
      </c>
    </row>
    <row r="535" spans="1:8" x14ac:dyDescent="0.25">
      <c r="A535" s="23" t="s">
        <v>2937</v>
      </c>
      <c r="B535" s="114">
        <v>10001739</v>
      </c>
      <c r="C535" s="114" t="s">
        <v>4166</v>
      </c>
      <c r="D535" s="114">
        <v>10001940</v>
      </c>
      <c r="E535" s="114" t="s">
        <v>4288</v>
      </c>
      <c r="F535" s="94">
        <v>17.060000000000002</v>
      </c>
      <c r="G535" s="23" t="s">
        <v>70</v>
      </c>
      <c r="H535" s="23" t="s">
        <v>2298</v>
      </c>
    </row>
    <row r="536" spans="1:8" x14ac:dyDescent="0.25">
      <c r="A536" s="23" t="s">
        <v>2938</v>
      </c>
      <c r="B536" s="114">
        <v>10001739</v>
      </c>
      <c r="C536" s="114" t="s">
        <v>4166</v>
      </c>
      <c r="D536" s="114">
        <v>10001940</v>
      </c>
      <c r="E536" s="114" t="s">
        <v>4288</v>
      </c>
      <c r="F536" s="94">
        <v>17.060000000000002</v>
      </c>
      <c r="G536" s="23" t="s">
        <v>70</v>
      </c>
      <c r="H536" s="23" t="s">
        <v>2298</v>
      </c>
    </row>
    <row r="537" spans="1:8" x14ac:dyDescent="0.25">
      <c r="A537" s="23" t="s">
        <v>2944</v>
      </c>
      <c r="B537" s="114">
        <v>10002429</v>
      </c>
      <c r="C537" s="114" t="s">
        <v>4281</v>
      </c>
      <c r="D537" s="114">
        <v>10002429</v>
      </c>
      <c r="E537" s="114" t="s">
        <v>4281</v>
      </c>
      <c r="F537" s="94">
        <v>17.060000000000002</v>
      </c>
      <c r="G537" s="23" t="s">
        <v>70</v>
      </c>
      <c r="H537" s="23" t="s">
        <v>2298</v>
      </c>
    </row>
    <row r="538" spans="1:8" x14ac:dyDescent="0.25">
      <c r="A538" s="23" t="s">
        <v>2945</v>
      </c>
      <c r="B538" s="114">
        <v>10002429</v>
      </c>
      <c r="C538" s="114" t="s">
        <v>4281</v>
      </c>
      <c r="D538" s="114">
        <v>10002429</v>
      </c>
      <c r="E538" s="114" t="s">
        <v>4281</v>
      </c>
      <c r="F538" s="94">
        <v>8.5300000000000011</v>
      </c>
      <c r="G538" s="23" t="s">
        <v>70</v>
      </c>
      <c r="H538" s="23" t="s">
        <v>2298</v>
      </c>
    </row>
    <row r="539" spans="1:8" x14ac:dyDescent="0.25">
      <c r="A539" s="23" t="s">
        <v>2946</v>
      </c>
      <c r="B539" s="114">
        <v>10002429</v>
      </c>
      <c r="C539" s="114" t="s">
        <v>4281</v>
      </c>
      <c r="D539" s="114">
        <v>10002429</v>
      </c>
      <c r="E539" s="114" t="s">
        <v>4281</v>
      </c>
      <c r="F539" s="94">
        <v>8.5300000000000011</v>
      </c>
      <c r="G539" s="23" t="s">
        <v>70</v>
      </c>
      <c r="H539" s="23" t="s">
        <v>2298</v>
      </c>
    </row>
    <row r="540" spans="1:8" x14ac:dyDescent="0.25">
      <c r="A540" s="23" t="s">
        <v>2947</v>
      </c>
      <c r="B540" s="114">
        <v>10017895</v>
      </c>
      <c r="C540" s="114" t="s">
        <v>4199</v>
      </c>
      <c r="D540" s="114">
        <v>10017895</v>
      </c>
      <c r="E540" s="114" t="s">
        <v>4199</v>
      </c>
      <c r="F540" s="94">
        <v>17.060000000000002</v>
      </c>
      <c r="G540" s="23" t="s">
        <v>70</v>
      </c>
      <c r="H540" s="23" t="s">
        <v>2298</v>
      </c>
    </row>
    <row r="541" spans="1:8" x14ac:dyDescent="0.25">
      <c r="A541" s="23" t="s">
        <v>2948</v>
      </c>
      <c r="B541" s="114">
        <v>10002429</v>
      </c>
      <c r="C541" s="114" t="s">
        <v>4281</v>
      </c>
      <c r="D541" s="114">
        <v>10002429</v>
      </c>
      <c r="E541" s="114" t="s">
        <v>4281</v>
      </c>
      <c r="F541" s="94">
        <v>17.060000000000002</v>
      </c>
      <c r="G541" s="23" t="s">
        <v>70</v>
      </c>
      <c r="H541" s="23" t="s">
        <v>2298</v>
      </c>
    </row>
    <row r="542" spans="1:8" x14ac:dyDescent="0.25">
      <c r="A542" s="23" t="s">
        <v>2949</v>
      </c>
      <c r="B542" s="114">
        <v>10002142</v>
      </c>
      <c r="C542" s="114" t="s">
        <v>4289</v>
      </c>
      <c r="D542" s="114">
        <v>10000905</v>
      </c>
      <c r="E542" s="114" t="s">
        <v>4290</v>
      </c>
      <c r="F542" s="94">
        <v>17.060000000000002</v>
      </c>
      <c r="G542" s="23" t="s">
        <v>70</v>
      </c>
      <c r="H542" s="23" t="s">
        <v>2298</v>
      </c>
    </row>
    <row r="543" spans="1:8" x14ac:dyDescent="0.25">
      <c r="A543" s="23" t="s">
        <v>2951</v>
      </c>
      <c r="B543" s="114">
        <v>10000142</v>
      </c>
      <c r="C543" s="114" t="s">
        <v>4226</v>
      </c>
      <c r="D543" s="114">
        <v>10000636</v>
      </c>
      <c r="E543" s="114" t="s">
        <v>4291</v>
      </c>
      <c r="F543" s="94">
        <v>5.5549999999999997</v>
      </c>
      <c r="G543" s="23" t="s">
        <v>70</v>
      </c>
      <c r="H543" s="23" t="s">
        <v>2298</v>
      </c>
    </row>
    <row r="544" spans="1:8" x14ac:dyDescent="0.25">
      <c r="A544" s="23" t="s">
        <v>2952</v>
      </c>
      <c r="B544" s="114">
        <v>10000755</v>
      </c>
      <c r="C544" s="114" t="s">
        <v>4204</v>
      </c>
      <c r="D544" s="114">
        <v>10000755</v>
      </c>
      <c r="E544" s="114" t="s">
        <v>4204</v>
      </c>
      <c r="F544" s="94">
        <v>11.11</v>
      </c>
      <c r="G544" s="23" t="s">
        <v>70</v>
      </c>
      <c r="H544" s="23" t="s">
        <v>2298</v>
      </c>
    </row>
    <row r="545" spans="1:8" x14ac:dyDescent="0.25">
      <c r="A545" s="23" t="s">
        <v>2955</v>
      </c>
      <c r="B545" s="114">
        <v>10001739</v>
      </c>
      <c r="C545" s="114" t="s">
        <v>4166</v>
      </c>
      <c r="D545" s="114">
        <v>10001940</v>
      </c>
      <c r="E545" s="114" t="s">
        <v>4288</v>
      </c>
      <c r="F545" s="94">
        <v>11.11</v>
      </c>
      <c r="G545" s="23" t="s">
        <v>70</v>
      </c>
      <c r="H545" s="23" t="s">
        <v>2298</v>
      </c>
    </row>
    <row r="546" spans="1:8" x14ac:dyDescent="0.25">
      <c r="A546" s="23" t="s">
        <v>2956</v>
      </c>
      <c r="B546" s="114">
        <v>10001739</v>
      </c>
      <c r="C546" s="114" t="s">
        <v>4166</v>
      </c>
      <c r="D546" s="114">
        <v>10001940</v>
      </c>
      <c r="E546" s="114" t="s">
        <v>4288</v>
      </c>
      <c r="F546" s="94">
        <v>11.11</v>
      </c>
      <c r="G546" s="23" t="s">
        <v>70</v>
      </c>
      <c r="H546" s="23" t="s">
        <v>2298</v>
      </c>
    </row>
    <row r="547" spans="1:8" x14ac:dyDescent="0.25">
      <c r="A547" s="23" t="s">
        <v>2960</v>
      </c>
      <c r="B547" s="114">
        <v>10000171</v>
      </c>
      <c r="C547" s="114" t="s">
        <v>4169</v>
      </c>
      <c r="D547" s="114">
        <v>10000171</v>
      </c>
      <c r="E547" s="114" t="s">
        <v>4169</v>
      </c>
      <c r="F547" s="94">
        <v>17.060000000000002</v>
      </c>
      <c r="G547" s="23" t="s">
        <v>70</v>
      </c>
      <c r="H547" s="23" t="s">
        <v>2298</v>
      </c>
    </row>
    <row r="548" spans="1:8" x14ac:dyDescent="0.25">
      <c r="A548" s="23" t="s">
        <v>2961</v>
      </c>
      <c r="B548" s="114">
        <v>10000171</v>
      </c>
      <c r="C548" s="114" t="s">
        <v>4169</v>
      </c>
      <c r="D548" s="114">
        <v>10000171</v>
      </c>
      <c r="E548" s="114" t="s">
        <v>4169</v>
      </c>
      <c r="F548" s="94">
        <v>17.060000000000002</v>
      </c>
      <c r="G548" s="23" t="s">
        <v>70</v>
      </c>
      <c r="H548" s="23" t="s">
        <v>2298</v>
      </c>
    </row>
    <row r="549" spans="1:8" x14ac:dyDescent="0.25">
      <c r="A549" s="23" t="s">
        <v>2962</v>
      </c>
      <c r="B549" s="114">
        <v>10000171</v>
      </c>
      <c r="C549" s="114" t="s">
        <v>4169</v>
      </c>
      <c r="D549" s="114">
        <v>10004601</v>
      </c>
      <c r="E549" s="114" t="s">
        <v>4292</v>
      </c>
      <c r="F549" s="94">
        <v>17.060000000000002</v>
      </c>
      <c r="G549" s="23" t="s">
        <v>70</v>
      </c>
      <c r="H549" s="23" t="s">
        <v>2298</v>
      </c>
    </row>
    <row r="550" spans="1:8" x14ac:dyDescent="0.25">
      <c r="A550" s="23" t="s">
        <v>2963</v>
      </c>
      <c r="B550" s="114">
        <v>10000171</v>
      </c>
      <c r="C550" s="114" t="s">
        <v>4169</v>
      </c>
      <c r="D550" s="114">
        <v>10000171</v>
      </c>
      <c r="E550" s="114" t="s">
        <v>4169</v>
      </c>
      <c r="F550" s="94">
        <v>17.060000000000002</v>
      </c>
      <c r="G550" s="23" t="s">
        <v>70</v>
      </c>
      <c r="H550" s="23" t="s">
        <v>2298</v>
      </c>
    </row>
    <row r="551" spans="1:8" x14ac:dyDescent="0.25">
      <c r="A551" s="23" t="s">
        <v>2964</v>
      </c>
      <c r="B551" s="114">
        <v>10000026</v>
      </c>
      <c r="C551" s="114" t="s">
        <v>4293</v>
      </c>
      <c r="D551" s="114">
        <v>10000026</v>
      </c>
      <c r="E551" s="114" t="s">
        <v>4293</v>
      </c>
      <c r="F551" s="94">
        <v>17.060000000000002</v>
      </c>
      <c r="G551" s="23" t="s">
        <v>70</v>
      </c>
      <c r="H551" s="23" t="s">
        <v>2298</v>
      </c>
    </row>
    <row r="552" spans="1:8" x14ac:dyDescent="0.25">
      <c r="A552" s="23" t="s">
        <v>2965</v>
      </c>
      <c r="B552" s="114">
        <v>10001276</v>
      </c>
      <c r="C552" s="114" t="s">
        <v>4294</v>
      </c>
      <c r="D552" s="114">
        <v>10001276</v>
      </c>
      <c r="E552" s="114" t="s">
        <v>4294</v>
      </c>
      <c r="F552" s="94">
        <v>8.5300000000000011</v>
      </c>
      <c r="G552" s="23" t="s">
        <v>70</v>
      </c>
      <c r="H552" s="23" t="s">
        <v>2298</v>
      </c>
    </row>
    <row r="553" spans="1:8" x14ac:dyDescent="0.25">
      <c r="A553" s="23" t="s">
        <v>2966</v>
      </c>
      <c r="B553" s="114">
        <v>10000171</v>
      </c>
      <c r="C553" s="114" t="s">
        <v>4169</v>
      </c>
      <c r="D553" s="114">
        <v>10004459</v>
      </c>
      <c r="E553" s="114" t="s">
        <v>4170</v>
      </c>
      <c r="F553" s="94">
        <v>17.060000000000002</v>
      </c>
      <c r="G553" s="23" t="s">
        <v>70</v>
      </c>
      <c r="H553" s="23" t="s">
        <v>2298</v>
      </c>
    </row>
    <row r="554" spans="1:8" x14ac:dyDescent="0.25">
      <c r="A554" s="23" t="s">
        <v>2967</v>
      </c>
      <c r="B554" s="114">
        <v>10000171</v>
      </c>
      <c r="C554" s="114" t="s">
        <v>4169</v>
      </c>
      <c r="D554" s="114">
        <v>10000171</v>
      </c>
      <c r="E554" s="114" t="s">
        <v>4169</v>
      </c>
      <c r="F554" s="94">
        <v>17.060000000000002</v>
      </c>
      <c r="G554" s="23" t="s">
        <v>70</v>
      </c>
      <c r="H554" s="23" t="s">
        <v>2298</v>
      </c>
    </row>
    <row r="555" spans="1:8" x14ac:dyDescent="0.25">
      <c r="A555" s="23" t="s">
        <v>2968</v>
      </c>
      <c r="B555" s="114">
        <v>240</v>
      </c>
      <c r="C555" s="114" t="s">
        <v>4085</v>
      </c>
      <c r="D555" s="114">
        <v>10001187</v>
      </c>
      <c r="E555" s="114" t="s">
        <v>4111</v>
      </c>
      <c r="F555" s="94">
        <v>8.5300000000000011</v>
      </c>
      <c r="G555" s="23" t="s">
        <v>70</v>
      </c>
      <c r="H555" s="23" t="s">
        <v>2298</v>
      </c>
    </row>
    <row r="556" spans="1:8" x14ac:dyDescent="0.25">
      <c r="A556" s="23" t="s">
        <v>2969</v>
      </c>
      <c r="B556" s="114">
        <v>240</v>
      </c>
      <c r="C556" s="114" t="s">
        <v>4085</v>
      </c>
      <c r="D556" s="114">
        <v>10000479</v>
      </c>
      <c r="E556" s="114" t="s">
        <v>4279</v>
      </c>
      <c r="F556" s="94">
        <v>17.060000000000002</v>
      </c>
      <c r="G556" s="23" t="s">
        <v>70</v>
      </c>
      <c r="H556" s="23" t="s">
        <v>2298</v>
      </c>
    </row>
    <row r="557" spans="1:8" x14ac:dyDescent="0.25">
      <c r="A557" s="23" t="s">
        <v>2970</v>
      </c>
      <c r="B557" s="114">
        <v>10001731</v>
      </c>
      <c r="C557" s="114" t="s">
        <v>4098</v>
      </c>
      <c r="D557" s="114">
        <v>10002086</v>
      </c>
      <c r="E557" s="114" t="s">
        <v>4099</v>
      </c>
      <c r="F557" s="94">
        <v>8.5300000000000011</v>
      </c>
      <c r="G557" s="23" t="s">
        <v>70</v>
      </c>
      <c r="H557" s="23" t="s">
        <v>2298</v>
      </c>
    </row>
    <row r="558" spans="1:8" x14ac:dyDescent="0.25">
      <c r="A558" s="23" t="s">
        <v>2971</v>
      </c>
      <c r="B558" s="114">
        <v>240</v>
      </c>
      <c r="C558" s="114" t="s">
        <v>4085</v>
      </c>
      <c r="D558" s="114">
        <v>10000479</v>
      </c>
      <c r="E558" s="114" t="s">
        <v>4279</v>
      </c>
      <c r="F558" s="94">
        <v>8.5300000000000011</v>
      </c>
      <c r="G558" s="23" t="s">
        <v>70</v>
      </c>
      <c r="H558" s="23" t="s">
        <v>2298</v>
      </c>
    </row>
    <row r="559" spans="1:8" x14ac:dyDescent="0.25">
      <c r="A559" s="23" t="s">
        <v>2973</v>
      </c>
      <c r="B559" s="114">
        <v>10000787</v>
      </c>
      <c r="C559" s="114" t="s">
        <v>4214</v>
      </c>
      <c r="D559" s="114">
        <v>10000787</v>
      </c>
      <c r="E559" s="114" t="s">
        <v>4214</v>
      </c>
      <c r="F559" s="94">
        <v>17.060000000000002</v>
      </c>
      <c r="G559" s="23" t="s">
        <v>70</v>
      </c>
      <c r="H559" s="23" t="s">
        <v>2298</v>
      </c>
    </row>
    <row r="560" spans="1:8" x14ac:dyDescent="0.25">
      <c r="A560" s="23" t="s">
        <v>2974</v>
      </c>
      <c r="B560" s="114">
        <v>10000054</v>
      </c>
      <c r="C560" s="114" t="s">
        <v>4295</v>
      </c>
      <c r="D560" s="114">
        <v>10000054</v>
      </c>
      <c r="E560" s="114" t="s">
        <v>4295</v>
      </c>
      <c r="F560" s="94">
        <v>17.060000000000002</v>
      </c>
      <c r="G560" s="23" t="s">
        <v>70</v>
      </c>
      <c r="H560" s="23" t="s">
        <v>2298</v>
      </c>
    </row>
    <row r="561" spans="1:8" x14ac:dyDescent="0.25">
      <c r="A561" s="23" t="s">
        <v>2975</v>
      </c>
      <c r="B561" s="114">
        <v>10000703</v>
      </c>
      <c r="C561" s="114" t="s">
        <v>4280</v>
      </c>
      <c r="D561" s="114">
        <v>10000703</v>
      </c>
      <c r="E561" s="114" t="s">
        <v>4280</v>
      </c>
      <c r="F561" s="94">
        <v>17.060000000000002</v>
      </c>
      <c r="G561" s="23" t="s">
        <v>70</v>
      </c>
      <c r="H561" s="23" t="s">
        <v>2298</v>
      </c>
    </row>
    <row r="562" spans="1:8" x14ac:dyDescent="0.25">
      <c r="A562" s="23" t="s">
        <v>2976</v>
      </c>
      <c r="B562" s="114">
        <v>10017350</v>
      </c>
      <c r="C562" s="114" t="s">
        <v>435</v>
      </c>
      <c r="D562" s="114">
        <v>10017352</v>
      </c>
      <c r="E562" s="114" t="s">
        <v>4296</v>
      </c>
      <c r="F562" s="94">
        <v>17.060000000000002</v>
      </c>
      <c r="G562" s="23" t="s">
        <v>70</v>
      </c>
      <c r="H562" s="23" t="s">
        <v>2298</v>
      </c>
    </row>
    <row r="563" spans="1:8" x14ac:dyDescent="0.25">
      <c r="A563" s="23" t="s">
        <v>2977</v>
      </c>
      <c r="B563" s="114">
        <v>10000697</v>
      </c>
      <c r="C563" s="114" t="s">
        <v>4268</v>
      </c>
      <c r="D563" s="114">
        <v>10000697</v>
      </c>
      <c r="E563" s="114" t="s">
        <v>4268</v>
      </c>
      <c r="F563" s="94">
        <v>17.060000000000002</v>
      </c>
      <c r="G563" s="23" t="s">
        <v>70</v>
      </c>
      <c r="H563" s="23" t="s">
        <v>2298</v>
      </c>
    </row>
    <row r="564" spans="1:8" x14ac:dyDescent="0.25">
      <c r="A564" s="23" t="s">
        <v>2979</v>
      </c>
      <c r="B564" s="114">
        <v>10018342</v>
      </c>
      <c r="C564" s="114" t="s">
        <v>4297</v>
      </c>
      <c r="D564" s="114">
        <v>10018342</v>
      </c>
      <c r="E564" s="114" t="s">
        <v>4297</v>
      </c>
      <c r="F564" s="94">
        <v>17.060000000000002</v>
      </c>
      <c r="G564" s="23" t="s">
        <v>70</v>
      </c>
      <c r="H564" s="23" t="s">
        <v>2298</v>
      </c>
    </row>
    <row r="565" spans="1:8" x14ac:dyDescent="0.25">
      <c r="A565" s="23" t="s">
        <v>2980</v>
      </c>
      <c r="B565" s="114">
        <v>10020442</v>
      </c>
      <c r="C565" s="114" t="s">
        <v>4297</v>
      </c>
      <c r="D565" s="114">
        <v>10020442</v>
      </c>
      <c r="E565" s="114" t="s">
        <v>4297</v>
      </c>
      <c r="F565" s="94">
        <v>17.060000000000002</v>
      </c>
      <c r="G565" s="23" t="s">
        <v>70</v>
      </c>
      <c r="H565" s="23" t="s">
        <v>2298</v>
      </c>
    </row>
    <row r="566" spans="1:8" x14ac:dyDescent="0.25">
      <c r="A566" s="23" t="s">
        <v>2981</v>
      </c>
      <c r="B566" s="114">
        <v>10001752</v>
      </c>
      <c r="C566" s="114" t="s">
        <v>4298</v>
      </c>
      <c r="D566" s="114">
        <v>10000233</v>
      </c>
      <c r="E566" s="114" t="s">
        <v>4299</v>
      </c>
      <c r="F566" s="94">
        <v>17.060000000000002</v>
      </c>
      <c r="G566" s="23" t="s">
        <v>70</v>
      </c>
      <c r="H566" s="23" t="s">
        <v>2298</v>
      </c>
    </row>
    <row r="567" spans="1:8" x14ac:dyDescent="0.25">
      <c r="A567" s="23" t="s">
        <v>2984</v>
      </c>
      <c r="B567" s="114">
        <v>10000113</v>
      </c>
      <c r="C567" s="114" t="s">
        <v>4285</v>
      </c>
      <c r="D567" s="114">
        <v>10000113</v>
      </c>
      <c r="E567" s="114" t="s">
        <v>4285</v>
      </c>
      <c r="F567" s="94">
        <v>17.060000000000002</v>
      </c>
      <c r="G567" s="23" t="s">
        <v>70</v>
      </c>
      <c r="H567" s="23" t="s">
        <v>2298</v>
      </c>
    </row>
    <row r="568" spans="1:8" x14ac:dyDescent="0.25">
      <c r="A568" s="23" t="s">
        <v>2985</v>
      </c>
      <c r="B568" s="114">
        <v>197</v>
      </c>
      <c r="C568" s="114" t="s">
        <v>4160</v>
      </c>
      <c r="D568" s="114">
        <v>10005141</v>
      </c>
      <c r="E568" s="114" t="s">
        <v>4161</v>
      </c>
      <c r="F568" s="94">
        <v>17.059999999999999</v>
      </c>
      <c r="G568" s="23" t="s">
        <v>70</v>
      </c>
      <c r="H568" s="23" t="s">
        <v>2298</v>
      </c>
    </row>
    <row r="569" spans="1:8" x14ac:dyDescent="0.25">
      <c r="A569" s="23" t="s">
        <v>2986</v>
      </c>
      <c r="B569" s="114">
        <v>197</v>
      </c>
      <c r="C569" s="114" t="s">
        <v>4160</v>
      </c>
      <c r="D569" s="114">
        <v>10001988</v>
      </c>
      <c r="E569" s="114" t="s">
        <v>4162</v>
      </c>
      <c r="F569" s="94">
        <v>17.060000000000002</v>
      </c>
      <c r="G569" s="23" t="s">
        <v>70</v>
      </c>
      <c r="H569" s="23" t="s">
        <v>2298</v>
      </c>
    </row>
    <row r="570" spans="1:8" x14ac:dyDescent="0.25">
      <c r="A570" s="23" t="s">
        <v>2987</v>
      </c>
      <c r="B570" s="114">
        <v>197</v>
      </c>
      <c r="C570" s="114" t="s">
        <v>4160</v>
      </c>
      <c r="D570" s="114">
        <v>10001988</v>
      </c>
      <c r="E570" s="114" t="s">
        <v>4162</v>
      </c>
      <c r="F570" s="94">
        <v>17.060000000000002</v>
      </c>
      <c r="G570" s="23" t="s">
        <v>70</v>
      </c>
      <c r="H570" s="23" t="s">
        <v>2298</v>
      </c>
    </row>
    <row r="571" spans="1:8" x14ac:dyDescent="0.25">
      <c r="A571" s="23" t="s">
        <v>2988</v>
      </c>
      <c r="B571" s="114">
        <v>10001740</v>
      </c>
      <c r="C571" s="114" t="s">
        <v>4119</v>
      </c>
      <c r="D571" s="114">
        <v>10000958</v>
      </c>
      <c r="E571" s="114" t="s">
        <v>4144</v>
      </c>
      <c r="F571" s="94">
        <v>17.060000000000002</v>
      </c>
      <c r="G571" s="23" t="s">
        <v>70</v>
      </c>
      <c r="H571" s="23" t="s">
        <v>2298</v>
      </c>
    </row>
    <row r="572" spans="1:8" x14ac:dyDescent="0.25">
      <c r="A572" s="23" t="s">
        <v>2989</v>
      </c>
      <c r="B572" s="114">
        <v>10001740</v>
      </c>
      <c r="C572" s="114" t="s">
        <v>4119</v>
      </c>
      <c r="D572" s="114">
        <v>10000958</v>
      </c>
      <c r="E572" s="114" t="s">
        <v>4144</v>
      </c>
      <c r="F572" s="94">
        <v>17.060000000000002</v>
      </c>
      <c r="G572" s="23" t="s">
        <v>70</v>
      </c>
      <c r="H572" s="23" t="s">
        <v>2298</v>
      </c>
    </row>
    <row r="573" spans="1:8" x14ac:dyDescent="0.25">
      <c r="A573" s="23" t="s">
        <v>2990</v>
      </c>
      <c r="B573" s="114">
        <v>10000586</v>
      </c>
      <c r="C573" s="114" t="s">
        <v>4100</v>
      </c>
      <c r="D573" s="114">
        <v>10000832</v>
      </c>
      <c r="E573" s="114" t="s">
        <v>4165</v>
      </c>
      <c r="F573" s="94">
        <v>17.060000000000002</v>
      </c>
      <c r="G573" s="23" t="s">
        <v>70</v>
      </c>
      <c r="H573" s="23" t="s">
        <v>2298</v>
      </c>
    </row>
    <row r="574" spans="1:8" x14ac:dyDescent="0.25">
      <c r="A574" s="23" t="s">
        <v>2991</v>
      </c>
      <c r="B574" s="114">
        <v>10000586</v>
      </c>
      <c r="C574" s="114" t="s">
        <v>4100</v>
      </c>
      <c r="D574" s="114">
        <v>10000832</v>
      </c>
      <c r="E574" s="114" t="s">
        <v>4165</v>
      </c>
      <c r="F574" s="94">
        <v>17.060000000000002</v>
      </c>
      <c r="G574" s="23" t="s">
        <v>70</v>
      </c>
      <c r="H574" s="23" t="s">
        <v>2298</v>
      </c>
    </row>
    <row r="575" spans="1:8" x14ac:dyDescent="0.25">
      <c r="A575" s="23" t="s">
        <v>2992</v>
      </c>
      <c r="B575" s="114">
        <v>10000054</v>
      </c>
      <c r="C575" s="114" t="s">
        <v>4295</v>
      </c>
      <c r="D575" s="114">
        <v>10000054</v>
      </c>
      <c r="E575" s="114" t="s">
        <v>4295</v>
      </c>
      <c r="F575" s="94">
        <v>11.11</v>
      </c>
      <c r="G575" s="23" t="s">
        <v>70</v>
      </c>
      <c r="H575" s="23" t="s">
        <v>2298</v>
      </c>
    </row>
    <row r="576" spans="1:8" x14ac:dyDescent="0.25">
      <c r="A576" s="23" t="s">
        <v>2993</v>
      </c>
      <c r="B576" s="114">
        <v>240</v>
      </c>
      <c r="C576" s="114" t="s">
        <v>4085</v>
      </c>
      <c r="D576" s="114">
        <v>10000479</v>
      </c>
      <c r="E576" s="114" t="s">
        <v>4279</v>
      </c>
      <c r="F576" s="94">
        <v>5.5549999999999997</v>
      </c>
      <c r="G576" s="23" t="s">
        <v>70</v>
      </c>
      <c r="H576" s="23" t="s">
        <v>2298</v>
      </c>
    </row>
    <row r="577" spans="1:8" x14ac:dyDescent="0.25">
      <c r="A577" s="23" t="s">
        <v>2994</v>
      </c>
      <c r="B577" s="114">
        <v>10001752</v>
      </c>
      <c r="C577" s="114" t="s">
        <v>4298</v>
      </c>
      <c r="D577" s="114">
        <v>10000233</v>
      </c>
      <c r="E577" s="114" t="s">
        <v>4299</v>
      </c>
      <c r="F577" s="94">
        <v>11.11</v>
      </c>
      <c r="G577" s="23" t="s">
        <v>70</v>
      </c>
      <c r="H577" s="23" t="s">
        <v>2298</v>
      </c>
    </row>
    <row r="578" spans="1:8" x14ac:dyDescent="0.25">
      <c r="A578" s="23" t="s">
        <v>2995</v>
      </c>
      <c r="B578" s="114">
        <v>10000171</v>
      </c>
      <c r="C578" s="114" t="s">
        <v>4169</v>
      </c>
      <c r="D578" s="114">
        <v>10000171</v>
      </c>
      <c r="E578" s="114" t="s">
        <v>4169</v>
      </c>
      <c r="F578" s="94">
        <v>11.11</v>
      </c>
      <c r="G578" s="23" t="s">
        <v>70</v>
      </c>
      <c r="H578" s="23" t="s">
        <v>2298</v>
      </c>
    </row>
    <row r="579" spans="1:8" x14ac:dyDescent="0.25">
      <c r="A579" s="23" t="s">
        <v>2996</v>
      </c>
      <c r="B579" s="114">
        <v>10004621</v>
      </c>
      <c r="C579" s="114" t="s">
        <v>4300</v>
      </c>
      <c r="D579" s="114">
        <v>10004621</v>
      </c>
      <c r="E579" s="114" t="s">
        <v>4300</v>
      </c>
      <c r="F579" s="94">
        <v>5.5549999999999997</v>
      </c>
      <c r="G579" s="23" t="s">
        <v>70</v>
      </c>
      <c r="H579" s="23" t="s">
        <v>2298</v>
      </c>
    </row>
    <row r="580" spans="1:8" x14ac:dyDescent="0.25">
      <c r="A580" s="23" t="s">
        <v>2997</v>
      </c>
      <c r="B580" s="114">
        <v>10004621</v>
      </c>
      <c r="C580" s="114" t="s">
        <v>4300</v>
      </c>
      <c r="D580" s="114">
        <v>10017885</v>
      </c>
      <c r="E580" s="114" t="s">
        <v>4301</v>
      </c>
      <c r="F580" s="94">
        <v>11.11</v>
      </c>
      <c r="G580" s="23" t="s">
        <v>70</v>
      </c>
      <c r="H580" s="23" t="s">
        <v>2298</v>
      </c>
    </row>
    <row r="581" spans="1:8" x14ac:dyDescent="0.25">
      <c r="A581" s="23" t="s">
        <v>2999</v>
      </c>
      <c r="B581" s="114">
        <v>10000787</v>
      </c>
      <c r="C581" s="114" t="s">
        <v>4214</v>
      </c>
      <c r="D581" s="114">
        <v>10000787</v>
      </c>
      <c r="E581" s="114" t="s">
        <v>4214</v>
      </c>
      <c r="F581" s="94">
        <v>11.11</v>
      </c>
      <c r="G581" s="23" t="s">
        <v>70</v>
      </c>
      <c r="H581" s="23" t="s">
        <v>2298</v>
      </c>
    </row>
    <row r="582" spans="1:8" x14ac:dyDescent="0.25">
      <c r="A582" s="23" t="s">
        <v>3000</v>
      </c>
      <c r="B582" s="114">
        <v>10000787</v>
      </c>
      <c r="C582" s="114" t="s">
        <v>4214</v>
      </c>
      <c r="D582" s="114">
        <v>10000787</v>
      </c>
      <c r="E582" s="114" t="s">
        <v>4214</v>
      </c>
      <c r="F582" s="94">
        <v>11.11</v>
      </c>
      <c r="G582" s="23" t="s">
        <v>70</v>
      </c>
      <c r="H582" s="23" t="s">
        <v>2298</v>
      </c>
    </row>
    <row r="583" spans="1:8" x14ac:dyDescent="0.25">
      <c r="A583" s="23" t="s">
        <v>3002</v>
      </c>
      <c r="B583" s="114">
        <v>10001731</v>
      </c>
      <c r="C583" s="114" t="s">
        <v>4098</v>
      </c>
      <c r="D583" s="114">
        <v>10002086</v>
      </c>
      <c r="E583" s="114" t="s">
        <v>4099</v>
      </c>
      <c r="F583" s="94">
        <v>18.34</v>
      </c>
      <c r="G583" s="23" t="s">
        <v>70</v>
      </c>
      <c r="H583" s="23" t="s">
        <v>2298</v>
      </c>
    </row>
    <row r="584" spans="1:8" x14ac:dyDescent="0.25">
      <c r="A584" s="23" t="s">
        <v>3003</v>
      </c>
      <c r="B584" s="114">
        <v>240</v>
      </c>
      <c r="C584" s="114" t="s">
        <v>4085</v>
      </c>
      <c r="D584" s="114">
        <v>10001187</v>
      </c>
      <c r="E584" s="114" t="s">
        <v>4111</v>
      </c>
      <c r="F584" s="94">
        <v>22.46</v>
      </c>
      <c r="G584" s="23" t="s">
        <v>70</v>
      </c>
      <c r="H584" s="23" t="s">
        <v>2298</v>
      </c>
    </row>
    <row r="585" spans="1:8" x14ac:dyDescent="0.25">
      <c r="A585" s="23" t="s">
        <v>3004</v>
      </c>
      <c r="B585" s="114">
        <v>10001731</v>
      </c>
      <c r="C585" s="114" t="s">
        <v>4098</v>
      </c>
      <c r="D585" s="114">
        <v>10002086</v>
      </c>
      <c r="E585" s="114" t="s">
        <v>4099</v>
      </c>
      <c r="F585" s="94">
        <v>22.46</v>
      </c>
      <c r="G585" s="23" t="s">
        <v>70</v>
      </c>
      <c r="H585" s="23" t="s">
        <v>2298</v>
      </c>
    </row>
    <row r="586" spans="1:8" x14ac:dyDescent="0.25">
      <c r="A586" s="23" t="s">
        <v>3005</v>
      </c>
      <c r="B586" s="114">
        <v>240</v>
      </c>
      <c r="C586" s="114" t="s">
        <v>4085</v>
      </c>
      <c r="D586" s="114">
        <v>10000479</v>
      </c>
      <c r="E586" s="114" t="s">
        <v>4279</v>
      </c>
      <c r="F586" s="94">
        <v>11.23</v>
      </c>
      <c r="G586" s="23" t="s">
        <v>70</v>
      </c>
      <c r="H586" s="23" t="s">
        <v>2298</v>
      </c>
    </row>
    <row r="587" spans="1:8" x14ac:dyDescent="0.25">
      <c r="A587" s="23" t="s">
        <v>3007</v>
      </c>
      <c r="B587" s="114">
        <v>10001925</v>
      </c>
      <c r="C587" s="114" t="s">
        <v>4302</v>
      </c>
      <c r="D587" s="114">
        <v>10001925</v>
      </c>
      <c r="E587" s="114" t="s">
        <v>4302</v>
      </c>
      <c r="F587" s="94">
        <v>8.5300000000000011</v>
      </c>
      <c r="G587" s="23" t="s">
        <v>70</v>
      </c>
      <c r="H587" s="23" t="s">
        <v>2298</v>
      </c>
    </row>
    <row r="588" spans="1:8" x14ac:dyDescent="0.25">
      <c r="A588" s="23" t="s">
        <v>3008</v>
      </c>
      <c r="B588" s="114">
        <v>10000050</v>
      </c>
      <c r="C588" s="114" t="s">
        <v>4206</v>
      </c>
      <c r="D588" s="114">
        <v>10006347</v>
      </c>
      <c r="E588" s="114" t="s">
        <v>4207</v>
      </c>
      <c r="F588" s="94">
        <v>17.060000000000002</v>
      </c>
      <c r="G588" s="23" t="s">
        <v>70</v>
      </c>
      <c r="H588" s="23" t="s">
        <v>2298</v>
      </c>
    </row>
    <row r="589" spans="1:8" x14ac:dyDescent="0.25">
      <c r="A589" s="23" t="s">
        <v>3009</v>
      </c>
      <c r="B589" s="114">
        <v>10000050</v>
      </c>
      <c r="C589" s="114" t="s">
        <v>4206</v>
      </c>
      <c r="D589" s="114">
        <v>10006347</v>
      </c>
      <c r="E589" s="114" t="s">
        <v>4207</v>
      </c>
      <c r="F589" s="94">
        <v>17.060000000000002</v>
      </c>
      <c r="G589" s="23" t="s">
        <v>70</v>
      </c>
      <c r="H589" s="23" t="s">
        <v>2298</v>
      </c>
    </row>
    <row r="590" spans="1:8" x14ac:dyDescent="0.25">
      <c r="A590" s="23" t="s">
        <v>3010</v>
      </c>
      <c r="B590" s="114">
        <v>10000142</v>
      </c>
      <c r="C590" s="114" t="s">
        <v>4226</v>
      </c>
      <c r="D590" s="114">
        <v>10000636</v>
      </c>
      <c r="E590" s="114" t="s">
        <v>4291</v>
      </c>
      <c r="F590" s="94">
        <v>8.5300000000000011</v>
      </c>
      <c r="G590" s="23" t="s">
        <v>70</v>
      </c>
      <c r="H590" s="23" t="s">
        <v>2298</v>
      </c>
    </row>
    <row r="591" spans="1:8" x14ac:dyDescent="0.25">
      <c r="A591" s="23" t="s">
        <v>3011</v>
      </c>
      <c r="B591" s="114">
        <v>10000755</v>
      </c>
      <c r="C591" s="114" t="s">
        <v>4204</v>
      </c>
      <c r="D591" s="114">
        <v>10000755</v>
      </c>
      <c r="E591" s="114" t="s">
        <v>4204</v>
      </c>
      <c r="F591" s="94">
        <v>8.5300000000000011</v>
      </c>
      <c r="G591" s="23" t="s">
        <v>70</v>
      </c>
      <c r="H591" s="23" t="s">
        <v>2298</v>
      </c>
    </row>
    <row r="592" spans="1:8" x14ac:dyDescent="0.25">
      <c r="A592" s="23" t="s">
        <v>3012</v>
      </c>
      <c r="B592" s="114">
        <v>10000050</v>
      </c>
      <c r="C592" s="114" t="s">
        <v>4206</v>
      </c>
      <c r="D592" s="114">
        <v>10024291</v>
      </c>
      <c r="E592" s="114" t="s">
        <v>4286</v>
      </c>
      <c r="F592" s="94">
        <v>17.060000000000002</v>
      </c>
      <c r="G592" s="23" t="s">
        <v>70</v>
      </c>
      <c r="H592" s="23" t="s">
        <v>2298</v>
      </c>
    </row>
    <row r="593" spans="1:8" x14ac:dyDescent="0.25">
      <c r="A593" s="23" t="s">
        <v>3013</v>
      </c>
      <c r="B593" s="114">
        <v>10000050</v>
      </c>
      <c r="C593" s="114" t="s">
        <v>4206</v>
      </c>
      <c r="D593" s="114">
        <v>10006347</v>
      </c>
      <c r="E593" s="114" t="s">
        <v>4207</v>
      </c>
      <c r="F593" s="94">
        <v>17.060000000000002</v>
      </c>
      <c r="G593" s="23" t="s">
        <v>70</v>
      </c>
      <c r="H593" s="23" t="s">
        <v>2298</v>
      </c>
    </row>
    <row r="594" spans="1:8" x14ac:dyDescent="0.25">
      <c r="A594" s="23" t="s">
        <v>3014</v>
      </c>
      <c r="B594" s="114">
        <v>10018302</v>
      </c>
      <c r="C594" s="114" t="s">
        <v>4303</v>
      </c>
      <c r="D594" s="114">
        <v>10020392</v>
      </c>
      <c r="E594" s="114" t="s">
        <v>4304</v>
      </c>
      <c r="F594" s="94">
        <v>17.060000000000002</v>
      </c>
      <c r="G594" s="23" t="s">
        <v>70</v>
      </c>
      <c r="H594" s="23" t="s">
        <v>2298</v>
      </c>
    </row>
    <row r="595" spans="1:8" x14ac:dyDescent="0.25">
      <c r="A595" s="23" t="s">
        <v>3015</v>
      </c>
      <c r="B595" s="114">
        <v>10000050</v>
      </c>
      <c r="C595" s="114" t="s">
        <v>4206</v>
      </c>
      <c r="D595" s="114">
        <v>10006347</v>
      </c>
      <c r="E595" s="114" t="s">
        <v>4207</v>
      </c>
      <c r="F595" s="94">
        <v>11.11</v>
      </c>
      <c r="G595" s="23" t="s">
        <v>70</v>
      </c>
      <c r="H595" s="23" t="s">
        <v>2298</v>
      </c>
    </row>
    <row r="596" spans="1:8" x14ac:dyDescent="0.25">
      <c r="A596" s="23" t="s">
        <v>3017</v>
      </c>
      <c r="B596" s="114">
        <v>10000050</v>
      </c>
      <c r="C596" s="114" t="s">
        <v>4206</v>
      </c>
      <c r="D596" s="114">
        <v>10006347</v>
      </c>
      <c r="E596" s="114" t="s">
        <v>4207</v>
      </c>
      <c r="F596" s="94">
        <v>17.060000000000002</v>
      </c>
      <c r="G596" s="23" t="s">
        <v>70</v>
      </c>
      <c r="H596" s="23" t="s">
        <v>2298</v>
      </c>
    </row>
    <row r="597" spans="1:8" x14ac:dyDescent="0.25">
      <c r="A597" s="23" t="s">
        <v>3018</v>
      </c>
      <c r="B597" s="114">
        <v>10000286</v>
      </c>
      <c r="C597" s="114" t="s">
        <v>4201</v>
      </c>
      <c r="D597" s="114">
        <v>10000286</v>
      </c>
      <c r="E597" s="114" t="s">
        <v>4201</v>
      </c>
      <c r="F597" s="94">
        <v>17.060000000000002</v>
      </c>
      <c r="G597" s="23" t="s">
        <v>70</v>
      </c>
      <c r="H597" s="23" t="s">
        <v>2298</v>
      </c>
    </row>
    <row r="598" spans="1:8" x14ac:dyDescent="0.25">
      <c r="A598" s="23" t="s">
        <v>3019</v>
      </c>
      <c r="B598" s="114">
        <v>10005324</v>
      </c>
      <c r="C598" s="114" t="s">
        <v>4305</v>
      </c>
      <c r="D598" s="114">
        <v>10005324</v>
      </c>
      <c r="E598" s="114" t="s">
        <v>4305</v>
      </c>
      <c r="F598" s="94">
        <v>17.060000000000002</v>
      </c>
      <c r="G598" s="23" t="s">
        <v>70</v>
      </c>
      <c r="H598" s="23" t="s">
        <v>2298</v>
      </c>
    </row>
    <row r="599" spans="1:8" x14ac:dyDescent="0.25">
      <c r="A599" s="23" t="s">
        <v>3020</v>
      </c>
      <c r="B599" s="114">
        <v>10017920</v>
      </c>
      <c r="C599" s="114" t="s">
        <v>4164</v>
      </c>
      <c r="D599" s="114">
        <v>10017920</v>
      </c>
      <c r="E599" s="114" t="s">
        <v>4164</v>
      </c>
      <c r="F599" s="94">
        <v>17.060000000000002</v>
      </c>
      <c r="G599" s="23" t="s">
        <v>70</v>
      </c>
      <c r="H599" s="23" t="s">
        <v>2298</v>
      </c>
    </row>
    <row r="600" spans="1:8" x14ac:dyDescent="0.25">
      <c r="A600" s="23" t="s">
        <v>3021</v>
      </c>
      <c r="B600" s="114">
        <v>10000080</v>
      </c>
      <c r="C600" s="114" t="s">
        <v>4191</v>
      </c>
      <c r="D600" s="114">
        <v>10000080</v>
      </c>
      <c r="E600" s="114" t="s">
        <v>4191</v>
      </c>
      <c r="F600" s="94">
        <v>17.060000000000002</v>
      </c>
      <c r="G600" s="23" t="s">
        <v>70</v>
      </c>
      <c r="H600" s="23" t="s">
        <v>2298</v>
      </c>
    </row>
    <row r="601" spans="1:8" x14ac:dyDescent="0.25">
      <c r="A601" s="23" t="s">
        <v>3023</v>
      </c>
      <c r="B601" s="114">
        <v>10001301</v>
      </c>
      <c r="C601" s="114" t="s">
        <v>4210</v>
      </c>
      <c r="D601" s="114">
        <v>10023843</v>
      </c>
      <c r="E601" s="114" t="s">
        <v>4306</v>
      </c>
      <c r="F601" s="94">
        <v>11.11</v>
      </c>
      <c r="G601" s="23" t="s">
        <v>70</v>
      </c>
      <c r="H601" s="23" t="s">
        <v>2298</v>
      </c>
    </row>
    <row r="602" spans="1:8" x14ac:dyDescent="0.25">
      <c r="A602" s="23" t="s">
        <v>3024</v>
      </c>
      <c r="B602" s="114">
        <v>10006341</v>
      </c>
      <c r="C602" s="114" t="s">
        <v>4307</v>
      </c>
      <c r="D602" s="114">
        <v>10006341</v>
      </c>
      <c r="E602" s="114" t="s">
        <v>4307</v>
      </c>
      <c r="F602" s="94">
        <v>11.11</v>
      </c>
      <c r="G602" s="23" t="s">
        <v>70</v>
      </c>
      <c r="H602" s="23" t="s">
        <v>2298</v>
      </c>
    </row>
    <row r="603" spans="1:8" x14ac:dyDescent="0.25">
      <c r="A603" s="23" t="s">
        <v>3025</v>
      </c>
      <c r="B603" s="114">
        <v>10001925</v>
      </c>
      <c r="C603" s="114" t="s">
        <v>4302</v>
      </c>
      <c r="D603" s="114">
        <v>10001925</v>
      </c>
      <c r="E603" s="114" t="s">
        <v>4302</v>
      </c>
      <c r="F603" s="94">
        <v>11.11</v>
      </c>
      <c r="G603" s="23" t="s">
        <v>70</v>
      </c>
      <c r="H603" s="23" t="s">
        <v>2298</v>
      </c>
    </row>
    <row r="604" spans="1:8" x14ac:dyDescent="0.25">
      <c r="A604" s="23" t="s">
        <v>3026</v>
      </c>
      <c r="B604" s="114">
        <v>10000755</v>
      </c>
      <c r="C604" s="114" t="s">
        <v>4204</v>
      </c>
      <c r="D604" s="114">
        <v>10000755</v>
      </c>
      <c r="E604" s="114" t="s">
        <v>4204</v>
      </c>
      <c r="F604" s="94">
        <v>11.11</v>
      </c>
      <c r="G604" s="23" t="s">
        <v>70</v>
      </c>
      <c r="H604" s="23" t="s">
        <v>2298</v>
      </c>
    </row>
    <row r="605" spans="1:8" x14ac:dyDescent="0.25">
      <c r="A605" s="23" t="s">
        <v>3027</v>
      </c>
      <c r="B605" s="114">
        <v>10017350</v>
      </c>
      <c r="C605" s="114" t="s">
        <v>435</v>
      </c>
      <c r="D605" s="114">
        <v>10017352</v>
      </c>
      <c r="E605" s="114" t="s">
        <v>4296</v>
      </c>
      <c r="F605" s="94">
        <v>17.060000000000002</v>
      </c>
      <c r="G605" s="23" t="s">
        <v>70</v>
      </c>
      <c r="H605" s="23" t="s">
        <v>2298</v>
      </c>
    </row>
    <row r="606" spans="1:8" x14ac:dyDescent="0.25">
      <c r="A606" s="23" t="s">
        <v>3028</v>
      </c>
      <c r="B606" s="114">
        <v>10002331</v>
      </c>
      <c r="C606" s="114" t="s">
        <v>4228</v>
      </c>
      <c r="D606" s="114">
        <v>10000513</v>
      </c>
      <c r="E606" s="114" t="s">
        <v>4230</v>
      </c>
      <c r="F606" s="94">
        <v>17.060000000000002</v>
      </c>
      <c r="G606" s="23" t="s">
        <v>70</v>
      </c>
      <c r="H606" s="23" t="s">
        <v>2298</v>
      </c>
    </row>
    <row r="607" spans="1:8" x14ac:dyDescent="0.25">
      <c r="A607" s="23" t="s">
        <v>3029</v>
      </c>
      <c r="B607" s="114">
        <v>10000286</v>
      </c>
      <c r="C607" s="114" t="s">
        <v>4201</v>
      </c>
      <c r="D607" s="114">
        <v>10000286</v>
      </c>
      <c r="E607" s="114" t="s">
        <v>4201</v>
      </c>
      <c r="F607" s="94">
        <v>17.060000000000002</v>
      </c>
      <c r="G607" s="23" t="s">
        <v>70</v>
      </c>
      <c r="H607" s="23" t="s">
        <v>2298</v>
      </c>
    </row>
    <row r="608" spans="1:8" x14ac:dyDescent="0.25">
      <c r="A608" s="23" t="s">
        <v>3030</v>
      </c>
      <c r="B608" s="114">
        <v>10000011</v>
      </c>
      <c r="C608" s="114" t="s">
        <v>4308</v>
      </c>
      <c r="D608" s="114">
        <v>10000011</v>
      </c>
      <c r="E608" s="114" t="s">
        <v>4308</v>
      </c>
      <c r="F608" s="94">
        <v>17.060000000000002</v>
      </c>
      <c r="G608" s="23" t="s">
        <v>70</v>
      </c>
      <c r="H608" s="23" t="s">
        <v>2298</v>
      </c>
    </row>
    <row r="609" spans="1:8" x14ac:dyDescent="0.25">
      <c r="A609" s="23" t="s">
        <v>3032</v>
      </c>
      <c r="B609" s="114">
        <v>10000142</v>
      </c>
      <c r="C609" s="114" t="s">
        <v>4226</v>
      </c>
      <c r="D609" s="114">
        <v>10000082</v>
      </c>
      <c r="E609" s="114" t="s">
        <v>4227</v>
      </c>
      <c r="F609" s="94">
        <v>17.060000000000002</v>
      </c>
      <c r="G609" s="23" t="s">
        <v>70</v>
      </c>
      <c r="H609" s="23" t="s">
        <v>2298</v>
      </c>
    </row>
    <row r="610" spans="1:8" x14ac:dyDescent="0.25">
      <c r="A610" s="23" t="s">
        <v>3033</v>
      </c>
      <c r="B610" s="114">
        <v>10004994</v>
      </c>
      <c r="C610" s="114" t="s">
        <v>4259</v>
      </c>
      <c r="D610" s="114">
        <v>10000561</v>
      </c>
      <c r="E610" s="114" t="s">
        <v>4260</v>
      </c>
      <c r="F610" s="94">
        <v>17.060000000000002</v>
      </c>
      <c r="G610" s="23" t="s">
        <v>70</v>
      </c>
      <c r="H610" s="23" t="s">
        <v>2298</v>
      </c>
    </row>
    <row r="611" spans="1:8" x14ac:dyDescent="0.25">
      <c r="A611" s="23" t="s">
        <v>3034</v>
      </c>
      <c r="B611" s="114">
        <v>10004994</v>
      </c>
      <c r="C611" s="114" t="s">
        <v>4259</v>
      </c>
      <c r="D611" s="114">
        <v>10000561</v>
      </c>
      <c r="E611" s="114" t="s">
        <v>4260</v>
      </c>
      <c r="F611" s="94">
        <v>17.060000000000002</v>
      </c>
      <c r="G611" s="23" t="s">
        <v>70</v>
      </c>
      <c r="H611" s="23" t="s">
        <v>2298</v>
      </c>
    </row>
    <row r="612" spans="1:8" x14ac:dyDescent="0.25">
      <c r="A612" s="23" t="s">
        <v>3035</v>
      </c>
      <c r="B612" s="114">
        <v>10000142</v>
      </c>
      <c r="C612" s="114" t="s">
        <v>4226</v>
      </c>
      <c r="D612" s="114">
        <v>10000082</v>
      </c>
      <c r="E612" s="114" t="s">
        <v>4227</v>
      </c>
      <c r="F612" s="94">
        <v>11.11</v>
      </c>
      <c r="G612" s="23" t="s">
        <v>70</v>
      </c>
      <c r="H612" s="23" t="s">
        <v>2298</v>
      </c>
    </row>
    <row r="613" spans="1:8" x14ac:dyDescent="0.25">
      <c r="A613" s="23" t="s">
        <v>3036</v>
      </c>
      <c r="B613" s="114">
        <v>10002331</v>
      </c>
      <c r="C613" s="114" t="s">
        <v>4228</v>
      </c>
      <c r="D613" s="114">
        <v>10000513</v>
      </c>
      <c r="E613" s="114" t="s">
        <v>4230</v>
      </c>
      <c r="F613" s="94">
        <v>11.11</v>
      </c>
      <c r="G613" s="23" t="s">
        <v>70</v>
      </c>
      <c r="H613" s="23" t="s">
        <v>2298</v>
      </c>
    </row>
    <row r="614" spans="1:8" x14ac:dyDescent="0.25">
      <c r="A614" s="23" t="s">
        <v>3037</v>
      </c>
      <c r="B614" s="114">
        <v>10000054</v>
      </c>
      <c r="C614" s="114" t="s">
        <v>4295</v>
      </c>
      <c r="D614" s="114">
        <v>10000054</v>
      </c>
      <c r="E614" s="114" t="s">
        <v>4295</v>
      </c>
      <c r="F614" s="94">
        <v>11.11</v>
      </c>
      <c r="G614" s="23" t="s">
        <v>70</v>
      </c>
      <c r="H614" s="23" t="s">
        <v>2298</v>
      </c>
    </row>
    <row r="615" spans="1:8" x14ac:dyDescent="0.25">
      <c r="A615" s="23" t="s">
        <v>3038</v>
      </c>
      <c r="B615" s="114">
        <v>10000011</v>
      </c>
      <c r="C615" s="114" t="s">
        <v>4308</v>
      </c>
      <c r="D615" s="114">
        <v>10000011</v>
      </c>
      <c r="E615" s="114" t="s">
        <v>4308</v>
      </c>
      <c r="F615" s="94">
        <v>11.11</v>
      </c>
      <c r="G615" s="23" t="s">
        <v>70</v>
      </c>
      <c r="H615" s="23" t="s">
        <v>2298</v>
      </c>
    </row>
    <row r="616" spans="1:8" x14ac:dyDescent="0.25">
      <c r="A616" s="23" t="s">
        <v>3041</v>
      </c>
      <c r="B616" s="114">
        <v>10000099</v>
      </c>
      <c r="C616" s="114" t="s">
        <v>4198</v>
      </c>
      <c r="D616" s="114">
        <v>10000099</v>
      </c>
      <c r="E616" s="114" t="s">
        <v>4198</v>
      </c>
      <c r="F616" s="94">
        <v>17.060000000000002</v>
      </c>
      <c r="G616" s="23" t="s">
        <v>70</v>
      </c>
      <c r="H616" s="23" t="s">
        <v>2298</v>
      </c>
    </row>
    <row r="617" spans="1:8" x14ac:dyDescent="0.25">
      <c r="A617" s="23" t="s">
        <v>3043</v>
      </c>
      <c r="B617" s="114">
        <v>10000099</v>
      </c>
      <c r="C617" s="114" t="s">
        <v>4198</v>
      </c>
      <c r="D617" s="114">
        <v>10000099</v>
      </c>
      <c r="E617" s="114" t="s">
        <v>4198</v>
      </c>
      <c r="F617" s="94">
        <v>17.060000000000002</v>
      </c>
      <c r="G617" s="23" t="s">
        <v>70</v>
      </c>
      <c r="H617" s="23" t="s">
        <v>2298</v>
      </c>
    </row>
    <row r="618" spans="1:8" x14ac:dyDescent="0.25">
      <c r="A618" s="23" t="s">
        <v>3045</v>
      </c>
      <c r="B618" s="114">
        <v>10000368</v>
      </c>
      <c r="C618" s="114" t="s">
        <v>428</v>
      </c>
      <c r="D618" s="114">
        <v>10017552</v>
      </c>
      <c r="E618" s="114" t="s">
        <v>4309</v>
      </c>
      <c r="F618" s="94">
        <v>8.5300000000000011</v>
      </c>
      <c r="G618" s="23" t="s">
        <v>70</v>
      </c>
      <c r="H618" s="23" t="s">
        <v>2298</v>
      </c>
    </row>
    <row r="619" spans="1:8" x14ac:dyDescent="0.25">
      <c r="A619" s="23" t="s">
        <v>3046</v>
      </c>
      <c r="B619" s="114">
        <v>10000368</v>
      </c>
      <c r="C619" s="114" t="s">
        <v>428</v>
      </c>
      <c r="D619" s="114">
        <v>10017552</v>
      </c>
      <c r="E619" s="114" t="s">
        <v>4309</v>
      </c>
      <c r="F619" s="94">
        <v>8.5300000000000011</v>
      </c>
      <c r="G619" s="23" t="s">
        <v>70</v>
      </c>
      <c r="H619" s="23" t="s">
        <v>2298</v>
      </c>
    </row>
    <row r="620" spans="1:8" x14ac:dyDescent="0.25">
      <c r="A620" s="23" t="s">
        <v>3048</v>
      </c>
      <c r="B620" s="114">
        <v>10000270</v>
      </c>
      <c r="C620" s="114" t="s">
        <v>4116</v>
      </c>
      <c r="D620" s="114">
        <v>10001194</v>
      </c>
      <c r="E620" s="114" t="s">
        <v>4234</v>
      </c>
      <c r="F620" s="94">
        <v>17.060000000000002</v>
      </c>
      <c r="G620" s="23" t="s">
        <v>70</v>
      </c>
      <c r="H620" s="23" t="s">
        <v>2298</v>
      </c>
    </row>
    <row r="621" spans="1:8" x14ac:dyDescent="0.25">
      <c r="A621" s="23" t="s">
        <v>3049</v>
      </c>
      <c r="B621" s="114">
        <v>10000270</v>
      </c>
      <c r="C621" s="114" t="s">
        <v>4116</v>
      </c>
      <c r="D621" s="114">
        <v>10001194</v>
      </c>
      <c r="E621" s="114" t="s">
        <v>4234</v>
      </c>
      <c r="F621" s="94">
        <v>17.060000000000002</v>
      </c>
      <c r="G621" s="23" t="s">
        <v>70</v>
      </c>
      <c r="H621" s="23" t="s">
        <v>2298</v>
      </c>
    </row>
    <row r="622" spans="1:8" x14ac:dyDescent="0.25">
      <c r="A622" s="23" t="s">
        <v>3050</v>
      </c>
      <c r="B622" s="114">
        <v>10000270</v>
      </c>
      <c r="C622" s="114" t="s">
        <v>4116</v>
      </c>
      <c r="D622" s="114">
        <v>10001194</v>
      </c>
      <c r="E622" s="114" t="s">
        <v>4234</v>
      </c>
      <c r="F622" s="94">
        <v>17.060000000000002</v>
      </c>
      <c r="G622" s="23" t="s">
        <v>70</v>
      </c>
      <c r="H622" s="23" t="s">
        <v>2298</v>
      </c>
    </row>
    <row r="623" spans="1:8" x14ac:dyDescent="0.25">
      <c r="A623" s="23" t="s">
        <v>3051</v>
      </c>
      <c r="B623" s="114">
        <v>10000270</v>
      </c>
      <c r="C623" s="114" t="s">
        <v>4116</v>
      </c>
      <c r="D623" s="114">
        <v>10001194</v>
      </c>
      <c r="E623" s="114" t="s">
        <v>4234</v>
      </c>
      <c r="F623" s="94">
        <v>17.060000000000002</v>
      </c>
      <c r="G623" s="23" t="s">
        <v>70</v>
      </c>
      <c r="H623" s="23" t="s">
        <v>2298</v>
      </c>
    </row>
    <row r="624" spans="1:8" x14ac:dyDescent="0.25">
      <c r="A624" s="23" t="s">
        <v>3052</v>
      </c>
      <c r="B624" s="114">
        <v>10000270</v>
      </c>
      <c r="C624" s="114" t="s">
        <v>4116</v>
      </c>
      <c r="D624" s="114">
        <v>10001194</v>
      </c>
      <c r="E624" s="114" t="s">
        <v>4234</v>
      </c>
      <c r="F624" s="94">
        <v>17.060000000000002</v>
      </c>
      <c r="G624" s="23" t="s">
        <v>70</v>
      </c>
      <c r="H624" s="23" t="s">
        <v>2298</v>
      </c>
    </row>
    <row r="625" spans="1:8" x14ac:dyDescent="0.25">
      <c r="A625" s="23" t="s">
        <v>3053</v>
      </c>
      <c r="B625" s="114">
        <v>10000270</v>
      </c>
      <c r="C625" s="114" t="s">
        <v>4116</v>
      </c>
      <c r="D625" s="114">
        <v>10002325</v>
      </c>
      <c r="E625" s="114" t="s">
        <v>4117</v>
      </c>
      <c r="F625" s="94">
        <v>17.060000000000002</v>
      </c>
      <c r="G625" s="23" t="s">
        <v>70</v>
      </c>
      <c r="H625" s="23" t="s">
        <v>2298</v>
      </c>
    </row>
    <row r="626" spans="1:8" x14ac:dyDescent="0.25">
      <c r="A626" s="23" t="s">
        <v>3054</v>
      </c>
      <c r="B626" s="114">
        <v>10000270</v>
      </c>
      <c r="C626" s="114" t="s">
        <v>4116</v>
      </c>
      <c r="D626" s="114">
        <v>10002325</v>
      </c>
      <c r="E626" s="114" t="s">
        <v>4117</v>
      </c>
      <c r="F626" s="94">
        <v>17.060000000000002</v>
      </c>
      <c r="G626" s="23" t="s">
        <v>70</v>
      </c>
      <c r="H626" s="23" t="s">
        <v>2298</v>
      </c>
    </row>
    <row r="627" spans="1:8" x14ac:dyDescent="0.25">
      <c r="A627" s="23" t="s">
        <v>3055</v>
      </c>
      <c r="B627" s="114">
        <v>10000270</v>
      </c>
      <c r="C627" s="114" t="s">
        <v>4116</v>
      </c>
      <c r="D627" s="114">
        <v>10002325</v>
      </c>
      <c r="E627" s="114" t="s">
        <v>4117</v>
      </c>
      <c r="F627" s="94">
        <v>17.060000000000002</v>
      </c>
      <c r="G627" s="23" t="s">
        <v>70</v>
      </c>
      <c r="H627" s="23" t="s">
        <v>2298</v>
      </c>
    </row>
    <row r="628" spans="1:8" x14ac:dyDescent="0.25">
      <c r="A628" s="23" t="s">
        <v>3056</v>
      </c>
      <c r="B628" s="114">
        <v>10001229</v>
      </c>
      <c r="C628" s="114" t="s">
        <v>4261</v>
      </c>
      <c r="D628" s="114">
        <v>10001229</v>
      </c>
      <c r="E628" s="114" t="s">
        <v>4261</v>
      </c>
      <c r="F628" s="94">
        <v>8.5300000000000011</v>
      </c>
      <c r="G628" s="23" t="s">
        <v>70</v>
      </c>
      <c r="H628" s="23" t="s">
        <v>2298</v>
      </c>
    </row>
    <row r="629" spans="1:8" x14ac:dyDescent="0.25">
      <c r="A629" s="23" t="s">
        <v>3058</v>
      </c>
      <c r="B629" s="114">
        <v>10000270</v>
      </c>
      <c r="C629" s="114" t="s">
        <v>4116</v>
      </c>
      <c r="D629" s="114">
        <v>10000269</v>
      </c>
      <c r="E629" s="114" t="s">
        <v>4236</v>
      </c>
      <c r="F629" s="94">
        <v>17.060000000000002</v>
      </c>
      <c r="G629" s="23" t="s">
        <v>70</v>
      </c>
      <c r="H629" s="23" t="s">
        <v>2298</v>
      </c>
    </row>
    <row r="630" spans="1:8" x14ac:dyDescent="0.25">
      <c r="A630" s="23" t="s">
        <v>3059</v>
      </c>
      <c r="B630" s="114">
        <v>10000755</v>
      </c>
      <c r="C630" s="114" t="s">
        <v>4204</v>
      </c>
      <c r="D630" s="114">
        <v>10000755</v>
      </c>
      <c r="E630" s="114" t="s">
        <v>4204</v>
      </c>
      <c r="F630" s="94">
        <v>17.060000000000002</v>
      </c>
      <c r="G630" s="23" t="s">
        <v>70</v>
      </c>
      <c r="H630" s="23" t="s">
        <v>2298</v>
      </c>
    </row>
    <row r="631" spans="1:8" x14ac:dyDescent="0.25">
      <c r="A631" s="23" t="s">
        <v>3060</v>
      </c>
      <c r="B631" s="114">
        <v>10000615</v>
      </c>
      <c r="C631" s="114" t="s">
        <v>4267</v>
      </c>
      <c r="D631" s="114">
        <v>10000615</v>
      </c>
      <c r="E631" s="114" t="s">
        <v>4267</v>
      </c>
      <c r="F631" s="94">
        <v>8.5300000000000011</v>
      </c>
      <c r="G631" s="23" t="s">
        <v>70</v>
      </c>
      <c r="H631" s="23" t="s">
        <v>2298</v>
      </c>
    </row>
    <row r="632" spans="1:8" x14ac:dyDescent="0.25">
      <c r="A632" s="23" t="s">
        <v>3061</v>
      </c>
      <c r="B632" s="114">
        <v>10000270</v>
      </c>
      <c r="C632" s="114" t="s">
        <v>4116</v>
      </c>
      <c r="D632" s="114">
        <v>10002325</v>
      </c>
      <c r="E632" s="114" t="s">
        <v>4117</v>
      </c>
      <c r="F632" s="94">
        <v>11.11</v>
      </c>
      <c r="G632" s="23" t="s">
        <v>70</v>
      </c>
      <c r="H632" s="23" t="s">
        <v>2298</v>
      </c>
    </row>
    <row r="633" spans="1:8" x14ac:dyDescent="0.25">
      <c r="A633" s="23" t="s">
        <v>3064</v>
      </c>
      <c r="B633" s="114">
        <v>10001917</v>
      </c>
      <c r="C633" s="114" t="s">
        <v>4253</v>
      </c>
      <c r="D633" s="114">
        <v>10001917</v>
      </c>
      <c r="E633" s="114" t="s">
        <v>4253</v>
      </c>
      <c r="F633" s="94">
        <v>17.060000000000002</v>
      </c>
      <c r="G633" s="23" t="s">
        <v>70</v>
      </c>
      <c r="H633" s="23" t="s">
        <v>2298</v>
      </c>
    </row>
    <row r="634" spans="1:8" x14ac:dyDescent="0.25">
      <c r="A634" s="23" t="s">
        <v>3065</v>
      </c>
      <c r="B634" s="114">
        <v>10001917</v>
      </c>
      <c r="C634" s="114" t="s">
        <v>4253</v>
      </c>
      <c r="D634" s="114">
        <v>10001917</v>
      </c>
      <c r="E634" s="114" t="s">
        <v>4253</v>
      </c>
      <c r="F634" s="94">
        <v>17.060000000000002</v>
      </c>
      <c r="G634" s="23" t="s">
        <v>70</v>
      </c>
      <c r="H634" s="23" t="s">
        <v>2298</v>
      </c>
    </row>
    <row r="635" spans="1:8" x14ac:dyDescent="0.25">
      <c r="A635" s="23" t="s">
        <v>3066</v>
      </c>
      <c r="B635" s="114">
        <v>10000972</v>
      </c>
      <c r="C635" s="114" t="s">
        <v>4135</v>
      </c>
      <c r="D635" s="114">
        <v>10000101</v>
      </c>
      <c r="E635" s="114" t="s">
        <v>4136</v>
      </c>
      <c r="F635" s="94">
        <v>17.060000000000002</v>
      </c>
      <c r="G635" s="23" t="s">
        <v>70</v>
      </c>
      <c r="H635" s="23" t="s">
        <v>2298</v>
      </c>
    </row>
    <row r="636" spans="1:8" x14ac:dyDescent="0.25">
      <c r="A636" s="23" t="s">
        <v>3067</v>
      </c>
      <c r="B636" s="114">
        <v>10000769</v>
      </c>
      <c r="C636" s="114" t="s">
        <v>4254</v>
      </c>
      <c r="D636" s="114">
        <v>10000769</v>
      </c>
      <c r="E636" s="114" t="s">
        <v>4254</v>
      </c>
      <c r="F636" s="94">
        <v>17.060000000000002</v>
      </c>
      <c r="G636" s="23" t="s">
        <v>70</v>
      </c>
      <c r="H636" s="23" t="s">
        <v>2298</v>
      </c>
    </row>
    <row r="637" spans="1:8" x14ac:dyDescent="0.25">
      <c r="A637" s="23" t="s">
        <v>3068</v>
      </c>
      <c r="B637" s="114">
        <v>10001917</v>
      </c>
      <c r="C637" s="114" t="s">
        <v>4253</v>
      </c>
      <c r="D637" s="114">
        <v>10001917</v>
      </c>
      <c r="E637" s="114" t="s">
        <v>4253</v>
      </c>
      <c r="F637" s="94">
        <v>22.46</v>
      </c>
      <c r="G637" s="23" t="s">
        <v>70</v>
      </c>
      <c r="H637" s="23" t="s">
        <v>2298</v>
      </c>
    </row>
    <row r="638" spans="1:8" x14ac:dyDescent="0.25">
      <c r="A638" s="23" t="s">
        <v>3069</v>
      </c>
      <c r="B638" s="114">
        <v>10001229</v>
      </c>
      <c r="C638" s="114" t="s">
        <v>4261</v>
      </c>
      <c r="D638" s="114">
        <v>10001229</v>
      </c>
      <c r="E638" s="114" t="s">
        <v>4261</v>
      </c>
      <c r="F638" s="94">
        <v>11.11</v>
      </c>
      <c r="G638" s="23" t="s">
        <v>70</v>
      </c>
      <c r="H638" s="23" t="s">
        <v>2298</v>
      </c>
    </row>
    <row r="639" spans="1:8" x14ac:dyDescent="0.25">
      <c r="A639" s="23" t="s">
        <v>3071</v>
      </c>
      <c r="B639" s="114">
        <v>10000368</v>
      </c>
      <c r="C639" s="114" t="s">
        <v>428</v>
      </c>
      <c r="D639" s="114">
        <v>10023808</v>
      </c>
      <c r="E639" s="114" t="s">
        <v>4310</v>
      </c>
      <c r="F639" s="94">
        <v>8.5300000000000011</v>
      </c>
      <c r="G639" s="23" t="s">
        <v>70</v>
      </c>
      <c r="H639" s="23" t="s">
        <v>2298</v>
      </c>
    </row>
    <row r="640" spans="1:8" x14ac:dyDescent="0.25">
      <c r="A640" s="23" t="s">
        <v>3072</v>
      </c>
      <c r="B640" s="114">
        <v>10000368</v>
      </c>
      <c r="C640" s="114" t="s">
        <v>428</v>
      </c>
      <c r="D640" s="114">
        <v>10023808</v>
      </c>
      <c r="E640" s="114" t="s">
        <v>4310</v>
      </c>
      <c r="F640" s="94">
        <v>17.060000000000002</v>
      </c>
      <c r="G640" s="23" t="s">
        <v>70</v>
      </c>
      <c r="H640" s="23" t="s">
        <v>2298</v>
      </c>
    </row>
    <row r="641" spans="1:11" x14ac:dyDescent="0.25">
      <c r="A641" s="23" t="s">
        <v>3073</v>
      </c>
      <c r="B641" s="114">
        <v>10001736</v>
      </c>
      <c r="C641" s="114" t="s">
        <v>3694</v>
      </c>
      <c r="D641" s="114">
        <v>10000393</v>
      </c>
      <c r="E641" s="114" t="s">
        <v>4311</v>
      </c>
      <c r="F641" s="94">
        <v>17.060000000000002</v>
      </c>
      <c r="G641" s="23" t="s">
        <v>70</v>
      </c>
      <c r="H641" s="23" t="s">
        <v>2298</v>
      </c>
    </row>
    <row r="642" spans="1:11" x14ac:dyDescent="0.25">
      <c r="A642" s="23" t="s">
        <v>3076</v>
      </c>
      <c r="B642" s="114">
        <v>10000693</v>
      </c>
      <c r="C642" s="114" t="s">
        <v>4159</v>
      </c>
      <c r="D642" s="114">
        <v>10000693</v>
      </c>
      <c r="E642" s="114" t="s">
        <v>4159</v>
      </c>
      <c r="F642" s="94">
        <v>17.060000000000002</v>
      </c>
      <c r="G642" s="23" t="s">
        <v>70</v>
      </c>
      <c r="H642" s="23" t="s">
        <v>2298</v>
      </c>
    </row>
    <row r="643" spans="1:11" x14ac:dyDescent="0.25">
      <c r="A643" s="23" t="s">
        <v>3077</v>
      </c>
      <c r="B643" s="114">
        <v>10000368</v>
      </c>
      <c r="C643" s="114" t="s">
        <v>428</v>
      </c>
      <c r="D643" s="114">
        <v>10001792</v>
      </c>
      <c r="E643" s="114" t="s">
        <v>4312</v>
      </c>
      <c r="F643" s="94">
        <v>8.5300000000000011</v>
      </c>
      <c r="G643" s="23" t="s">
        <v>70</v>
      </c>
      <c r="H643" s="23" t="s">
        <v>2298</v>
      </c>
    </row>
    <row r="644" spans="1:11" x14ac:dyDescent="0.25">
      <c r="A644" s="23" t="s">
        <v>3078</v>
      </c>
      <c r="B644" s="114">
        <v>10000368</v>
      </c>
      <c r="C644" s="114" t="s">
        <v>428</v>
      </c>
      <c r="D644" s="114">
        <v>10001792</v>
      </c>
      <c r="E644" s="114" t="s">
        <v>4312</v>
      </c>
      <c r="F644" s="94">
        <v>8.5300000000000011</v>
      </c>
      <c r="G644" s="23" t="s">
        <v>70</v>
      </c>
      <c r="H644" s="23" t="s">
        <v>2298</v>
      </c>
    </row>
    <row r="645" spans="1:11" x14ac:dyDescent="0.25">
      <c r="A645" s="23" t="s">
        <v>3079</v>
      </c>
      <c r="B645" s="114">
        <v>10000927</v>
      </c>
      <c r="C645" s="114" t="s">
        <v>4115</v>
      </c>
      <c r="D645" s="114">
        <v>10000927</v>
      </c>
      <c r="E645" s="114" t="s">
        <v>4115</v>
      </c>
      <c r="F645" s="94">
        <v>17.060000000000002</v>
      </c>
      <c r="G645" s="23" t="s">
        <v>70</v>
      </c>
      <c r="H645" s="23" t="s">
        <v>2298</v>
      </c>
    </row>
    <row r="646" spans="1:11" x14ac:dyDescent="0.25">
      <c r="A646" s="23" t="s">
        <v>3080</v>
      </c>
      <c r="B646" s="114">
        <v>10000657</v>
      </c>
      <c r="C646" s="114" t="s">
        <v>4249</v>
      </c>
      <c r="D646" s="114">
        <v>10005061</v>
      </c>
      <c r="E646" s="114" t="s">
        <v>4313</v>
      </c>
      <c r="F646" s="94">
        <v>11.11</v>
      </c>
      <c r="G646" s="23" t="s">
        <v>70</v>
      </c>
      <c r="H646" s="23" t="s">
        <v>2298</v>
      </c>
    </row>
    <row r="647" spans="1:11" x14ac:dyDescent="0.25">
      <c r="A647" s="23" t="s">
        <v>3081</v>
      </c>
      <c r="B647" s="114">
        <v>10000657</v>
      </c>
      <c r="C647" s="114" t="s">
        <v>4249</v>
      </c>
      <c r="D647" s="114">
        <v>10005617</v>
      </c>
      <c r="E647" s="114" t="s">
        <v>4314</v>
      </c>
      <c r="F647" s="94">
        <v>11.11</v>
      </c>
      <c r="G647" s="23" t="s">
        <v>70</v>
      </c>
      <c r="H647" s="23" t="s">
        <v>2298</v>
      </c>
    </row>
    <row r="648" spans="1:11" x14ac:dyDescent="0.25">
      <c r="A648" s="23" t="s">
        <v>3082</v>
      </c>
      <c r="B648" s="114">
        <v>10000657</v>
      </c>
      <c r="C648" s="114" t="s">
        <v>4249</v>
      </c>
      <c r="D648" s="114">
        <v>10005617</v>
      </c>
      <c r="E648" s="114" t="s">
        <v>4314</v>
      </c>
      <c r="F648" s="94">
        <v>11.11</v>
      </c>
      <c r="G648" s="23" t="s">
        <v>70</v>
      </c>
      <c r="H648" s="23" t="s">
        <v>2298</v>
      </c>
    </row>
    <row r="649" spans="1:11" x14ac:dyDescent="0.25">
      <c r="A649" s="23" t="s">
        <v>3085</v>
      </c>
      <c r="B649" s="114">
        <v>10000927</v>
      </c>
      <c r="C649" s="114" t="s">
        <v>4115</v>
      </c>
      <c r="D649" s="114">
        <v>10000927</v>
      </c>
      <c r="E649" s="114" t="s">
        <v>4115</v>
      </c>
      <c r="F649" s="94">
        <v>11.11</v>
      </c>
      <c r="G649" s="23" t="s">
        <v>70</v>
      </c>
      <c r="H649" s="23" t="s">
        <v>2298</v>
      </c>
    </row>
    <row r="650" spans="1:11" x14ac:dyDescent="0.25">
      <c r="A650" s="23" t="s">
        <v>3086</v>
      </c>
      <c r="B650" s="114">
        <v>10000972</v>
      </c>
      <c r="C650" s="114" t="s">
        <v>4135</v>
      </c>
      <c r="D650" s="114">
        <v>10000101</v>
      </c>
      <c r="E650" s="114" t="s">
        <v>4136</v>
      </c>
      <c r="F650" s="94">
        <v>11.11</v>
      </c>
      <c r="G650" s="23" t="s">
        <v>70</v>
      </c>
      <c r="H650" s="23" t="s">
        <v>2298</v>
      </c>
    </row>
    <row r="651" spans="1:11" x14ac:dyDescent="0.25">
      <c r="A651" s="23" t="s">
        <v>3087</v>
      </c>
      <c r="B651" s="114">
        <v>10000972</v>
      </c>
      <c r="C651" s="114" t="s">
        <v>4135</v>
      </c>
      <c r="D651" s="114">
        <v>10000101</v>
      </c>
      <c r="E651" s="114" t="s">
        <v>4136</v>
      </c>
      <c r="F651" s="94">
        <v>11.11</v>
      </c>
      <c r="G651" s="23" t="s">
        <v>70</v>
      </c>
      <c r="H651" s="23" t="s">
        <v>2298</v>
      </c>
    </row>
    <row r="652" spans="1:11" x14ac:dyDescent="0.25">
      <c r="A652" s="23" t="s">
        <v>3089</v>
      </c>
      <c r="B652" s="114">
        <v>10000657</v>
      </c>
      <c r="C652" s="114" t="s">
        <v>4249</v>
      </c>
      <c r="D652" s="114">
        <v>10005616</v>
      </c>
      <c r="E652" s="114" t="s">
        <v>4315</v>
      </c>
      <c r="F652" s="94">
        <v>17.060000000000002</v>
      </c>
      <c r="G652" s="23" t="s">
        <v>70</v>
      </c>
      <c r="H652" s="23" t="s">
        <v>2298</v>
      </c>
    </row>
    <row r="653" spans="1:11" x14ac:dyDescent="0.25">
      <c r="A653" s="23" t="s">
        <v>3090</v>
      </c>
      <c r="B653" s="114">
        <v>10000001</v>
      </c>
      <c r="C653" s="114" t="s">
        <v>4129</v>
      </c>
      <c r="D653" s="114">
        <v>10000001</v>
      </c>
      <c r="E653" s="114" t="s">
        <v>4129</v>
      </c>
      <c r="F653" s="94">
        <v>17.060000000000002</v>
      </c>
      <c r="G653" s="23" t="s">
        <v>70</v>
      </c>
      <c r="H653" s="23" t="s">
        <v>2298</v>
      </c>
      <c r="K653" t="e">
        <f>VLOOKUP(#REF!,'[5]Web based'!$A:$G,7,0)</f>
        <v>#REF!</v>
      </c>
    </row>
    <row r="654" spans="1:11" x14ac:dyDescent="0.25">
      <c r="A654" s="23" t="s">
        <v>3091</v>
      </c>
      <c r="B654" s="114">
        <v>10000001</v>
      </c>
      <c r="C654" s="114" t="s">
        <v>4129</v>
      </c>
      <c r="D654" s="114">
        <v>10000001</v>
      </c>
      <c r="E654" s="114" t="s">
        <v>4129</v>
      </c>
      <c r="F654" s="94">
        <v>17.060000000000002</v>
      </c>
      <c r="G654" s="23" t="s">
        <v>70</v>
      </c>
      <c r="H654" s="23" t="s">
        <v>2298</v>
      </c>
      <c r="K654" t="e">
        <f>VLOOKUP(#REF!,'[5]Web based'!$A:$G,7,0)</f>
        <v>#REF!</v>
      </c>
    </row>
    <row r="655" spans="1:11" x14ac:dyDescent="0.25">
      <c r="A655" s="23" t="s">
        <v>3092</v>
      </c>
      <c r="B655" s="114">
        <v>10000001</v>
      </c>
      <c r="C655" s="114" t="s">
        <v>4129</v>
      </c>
      <c r="D655" s="114">
        <v>10000001</v>
      </c>
      <c r="E655" s="114" t="s">
        <v>4129</v>
      </c>
      <c r="F655" s="94">
        <v>17.060000000000002</v>
      </c>
      <c r="G655" s="23" t="s">
        <v>70</v>
      </c>
      <c r="H655" s="23" t="s">
        <v>2298</v>
      </c>
      <c r="K655" t="e">
        <f>VLOOKUP(#REF!,'[5]Web based'!$A:$G,7,0)</f>
        <v>#REF!</v>
      </c>
    </row>
    <row r="656" spans="1:11" x14ac:dyDescent="0.25">
      <c r="A656" s="23" t="s">
        <v>3093</v>
      </c>
      <c r="B656" s="114">
        <v>10000001</v>
      </c>
      <c r="C656" s="114" t="s">
        <v>4129</v>
      </c>
      <c r="D656" s="114">
        <v>10000001</v>
      </c>
      <c r="E656" s="114" t="s">
        <v>4129</v>
      </c>
      <c r="F656" s="94">
        <v>17.060000000000002</v>
      </c>
      <c r="G656" s="23" t="s">
        <v>70</v>
      </c>
      <c r="H656" s="23" t="s">
        <v>2298</v>
      </c>
    </row>
    <row r="657" spans="1:8" x14ac:dyDescent="0.25">
      <c r="A657" s="23" t="s">
        <v>3094</v>
      </c>
      <c r="B657" s="114">
        <v>10000001</v>
      </c>
      <c r="C657" s="114" t="s">
        <v>4129</v>
      </c>
      <c r="D657" s="114">
        <v>10000001</v>
      </c>
      <c r="E657" s="114" t="s">
        <v>4129</v>
      </c>
      <c r="F657" s="94">
        <v>17.060000000000002</v>
      </c>
      <c r="G657" s="23" t="s">
        <v>70</v>
      </c>
      <c r="H657" s="23" t="s">
        <v>2298</v>
      </c>
    </row>
    <row r="658" spans="1:8" x14ac:dyDescent="0.25">
      <c r="A658" s="23" t="s">
        <v>3095</v>
      </c>
      <c r="B658" s="114">
        <v>10000001</v>
      </c>
      <c r="C658" s="114" t="s">
        <v>4129</v>
      </c>
      <c r="D658" s="114">
        <v>10000001</v>
      </c>
      <c r="E658" s="114" t="s">
        <v>4129</v>
      </c>
      <c r="F658" s="94">
        <v>17.060000000000002</v>
      </c>
      <c r="G658" s="23" t="s">
        <v>70</v>
      </c>
      <c r="H658" s="23" t="s">
        <v>2298</v>
      </c>
    </row>
    <row r="659" spans="1:8" x14ac:dyDescent="0.25">
      <c r="A659" s="23" t="s">
        <v>3096</v>
      </c>
      <c r="B659" s="114">
        <v>10000084</v>
      </c>
      <c r="C659" s="114" t="s">
        <v>4149</v>
      </c>
      <c r="D659" s="114">
        <v>10000084</v>
      </c>
      <c r="E659" s="114" t="s">
        <v>4149</v>
      </c>
      <c r="F659" s="94">
        <v>17.060000000000002</v>
      </c>
      <c r="G659" s="23" t="s">
        <v>70</v>
      </c>
      <c r="H659" s="23" t="s">
        <v>2298</v>
      </c>
    </row>
    <row r="660" spans="1:8" x14ac:dyDescent="0.25">
      <c r="A660" s="23" t="s">
        <v>3098</v>
      </c>
      <c r="B660" s="114">
        <v>10000368</v>
      </c>
      <c r="C660" s="114" t="s">
        <v>428</v>
      </c>
      <c r="D660" s="114">
        <v>10000888</v>
      </c>
      <c r="E660" s="114" t="s">
        <v>4316</v>
      </c>
      <c r="F660" s="94">
        <v>17.060000000000002</v>
      </c>
      <c r="G660" s="23" t="s">
        <v>70</v>
      </c>
      <c r="H660" s="23" t="s">
        <v>2298</v>
      </c>
    </row>
    <row r="661" spans="1:8" x14ac:dyDescent="0.25">
      <c r="A661" s="23" t="s">
        <v>3099</v>
      </c>
      <c r="B661" s="114">
        <v>10000368</v>
      </c>
      <c r="C661" s="114" t="s">
        <v>428</v>
      </c>
      <c r="D661" s="114">
        <v>10000883</v>
      </c>
      <c r="E661" s="114" t="s">
        <v>4317</v>
      </c>
      <c r="F661" s="94">
        <v>17.060000000000002</v>
      </c>
      <c r="G661" s="23" t="s">
        <v>70</v>
      </c>
      <c r="H661" s="23" t="s">
        <v>2298</v>
      </c>
    </row>
    <row r="662" spans="1:8" x14ac:dyDescent="0.25">
      <c r="A662" s="23" t="s">
        <v>3100</v>
      </c>
      <c r="B662" s="114">
        <v>10001273</v>
      </c>
      <c r="C662" s="114" t="s">
        <v>4318</v>
      </c>
      <c r="D662" s="114">
        <v>10001726</v>
      </c>
      <c r="E662" s="114" t="s">
        <v>4319</v>
      </c>
      <c r="F662" s="94">
        <v>17.060000000000002</v>
      </c>
      <c r="G662" s="23" t="s">
        <v>70</v>
      </c>
      <c r="H662" s="23" t="s">
        <v>2298</v>
      </c>
    </row>
    <row r="663" spans="1:8" x14ac:dyDescent="0.25">
      <c r="A663" s="23" t="s">
        <v>3103</v>
      </c>
      <c r="B663" s="114">
        <v>10000368</v>
      </c>
      <c r="C663" s="114" t="s">
        <v>428</v>
      </c>
      <c r="D663" s="114">
        <v>10000887</v>
      </c>
      <c r="E663" s="114" t="s">
        <v>4320</v>
      </c>
      <c r="F663" s="94">
        <v>17.060000000000002</v>
      </c>
      <c r="G663" s="23" t="s">
        <v>70</v>
      </c>
      <c r="H663" s="23" t="s">
        <v>2298</v>
      </c>
    </row>
    <row r="664" spans="1:8" x14ac:dyDescent="0.25">
      <c r="A664" s="23" t="s">
        <v>3104</v>
      </c>
      <c r="B664" s="114">
        <v>10000368</v>
      </c>
      <c r="C664" s="114" t="s">
        <v>428</v>
      </c>
      <c r="D664" s="114">
        <v>10000883</v>
      </c>
      <c r="E664" s="114" t="s">
        <v>4317</v>
      </c>
      <c r="F664" s="94">
        <v>17.060000000000002</v>
      </c>
      <c r="G664" s="23" t="s">
        <v>70</v>
      </c>
      <c r="H664" s="23" t="s">
        <v>2298</v>
      </c>
    </row>
    <row r="665" spans="1:8" x14ac:dyDescent="0.25">
      <c r="A665" s="23" t="s">
        <v>3105</v>
      </c>
      <c r="B665" s="114">
        <v>10001273</v>
      </c>
      <c r="C665" s="114" t="s">
        <v>4318</v>
      </c>
      <c r="D665" s="114">
        <v>10001726</v>
      </c>
      <c r="E665" s="114" t="s">
        <v>4319</v>
      </c>
      <c r="F665" s="94">
        <v>11.11</v>
      </c>
      <c r="G665" s="23" t="s">
        <v>70</v>
      </c>
      <c r="H665" s="23" t="s">
        <v>2298</v>
      </c>
    </row>
    <row r="666" spans="1:8" x14ac:dyDescent="0.25">
      <c r="A666" s="23" t="s">
        <v>3106</v>
      </c>
      <c r="B666" s="114">
        <v>10000011</v>
      </c>
      <c r="C666" s="114" t="s">
        <v>4308</v>
      </c>
      <c r="D666" s="114">
        <v>10000011</v>
      </c>
      <c r="E666" s="114" t="s">
        <v>4308</v>
      </c>
      <c r="F666" s="94">
        <v>11.11</v>
      </c>
      <c r="G666" s="23" t="s">
        <v>70</v>
      </c>
      <c r="H666" s="23" t="s">
        <v>2298</v>
      </c>
    </row>
    <row r="667" spans="1:8" x14ac:dyDescent="0.25">
      <c r="A667" s="23" t="s">
        <v>3107</v>
      </c>
      <c r="B667" s="114">
        <v>10000368</v>
      </c>
      <c r="C667" s="114" t="s">
        <v>428</v>
      </c>
      <c r="D667" s="114">
        <v>10000883</v>
      </c>
      <c r="E667" s="114" t="s">
        <v>4317</v>
      </c>
      <c r="F667" s="94">
        <v>11.11</v>
      </c>
      <c r="G667" s="23" t="s">
        <v>70</v>
      </c>
      <c r="H667" s="23" t="s">
        <v>2298</v>
      </c>
    </row>
    <row r="668" spans="1:8" x14ac:dyDescent="0.25">
      <c r="A668" s="23" t="s">
        <v>3108</v>
      </c>
      <c r="B668" s="114">
        <v>10000368</v>
      </c>
      <c r="C668" s="114" t="s">
        <v>428</v>
      </c>
      <c r="D668" s="114">
        <v>10000883</v>
      </c>
      <c r="E668" s="114" t="s">
        <v>4317</v>
      </c>
      <c r="F668" s="94">
        <v>11.11</v>
      </c>
      <c r="G668" s="23" t="s">
        <v>70</v>
      </c>
      <c r="H668" s="23" t="s">
        <v>2298</v>
      </c>
    </row>
    <row r="669" spans="1:8" x14ac:dyDescent="0.25">
      <c r="A669" s="23" t="s">
        <v>3109</v>
      </c>
      <c r="B669" s="114">
        <v>10000084</v>
      </c>
      <c r="C669" s="114" t="s">
        <v>4149</v>
      </c>
      <c r="D669" s="114">
        <v>10000084</v>
      </c>
      <c r="E669" s="114" t="s">
        <v>4149</v>
      </c>
      <c r="F669" s="94">
        <v>17.060000000000002</v>
      </c>
      <c r="G669" s="23" t="s">
        <v>70</v>
      </c>
      <c r="H669" s="23" t="s">
        <v>2298</v>
      </c>
    </row>
    <row r="670" spans="1:8" x14ac:dyDescent="0.25">
      <c r="A670" s="23" t="s">
        <v>3110</v>
      </c>
      <c r="B670" s="114">
        <v>10006406</v>
      </c>
      <c r="C670" s="114" t="s">
        <v>4321</v>
      </c>
      <c r="D670" s="114">
        <v>10006406</v>
      </c>
      <c r="E670" s="114" t="s">
        <v>4321</v>
      </c>
      <c r="F670" s="94">
        <v>17.060000000000002</v>
      </c>
      <c r="G670" s="23" t="s">
        <v>70</v>
      </c>
      <c r="H670" s="23" t="s">
        <v>2298</v>
      </c>
    </row>
    <row r="671" spans="1:8" x14ac:dyDescent="0.25">
      <c r="A671" s="23" t="s">
        <v>3112</v>
      </c>
      <c r="B671" s="114">
        <v>10005554</v>
      </c>
      <c r="C671" s="114" t="s">
        <v>4258</v>
      </c>
      <c r="D671" s="114">
        <v>10005554</v>
      </c>
      <c r="E671" s="114" t="s">
        <v>4258</v>
      </c>
      <c r="F671" s="94">
        <v>17.060000000000002</v>
      </c>
      <c r="G671" s="23" t="s">
        <v>70</v>
      </c>
      <c r="H671" s="23" t="s">
        <v>2298</v>
      </c>
    </row>
    <row r="672" spans="1:8" x14ac:dyDescent="0.25">
      <c r="A672" s="23" t="s">
        <v>3113</v>
      </c>
      <c r="B672" s="114">
        <v>10006406</v>
      </c>
      <c r="C672" s="114" t="s">
        <v>4321</v>
      </c>
      <c r="D672" s="114">
        <v>10006406</v>
      </c>
      <c r="E672" s="114" t="s">
        <v>4321</v>
      </c>
      <c r="F672" s="94">
        <v>17.060000000000002</v>
      </c>
      <c r="G672" s="23" t="s">
        <v>70</v>
      </c>
      <c r="H672" s="23" t="s">
        <v>2298</v>
      </c>
    </row>
    <row r="673" spans="1:8" x14ac:dyDescent="0.25">
      <c r="A673" s="23" t="s">
        <v>3115</v>
      </c>
      <c r="B673" s="114">
        <v>240</v>
      </c>
      <c r="C673" s="114" t="s">
        <v>4085</v>
      </c>
      <c r="D673" s="114">
        <v>10001187</v>
      </c>
      <c r="E673" s="114" t="s">
        <v>4111</v>
      </c>
      <c r="F673" s="94">
        <v>8.5300000000000011</v>
      </c>
      <c r="G673" s="23" t="s">
        <v>70</v>
      </c>
      <c r="H673" s="23" t="s">
        <v>2298</v>
      </c>
    </row>
    <row r="674" spans="1:8" x14ac:dyDescent="0.25">
      <c r="A674" s="23" t="s">
        <v>3116</v>
      </c>
      <c r="B674" s="114">
        <v>240</v>
      </c>
      <c r="C674" s="114" t="s">
        <v>4085</v>
      </c>
      <c r="D674" s="114">
        <v>10001187</v>
      </c>
      <c r="E674" s="114" t="s">
        <v>4111</v>
      </c>
      <c r="F674" s="94">
        <v>4.2650000000000006</v>
      </c>
      <c r="G674" s="23" t="s">
        <v>70</v>
      </c>
      <c r="H674" s="23" t="s">
        <v>2298</v>
      </c>
    </row>
    <row r="675" spans="1:8" x14ac:dyDescent="0.25">
      <c r="A675" s="23" t="s">
        <v>3117</v>
      </c>
      <c r="B675" s="114">
        <v>240</v>
      </c>
      <c r="C675" s="114" t="s">
        <v>4085</v>
      </c>
      <c r="D675" s="114">
        <v>10001187</v>
      </c>
      <c r="E675" s="114" t="s">
        <v>4111</v>
      </c>
      <c r="F675" s="94">
        <v>8.5300000000000011</v>
      </c>
      <c r="G675" s="23" t="s">
        <v>70</v>
      </c>
      <c r="H675" s="23" t="s">
        <v>2298</v>
      </c>
    </row>
    <row r="676" spans="1:8" x14ac:dyDescent="0.25">
      <c r="A676" s="23" t="s">
        <v>3119</v>
      </c>
      <c r="B676" s="114">
        <v>240</v>
      </c>
      <c r="C676" s="114" t="s">
        <v>4085</v>
      </c>
      <c r="D676" s="114">
        <v>10001187</v>
      </c>
      <c r="E676" s="114" t="s">
        <v>4111</v>
      </c>
      <c r="F676" s="94">
        <v>18.34</v>
      </c>
      <c r="G676" s="23" t="s">
        <v>70</v>
      </c>
      <c r="H676" s="23" t="s">
        <v>2298</v>
      </c>
    </row>
    <row r="677" spans="1:8" x14ac:dyDescent="0.25">
      <c r="A677" s="23" t="s">
        <v>3120</v>
      </c>
      <c r="B677" s="114">
        <v>240</v>
      </c>
      <c r="C677" s="114" t="s">
        <v>4085</v>
      </c>
      <c r="D677" s="114">
        <v>10001187</v>
      </c>
      <c r="E677" s="114" t="s">
        <v>4111</v>
      </c>
      <c r="F677" s="94">
        <v>22.46</v>
      </c>
      <c r="G677" s="23" t="s">
        <v>70</v>
      </c>
      <c r="H677" s="23" t="s">
        <v>2298</v>
      </c>
    </row>
    <row r="678" spans="1:8" x14ac:dyDescent="0.25">
      <c r="A678" s="23" t="s">
        <v>3121</v>
      </c>
      <c r="B678" s="114">
        <v>240</v>
      </c>
      <c r="C678" s="114" t="s">
        <v>4085</v>
      </c>
      <c r="D678" s="114">
        <v>10001187</v>
      </c>
      <c r="E678" s="114" t="s">
        <v>4111</v>
      </c>
      <c r="F678" s="94">
        <v>22.46</v>
      </c>
      <c r="G678" s="23" t="s">
        <v>70</v>
      </c>
      <c r="H678" s="23" t="s">
        <v>2298</v>
      </c>
    </row>
    <row r="679" spans="1:8" x14ac:dyDescent="0.25">
      <c r="A679" s="23" t="s">
        <v>3125</v>
      </c>
      <c r="B679" s="114">
        <v>10002060</v>
      </c>
      <c r="C679" s="114" t="s">
        <v>4197</v>
      </c>
      <c r="D679" s="114">
        <v>10002060</v>
      </c>
      <c r="E679" s="114" t="s">
        <v>4197</v>
      </c>
      <c r="F679" s="94">
        <v>17.060000000000002</v>
      </c>
      <c r="G679" s="23" t="s">
        <v>70</v>
      </c>
      <c r="H679" s="23" t="s">
        <v>2298</v>
      </c>
    </row>
    <row r="680" spans="1:8" x14ac:dyDescent="0.25">
      <c r="A680" s="23" t="s">
        <v>3126</v>
      </c>
      <c r="B680" s="114">
        <v>10001750</v>
      </c>
      <c r="C680" s="114" t="s">
        <v>4243</v>
      </c>
      <c r="D680" s="114">
        <v>10000690</v>
      </c>
      <c r="E680" s="114" t="s">
        <v>4244</v>
      </c>
      <c r="F680" s="94">
        <v>17.060000000000002</v>
      </c>
      <c r="G680" s="23" t="s">
        <v>70</v>
      </c>
      <c r="H680" s="23" t="s">
        <v>2298</v>
      </c>
    </row>
    <row r="681" spans="1:8" x14ac:dyDescent="0.25">
      <c r="A681" s="23" t="s">
        <v>3127</v>
      </c>
      <c r="B681" s="114">
        <v>10001750</v>
      </c>
      <c r="C681" s="114" t="s">
        <v>4243</v>
      </c>
      <c r="D681" s="114">
        <v>10000690</v>
      </c>
      <c r="E681" s="114" t="s">
        <v>4244</v>
      </c>
      <c r="F681" s="94">
        <v>17.060000000000002</v>
      </c>
      <c r="G681" s="23" t="s">
        <v>70</v>
      </c>
      <c r="H681" s="23" t="s">
        <v>2298</v>
      </c>
    </row>
    <row r="682" spans="1:8" x14ac:dyDescent="0.25">
      <c r="A682" s="23" t="s">
        <v>3128</v>
      </c>
      <c r="B682" s="114">
        <v>10000972</v>
      </c>
      <c r="C682" s="114" t="s">
        <v>4135</v>
      </c>
      <c r="D682" s="114">
        <v>10000101</v>
      </c>
      <c r="E682" s="114" t="s">
        <v>4136</v>
      </c>
      <c r="F682" s="94">
        <v>17.060000000000002</v>
      </c>
      <c r="G682" s="23" t="s">
        <v>70</v>
      </c>
      <c r="H682" s="23" t="s">
        <v>2298</v>
      </c>
    </row>
    <row r="683" spans="1:8" x14ac:dyDescent="0.25">
      <c r="A683" s="23" t="s">
        <v>3130</v>
      </c>
      <c r="B683" s="114">
        <v>10000224</v>
      </c>
      <c r="C683" s="114" t="s">
        <v>4081</v>
      </c>
      <c r="D683" s="114">
        <v>10001730</v>
      </c>
      <c r="E683" s="114" t="s">
        <v>4126</v>
      </c>
      <c r="F683" s="94">
        <v>17.060000000000002</v>
      </c>
      <c r="G683" s="23" t="s">
        <v>70</v>
      </c>
      <c r="H683" s="23" t="s">
        <v>2298</v>
      </c>
    </row>
    <row r="684" spans="1:8" x14ac:dyDescent="0.25">
      <c r="A684" s="23" t="s">
        <v>3131</v>
      </c>
      <c r="B684" s="114">
        <v>10000871</v>
      </c>
      <c r="C684" s="114" t="s">
        <v>4251</v>
      </c>
      <c r="D684" s="114">
        <v>10000871</v>
      </c>
      <c r="E684" s="114" t="s">
        <v>4251</v>
      </c>
      <c r="F684" s="94">
        <v>17.060000000000002</v>
      </c>
      <c r="G684" s="23" t="s">
        <v>70</v>
      </c>
      <c r="H684" s="23" t="s">
        <v>2298</v>
      </c>
    </row>
    <row r="685" spans="1:8" x14ac:dyDescent="0.25">
      <c r="A685" s="23" t="s">
        <v>3132</v>
      </c>
      <c r="B685" s="114">
        <v>10000871</v>
      </c>
      <c r="C685" s="114" t="s">
        <v>4251</v>
      </c>
      <c r="D685" s="114">
        <v>10000871</v>
      </c>
      <c r="E685" s="114" t="s">
        <v>4251</v>
      </c>
      <c r="F685" s="94">
        <v>17.060000000000002</v>
      </c>
      <c r="G685" s="23" t="s">
        <v>70</v>
      </c>
      <c r="H685" s="23" t="s">
        <v>2298</v>
      </c>
    </row>
    <row r="686" spans="1:8" x14ac:dyDescent="0.25">
      <c r="A686" s="23" t="s">
        <v>3135</v>
      </c>
      <c r="B686" s="114">
        <v>10001724</v>
      </c>
      <c r="C686" s="114" t="s">
        <v>4155</v>
      </c>
      <c r="D686" s="114">
        <v>10000894</v>
      </c>
      <c r="E686" s="114" t="s">
        <v>4156</v>
      </c>
      <c r="F686" s="94">
        <v>8.5300000000000011</v>
      </c>
      <c r="G686" s="23" t="s">
        <v>70</v>
      </c>
      <c r="H686" s="23" t="s">
        <v>2298</v>
      </c>
    </row>
    <row r="687" spans="1:8" x14ac:dyDescent="0.25">
      <c r="A687" s="23" t="s">
        <v>3136</v>
      </c>
      <c r="B687" s="114">
        <v>10001773</v>
      </c>
      <c r="C687" s="114" t="s">
        <v>4322</v>
      </c>
      <c r="D687" s="114">
        <v>10006214</v>
      </c>
      <c r="E687" s="114" t="s">
        <v>4323</v>
      </c>
      <c r="F687" s="94">
        <v>17.060000000000002</v>
      </c>
      <c r="G687" s="23" t="s">
        <v>70</v>
      </c>
      <c r="H687" s="23" t="s">
        <v>2298</v>
      </c>
    </row>
    <row r="688" spans="1:8" x14ac:dyDescent="0.25">
      <c r="A688" s="23" t="s">
        <v>3137</v>
      </c>
      <c r="B688" s="114">
        <v>10000045</v>
      </c>
      <c r="C688" s="114" t="s">
        <v>4142</v>
      </c>
      <c r="D688" s="114">
        <v>10001856</v>
      </c>
      <c r="E688" s="114" t="s">
        <v>4143</v>
      </c>
      <c r="F688" s="94">
        <v>17.060000000000002</v>
      </c>
      <c r="G688" s="23" t="s">
        <v>70</v>
      </c>
      <c r="H688" s="23" t="s">
        <v>2298</v>
      </c>
    </row>
    <row r="689" spans="1:8" x14ac:dyDescent="0.25">
      <c r="A689" s="23" t="s">
        <v>3138</v>
      </c>
      <c r="B689" s="114">
        <v>10001755</v>
      </c>
      <c r="C689" s="114" t="s">
        <v>4324</v>
      </c>
      <c r="D689" s="114">
        <v>10017480</v>
      </c>
      <c r="E689" s="114" t="s">
        <v>4325</v>
      </c>
      <c r="F689" s="94">
        <v>8.5300000000000011</v>
      </c>
      <c r="G689" s="23" t="s">
        <v>70</v>
      </c>
      <c r="H689" s="23" t="s">
        <v>2298</v>
      </c>
    </row>
    <row r="690" spans="1:8" x14ac:dyDescent="0.25">
      <c r="A690" s="23" t="s">
        <v>3139</v>
      </c>
      <c r="B690" s="114">
        <v>10000755</v>
      </c>
      <c r="C690" s="114" t="s">
        <v>4204</v>
      </c>
      <c r="D690" s="114">
        <v>10000755</v>
      </c>
      <c r="E690" s="114" t="s">
        <v>4204</v>
      </c>
      <c r="F690" s="94">
        <v>17.060000000000002</v>
      </c>
      <c r="G690" s="23" t="s">
        <v>70</v>
      </c>
      <c r="H690" s="23" t="s">
        <v>2298</v>
      </c>
    </row>
    <row r="691" spans="1:8" x14ac:dyDescent="0.25">
      <c r="A691" s="23" t="s">
        <v>3140</v>
      </c>
      <c r="B691" s="114">
        <v>10000224</v>
      </c>
      <c r="C691" s="114" t="s">
        <v>4081</v>
      </c>
      <c r="D691" s="114">
        <v>10001783</v>
      </c>
      <c r="E691" s="114" t="s">
        <v>4163</v>
      </c>
      <c r="F691" s="94">
        <v>17.060000000000002</v>
      </c>
      <c r="G691" s="23" t="s">
        <v>70</v>
      </c>
      <c r="H691" s="23" t="s">
        <v>2298</v>
      </c>
    </row>
    <row r="692" spans="1:8" x14ac:dyDescent="0.25">
      <c r="A692" s="23" t="s">
        <v>3141</v>
      </c>
      <c r="B692" s="114">
        <v>10000224</v>
      </c>
      <c r="C692" s="114" t="s">
        <v>4081</v>
      </c>
      <c r="D692" s="114">
        <v>10001783</v>
      </c>
      <c r="E692" s="114" t="s">
        <v>4163</v>
      </c>
      <c r="F692" s="94">
        <v>17.060000000000002</v>
      </c>
      <c r="G692" s="23" t="s">
        <v>70</v>
      </c>
      <c r="H692" s="23" t="s">
        <v>2298</v>
      </c>
    </row>
    <row r="693" spans="1:8" x14ac:dyDescent="0.25">
      <c r="A693" s="23" t="s">
        <v>3144</v>
      </c>
      <c r="B693" s="114">
        <v>10025058</v>
      </c>
      <c r="C693" s="114" t="s">
        <v>4326</v>
      </c>
      <c r="D693" s="114">
        <v>10025055</v>
      </c>
      <c r="E693" s="114" t="s">
        <v>4327</v>
      </c>
      <c r="F693" s="94">
        <v>17.060000000000002</v>
      </c>
      <c r="G693" s="23" t="s">
        <v>70</v>
      </c>
      <c r="H693" s="23" t="s">
        <v>2298</v>
      </c>
    </row>
    <row r="694" spans="1:8" x14ac:dyDescent="0.25">
      <c r="A694" s="23" t="s">
        <v>3145</v>
      </c>
      <c r="B694" s="114">
        <v>10001787</v>
      </c>
      <c r="C694" s="114" t="s">
        <v>4146</v>
      </c>
      <c r="D694" s="114">
        <v>10015634</v>
      </c>
      <c r="E694" s="114" t="s">
        <v>4147</v>
      </c>
      <c r="F694" s="94">
        <v>11.11</v>
      </c>
      <c r="G694" s="23" t="s">
        <v>70</v>
      </c>
      <c r="H694" s="23" t="s">
        <v>2298</v>
      </c>
    </row>
    <row r="695" spans="1:8" x14ac:dyDescent="0.25">
      <c r="A695" s="23" t="s">
        <v>3146</v>
      </c>
      <c r="B695" s="114">
        <v>10000443</v>
      </c>
      <c r="C695" s="114" t="s">
        <v>4328</v>
      </c>
      <c r="D695" s="114">
        <v>10001037</v>
      </c>
      <c r="E695" s="114" t="s">
        <v>4329</v>
      </c>
      <c r="F695" s="94">
        <v>18.34</v>
      </c>
      <c r="G695" s="23" t="s">
        <v>70</v>
      </c>
      <c r="H695" s="23" t="s">
        <v>2298</v>
      </c>
    </row>
    <row r="696" spans="1:8" x14ac:dyDescent="0.25">
      <c r="A696" s="23" t="s">
        <v>3147</v>
      </c>
      <c r="B696" s="114">
        <v>10000748</v>
      </c>
      <c r="C696" s="114" t="s">
        <v>4179</v>
      </c>
      <c r="D696" s="114">
        <v>10000748</v>
      </c>
      <c r="E696" s="114" t="s">
        <v>4179</v>
      </c>
      <c r="F696" s="94">
        <v>18.34</v>
      </c>
      <c r="G696" s="23" t="s">
        <v>70</v>
      </c>
      <c r="H696" s="23" t="s">
        <v>2298</v>
      </c>
    </row>
    <row r="697" spans="1:8" x14ac:dyDescent="0.25">
      <c r="A697" s="23" t="s">
        <v>3148</v>
      </c>
      <c r="B697" s="114">
        <v>10004455</v>
      </c>
      <c r="C697" s="114" t="s">
        <v>4091</v>
      </c>
      <c r="D697" s="114">
        <v>10000152</v>
      </c>
      <c r="E697" s="114" t="s">
        <v>4330</v>
      </c>
      <c r="F697" s="94">
        <v>18.34</v>
      </c>
      <c r="G697" s="23" t="s">
        <v>70</v>
      </c>
      <c r="H697" s="23" t="s">
        <v>2298</v>
      </c>
    </row>
    <row r="698" spans="1:8" x14ac:dyDescent="0.25">
      <c r="A698" s="23" t="s">
        <v>357</v>
      </c>
      <c r="B698" s="114">
        <v>10001719</v>
      </c>
      <c r="C698" s="114" t="s">
        <v>4331</v>
      </c>
      <c r="D698" s="114">
        <v>10000813</v>
      </c>
      <c r="E698" s="114" t="s">
        <v>4332</v>
      </c>
      <c r="F698" s="94">
        <v>11.11</v>
      </c>
      <c r="G698" s="23" t="s">
        <v>70</v>
      </c>
      <c r="H698" s="23" t="s">
        <v>2298</v>
      </c>
    </row>
    <row r="699" spans="1:8" x14ac:dyDescent="0.25">
      <c r="A699" s="23" t="s">
        <v>3150</v>
      </c>
      <c r="B699" s="114">
        <v>10000286</v>
      </c>
      <c r="C699" s="114" t="s">
        <v>4201</v>
      </c>
      <c r="D699" s="114">
        <v>10000286</v>
      </c>
      <c r="E699" s="114" t="s">
        <v>4201</v>
      </c>
      <c r="F699" s="94">
        <v>11.11</v>
      </c>
      <c r="G699" s="23" t="s">
        <v>70</v>
      </c>
      <c r="H699" s="23" t="s">
        <v>2298</v>
      </c>
    </row>
    <row r="700" spans="1:8" x14ac:dyDescent="0.25">
      <c r="A700" s="23" t="s">
        <v>3151</v>
      </c>
      <c r="B700" s="114">
        <v>10001925</v>
      </c>
      <c r="C700" s="114" t="s">
        <v>4302</v>
      </c>
      <c r="D700" s="114">
        <v>10001925</v>
      </c>
      <c r="E700" s="114" t="s">
        <v>4302</v>
      </c>
      <c r="F700" s="94">
        <v>11.11</v>
      </c>
      <c r="G700" s="23" t="s">
        <v>70</v>
      </c>
      <c r="H700" s="23" t="s">
        <v>2298</v>
      </c>
    </row>
    <row r="701" spans="1:8" x14ac:dyDescent="0.25">
      <c r="A701" s="23" t="s">
        <v>3152</v>
      </c>
      <c r="B701" s="114">
        <v>10001169</v>
      </c>
      <c r="C701" s="114" t="s">
        <v>4132</v>
      </c>
      <c r="D701" s="114">
        <v>10018484</v>
      </c>
      <c r="E701" s="114" t="s">
        <v>4180</v>
      </c>
      <c r="F701" s="94">
        <v>18.34</v>
      </c>
      <c r="G701" s="23" t="s">
        <v>70</v>
      </c>
      <c r="H701" s="23" t="s">
        <v>2298</v>
      </c>
    </row>
    <row r="702" spans="1:8" x14ac:dyDescent="0.25">
      <c r="A702" s="23" t="s">
        <v>3153</v>
      </c>
      <c r="B702" s="114">
        <v>10017639</v>
      </c>
      <c r="C702" s="114" t="s">
        <v>4127</v>
      </c>
      <c r="D702" s="114">
        <v>10001938</v>
      </c>
      <c r="E702" s="114" t="s">
        <v>4128</v>
      </c>
      <c r="F702" s="94">
        <v>17.060000000000002</v>
      </c>
      <c r="G702" s="23" t="s">
        <v>70</v>
      </c>
      <c r="H702" s="23" t="s">
        <v>2298</v>
      </c>
    </row>
    <row r="703" spans="1:8" x14ac:dyDescent="0.25">
      <c r="A703" s="23" t="s">
        <v>3155</v>
      </c>
      <c r="B703" s="114">
        <v>10006598</v>
      </c>
      <c r="C703" s="114" t="s">
        <v>4333</v>
      </c>
      <c r="D703" s="114">
        <v>10006598</v>
      </c>
      <c r="E703" s="114" t="s">
        <v>4333</v>
      </c>
      <c r="F703" s="94">
        <v>17.060000000000002</v>
      </c>
      <c r="G703" s="23" t="s">
        <v>70</v>
      </c>
      <c r="H703" s="23" t="s">
        <v>2298</v>
      </c>
    </row>
    <row r="704" spans="1:8" x14ac:dyDescent="0.25">
      <c r="A704" s="23" t="s">
        <v>3156</v>
      </c>
      <c r="B704" s="114">
        <v>10001745</v>
      </c>
      <c r="C704" s="114" t="s">
        <v>4130</v>
      </c>
      <c r="D704" s="114">
        <v>10004547</v>
      </c>
      <c r="E704" s="114" t="s">
        <v>4131</v>
      </c>
      <c r="F704" s="94">
        <v>17.060000000000002</v>
      </c>
      <c r="G704" s="23" t="s">
        <v>70</v>
      </c>
      <c r="H704" s="23" t="s">
        <v>2298</v>
      </c>
    </row>
    <row r="705" spans="1:11" x14ac:dyDescent="0.25">
      <c r="A705" s="23" t="s">
        <v>3158</v>
      </c>
      <c r="B705" s="114">
        <v>10002429</v>
      </c>
      <c r="C705" s="114" t="s">
        <v>4281</v>
      </c>
      <c r="D705" s="114">
        <v>10002429</v>
      </c>
      <c r="E705" s="114" t="s">
        <v>4281</v>
      </c>
      <c r="F705" s="94">
        <v>17.060000000000002</v>
      </c>
      <c r="G705" s="23" t="s">
        <v>70</v>
      </c>
      <c r="H705" s="23" t="s">
        <v>2298</v>
      </c>
    </row>
    <row r="706" spans="1:11" x14ac:dyDescent="0.25">
      <c r="A706" s="23" t="s">
        <v>3159</v>
      </c>
      <c r="B706" s="114">
        <v>10000443</v>
      </c>
      <c r="C706" s="114" t="s">
        <v>4328</v>
      </c>
      <c r="D706" s="114">
        <v>10000443</v>
      </c>
      <c r="E706" s="114" t="s">
        <v>4328</v>
      </c>
      <c r="F706" s="94">
        <v>18.34</v>
      </c>
      <c r="G706" s="23" t="s">
        <v>70</v>
      </c>
      <c r="H706" s="23" t="s">
        <v>2298</v>
      </c>
    </row>
    <row r="707" spans="1:11" x14ac:dyDescent="0.25">
      <c r="A707" s="23" t="s">
        <v>3160</v>
      </c>
      <c r="B707" s="114">
        <v>10025061</v>
      </c>
      <c r="C707" s="114" t="s">
        <v>4334</v>
      </c>
      <c r="D707" s="114">
        <v>10025061</v>
      </c>
      <c r="E707" s="114" t="s">
        <v>4334</v>
      </c>
      <c r="F707" s="94">
        <v>17.060000000000002</v>
      </c>
      <c r="G707" s="23" t="s">
        <v>70</v>
      </c>
      <c r="H707" s="23" t="s">
        <v>2298</v>
      </c>
      <c r="K707" t="e">
        <f>VLOOKUP(#REF!,'[5]Web based'!$A:$G,7,0)</f>
        <v>#REF!</v>
      </c>
    </row>
    <row r="708" spans="1:11" x14ac:dyDescent="0.25">
      <c r="A708" s="23" t="s">
        <v>3161</v>
      </c>
      <c r="B708" s="114">
        <v>10000755</v>
      </c>
      <c r="C708" s="114" t="s">
        <v>4204</v>
      </c>
      <c r="D708" s="114">
        <v>10000755</v>
      </c>
      <c r="E708" s="114" t="s">
        <v>4204</v>
      </c>
      <c r="F708" s="94">
        <v>8.5300000000000011</v>
      </c>
      <c r="G708" s="23" t="s">
        <v>70</v>
      </c>
      <c r="H708" s="23" t="s">
        <v>2298</v>
      </c>
    </row>
    <row r="709" spans="1:11" x14ac:dyDescent="0.25">
      <c r="A709" s="23" t="s">
        <v>3163</v>
      </c>
      <c r="B709" s="114">
        <v>10000084</v>
      </c>
      <c r="C709" s="114" t="s">
        <v>4149</v>
      </c>
      <c r="D709" s="114">
        <v>10000084</v>
      </c>
      <c r="E709" s="114" t="s">
        <v>4149</v>
      </c>
      <c r="F709" s="94">
        <v>17.060000000000002</v>
      </c>
      <c r="G709" s="23" t="s">
        <v>70</v>
      </c>
      <c r="H709" s="23" t="s">
        <v>2298</v>
      </c>
    </row>
    <row r="710" spans="1:11" x14ac:dyDescent="0.25">
      <c r="A710" s="23" t="s">
        <v>3165</v>
      </c>
      <c r="B710" s="114">
        <v>10000001</v>
      </c>
      <c r="C710" s="114" t="s">
        <v>4129</v>
      </c>
      <c r="D710" s="114">
        <v>10000001</v>
      </c>
      <c r="E710" s="114" t="s">
        <v>4129</v>
      </c>
      <c r="F710" s="94">
        <v>17.060000000000002</v>
      </c>
      <c r="G710" s="23" t="s">
        <v>70</v>
      </c>
      <c r="H710" s="23" t="s">
        <v>2298</v>
      </c>
    </row>
    <row r="711" spans="1:11" x14ac:dyDescent="0.25">
      <c r="A711" s="23" t="s">
        <v>3166</v>
      </c>
      <c r="B711" s="114">
        <v>10004795</v>
      </c>
      <c r="C711" s="114" t="s">
        <v>4335</v>
      </c>
      <c r="D711" s="114">
        <v>10004797</v>
      </c>
      <c r="E711" s="114" t="s">
        <v>4336</v>
      </c>
      <c r="F711" s="94">
        <v>17.060000000000002</v>
      </c>
      <c r="G711" s="23" t="s">
        <v>70</v>
      </c>
      <c r="H711" s="23" t="s">
        <v>2298</v>
      </c>
    </row>
    <row r="712" spans="1:11" x14ac:dyDescent="0.25">
      <c r="A712" s="23" t="s">
        <v>3168</v>
      </c>
      <c r="B712" s="114">
        <v>10000001</v>
      </c>
      <c r="C712" s="114" t="s">
        <v>4129</v>
      </c>
      <c r="D712" s="114">
        <v>10000001</v>
      </c>
      <c r="E712" s="114" t="s">
        <v>4129</v>
      </c>
      <c r="F712" s="94">
        <v>17.060000000000002</v>
      </c>
      <c r="G712" s="23" t="s">
        <v>70</v>
      </c>
      <c r="H712" s="23" t="s">
        <v>2298</v>
      </c>
    </row>
    <row r="713" spans="1:11" x14ac:dyDescent="0.25">
      <c r="A713" s="23" t="s">
        <v>3169</v>
      </c>
      <c r="B713" s="114">
        <v>10000001</v>
      </c>
      <c r="C713" s="114" t="s">
        <v>4129</v>
      </c>
      <c r="D713" s="114">
        <v>10000001</v>
      </c>
      <c r="E713" s="114" t="s">
        <v>4129</v>
      </c>
      <c r="F713" s="94">
        <v>17.060000000000002</v>
      </c>
      <c r="G713" s="23" t="s">
        <v>70</v>
      </c>
      <c r="H713" s="23" t="s">
        <v>2298</v>
      </c>
    </row>
    <row r="714" spans="1:11" x14ac:dyDescent="0.25">
      <c r="A714" s="23" t="s">
        <v>3172</v>
      </c>
      <c r="B714" s="114">
        <v>10005554</v>
      </c>
      <c r="C714" s="114" t="s">
        <v>4258</v>
      </c>
      <c r="D714" s="114">
        <v>10005554</v>
      </c>
      <c r="E714" s="114" t="s">
        <v>4258</v>
      </c>
      <c r="F714" s="94">
        <v>17.060000000000002</v>
      </c>
      <c r="G714" s="23" t="s">
        <v>70</v>
      </c>
      <c r="H714" s="23" t="s">
        <v>2298</v>
      </c>
    </row>
    <row r="715" spans="1:11" x14ac:dyDescent="0.25">
      <c r="A715" s="23" t="s">
        <v>3173</v>
      </c>
      <c r="B715" s="114">
        <v>10005554</v>
      </c>
      <c r="C715" s="114" t="s">
        <v>4258</v>
      </c>
      <c r="D715" s="114">
        <v>10005554</v>
      </c>
      <c r="E715" s="114" t="s">
        <v>4258</v>
      </c>
      <c r="F715" s="94">
        <v>17.060000000000002</v>
      </c>
      <c r="G715" s="23" t="s">
        <v>70</v>
      </c>
      <c r="H715" s="23" t="s">
        <v>2298</v>
      </c>
    </row>
    <row r="716" spans="1:11" x14ac:dyDescent="0.25">
      <c r="A716" s="23" t="s">
        <v>3176</v>
      </c>
      <c r="B716" s="114">
        <v>10018169</v>
      </c>
      <c r="C716" s="114" t="s">
        <v>4242</v>
      </c>
      <c r="D716" s="114">
        <v>10018169</v>
      </c>
      <c r="E716" s="114" t="s">
        <v>4242</v>
      </c>
      <c r="F716" s="94">
        <v>17.060000000000002</v>
      </c>
      <c r="G716" s="23" t="s">
        <v>70</v>
      </c>
      <c r="H716" s="23" t="s">
        <v>2298</v>
      </c>
    </row>
    <row r="717" spans="1:11" x14ac:dyDescent="0.25">
      <c r="A717" s="23" t="s">
        <v>3177</v>
      </c>
      <c r="B717" s="114">
        <v>10001733</v>
      </c>
      <c r="C717" s="114" t="s">
        <v>4245</v>
      </c>
      <c r="D717" s="114">
        <v>10024338</v>
      </c>
      <c r="E717" s="114" t="s">
        <v>4246</v>
      </c>
      <c r="F717" s="94">
        <v>17.060000000000002</v>
      </c>
      <c r="G717" s="23" t="s">
        <v>70</v>
      </c>
      <c r="H717" s="23" t="s">
        <v>2298</v>
      </c>
    </row>
    <row r="718" spans="1:11" x14ac:dyDescent="0.25">
      <c r="A718" s="23" t="s">
        <v>3178</v>
      </c>
      <c r="B718" s="114">
        <v>10000223</v>
      </c>
      <c r="C718" s="114" t="s">
        <v>4337</v>
      </c>
      <c r="D718" s="114">
        <v>10001941</v>
      </c>
      <c r="E718" s="114" t="s">
        <v>4338</v>
      </c>
      <c r="F718" s="94">
        <v>17.060000000000002</v>
      </c>
      <c r="G718" s="23" t="s">
        <v>70</v>
      </c>
      <c r="H718" s="23" t="s">
        <v>2298</v>
      </c>
    </row>
    <row r="719" spans="1:11" x14ac:dyDescent="0.25">
      <c r="A719" s="23" t="s">
        <v>3181</v>
      </c>
      <c r="B719" s="114">
        <v>10000438</v>
      </c>
      <c r="C719" s="114" t="s">
        <v>4339</v>
      </c>
      <c r="D719" s="114">
        <v>10000132</v>
      </c>
      <c r="E719" s="114" t="s">
        <v>4340</v>
      </c>
      <c r="F719" s="94">
        <v>17.060000000000002</v>
      </c>
      <c r="G719" s="23" t="s">
        <v>70</v>
      </c>
      <c r="H719" s="23" t="s">
        <v>2298</v>
      </c>
    </row>
    <row r="720" spans="1:11" x14ac:dyDescent="0.25">
      <c r="A720" s="23" t="s">
        <v>3182</v>
      </c>
      <c r="B720" s="114">
        <v>10000120</v>
      </c>
      <c r="C720" s="114" t="s">
        <v>4192</v>
      </c>
      <c r="D720" s="114">
        <v>10000120</v>
      </c>
      <c r="E720" s="114" t="s">
        <v>4192</v>
      </c>
      <c r="F720" s="94">
        <v>17.060000000000002</v>
      </c>
      <c r="G720" s="23" t="s">
        <v>70</v>
      </c>
      <c r="H720" s="23" t="s">
        <v>2298</v>
      </c>
    </row>
    <row r="721" spans="1:8" x14ac:dyDescent="0.25">
      <c r="A721" s="23" t="s">
        <v>3187</v>
      </c>
      <c r="B721" s="114">
        <v>10001724</v>
      </c>
      <c r="C721" s="114" t="s">
        <v>4155</v>
      </c>
      <c r="D721" s="114">
        <v>10000894</v>
      </c>
      <c r="E721" s="114" t="s">
        <v>4156</v>
      </c>
      <c r="F721" s="94">
        <v>8.5300000000000011</v>
      </c>
      <c r="G721" s="23" t="s">
        <v>70</v>
      </c>
      <c r="H721" s="23" t="s">
        <v>2298</v>
      </c>
    </row>
    <row r="722" spans="1:8" x14ac:dyDescent="0.25">
      <c r="A722" s="23" t="s">
        <v>3188</v>
      </c>
      <c r="B722" s="114">
        <v>10000679</v>
      </c>
      <c r="C722" s="114" t="s">
        <v>4148</v>
      </c>
      <c r="D722" s="114">
        <v>10000679</v>
      </c>
      <c r="E722" s="114" t="s">
        <v>4148</v>
      </c>
      <c r="F722" s="94">
        <v>17.060000000000002</v>
      </c>
      <c r="G722" s="23" t="s">
        <v>70</v>
      </c>
      <c r="H722" s="23" t="s">
        <v>2298</v>
      </c>
    </row>
    <row r="723" spans="1:8" x14ac:dyDescent="0.25">
      <c r="A723" s="23" t="s">
        <v>3189</v>
      </c>
      <c r="B723" s="114">
        <v>10000679</v>
      </c>
      <c r="C723" s="114" t="s">
        <v>4148</v>
      </c>
      <c r="D723" s="114">
        <v>10000679</v>
      </c>
      <c r="E723" s="114" t="s">
        <v>4148</v>
      </c>
      <c r="F723" s="94">
        <v>17.060000000000002</v>
      </c>
      <c r="G723" s="23" t="s">
        <v>70</v>
      </c>
      <c r="H723" s="23" t="s">
        <v>2298</v>
      </c>
    </row>
    <row r="724" spans="1:8" x14ac:dyDescent="0.25">
      <c r="A724" s="23" t="s">
        <v>3190</v>
      </c>
      <c r="B724" s="114">
        <v>10000045</v>
      </c>
      <c r="C724" s="114" t="s">
        <v>4142</v>
      </c>
      <c r="D724" s="114">
        <v>10001856</v>
      </c>
      <c r="E724" s="114" t="s">
        <v>4143</v>
      </c>
      <c r="F724" s="94">
        <v>17.060000000000002</v>
      </c>
      <c r="G724" s="23" t="s">
        <v>70</v>
      </c>
      <c r="H724" s="23" t="s">
        <v>2298</v>
      </c>
    </row>
    <row r="725" spans="1:8" x14ac:dyDescent="0.25">
      <c r="A725" s="23" t="s">
        <v>3191</v>
      </c>
      <c r="B725" s="114">
        <v>10025058</v>
      </c>
      <c r="C725" s="114" t="s">
        <v>4326</v>
      </c>
      <c r="D725" s="114">
        <v>10000689</v>
      </c>
      <c r="E725" s="114" t="s">
        <v>4341</v>
      </c>
      <c r="F725" s="94">
        <v>17.060000000000002</v>
      </c>
      <c r="G725" s="23" t="s">
        <v>70</v>
      </c>
      <c r="H725" s="23" t="s">
        <v>2298</v>
      </c>
    </row>
    <row r="726" spans="1:8" x14ac:dyDescent="0.25">
      <c r="A726" s="23" t="s">
        <v>3192</v>
      </c>
      <c r="B726" s="114">
        <v>10001755</v>
      </c>
      <c r="C726" s="114" t="s">
        <v>4324</v>
      </c>
      <c r="D726" s="114">
        <v>10017480</v>
      </c>
      <c r="E726" s="114" t="s">
        <v>4325</v>
      </c>
      <c r="F726" s="94">
        <v>8.5300000000000011</v>
      </c>
      <c r="G726" s="23" t="s">
        <v>70</v>
      </c>
      <c r="H726" s="23" t="s">
        <v>2298</v>
      </c>
    </row>
    <row r="727" spans="1:8" x14ac:dyDescent="0.25">
      <c r="A727" s="23" t="s">
        <v>3193</v>
      </c>
      <c r="B727" s="114">
        <v>10000755</v>
      </c>
      <c r="C727" s="114" t="s">
        <v>4204</v>
      </c>
      <c r="D727" s="114">
        <v>10000755</v>
      </c>
      <c r="E727" s="114" t="s">
        <v>4204</v>
      </c>
      <c r="F727" s="94">
        <v>17.060000000000002</v>
      </c>
      <c r="G727" s="23" t="s">
        <v>70</v>
      </c>
      <c r="H727" s="23" t="s">
        <v>2298</v>
      </c>
    </row>
    <row r="728" spans="1:8" x14ac:dyDescent="0.25">
      <c r="A728" s="23" t="s">
        <v>3194</v>
      </c>
      <c r="B728" s="114">
        <v>10000270</v>
      </c>
      <c r="C728" s="114" t="s">
        <v>4116</v>
      </c>
      <c r="D728" s="114">
        <v>10001194</v>
      </c>
      <c r="E728" s="114" t="s">
        <v>4234</v>
      </c>
      <c r="F728" s="94">
        <v>17.060000000000002</v>
      </c>
      <c r="G728" s="23" t="s">
        <v>70</v>
      </c>
      <c r="H728" s="23" t="s">
        <v>2298</v>
      </c>
    </row>
    <row r="729" spans="1:8" x14ac:dyDescent="0.25">
      <c r="A729" s="23" t="s">
        <v>3195</v>
      </c>
      <c r="B729" s="114">
        <v>10000270</v>
      </c>
      <c r="C729" s="114" t="s">
        <v>4116</v>
      </c>
      <c r="D729" s="114">
        <v>10001194</v>
      </c>
      <c r="E729" s="114" t="s">
        <v>4234</v>
      </c>
      <c r="F729" s="94">
        <v>17.060000000000002</v>
      </c>
      <c r="G729" s="23" t="s">
        <v>70</v>
      </c>
      <c r="H729" s="23" t="s">
        <v>2298</v>
      </c>
    </row>
    <row r="730" spans="1:8" x14ac:dyDescent="0.25">
      <c r="A730" s="23" t="s">
        <v>3196</v>
      </c>
      <c r="B730" s="114">
        <v>10000270</v>
      </c>
      <c r="C730" s="114" t="s">
        <v>4116</v>
      </c>
      <c r="D730" s="114">
        <v>10001194</v>
      </c>
      <c r="E730" s="114" t="s">
        <v>4234</v>
      </c>
      <c r="F730" s="94">
        <v>17.060000000000002</v>
      </c>
      <c r="G730" s="23" t="s">
        <v>70</v>
      </c>
      <c r="H730" s="23" t="s">
        <v>2298</v>
      </c>
    </row>
    <row r="731" spans="1:8" x14ac:dyDescent="0.25">
      <c r="A731" s="23" t="s">
        <v>3198</v>
      </c>
      <c r="B731" s="114">
        <v>10000438</v>
      </c>
      <c r="C731" s="114" t="s">
        <v>4339</v>
      </c>
      <c r="D731" s="114">
        <v>10001004</v>
      </c>
      <c r="E731" s="114" t="s">
        <v>4342</v>
      </c>
      <c r="F731" s="94">
        <v>17.060000000000002</v>
      </c>
      <c r="G731" s="23" t="s">
        <v>70</v>
      </c>
      <c r="H731" s="23" t="s">
        <v>2298</v>
      </c>
    </row>
    <row r="732" spans="1:8" x14ac:dyDescent="0.25">
      <c r="A732" s="23" t="s">
        <v>3199</v>
      </c>
      <c r="B732" s="114">
        <v>10000871</v>
      </c>
      <c r="C732" s="114" t="s">
        <v>4251</v>
      </c>
      <c r="D732" s="114">
        <v>10000871</v>
      </c>
      <c r="E732" s="114" t="s">
        <v>4251</v>
      </c>
      <c r="F732" s="94">
        <v>17.060000000000002</v>
      </c>
      <c r="G732" s="23" t="s">
        <v>70</v>
      </c>
      <c r="H732" s="23" t="s">
        <v>2298</v>
      </c>
    </row>
    <row r="733" spans="1:8" x14ac:dyDescent="0.25">
      <c r="A733" s="23" t="s">
        <v>3200</v>
      </c>
      <c r="B733" s="114">
        <v>10000871</v>
      </c>
      <c r="C733" s="114" t="s">
        <v>4251</v>
      </c>
      <c r="D733" s="114">
        <v>10000871</v>
      </c>
      <c r="E733" s="114" t="s">
        <v>4251</v>
      </c>
      <c r="F733" s="94">
        <v>17.060000000000002</v>
      </c>
      <c r="G733" s="23" t="s">
        <v>70</v>
      </c>
      <c r="H733" s="23" t="s">
        <v>2298</v>
      </c>
    </row>
    <row r="734" spans="1:8" x14ac:dyDescent="0.25">
      <c r="A734" s="23" t="s">
        <v>3201</v>
      </c>
      <c r="B734" s="114">
        <v>10000270</v>
      </c>
      <c r="C734" s="114" t="s">
        <v>4116</v>
      </c>
      <c r="D734" s="114">
        <v>10002325</v>
      </c>
      <c r="E734" s="114" t="s">
        <v>4117</v>
      </c>
      <c r="F734" s="94">
        <v>17.060000000000002</v>
      </c>
      <c r="G734" s="23" t="s">
        <v>70</v>
      </c>
      <c r="H734" s="23" t="s">
        <v>2298</v>
      </c>
    </row>
    <row r="735" spans="1:8" x14ac:dyDescent="0.25">
      <c r="A735" s="23" t="s">
        <v>3204</v>
      </c>
      <c r="B735" s="114">
        <v>10001787</v>
      </c>
      <c r="C735" s="114" t="s">
        <v>4146</v>
      </c>
      <c r="D735" s="114">
        <v>10015634</v>
      </c>
      <c r="E735" s="114" t="s">
        <v>4147</v>
      </c>
      <c r="F735" s="94">
        <v>11.11</v>
      </c>
      <c r="G735" s="23" t="s">
        <v>70</v>
      </c>
      <c r="H735" s="23" t="s">
        <v>2298</v>
      </c>
    </row>
    <row r="736" spans="1:8" x14ac:dyDescent="0.25">
      <c r="A736" s="23" t="s">
        <v>3205</v>
      </c>
      <c r="B736" s="114">
        <v>10004455</v>
      </c>
      <c r="C736" s="114" t="s">
        <v>4091</v>
      </c>
      <c r="D736" s="114">
        <v>10000152</v>
      </c>
      <c r="E736" s="114" t="s">
        <v>4330</v>
      </c>
      <c r="F736" s="94">
        <v>18.34</v>
      </c>
      <c r="G736" s="23" t="s">
        <v>70</v>
      </c>
      <c r="H736" s="23" t="s">
        <v>2298</v>
      </c>
    </row>
    <row r="737" spans="1:8" x14ac:dyDescent="0.25">
      <c r="A737" s="23" t="s">
        <v>3207</v>
      </c>
      <c r="B737" s="114">
        <v>10001750</v>
      </c>
      <c r="C737" s="114" t="s">
        <v>4243</v>
      </c>
      <c r="D737" s="114">
        <v>10000690</v>
      </c>
      <c r="E737" s="114" t="s">
        <v>4244</v>
      </c>
      <c r="F737" s="94">
        <v>17.060000000000002</v>
      </c>
      <c r="G737" s="23" t="s">
        <v>70</v>
      </c>
      <c r="H737" s="23" t="s">
        <v>2298</v>
      </c>
    </row>
    <row r="738" spans="1:8" x14ac:dyDescent="0.25">
      <c r="A738" s="23" t="s">
        <v>3208</v>
      </c>
      <c r="B738" s="114">
        <v>10000972</v>
      </c>
      <c r="C738" s="114" t="s">
        <v>4135</v>
      </c>
      <c r="D738" s="114">
        <v>10000101</v>
      </c>
      <c r="E738" s="114" t="s">
        <v>4136</v>
      </c>
      <c r="F738" s="94">
        <v>17.060000000000002</v>
      </c>
      <c r="G738" s="23" t="s">
        <v>70</v>
      </c>
      <c r="H738" s="23" t="s">
        <v>2298</v>
      </c>
    </row>
    <row r="739" spans="1:8" x14ac:dyDescent="0.25">
      <c r="A739" s="23" t="s">
        <v>3209</v>
      </c>
      <c r="B739" s="114">
        <v>10000224</v>
      </c>
      <c r="C739" s="114" t="s">
        <v>4081</v>
      </c>
      <c r="D739" s="114">
        <v>10001730</v>
      </c>
      <c r="E739" s="114" t="s">
        <v>4126</v>
      </c>
      <c r="F739" s="94">
        <v>17.060000000000002</v>
      </c>
      <c r="G739" s="23" t="s">
        <v>70</v>
      </c>
      <c r="H739" s="23" t="s">
        <v>2298</v>
      </c>
    </row>
    <row r="740" spans="1:8" x14ac:dyDescent="0.25">
      <c r="A740" s="23" t="s">
        <v>3211</v>
      </c>
      <c r="B740" s="114">
        <v>10001733</v>
      </c>
      <c r="C740" s="114" t="s">
        <v>4245</v>
      </c>
      <c r="D740" s="114">
        <v>10024338</v>
      </c>
      <c r="E740" s="114" t="s">
        <v>4246</v>
      </c>
      <c r="F740" s="94">
        <v>22.46</v>
      </c>
      <c r="G740" s="23" t="s">
        <v>70</v>
      </c>
      <c r="H740" s="23" t="s">
        <v>2298</v>
      </c>
    </row>
    <row r="741" spans="1:8" x14ac:dyDescent="0.25">
      <c r="A741" s="23" t="s">
        <v>3212</v>
      </c>
      <c r="B741" s="114">
        <v>10000045</v>
      </c>
      <c r="C741" s="114" t="s">
        <v>4142</v>
      </c>
      <c r="D741" s="114">
        <v>10001856</v>
      </c>
      <c r="E741" s="114" t="s">
        <v>4143</v>
      </c>
      <c r="F741" s="94">
        <v>22.46</v>
      </c>
      <c r="G741" s="23" t="s">
        <v>70</v>
      </c>
      <c r="H741" s="23" t="s">
        <v>2298</v>
      </c>
    </row>
    <row r="742" spans="1:8" x14ac:dyDescent="0.25">
      <c r="A742" s="23" t="s">
        <v>3213</v>
      </c>
      <c r="B742" s="114">
        <v>10017664</v>
      </c>
      <c r="C742" s="114" t="s">
        <v>4218</v>
      </c>
      <c r="D742" s="114">
        <v>10017664</v>
      </c>
      <c r="E742" s="114" t="s">
        <v>4218</v>
      </c>
      <c r="F742" s="94">
        <v>17.060000000000002</v>
      </c>
      <c r="G742" s="23" t="s">
        <v>70</v>
      </c>
      <c r="H742" s="23" t="s">
        <v>2298</v>
      </c>
    </row>
    <row r="743" spans="1:8" x14ac:dyDescent="0.25">
      <c r="A743" s="23" t="s">
        <v>3214</v>
      </c>
      <c r="B743" s="114">
        <v>240</v>
      </c>
      <c r="C743" s="114" t="s">
        <v>4085</v>
      </c>
      <c r="D743" s="114">
        <v>10000338</v>
      </c>
      <c r="E743" s="114" t="s">
        <v>4240</v>
      </c>
      <c r="F743" s="94">
        <v>17.060000000000002</v>
      </c>
      <c r="G743" s="23" t="s">
        <v>70</v>
      </c>
      <c r="H743" s="23" t="s">
        <v>2298</v>
      </c>
    </row>
    <row r="744" spans="1:8" x14ac:dyDescent="0.25">
      <c r="A744" s="23" t="s">
        <v>3215</v>
      </c>
      <c r="B744" s="114">
        <v>10001787</v>
      </c>
      <c r="C744" s="114" t="s">
        <v>4146</v>
      </c>
      <c r="D744" s="114">
        <v>10002044</v>
      </c>
      <c r="E744" s="114" t="s">
        <v>4343</v>
      </c>
      <c r="F744" s="94">
        <v>17.060000000000002</v>
      </c>
      <c r="G744" s="23" t="s">
        <v>70</v>
      </c>
      <c r="H744" s="23" t="s">
        <v>2298</v>
      </c>
    </row>
    <row r="745" spans="1:8" x14ac:dyDescent="0.25">
      <c r="A745" s="23" t="s">
        <v>3216</v>
      </c>
      <c r="B745" s="114">
        <v>240</v>
      </c>
      <c r="C745" s="114" t="s">
        <v>4085</v>
      </c>
      <c r="D745" s="114">
        <v>10000622</v>
      </c>
      <c r="E745" s="114" t="s">
        <v>4241</v>
      </c>
      <c r="F745" s="94">
        <v>17.060000000000002</v>
      </c>
      <c r="G745" s="23" t="s">
        <v>70</v>
      </c>
      <c r="H745" s="23" t="s">
        <v>2298</v>
      </c>
    </row>
    <row r="746" spans="1:8" x14ac:dyDescent="0.25">
      <c r="A746" s="23" t="s">
        <v>3217</v>
      </c>
      <c r="B746" s="114">
        <v>10001720</v>
      </c>
      <c r="C746" s="114" t="s">
        <v>4140</v>
      </c>
      <c r="D746" s="114">
        <v>10001072</v>
      </c>
      <c r="E746" s="114" t="s">
        <v>4141</v>
      </c>
      <c r="F746" s="94">
        <v>17.060000000000002</v>
      </c>
      <c r="G746" s="23" t="s">
        <v>70</v>
      </c>
      <c r="H746" s="23" t="s">
        <v>2298</v>
      </c>
    </row>
    <row r="747" spans="1:8" x14ac:dyDescent="0.25">
      <c r="A747" s="23" t="s">
        <v>3218</v>
      </c>
      <c r="B747" s="114">
        <v>10001722</v>
      </c>
      <c r="C747" s="114" t="s">
        <v>3527</v>
      </c>
      <c r="D747" s="114">
        <v>10000550</v>
      </c>
      <c r="E747" s="114" t="s">
        <v>4248</v>
      </c>
      <c r="F747" s="94">
        <v>17.060000000000002</v>
      </c>
      <c r="G747" s="23" t="s">
        <v>70</v>
      </c>
      <c r="H747" s="23" t="s">
        <v>2298</v>
      </c>
    </row>
    <row r="748" spans="1:8" x14ac:dyDescent="0.25">
      <c r="A748" s="23" t="s">
        <v>3224</v>
      </c>
      <c r="B748" s="114">
        <v>10000871</v>
      </c>
      <c r="C748" s="114" t="s">
        <v>4251</v>
      </c>
      <c r="D748" s="114">
        <v>10000871</v>
      </c>
      <c r="E748" s="114" t="s">
        <v>4251</v>
      </c>
      <c r="F748" s="94">
        <v>11.11</v>
      </c>
      <c r="G748" s="23" t="s">
        <v>70</v>
      </c>
      <c r="H748" s="23" t="s">
        <v>2298</v>
      </c>
    </row>
    <row r="749" spans="1:8" x14ac:dyDescent="0.25">
      <c r="A749" s="23" t="s">
        <v>3225</v>
      </c>
      <c r="B749" s="114">
        <v>10000972</v>
      </c>
      <c r="C749" s="114" t="s">
        <v>4135</v>
      </c>
      <c r="D749" s="114">
        <v>10000101</v>
      </c>
      <c r="E749" s="114" t="s">
        <v>4136</v>
      </c>
      <c r="F749" s="94">
        <v>11.11</v>
      </c>
      <c r="G749" s="23" t="s">
        <v>70</v>
      </c>
      <c r="H749" s="23" t="s">
        <v>2298</v>
      </c>
    </row>
    <row r="750" spans="1:8" x14ac:dyDescent="0.25">
      <c r="A750" s="23" t="s">
        <v>3226</v>
      </c>
      <c r="B750" s="114">
        <v>10000871</v>
      </c>
      <c r="C750" s="114" t="s">
        <v>4251</v>
      </c>
      <c r="D750" s="114">
        <v>10000871</v>
      </c>
      <c r="E750" s="114" t="s">
        <v>4251</v>
      </c>
      <c r="F750" s="94">
        <v>11.11</v>
      </c>
      <c r="G750" s="23" t="s">
        <v>70</v>
      </c>
      <c r="H750" s="23" t="s">
        <v>2298</v>
      </c>
    </row>
    <row r="751" spans="1:8" x14ac:dyDescent="0.25">
      <c r="A751" s="23" t="s">
        <v>3229</v>
      </c>
      <c r="B751" s="114">
        <v>10000432</v>
      </c>
      <c r="C751" s="114" t="s">
        <v>4175</v>
      </c>
      <c r="D751" s="114">
        <v>10000432</v>
      </c>
      <c r="E751" s="114" t="s">
        <v>4175</v>
      </c>
      <c r="F751" s="94">
        <v>18.34</v>
      </c>
      <c r="G751" s="23" t="s">
        <v>70</v>
      </c>
      <c r="H751" s="23" t="s">
        <v>2298</v>
      </c>
    </row>
    <row r="752" spans="1:8" x14ac:dyDescent="0.25">
      <c r="A752" s="23" t="s">
        <v>3231</v>
      </c>
      <c r="B752" s="114">
        <v>10001747</v>
      </c>
      <c r="C752" s="114" t="s">
        <v>4344</v>
      </c>
      <c r="D752" s="114">
        <v>10001747</v>
      </c>
      <c r="E752" s="114" t="s">
        <v>4344</v>
      </c>
      <c r="F752" s="94">
        <v>17.060000000000002</v>
      </c>
      <c r="G752" s="23" t="s">
        <v>70</v>
      </c>
      <c r="H752" s="23" t="s">
        <v>2298</v>
      </c>
    </row>
    <row r="753" spans="1:11" x14ac:dyDescent="0.25">
      <c r="A753" s="23" t="s">
        <v>3234</v>
      </c>
      <c r="B753" s="114">
        <v>10000450</v>
      </c>
      <c r="C753" s="114" t="s">
        <v>4345</v>
      </c>
      <c r="D753" s="114">
        <v>10000450</v>
      </c>
      <c r="E753" s="114" t="s">
        <v>4345</v>
      </c>
      <c r="F753" s="94">
        <v>17.060000000000002</v>
      </c>
      <c r="G753" s="23" t="s">
        <v>70</v>
      </c>
      <c r="H753" s="23" t="s">
        <v>2298</v>
      </c>
      <c r="K753" t="e">
        <f>VLOOKUP(#REF!,'[5]Web based'!$A:$G,7,0)</f>
        <v>#REF!</v>
      </c>
    </row>
    <row r="754" spans="1:11" x14ac:dyDescent="0.25">
      <c r="A754" s="23" t="s">
        <v>3235</v>
      </c>
      <c r="B754" s="114">
        <v>10000001</v>
      </c>
      <c r="C754" s="114" t="s">
        <v>4129</v>
      </c>
      <c r="D754" s="114">
        <v>10000001</v>
      </c>
      <c r="E754" s="114" t="s">
        <v>4129</v>
      </c>
      <c r="F754" s="94">
        <v>17.060000000000002</v>
      </c>
      <c r="G754" s="23" t="s">
        <v>70</v>
      </c>
      <c r="H754" s="23" t="s">
        <v>2298</v>
      </c>
      <c r="K754" t="e">
        <f>VLOOKUP(#REF!,'[5]Web based'!$A:$G,7,0)</f>
        <v>#REF!</v>
      </c>
    </row>
    <row r="755" spans="1:11" x14ac:dyDescent="0.25">
      <c r="A755" s="23" t="s">
        <v>3236</v>
      </c>
      <c r="B755" s="114">
        <v>10000001</v>
      </c>
      <c r="C755" s="114" t="s">
        <v>4129</v>
      </c>
      <c r="D755" s="114">
        <v>10000001</v>
      </c>
      <c r="E755" s="114" t="s">
        <v>4129</v>
      </c>
      <c r="F755" s="94">
        <v>17.060000000000002</v>
      </c>
      <c r="G755" s="23" t="s">
        <v>70</v>
      </c>
      <c r="H755" s="23" t="s">
        <v>2298</v>
      </c>
      <c r="K755" t="e">
        <f>VLOOKUP(#REF!,'[5]Web based'!$A:$G,7,0)</f>
        <v>#REF!</v>
      </c>
    </row>
    <row r="756" spans="1:11" x14ac:dyDescent="0.25">
      <c r="A756" s="23" t="s">
        <v>3237</v>
      </c>
      <c r="B756" s="114">
        <v>10000001</v>
      </c>
      <c r="C756" s="114" t="s">
        <v>4129</v>
      </c>
      <c r="D756" s="114">
        <v>10000001</v>
      </c>
      <c r="E756" s="114" t="s">
        <v>4129</v>
      </c>
      <c r="F756" s="94">
        <v>17.060000000000002</v>
      </c>
      <c r="G756" s="23" t="s">
        <v>70</v>
      </c>
      <c r="H756" s="23" t="s">
        <v>2298</v>
      </c>
      <c r="K756" t="e">
        <f>VLOOKUP(#REF!,'[5]Web based'!$A:$G,7,0)</f>
        <v>#REF!</v>
      </c>
    </row>
    <row r="757" spans="1:11" x14ac:dyDescent="0.25">
      <c r="A757" s="23" t="s">
        <v>3238</v>
      </c>
      <c r="B757" s="114">
        <v>10000084</v>
      </c>
      <c r="C757" s="114" t="s">
        <v>4149</v>
      </c>
      <c r="D757" s="114">
        <v>10000084</v>
      </c>
      <c r="E757" s="114" t="s">
        <v>4149</v>
      </c>
      <c r="F757" s="94">
        <v>17.060000000000002</v>
      </c>
      <c r="G757" s="23" t="s">
        <v>70</v>
      </c>
      <c r="H757" s="23" t="s">
        <v>2298</v>
      </c>
    </row>
    <row r="758" spans="1:11" x14ac:dyDescent="0.25">
      <c r="A758" s="23" t="s">
        <v>3239</v>
      </c>
      <c r="B758" s="114">
        <v>10000359</v>
      </c>
      <c r="C758" s="114" t="s">
        <v>4232</v>
      </c>
      <c r="D758" s="114">
        <v>10000359</v>
      </c>
      <c r="E758" s="114" t="s">
        <v>4232</v>
      </c>
      <c r="F758" s="94">
        <v>17.060000000000002</v>
      </c>
      <c r="G758" s="23" t="s">
        <v>70</v>
      </c>
      <c r="H758" s="23" t="s">
        <v>2298</v>
      </c>
      <c r="K758" t="e">
        <f>VLOOKUP(#REF!,'[5]Web based'!$A:$G,7,0)</f>
        <v>#REF!</v>
      </c>
    </row>
    <row r="759" spans="1:11" x14ac:dyDescent="0.25">
      <c r="A759" s="23" t="s">
        <v>3240</v>
      </c>
      <c r="B759" s="114">
        <v>10005554</v>
      </c>
      <c r="C759" s="114" t="s">
        <v>4258</v>
      </c>
      <c r="D759" s="114">
        <v>10005554</v>
      </c>
      <c r="E759" s="114" t="s">
        <v>4258</v>
      </c>
      <c r="F759" s="94">
        <v>17.060000000000002</v>
      </c>
      <c r="G759" s="23" t="s">
        <v>70</v>
      </c>
      <c r="H759" s="23" t="s">
        <v>2298</v>
      </c>
      <c r="K759" t="e">
        <f>VLOOKUP(#REF!,'[5]Web based'!$A:$G,7,0)</f>
        <v>#REF!</v>
      </c>
    </row>
    <row r="760" spans="1:11" x14ac:dyDescent="0.25">
      <c r="A760" s="23" t="s">
        <v>3241</v>
      </c>
      <c r="B760" s="114">
        <v>10005554</v>
      </c>
      <c r="C760" s="114" t="s">
        <v>4258</v>
      </c>
      <c r="D760" s="114">
        <v>10005554</v>
      </c>
      <c r="E760" s="114" t="s">
        <v>4258</v>
      </c>
      <c r="F760" s="94">
        <v>17.060000000000002</v>
      </c>
      <c r="G760" s="23" t="s">
        <v>70</v>
      </c>
      <c r="H760" s="23" t="s">
        <v>2298</v>
      </c>
      <c r="K760" t="e">
        <f>VLOOKUP(#REF!,'[5]Web based'!$A:$G,7,0)</f>
        <v>#REF!</v>
      </c>
    </row>
    <row r="761" spans="1:11" x14ac:dyDescent="0.25">
      <c r="A761" s="23" t="s">
        <v>3242</v>
      </c>
      <c r="B761" s="114">
        <v>10001733</v>
      </c>
      <c r="C761" s="114" t="s">
        <v>4245</v>
      </c>
      <c r="D761" s="114">
        <v>10024338</v>
      </c>
      <c r="E761" s="114" t="s">
        <v>4246</v>
      </c>
      <c r="F761" s="94">
        <v>17.060000000000002</v>
      </c>
      <c r="G761" s="23" t="s">
        <v>70</v>
      </c>
      <c r="H761" s="23" t="s">
        <v>2298</v>
      </c>
      <c r="K761" t="e">
        <f>VLOOKUP(#REF!,'[5]Web based'!$A:$G,7,0)</f>
        <v>#REF!</v>
      </c>
    </row>
    <row r="762" spans="1:11" x14ac:dyDescent="0.25">
      <c r="A762" s="23" t="s">
        <v>3243</v>
      </c>
      <c r="B762" s="114">
        <v>197</v>
      </c>
      <c r="C762" s="114" t="s">
        <v>4160</v>
      </c>
      <c r="D762" s="114">
        <v>10005141</v>
      </c>
      <c r="E762" s="114" t="s">
        <v>4161</v>
      </c>
      <c r="F762" s="94">
        <v>17.060000000000002</v>
      </c>
      <c r="G762" s="23" t="s">
        <v>70</v>
      </c>
      <c r="H762" s="23" t="s">
        <v>2298</v>
      </c>
      <c r="K762" t="e">
        <f>VLOOKUP(#REF!,'[5]Web based'!$A:$G,7,0)</f>
        <v>#REF!</v>
      </c>
    </row>
    <row r="763" spans="1:11" x14ac:dyDescent="0.25">
      <c r="A763" s="23" t="s">
        <v>3245</v>
      </c>
      <c r="B763" s="114">
        <v>197</v>
      </c>
      <c r="C763" s="114" t="s">
        <v>4160</v>
      </c>
      <c r="D763" s="114">
        <v>10005141</v>
      </c>
      <c r="E763" s="114" t="s">
        <v>4161</v>
      </c>
      <c r="F763" s="94">
        <v>22.46</v>
      </c>
      <c r="G763" s="23" t="s">
        <v>70</v>
      </c>
      <c r="H763" s="23" t="s">
        <v>2298</v>
      </c>
      <c r="K763" t="e">
        <f>VLOOKUP(#REF!,'[5]Web based'!$A:$G,7,0)</f>
        <v>#REF!</v>
      </c>
    </row>
    <row r="764" spans="1:11" x14ac:dyDescent="0.25">
      <c r="A764" s="23" t="s">
        <v>3246</v>
      </c>
      <c r="B764" s="114">
        <v>197</v>
      </c>
      <c r="C764" s="114" t="s">
        <v>4160</v>
      </c>
      <c r="D764" s="114">
        <v>10005141</v>
      </c>
      <c r="E764" s="114" t="s">
        <v>4161</v>
      </c>
      <c r="F764" s="94">
        <v>22.46</v>
      </c>
      <c r="G764" s="23" t="s">
        <v>70</v>
      </c>
      <c r="H764" s="23" t="s">
        <v>2298</v>
      </c>
    </row>
    <row r="765" spans="1:11" x14ac:dyDescent="0.25">
      <c r="A765" s="23" t="s">
        <v>3247</v>
      </c>
      <c r="B765" s="114">
        <v>10001733</v>
      </c>
      <c r="C765" s="114" t="s">
        <v>4245</v>
      </c>
      <c r="D765" s="114">
        <v>10024338</v>
      </c>
      <c r="E765" s="114" t="s">
        <v>4246</v>
      </c>
      <c r="F765" s="94">
        <v>22.46</v>
      </c>
      <c r="G765" s="23" t="s">
        <v>70</v>
      </c>
      <c r="H765" s="23" t="s">
        <v>2298</v>
      </c>
      <c r="K765" t="e">
        <f>VLOOKUP(#REF!,'[5]Web based'!$A:$G,7,0)</f>
        <v>#REF!</v>
      </c>
    </row>
    <row r="766" spans="1:11" x14ac:dyDescent="0.25">
      <c r="A766" s="23" t="s">
        <v>3249</v>
      </c>
      <c r="B766" s="114">
        <v>10002083</v>
      </c>
      <c r="C766" s="114" t="s">
        <v>3529</v>
      </c>
      <c r="D766" s="114">
        <v>10000097</v>
      </c>
      <c r="E766" s="114" t="s">
        <v>4346</v>
      </c>
      <c r="F766" s="94">
        <v>17.060000000000002</v>
      </c>
      <c r="G766" s="23" t="s">
        <v>70</v>
      </c>
      <c r="H766" s="23" t="s">
        <v>2298</v>
      </c>
    </row>
    <row r="767" spans="1:11" x14ac:dyDescent="0.25">
      <c r="A767" s="23" t="s">
        <v>3250</v>
      </c>
      <c r="B767" s="114">
        <v>10000120</v>
      </c>
      <c r="C767" s="114" t="s">
        <v>4192</v>
      </c>
      <c r="D767" s="114">
        <v>10000120</v>
      </c>
      <c r="E767" s="114" t="s">
        <v>4192</v>
      </c>
      <c r="F767" s="94">
        <v>17.060000000000002</v>
      </c>
      <c r="G767" s="23" t="s">
        <v>70</v>
      </c>
      <c r="H767" s="23" t="s">
        <v>2298</v>
      </c>
    </row>
    <row r="768" spans="1:11" x14ac:dyDescent="0.25">
      <c r="A768" s="23" t="s">
        <v>3256</v>
      </c>
      <c r="B768" s="114">
        <v>10004539</v>
      </c>
      <c r="C768" s="114" t="s">
        <v>4283</v>
      </c>
      <c r="D768" s="114">
        <v>10018157</v>
      </c>
      <c r="E768" s="114" t="s">
        <v>4347</v>
      </c>
      <c r="F768" s="94">
        <v>17.060000000000002</v>
      </c>
      <c r="G768" s="23" t="s">
        <v>70</v>
      </c>
      <c r="H768" s="23" t="s">
        <v>2298</v>
      </c>
    </row>
    <row r="769" spans="1:8" x14ac:dyDescent="0.25">
      <c r="A769" s="23" t="s">
        <v>3257</v>
      </c>
      <c r="B769" s="114">
        <v>10005554</v>
      </c>
      <c r="C769" s="114" t="s">
        <v>4258</v>
      </c>
      <c r="D769" s="114">
        <v>10005554</v>
      </c>
      <c r="E769" s="114" t="s">
        <v>4258</v>
      </c>
      <c r="F769" s="94">
        <v>17.060000000000002</v>
      </c>
      <c r="G769" s="23" t="s">
        <v>70</v>
      </c>
      <c r="H769" s="23" t="s">
        <v>2298</v>
      </c>
    </row>
    <row r="770" spans="1:8" x14ac:dyDescent="0.25">
      <c r="A770" s="23" t="s">
        <v>3258</v>
      </c>
      <c r="B770" s="114">
        <v>10000224</v>
      </c>
      <c r="C770" s="114" t="s">
        <v>4081</v>
      </c>
      <c r="D770" s="114">
        <v>10000205</v>
      </c>
      <c r="E770" s="114" t="s">
        <v>4082</v>
      </c>
      <c r="F770" s="94">
        <v>4.2650000000000006</v>
      </c>
      <c r="G770" s="23" t="s">
        <v>70</v>
      </c>
      <c r="H770" s="23" t="s">
        <v>2298</v>
      </c>
    </row>
    <row r="771" spans="1:8" x14ac:dyDescent="0.25">
      <c r="A771" s="23" t="s">
        <v>3259</v>
      </c>
      <c r="B771" s="114">
        <v>10000224</v>
      </c>
      <c r="C771" s="114" t="s">
        <v>4081</v>
      </c>
      <c r="D771" s="114">
        <v>10000205</v>
      </c>
      <c r="E771" s="114" t="s">
        <v>4082</v>
      </c>
      <c r="F771" s="94">
        <v>11.23</v>
      </c>
      <c r="G771" s="23" t="s">
        <v>70</v>
      </c>
      <c r="H771" s="23" t="s">
        <v>2298</v>
      </c>
    </row>
    <row r="772" spans="1:8" x14ac:dyDescent="0.25">
      <c r="A772" s="23" t="s">
        <v>3260</v>
      </c>
      <c r="B772" s="114">
        <v>10005021</v>
      </c>
      <c r="C772" s="114" t="s">
        <v>4083</v>
      </c>
      <c r="D772" s="114">
        <v>10005021</v>
      </c>
      <c r="E772" s="114" t="s">
        <v>4083</v>
      </c>
      <c r="F772" s="94">
        <v>17.060000000000002</v>
      </c>
      <c r="G772" s="23" t="s">
        <v>70</v>
      </c>
      <c r="H772" s="23" t="s">
        <v>2298</v>
      </c>
    </row>
    <row r="773" spans="1:8" x14ac:dyDescent="0.25">
      <c r="A773" s="23" t="s">
        <v>3261</v>
      </c>
      <c r="B773" s="114">
        <v>10005021</v>
      </c>
      <c r="C773" s="114" t="s">
        <v>4083</v>
      </c>
      <c r="D773" s="114">
        <v>10005021</v>
      </c>
      <c r="E773" s="114" t="s">
        <v>4083</v>
      </c>
      <c r="F773" s="94">
        <v>17.060000000000002</v>
      </c>
      <c r="G773" s="23" t="s">
        <v>70</v>
      </c>
      <c r="H773" s="23" t="s">
        <v>2298</v>
      </c>
    </row>
    <row r="774" spans="1:8" x14ac:dyDescent="0.25">
      <c r="A774" s="23" t="s">
        <v>3262</v>
      </c>
      <c r="B774" s="114">
        <v>10000877</v>
      </c>
      <c r="C774" s="114" t="s">
        <v>4112</v>
      </c>
      <c r="D774" s="114">
        <v>10000877</v>
      </c>
      <c r="E774" s="114" t="s">
        <v>4112</v>
      </c>
      <c r="F774" s="94">
        <v>12.795000000000002</v>
      </c>
      <c r="G774" s="23" t="s">
        <v>70</v>
      </c>
      <c r="H774" s="23" t="s">
        <v>2298</v>
      </c>
    </row>
    <row r="775" spans="1:8" x14ac:dyDescent="0.25">
      <c r="A775" s="23" t="s">
        <v>3263</v>
      </c>
      <c r="B775" s="114">
        <v>10000224</v>
      </c>
      <c r="C775" s="114" t="s">
        <v>4081</v>
      </c>
      <c r="D775" s="114">
        <v>10000205</v>
      </c>
      <c r="E775" s="114" t="s">
        <v>4082</v>
      </c>
      <c r="F775" s="94">
        <v>17.060000000000002</v>
      </c>
      <c r="G775" s="23" t="s">
        <v>70</v>
      </c>
      <c r="H775" s="23" t="s">
        <v>2298</v>
      </c>
    </row>
    <row r="776" spans="1:8" x14ac:dyDescent="0.25">
      <c r="A776" s="23" t="s">
        <v>3264</v>
      </c>
      <c r="B776" s="114">
        <v>10000224</v>
      </c>
      <c r="C776" s="114" t="s">
        <v>4081</v>
      </c>
      <c r="D776" s="114">
        <v>10000205</v>
      </c>
      <c r="E776" s="114" t="s">
        <v>4082</v>
      </c>
      <c r="F776" s="94">
        <v>8.5300000000000011</v>
      </c>
      <c r="G776" s="23" t="s">
        <v>70</v>
      </c>
      <c r="H776" s="23" t="s">
        <v>2298</v>
      </c>
    </row>
    <row r="777" spans="1:8" x14ac:dyDescent="0.25">
      <c r="A777" s="23" t="s">
        <v>3265</v>
      </c>
      <c r="B777" s="114">
        <v>10000224</v>
      </c>
      <c r="C777" s="114" t="s">
        <v>4081</v>
      </c>
      <c r="D777" s="114">
        <v>10000205</v>
      </c>
      <c r="E777" s="114" t="s">
        <v>4082</v>
      </c>
      <c r="F777" s="94">
        <v>22.46</v>
      </c>
      <c r="G777" s="23" t="s">
        <v>70</v>
      </c>
      <c r="H777" s="23" t="s">
        <v>2298</v>
      </c>
    </row>
    <row r="778" spans="1:8" x14ac:dyDescent="0.25">
      <c r="A778" s="23" t="s">
        <v>3266</v>
      </c>
      <c r="B778" s="114">
        <v>10000877</v>
      </c>
      <c r="C778" s="114" t="s">
        <v>4112</v>
      </c>
      <c r="D778" s="114">
        <v>10000877</v>
      </c>
      <c r="E778" s="114" t="s">
        <v>4112</v>
      </c>
      <c r="F778" s="94">
        <v>12.795000000000002</v>
      </c>
      <c r="G778" s="23" t="s">
        <v>70</v>
      </c>
      <c r="H778" s="23" t="s">
        <v>2298</v>
      </c>
    </row>
    <row r="779" spans="1:8" x14ac:dyDescent="0.25">
      <c r="A779" s="23" t="s">
        <v>3267</v>
      </c>
      <c r="B779" s="114">
        <v>10001731</v>
      </c>
      <c r="C779" s="114" t="s">
        <v>4098</v>
      </c>
      <c r="D779" s="114">
        <v>10002086</v>
      </c>
      <c r="E779" s="114" t="s">
        <v>4099</v>
      </c>
      <c r="F779" s="94">
        <v>8.5300000000000011</v>
      </c>
      <c r="G779" s="23" t="s">
        <v>70</v>
      </c>
      <c r="H779" s="23" t="s">
        <v>2298</v>
      </c>
    </row>
    <row r="780" spans="1:8" x14ac:dyDescent="0.25">
      <c r="A780" s="23" t="s">
        <v>3268</v>
      </c>
      <c r="B780" s="114">
        <v>240</v>
      </c>
      <c r="C780" s="114" t="s">
        <v>4085</v>
      </c>
      <c r="D780" s="114">
        <v>10001187</v>
      </c>
      <c r="E780" s="114" t="s">
        <v>4111</v>
      </c>
      <c r="F780" s="94">
        <v>8.5300000000000011</v>
      </c>
      <c r="G780" s="23" t="s">
        <v>70</v>
      </c>
      <c r="H780" s="23" t="s">
        <v>2298</v>
      </c>
    </row>
    <row r="781" spans="1:8" x14ac:dyDescent="0.25">
      <c r="A781" s="23" t="s">
        <v>3269</v>
      </c>
      <c r="B781" s="114">
        <v>240</v>
      </c>
      <c r="C781" s="114" t="s">
        <v>4085</v>
      </c>
      <c r="D781" s="114">
        <v>10001187</v>
      </c>
      <c r="E781" s="114" t="s">
        <v>4111</v>
      </c>
      <c r="F781" s="94">
        <v>4.2650000000000006</v>
      </c>
      <c r="G781" s="23" t="s">
        <v>70</v>
      </c>
      <c r="H781" s="23" t="s">
        <v>2298</v>
      </c>
    </row>
    <row r="782" spans="1:8" x14ac:dyDescent="0.25">
      <c r="A782" s="23" t="s">
        <v>3270</v>
      </c>
      <c r="B782" s="114">
        <v>10001731</v>
      </c>
      <c r="C782" s="114" t="s">
        <v>4098</v>
      </c>
      <c r="D782" s="114">
        <v>10002086</v>
      </c>
      <c r="E782" s="114" t="s">
        <v>4099</v>
      </c>
      <c r="F782" s="94">
        <v>8.5300000000000011</v>
      </c>
      <c r="G782" s="23" t="s">
        <v>70</v>
      </c>
      <c r="H782" s="23" t="s">
        <v>2298</v>
      </c>
    </row>
    <row r="783" spans="1:8" x14ac:dyDescent="0.25">
      <c r="A783" s="23" t="s">
        <v>3271</v>
      </c>
      <c r="B783" s="114">
        <v>240</v>
      </c>
      <c r="C783" s="114" t="s">
        <v>4085</v>
      </c>
      <c r="D783" s="114">
        <v>10001187</v>
      </c>
      <c r="E783" s="114" t="s">
        <v>4111</v>
      </c>
      <c r="F783" s="94">
        <v>5.5549999999999997</v>
      </c>
      <c r="G783" s="23" t="s">
        <v>70</v>
      </c>
      <c r="H783" s="23" t="s">
        <v>2298</v>
      </c>
    </row>
    <row r="784" spans="1:8" x14ac:dyDescent="0.25">
      <c r="A784" s="23" t="s">
        <v>3272</v>
      </c>
      <c r="B784" s="114">
        <v>240</v>
      </c>
      <c r="C784" s="114" t="s">
        <v>4085</v>
      </c>
      <c r="D784" s="114">
        <v>10001187</v>
      </c>
      <c r="E784" s="114" t="s">
        <v>4111</v>
      </c>
      <c r="F784" s="94">
        <v>11.11</v>
      </c>
      <c r="G784" s="23" t="s">
        <v>70</v>
      </c>
      <c r="H784" s="23" t="s">
        <v>2298</v>
      </c>
    </row>
    <row r="785" spans="1:8" x14ac:dyDescent="0.25">
      <c r="A785" s="23" t="s">
        <v>3273</v>
      </c>
      <c r="B785" s="114">
        <v>10001731</v>
      </c>
      <c r="C785" s="114" t="s">
        <v>4098</v>
      </c>
      <c r="D785" s="114">
        <v>10002086</v>
      </c>
      <c r="E785" s="114" t="s">
        <v>4099</v>
      </c>
      <c r="F785" s="94">
        <v>5.5549999999999997</v>
      </c>
      <c r="G785" s="23" t="s">
        <v>70</v>
      </c>
      <c r="H785" s="23" t="s">
        <v>2298</v>
      </c>
    </row>
    <row r="786" spans="1:8" x14ac:dyDescent="0.25">
      <c r="A786" s="23" t="s">
        <v>3274</v>
      </c>
      <c r="B786" s="114">
        <v>240</v>
      </c>
      <c r="C786" s="114" t="s">
        <v>4085</v>
      </c>
      <c r="D786" s="114">
        <v>10001187</v>
      </c>
      <c r="E786" s="114" t="s">
        <v>4111</v>
      </c>
      <c r="F786" s="94">
        <v>11.11</v>
      </c>
      <c r="G786" s="23" t="s">
        <v>70</v>
      </c>
      <c r="H786" s="23" t="s">
        <v>2298</v>
      </c>
    </row>
    <row r="787" spans="1:8" x14ac:dyDescent="0.25">
      <c r="A787" s="23" t="s">
        <v>3276</v>
      </c>
      <c r="B787" s="114">
        <v>10000395</v>
      </c>
      <c r="C787" s="114" t="s">
        <v>4110</v>
      </c>
      <c r="D787" s="114">
        <v>10000395</v>
      </c>
      <c r="E787" s="114" t="s">
        <v>4110</v>
      </c>
      <c r="F787" s="94">
        <v>17.060000000000002</v>
      </c>
      <c r="G787" s="23" t="s">
        <v>70</v>
      </c>
      <c r="H787" s="23" t="s">
        <v>2298</v>
      </c>
    </row>
    <row r="788" spans="1:8" x14ac:dyDescent="0.25">
      <c r="A788" s="23" t="s">
        <v>3277</v>
      </c>
      <c r="B788" s="114">
        <v>10000395</v>
      </c>
      <c r="C788" s="114" t="s">
        <v>4110</v>
      </c>
      <c r="D788" s="114">
        <v>10000395</v>
      </c>
      <c r="E788" s="114" t="s">
        <v>4110</v>
      </c>
      <c r="F788" s="94">
        <v>11.11</v>
      </c>
      <c r="G788" s="23" t="s">
        <v>70</v>
      </c>
      <c r="H788" s="23" t="s">
        <v>2298</v>
      </c>
    </row>
    <row r="789" spans="1:8" x14ac:dyDescent="0.25">
      <c r="A789" s="23" t="s">
        <v>3278</v>
      </c>
      <c r="B789" s="114">
        <v>10000586</v>
      </c>
      <c r="C789" s="114" t="s">
        <v>4100</v>
      </c>
      <c r="D789" s="114">
        <v>10000496</v>
      </c>
      <c r="E789" s="114" t="s">
        <v>4101</v>
      </c>
      <c r="F789" s="94">
        <v>8.5300000000000011</v>
      </c>
      <c r="G789" s="23" t="s">
        <v>70</v>
      </c>
      <c r="H789" s="23" t="s">
        <v>2298</v>
      </c>
    </row>
    <row r="790" spans="1:8" x14ac:dyDescent="0.25">
      <c r="A790" s="23" t="s">
        <v>3279</v>
      </c>
      <c r="B790" s="114">
        <v>240</v>
      </c>
      <c r="C790" s="114" t="s">
        <v>4085</v>
      </c>
      <c r="D790" s="114">
        <v>10001310</v>
      </c>
      <c r="E790" s="114" t="s">
        <v>4090</v>
      </c>
      <c r="F790" s="94">
        <v>17.060000000000002</v>
      </c>
      <c r="G790" s="23" t="s">
        <v>70</v>
      </c>
      <c r="H790" s="23" t="s">
        <v>2298</v>
      </c>
    </row>
    <row r="791" spans="1:8" x14ac:dyDescent="0.25">
      <c r="A791" s="23" t="s">
        <v>3280</v>
      </c>
      <c r="B791" s="114">
        <v>240</v>
      </c>
      <c r="C791" s="114" t="s">
        <v>4085</v>
      </c>
      <c r="D791" s="114">
        <v>10000479</v>
      </c>
      <c r="E791" s="114" t="s">
        <v>4279</v>
      </c>
      <c r="F791" s="94">
        <v>18.34</v>
      </c>
      <c r="G791" s="23" t="s">
        <v>70</v>
      </c>
      <c r="H791" s="23" t="s">
        <v>2298</v>
      </c>
    </row>
    <row r="792" spans="1:8" x14ac:dyDescent="0.25">
      <c r="A792" s="23" t="s">
        <v>3283</v>
      </c>
      <c r="B792" s="114">
        <v>10000586</v>
      </c>
      <c r="C792" s="114" t="s">
        <v>4100</v>
      </c>
      <c r="D792" s="114">
        <v>10000496</v>
      </c>
      <c r="E792" s="114" t="s">
        <v>4101</v>
      </c>
      <c r="F792" s="94">
        <v>8.5300000000000011</v>
      </c>
      <c r="G792" s="23" t="s">
        <v>70</v>
      </c>
      <c r="H792" s="23" t="s">
        <v>2298</v>
      </c>
    </row>
    <row r="793" spans="1:8" x14ac:dyDescent="0.25">
      <c r="A793" s="23" t="s">
        <v>3284</v>
      </c>
      <c r="B793" s="114">
        <v>10000586</v>
      </c>
      <c r="C793" s="114" t="s">
        <v>4100</v>
      </c>
      <c r="D793" s="114">
        <v>10000496</v>
      </c>
      <c r="E793" s="114" t="s">
        <v>4101</v>
      </c>
      <c r="F793" s="94">
        <v>8.5300000000000011</v>
      </c>
      <c r="G793" s="23" t="s">
        <v>70</v>
      </c>
      <c r="H793" s="23" t="s">
        <v>2298</v>
      </c>
    </row>
    <row r="794" spans="1:8" x14ac:dyDescent="0.25">
      <c r="A794" s="23" t="s">
        <v>3285</v>
      </c>
      <c r="B794" s="114">
        <v>10000586</v>
      </c>
      <c r="C794" s="114" t="s">
        <v>4100</v>
      </c>
      <c r="D794" s="114">
        <v>10000496</v>
      </c>
      <c r="E794" s="114" t="s">
        <v>4101</v>
      </c>
      <c r="F794" s="94">
        <v>8.5300000000000011</v>
      </c>
      <c r="G794" s="23" t="s">
        <v>70</v>
      </c>
      <c r="H794" s="23" t="s">
        <v>2298</v>
      </c>
    </row>
    <row r="795" spans="1:8" x14ac:dyDescent="0.25">
      <c r="A795" s="23" t="s">
        <v>3286</v>
      </c>
      <c r="B795" s="114">
        <v>10000586</v>
      </c>
      <c r="C795" s="114" t="s">
        <v>4100</v>
      </c>
      <c r="D795" s="114">
        <v>10000496</v>
      </c>
      <c r="E795" s="114" t="s">
        <v>4101</v>
      </c>
      <c r="F795" s="94">
        <v>5.5549999999999997</v>
      </c>
      <c r="G795" s="23" t="s">
        <v>70</v>
      </c>
      <c r="H795" s="23" t="s">
        <v>2298</v>
      </c>
    </row>
    <row r="796" spans="1:8" x14ac:dyDescent="0.25">
      <c r="A796" s="23" t="s">
        <v>3287</v>
      </c>
      <c r="B796" s="114">
        <v>10000586</v>
      </c>
      <c r="C796" s="114" t="s">
        <v>4100</v>
      </c>
      <c r="D796" s="114">
        <v>10000496</v>
      </c>
      <c r="E796" s="114" t="s">
        <v>4101</v>
      </c>
      <c r="F796" s="94">
        <v>5.5549999999999997</v>
      </c>
      <c r="G796" s="23" t="s">
        <v>70</v>
      </c>
      <c r="H796" s="23" t="s">
        <v>2298</v>
      </c>
    </row>
    <row r="797" spans="1:8" x14ac:dyDescent="0.25">
      <c r="A797" s="23" t="s">
        <v>3288</v>
      </c>
      <c r="B797" s="114">
        <v>240</v>
      </c>
      <c r="C797" s="114" t="s">
        <v>4085</v>
      </c>
      <c r="D797" s="114">
        <v>10001187</v>
      </c>
      <c r="E797" s="114" t="s">
        <v>4111</v>
      </c>
      <c r="F797" s="94">
        <v>4.2650000000000006</v>
      </c>
      <c r="G797" s="23" t="s">
        <v>70</v>
      </c>
      <c r="H797" s="23" t="s">
        <v>2298</v>
      </c>
    </row>
    <row r="798" spans="1:8" x14ac:dyDescent="0.25">
      <c r="A798" s="23" t="s">
        <v>3289</v>
      </c>
      <c r="B798" s="114">
        <v>240</v>
      </c>
      <c r="C798" s="114" t="s">
        <v>4085</v>
      </c>
      <c r="D798" s="114">
        <v>10000479</v>
      </c>
      <c r="E798" s="114" t="s">
        <v>4279</v>
      </c>
      <c r="F798" s="94">
        <v>17.060000000000002</v>
      </c>
      <c r="G798" s="23" t="s">
        <v>70</v>
      </c>
      <c r="H798" s="23" t="s">
        <v>2298</v>
      </c>
    </row>
    <row r="799" spans="1:8" x14ac:dyDescent="0.25">
      <c r="A799" s="23" t="s">
        <v>3290</v>
      </c>
      <c r="B799" s="114">
        <v>10000586</v>
      </c>
      <c r="C799" s="114" t="s">
        <v>4100</v>
      </c>
      <c r="D799" s="114">
        <v>10000496</v>
      </c>
      <c r="E799" s="114" t="s">
        <v>4101</v>
      </c>
      <c r="F799" s="94">
        <v>8.5300000000000011</v>
      </c>
      <c r="G799" s="23" t="s">
        <v>70</v>
      </c>
      <c r="H799" s="23" t="s">
        <v>2298</v>
      </c>
    </row>
    <row r="800" spans="1:8" x14ac:dyDescent="0.25">
      <c r="A800" s="23" t="s">
        <v>3291</v>
      </c>
      <c r="B800" s="114">
        <v>10000586</v>
      </c>
      <c r="C800" s="114" t="s">
        <v>4100</v>
      </c>
      <c r="D800" s="114">
        <v>10000496</v>
      </c>
      <c r="E800" s="114" t="s">
        <v>4101</v>
      </c>
      <c r="F800" s="94">
        <v>8.5300000000000011</v>
      </c>
      <c r="G800" s="23" t="s">
        <v>70</v>
      </c>
      <c r="H800" s="23" t="s">
        <v>2298</v>
      </c>
    </row>
    <row r="801" spans="1:8" x14ac:dyDescent="0.25">
      <c r="A801" s="23" t="s">
        <v>3292</v>
      </c>
      <c r="B801" s="114">
        <v>240</v>
      </c>
      <c r="C801" s="114" t="s">
        <v>4085</v>
      </c>
      <c r="D801" s="114">
        <v>10001187</v>
      </c>
      <c r="E801" s="114" t="s">
        <v>4111</v>
      </c>
      <c r="F801" s="94">
        <v>17.060000000000002</v>
      </c>
      <c r="G801" s="23" t="s">
        <v>70</v>
      </c>
      <c r="H801" s="23" t="s">
        <v>2298</v>
      </c>
    </row>
    <row r="802" spans="1:8" x14ac:dyDescent="0.25">
      <c r="A802" s="23" t="s">
        <v>3293</v>
      </c>
      <c r="B802" s="114">
        <v>240</v>
      </c>
      <c r="C802" s="114" t="s">
        <v>4085</v>
      </c>
      <c r="D802" s="114">
        <v>10000479</v>
      </c>
      <c r="E802" s="114" t="s">
        <v>4279</v>
      </c>
      <c r="F802" s="94">
        <v>11.11</v>
      </c>
      <c r="G802" s="23" t="s">
        <v>70</v>
      </c>
      <c r="H802" s="23" t="s">
        <v>2298</v>
      </c>
    </row>
    <row r="803" spans="1:8" x14ac:dyDescent="0.25">
      <c r="A803" s="23" t="s">
        <v>3294</v>
      </c>
      <c r="B803" s="114">
        <v>240</v>
      </c>
      <c r="C803" s="114" t="s">
        <v>4085</v>
      </c>
      <c r="D803" s="114">
        <v>10000479</v>
      </c>
      <c r="E803" s="114" t="s">
        <v>4279</v>
      </c>
      <c r="F803" s="94">
        <v>18.34</v>
      </c>
      <c r="G803" s="23" t="s">
        <v>70</v>
      </c>
      <c r="H803" s="23" t="s">
        <v>2298</v>
      </c>
    </row>
    <row r="804" spans="1:8" x14ac:dyDescent="0.25">
      <c r="A804" s="23" t="s">
        <v>3295</v>
      </c>
      <c r="B804" s="114">
        <v>240</v>
      </c>
      <c r="C804" s="114" t="s">
        <v>4085</v>
      </c>
      <c r="D804" s="114">
        <v>10001187</v>
      </c>
      <c r="E804" s="114" t="s">
        <v>4111</v>
      </c>
      <c r="F804" s="94">
        <v>22.46</v>
      </c>
      <c r="G804" s="23" t="s">
        <v>70</v>
      </c>
      <c r="H804" s="23" t="s">
        <v>2298</v>
      </c>
    </row>
    <row r="805" spans="1:8" x14ac:dyDescent="0.25">
      <c r="A805" s="23" t="s">
        <v>3296</v>
      </c>
      <c r="B805" s="114">
        <v>240</v>
      </c>
      <c r="C805" s="114" t="s">
        <v>4085</v>
      </c>
      <c r="D805" s="114">
        <v>10001187</v>
      </c>
      <c r="E805" s="114" t="s">
        <v>4111</v>
      </c>
      <c r="F805" s="94">
        <v>11.23</v>
      </c>
      <c r="G805" s="23" t="s">
        <v>70</v>
      </c>
      <c r="H805" s="23" t="s">
        <v>2298</v>
      </c>
    </row>
    <row r="806" spans="1:8" x14ac:dyDescent="0.25">
      <c r="A806" s="23" t="s">
        <v>3297</v>
      </c>
      <c r="B806" s="114">
        <v>10000586</v>
      </c>
      <c r="C806" s="114" t="s">
        <v>4100</v>
      </c>
      <c r="D806" s="114">
        <v>10000496</v>
      </c>
      <c r="E806" s="114" t="s">
        <v>4101</v>
      </c>
      <c r="F806" s="94">
        <v>22.46</v>
      </c>
      <c r="G806" s="23" t="s">
        <v>70</v>
      </c>
      <c r="H806" s="23" t="s">
        <v>2298</v>
      </c>
    </row>
    <row r="807" spans="1:8" x14ac:dyDescent="0.25">
      <c r="A807" s="23" t="s">
        <v>3298</v>
      </c>
      <c r="B807" s="114">
        <v>10000257</v>
      </c>
      <c r="C807" s="114" t="s">
        <v>4264</v>
      </c>
      <c r="D807" s="114">
        <v>10000257</v>
      </c>
      <c r="E807" s="114" t="s">
        <v>4264</v>
      </c>
      <c r="F807" s="94">
        <v>8.5300000000000011</v>
      </c>
      <c r="G807" s="23" t="s">
        <v>70</v>
      </c>
      <c r="H807" s="23" t="s">
        <v>2298</v>
      </c>
    </row>
    <row r="808" spans="1:8" x14ac:dyDescent="0.25">
      <c r="A808" s="23" t="s">
        <v>3299</v>
      </c>
      <c r="B808" s="114">
        <v>10000257</v>
      </c>
      <c r="C808" s="114" t="s">
        <v>4264</v>
      </c>
      <c r="D808" s="114">
        <v>10000257</v>
      </c>
      <c r="E808" s="114" t="s">
        <v>4264</v>
      </c>
      <c r="F808" s="94">
        <v>8.5300000000000011</v>
      </c>
      <c r="G808" s="23" t="s">
        <v>70</v>
      </c>
      <c r="H808" s="23" t="s">
        <v>2298</v>
      </c>
    </row>
    <row r="809" spans="1:8" x14ac:dyDescent="0.25">
      <c r="A809" s="23" t="s">
        <v>3301</v>
      </c>
      <c r="B809" s="114">
        <v>10000257</v>
      </c>
      <c r="C809" s="114" t="s">
        <v>4264</v>
      </c>
      <c r="D809" s="114">
        <v>10000257</v>
      </c>
      <c r="E809" s="114" t="s">
        <v>4264</v>
      </c>
      <c r="F809" s="94">
        <v>8.5300000000000011</v>
      </c>
      <c r="G809" s="23" t="s">
        <v>70</v>
      </c>
      <c r="H809" s="23" t="s">
        <v>2298</v>
      </c>
    </row>
    <row r="810" spans="1:8" x14ac:dyDescent="0.25">
      <c r="A810" s="23" t="s">
        <v>3302</v>
      </c>
      <c r="B810" s="114">
        <v>10000257</v>
      </c>
      <c r="C810" s="114" t="s">
        <v>4264</v>
      </c>
      <c r="D810" s="114">
        <v>10000257</v>
      </c>
      <c r="E810" s="114" t="s">
        <v>4264</v>
      </c>
      <c r="F810" s="94">
        <v>8.5300000000000011</v>
      </c>
      <c r="G810" s="23" t="s">
        <v>70</v>
      </c>
      <c r="H810" s="23" t="s">
        <v>2298</v>
      </c>
    </row>
    <row r="811" spans="1:8" x14ac:dyDescent="0.25">
      <c r="A811" s="23" t="s">
        <v>3303</v>
      </c>
      <c r="B811" s="114">
        <v>10000877</v>
      </c>
      <c r="C811" s="114" t="s">
        <v>4112</v>
      </c>
      <c r="D811" s="114">
        <v>10000877</v>
      </c>
      <c r="E811" s="114" t="s">
        <v>4112</v>
      </c>
      <c r="F811" s="94">
        <v>12.795000000000002</v>
      </c>
      <c r="G811" s="23" t="s">
        <v>70</v>
      </c>
      <c r="H811" s="23" t="s">
        <v>2298</v>
      </c>
    </row>
    <row r="812" spans="1:8" x14ac:dyDescent="0.25">
      <c r="A812" s="23" t="s">
        <v>3305</v>
      </c>
      <c r="B812" s="114">
        <v>10000877</v>
      </c>
      <c r="C812" s="114" t="s">
        <v>4112</v>
      </c>
      <c r="D812" s="114">
        <v>10000877</v>
      </c>
      <c r="E812" s="114" t="s">
        <v>4112</v>
      </c>
      <c r="F812" s="94">
        <v>8.5300000000000011</v>
      </c>
      <c r="G812" s="23" t="s">
        <v>70</v>
      </c>
      <c r="H812" s="23" t="s">
        <v>2298</v>
      </c>
    </row>
    <row r="813" spans="1:8" x14ac:dyDescent="0.25">
      <c r="A813" s="23" t="s">
        <v>3306</v>
      </c>
      <c r="B813" s="114">
        <v>10001110</v>
      </c>
      <c r="C813" s="114" t="s">
        <v>4348</v>
      </c>
      <c r="D813" s="114">
        <v>10001110</v>
      </c>
      <c r="E813" s="114" t="s">
        <v>4348</v>
      </c>
      <c r="F813" s="94">
        <v>18.34</v>
      </c>
      <c r="G813" s="23" t="s">
        <v>70</v>
      </c>
      <c r="H813" s="23" t="s">
        <v>2298</v>
      </c>
    </row>
    <row r="814" spans="1:8" x14ac:dyDescent="0.25">
      <c r="A814" s="23" t="s">
        <v>3307</v>
      </c>
      <c r="B814" s="114">
        <v>10000877</v>
      </c>
      <c r="C814" s="114" t="s">
        <v>4112</v>
      </c>
      <c r="D814" s="114">
        <v>10000877</v>
      </c>
      <c r="E814" s="114" t="s">
        <v>4112</v>
      </c>
      <c r="F814" s="94">
        <v>12.795000000000002</v>
      </c>
      <c r="G814" s="23" t="s">
        <v>70</v>
      </c>
      <c r="H814" s="23" t="s">
        <v>2298</v>
      </c>
    </row>
    <row r="815" spans="1:8" x14ac:dyDescent="0.25">
      <c r="A815" s="23" t="s">
        <v>3309</v>
      </c>
      <c r="B815" s="114">
        <v>10000877</v>
      </c>
      <c r="C815" s="114" t="s">
        <v>4112</v>
      </c>
      <c r="D815" s="114">
        <v>10000877</v>
      </c>
      <c r="E815" s="114" t="s">
        <v>4112</v>
      </c>
      <c r="F815" s="94">
        <v>8.5300000000000011</v>
      </c>
      <c r="G815" s="23" t="s">
        <v>70</v>
      </c>
      <c r="H815" s="23" t="s">
        <v>2298</v>
      </c>
    </row>
    <row r="816" spans="1:8" x14ac:dyDescent="0.25">
      <c r="A816" s="23" t="s">
        <v>3310</v>
      </c>
      <c r="B816" s="114">
        <v>10000877</v>
      </c>
      <c r="C816" s="114" t="s">
        <v>4112</v>
      </c>
      <c r="D816" s="114">
        <v>10000877</v>
      </c>
      <c r="E816" s="114" t="s">
        <v>4112</v>
      </c>
      <c r="F816" s="94">
        <v>8.5300000000000011</v>
      </c>
      <c r="G816" s="23" t="s">
        <v>70</v>
      </c>
      <c r="H816" s="23" t="s">
        <v>2298</v>
      </c>
    </row>
    <row r="817" spans="1:8" x14ac:dyDescent="0.25">
      <c r="A817" s="23" t="s">
        <v>3311</v>
      </c>
      <c r="B817" s="114">
        <v>10000224</v>
      </c>
      <c r="C817" s="114" t="s">
        <v>4081</v>
      </c>
      <c r="D817" s="114">
        <v>10000394</v>
      </c>
      <c r="E817" s="114" t="s">
        <v>4084</v>
      </c>
      <c r="F817" s="94">
        <v>8.5300000000000011</v>
      </c>
      <c r="G817" s="23" t="s">
        <v>70</v>
      </c>
      <c r="H817" s="23" t="s">
        <v>2298</v>
      </c>
    </row>
    <row r="818" spans="1:8" x14ac:dyDescent="0.25">
      <c r="A818" s="23" t="s">
        <v>3312</v>
      </c>
      <c r="B818" s="114">
        <v>10000224</v>
      </c>
      <c r="C818" s="114" t="s">
        <v>4081</v>
      </c>
      <c r="D818" s="114">
        <v>10000394</v>
      </c>
      <c r="E818" s="114" t="s">
        <v>4084</v>
      </c>
      <c r="F818" s="94">
        <v>8.5300000000000011</v>
      </c>
      <c r="G818" s="23" t="s">
        <v>70</v>
      </c>
      <c r="H818" s="23" t="s">
        <v>2298</v>
      </c>
    </row>
    <row r="819" spans="1:8" x14ac:dyDescent="0.25">
      <c r="A819" s="23" t="s">
        <v>3313</v>
      </c>
      <c r="B819" s="114">
        <v>10000718</v>
      </c>
      <c r="C819" s="114" t="s">
        <v>4151</v>
      </c>
      <c r="D819" s="114">
        <v>10000701</v>
      </c>
      <c r="E819" s="114" t="s">
        <v>4152</v>
      </c>
      <c r="F819" s="94">
        <v>17.060000000000002</v>
      </c>
      <c r="G819" s="23" t="s">
        <v>70</v>
      </c>
      <c r="H819" s="23" t="s">
        <v>2298</v>
      </c>
    </row>
    <row r="820" spans="1:8" x14ac:dyDescent="0.25">
      <c r="A820" s="23" t="s">
        <v>3314</v>
      </c>
      <c r="B820" s="114">
        <v>10000718</v>
      </c>
      <c r="C820" s="114" t="s">
        <v>4151</v>
      </c>
      <c r="D820" s="114">
        <v>10000701</v>
      </c>
      <c r="E820" s="114" t="s">
        <v>4152</v>
      </c>
      <c r="F820" s="94">
        <v>17.060000000000002</v>
      </c>
      <c r="G820" s="23" t="s">
        <v>70</v>
      </c>
      <c r="H820" s="23" t="s">
        <v>2298</v>
      </c>
    </row>
    <row r="821" spans="1:8" x14ac:dyDescent="0.25">
      <c r="A821" s="23" t="s">
        <v>3315</v>
      </c>
      <c r="B821" s="114">
        <v>10000718</v>
      </c>
      <c r="C821" s="114" t="s">
        <v>4151</v>
      </c>
      <c r="D821" s="114">
        <v>10000701</v>
      </c>
      <c r="E821" s="114" t="s">
        <v>4152</v>
      </c>
      <c r="F821" s="94">
        <v>17.060000000000002</v>
      </c>
      <c r="G821" s="23" t="s">
        <v>70</v>
      </c>
      <c r="H821" s="23" t="s">
        <v>2298</v>
      </c>
    </row>
    <row r="822" spans="1:8" x14ac:dyDescent="0.25">
      <c r="A822" s="23" t="s">
        <v>3316</v>
      </c>
      <c r="B822" s="114">
        <v>10000718</v>
      </c>
      <c r="C822" s="114" t="s">
        <v>4151</v>
      </c>
      <c r="D822" s="114">
        <v>10000701</v>
      </c>
      <c r="E822" s="114" t="s">
        <v>4152</v>
      </c>
      <c r="F822" s="94">
        <v>17.060000000000002</v>
      </c>
      <c r="G822" s="23" t="s">
        <v>70</v>
      </c>
      <c r="H822" s="23" t="s">
        <v>2298</v>
      </c>
    </row>
    <row r="823" spans="1:8" x14ac:dyDescent="0.25">
      <c r="A823" s="23" t="s">
        <v>3317</v>
      </c>
      <c r="B823" s="114">
        <v>10001222</v>
      </c>
      <c r="C823" s="114" t="s">
        <v>4275</v>
      </c>
      <c r="D823" s="114">
        <v>10000439</v>
      </c>
      <c r="E823" s="114" t="s">
        <v>4349</v>
      </c>
      <c r="F823" s="94">
        <v>17.060000000000002</v>
      </c>
      <c r="G823" s="23" t="s">
        <v>70</v>
      </c>
      <c r="H823" s="23" t="s">
        <v>2298</v>
      </c>
    </row>
    <row r="824" spans="1:8" x14ac:dyDescent="0.25">
      <c r="A824" s="23" t="s">
        <v>3318</v>
      </c>
      <c r="B824" s="114">
        <v>10000223</v>
      </c>
      <c r="C824" s="114" t="s">
        <v>4337</v>
      </c>
      <c r="D824" s="114">
        <v>10017722</v>
      </c>
      <c r="E824" s="114" t="s">
        <v>4350</v>
      </c>
      <c r="F824" s="94">
        <v>17.060000000000002</v>
      </c>
      <c r="G824" s="23" t="s">
        <v>70</v>
      </c>
      <c r="H824" s="23" t="s">
        <v>2298</v>
      </c>
    </row>
    <row r="825" spans="1:8" x14ac:dyDescent="0.25">
      <c r="A825" s="23" t="s">
        <v>3319</v>
      </c>
      <c r="B825" s="114">
        <v>10001222</v>
      </c>
      <c r="C825" s="114" t="s">
        <v>4275</v>
      </c>
      <c r="D825" s="114">
        <v>10000439</v>
      </c>
      <c r="E825" s="114" t="s">
        <v>4349</v>
      </c>
      <c r="F825" s="94">
        <v>11.11</v>
      </c>
      <c r="G825" s="23" t="s">
        <v>70</v>
      </c>
      <c r="H825" s="23" t="s">
        <v>2298</v>
      </c>
    </row>
    <row r="826" spans="1:8" x14ac:dyDescent="0.25">
      <c r="A826" s="23" t="s">
        <v>3320</v>
      </c>
      <c r="B826" s="114">
        <v>10001222</v>
      </c>
      <c r="C826" s="114" t="s">
        <v>4275</v>
      </c>
      <c r="D826" s="114">
        <v>10000439</v>
      </c>
      <c r="E826" s="114" t="s">
        <v>4349</v>
      </c>
      <c r="F826" s="94">
        <v>11.11</v>
      </c>
      <c r="G826" s="23" t="s">
        <v>70</v>
      </c>
      <c r="H826" s="23" t="s">
        <v>2298</v>
      </c>
    </row>
    <row r="827" spans="1:8" x14ac:dyDescent="0.25">
      <c r="A827" s="23" t="s">
        <v>3321</v>
      </c>
      <c r="B827" s="114">
        <v>10000375</v>
      </c>
      <c r="C827" s="114" t="s">
        <v>4176</v>
      </c>
      <c r="D827" s="114">
        <v>10000375</v>
      </c>
      <c r="E827" s="114" t="s">
        <v>4176</v>
      </c>
      <c r="F827" s="94">
        <v>18.34</v>
      </c>
      <c r="G827" s="23" t="s">
        <v>70</v>
      </c>
      <c r="H827" s="23" t="s">
        <v>2298</v>
      </c>
    </row>
    <row r="828" spans="1:8" x14ac:dyDescent="0.25">
      <c r="A828" s="23" t="s">
        <v>3322</v>
      </c>
      <c r="B828" s="114">
        <v>10000927</v>
      </c>
      <c r="C828" s="114" t="s">
        <v>4115</v>
      </c>
      <c r="D828" s="114">
        <v>10000927</v>
      </c>
      <c r="E828" s="114" t="s">
        <v>4115</v>
      </c>
      <c r="F828" s="94">
        <v>18.34</v>
      </c>
      <c r="G828" s="23" t="s">
        <v>70</v>
      </c>
      <c r="H828" s="23" t="s">
        <v>2298</v>
      </c>
    </row>
    <row r="829" spans="1:8" x14ac:dyDescent="0.25">
      <c r="A829" s="23" t="s">
        <v>3323</v>
      </c>
      <c r="B829" s="114">
        <v>10000224</v>
      </c>
      <c r="C829" s="114" t="s">
        <v>4081</v>
      </c>
      <c r="D829" s="114">
        <v>10000205</v>
      </c>
      <c r="E829" s="114" t="s">
        <v>4082</v>
      </c>
      <c r="F829" s="94">
        <v>8.5300000000000011</v>
      </c>
      <c r="G829" s="23" t="s">
        <v>70</v>
      </c>
      <c r="H829" s="23" t="s">
        <v>2298</v>
      </c>
    </row>
    <row r="830" spans="1:8" x14ac:dyDescent="0.25">
      <c r="A830" s="23" t="s">
        <v>3324</v>
      </c>
      <c r="B830" s="114">
        <v>10001756</v>
      </c>
      <c r="C830" s="114" t="s">
        <v>4181</v>
      </c>
      <c r="D830" s="114">
        <v>10001756</v>
      </c>
      <c r="E830" s="114" t="s">
        <v>4181</v>
      </c>
      <c r="F830" s="94">
        <v>8.5300000000000011</v>
      </c>
      <c r="G830" s="23" t="s">
        <v>70</v>
      </c>
      <c r="H830" s="23" t="s">
        <v>2298</v>
      </c>
    </row>
    <row r="831" spans="1:8" x14ac:dyDescent="0.25">
      <c r="A831" s="23" t="s">
        <v>3325</v>
      </c>
      <c r="B831" s="114">
        <v>10000224</v>
      </c>
      <c r="C831" s="114" t="s">
        <v>4081</v>
      </c>
      <c r="D831" s="114">
        <v>10000205</v>
      </c>
      <c r="E831" s="114" t="s">
        <v>4082</v>
      </c>
      <c r="F831" s="94">
        <v>11.23</v>
      </c>
      <c r="G831" s="23" t="s">
        <v>70</v>
      </c>
      <c r="H831" s="23" t="s">
        <v>2298</v>
      </c>
    </row>
    <row r="832" spans="1:8" x14ac:dyDescent="0.25">
      <c r="A832" s="23" t="s">
        <v>3326</v>
      </c>
      <c r="B832" s="114">
        <v>10000223</v>
      </c>
      <c r="C832" s="114" t="s">
        <v>4337</v>
      </c>
      <c r="D832" s="114">
        <v>10017722</v>
      </c>
      <c r="E832" s="114" t="s">
        <v>4350</v>
      </c>
      <c r="F832" s="94">
        <v>17.060000000000002</v>
      </c>
      <c r="G832" s="23" t="s">
        <v>70</v>
      </c>
      <c r="H832" s="23" t="s">
        <v>2298</v>
      </c>
    </row>
    <row r="833" spans="1:8" x14ac:dyDescent="0.25">
      <c r="A833" s="23" t="s">
        <v>3328</v>
      </c>
      <c r="B833" s="114">
        <v>10000718</v>
      </c>
      <c r="C833" s="114" t="s">
        <v>4151</v>
      </c>
      <c r="D833" s="114">
        <v>10000701</v>
      </c>
      <c r="E833" s="114" t="s">
        <v>4152</v>
      </c>
      <c r="F833" s="94">
        <v>17.060000000000002</v>
      </c>
      <c r="G833" s="23" t="s">
        <v>70</v>
      </c>
      <c r="H833" s="23" t="s">
        <v>2298</v>
      </c>
    </row>
    <row r="834" spans="1:8" x14ac:dyDescent="0.25">
      <c r="A834" s="23" t="s">
        <v>3329</v>
      </c>
      <c r="B834" s="114">
        <v>10000718</v>
      </c>
      <c r="C834" s="114" t="s">
        <v>4151</v>
      </c>
      <c r="D834" s="114">
        <v>10000701</v>
      </c>
      <c r="E834" s="114" t="s">
        <v>4152</v>
      </c>
      <c r="F834" s="94">
        <v>17.060000000000002</v>
      </c>
      <c r="G834" s="23" t="s">
        <v>70</v>
      </c>
      <c r="H834" s="23" t="s">
        <v>2298</v>
      </c>
    </row>
    <row r="835" spans="1:8" x14ac:dyDescent="0.25">
      <c r="A835" s="23" t="s">
        <v>3330</v>
      </c>
      <c r="B835" s="114">
        <v>10000718</v>
      </c>
      <c r="C835" s="114" t="s">
        <v>4151</v>
      </c>
      <c r="D835" s="114">
        <v>10000701</v>
      </c>
      <c r="E835" s="114" t="s">
        <v>4152</v>
      </c>
      <c r="F835" s="94">
        <v>17.060000000000002</v>
      </c>
      <c r="G835" s="23" t="s">
        <v>70</v>
      </c>
      <c r="H835" s="23" t="s">
        <v>2298</v>
      </c>
    </row>
    <row r="836" spans="1:8" x14ac:dyDescent="0.25">
      <c r="A836" s="23" t="s">
        <v>3331</v>
      </c>
      <c r="B836" s="114">
        <v>10000718</v>
      </c>
      <c r="C836" s="114" t="s">
        <v>4151</v>
      </c>
      <c r="D836" s="114">
        <v>10000701</v>
      </c>
      <c r="E836" s="114" t="s">
        <v>4152</v>
      </c>
      <c r="F836" s="94">
        <v>17.060000000000002</v>
      </c>
      <c r="G836" s="23" t="s">
        <v>70</v>
      </c>
      <c r="H836" s="23" t="s">
        <v>2298</v>
      </c>
    </row>
    <row r="837" spans="1:8" x14ac:dyDescent="0.25">
      <c r="A837" s="23" t="s">
        <v>3332</v>
      </c>
      <c r="B837" s="114">
        <v>10001222</v>
      </c>
      <c r="C837" s="114" t="s">
        <v>4275</v>
      </c>
      <c r="D837" s="114">
        <v>10000439</v>
      </c>
      <c r="E837" s="114" t="s">
        <v>4349</v>
      </c>
      <c r="F837" s="94">
        <v>17.060000000000002</v>
      </c>
      <c r="G837" s="23" t="s">
        <v>70</v>
      </c>
      <c r="H837" s="23" t="s">
        <v>2298</v>
      </c>
    </row>
    <row r="838" spans="1:8" x14ac:dyDescent="0.25">
      <c r="A838" s="23" t="s">
        <v>3333</v>
      </c>
      <c r="B838" s="114">
        <v>10001222</v>
      </c>
      <c r="C838" s="114" t="s">
        <v>4275</v>
      </c>
      <c r="D838" s="114">
        <v>10000439</v>
      </c>
      <c r="E838" s="114" t="s">
        <v>4349</v>
      </c>
      <c r="F838" s="94">
        <v>11.11</v>
      </c>
      <c r="G838" s="23" t="s">
        <v>70</v>
      </c>
      <c r="H838" s="23" t="s">
        <v>2298</v>
      </c>
    </row>
    <row r="839" spans="1:8" x14ac:dyDescent="0.25">
      <c r="A839" s="23" t="s">
        <v>3334</v>
      </c>
      <c r="B839" s="114">
        <v>10001222</v>
      </c>
      <c r="C839" s="114" t="s">
        <v>4275</v>
      </c>
      <c r="D839" s="114">
        <v>10000439</v>
      </c>
      <c r="E839" s="114" t="s">
        <v>4349</v>
      </c>
      <c r="F839" s="94">
        <v>11.11</v>
      </c>
      <c r="G839" s="23" t="s">
        <v>70</v>
      </c>
      <c r="H839" s="23" t="s">
        <v>2298</v>
      </c>
    </row>
    <row r="840" spans="1:8" x14ac:dyDescent="0.25">
      <c r="A840" s="23" t="s">
        <v>3338</v>
      </c>
      <c r="B840" s="114">
        <v>240</v>
      </c>
      <c r="C840" s="114" t="s">
        <v>4085</v>
      </c>
      <c r="D840" s="114">
        <v>10000102</v>
      </c>
      <c r="E840" s="114" t="s">
        <v>4105</v>
      </c>
      <c r="F840" s="94">
        <v>8.5300000000000011</v>
      </c>
      <c r="G840" s="23" t="s">
        <v>70</v>
      </c>
      <c r="H840" s="23" t="s">
        <v>2298</v>
      </c>
    </row>
    <row r="841" spans="1:8" x14ac:dyDescent="0.25">
      <c r="A841" s="23" t="s">
        <v>3339</v>
      </c>
      <c r="B841" s="114">
        <v>240</v>
      </c>
      <c r="C841" s="114" t="s">
        <v>4085</v>
      </c>
      <c r="D841" s="114">
        <v>10000102</v>
      </c>
      <c r="E841" s="114" t="s">
        <v>4105</v>
      </c>
      <c r="F841" s="94">
        <v>8.5300000000000011</v>
      </c>
      <c r="G841" s="23" t="s">
        <v>70</v>
      </c>
      <c r="H841" s="23" t="s">
        <v>2298</v>
      </c>
    </row>
    <row r="842" spans="1:8" x14ac:dyDescent="0.25">
      <c r="A842" s="23" t="s">
        <v>3341</v>
      </c>
      <c r="B842" s="114">
        <v>10000375</v>
      </c>
      <c r="C842" s="114" t="s">
        <v>4176</v>
      </c>
      <c r="D842" s="114">
        <v>10000375</v>
      </c>
      <c r="E842" s="114" t="s">
        <v>4176</v>
      </c>
      <c r="F842" s="94">
        <v>18.34</v>
      </c>
      <c r="G842" s="23" t="s">
        <v>70</v>
      </c>
      <c r="H842" s="23" t="s">
        <v>2298</v>
      </c>
    </row>
    <row r="843" spans="1:8" x14ac:dyDescent="0.25">
      <c r="A843" s="23" t="s">
        <v>3342</v>
      </c>
      <c r="B843" s="114">
        <v>10001258</v>
      </c>
      <c r="C843" s="114" t="s">
        <v>4205</v>
      </c>
      <c r="D843" s="114">
        <v>10001258</v>
      </c>
      <c r="E843" s="114" t="s">
        <v>4205</v>
      </c>
      <c r="F843" s="94">
        <v>22.46</v>
      </c>
      <c r="G843" s="23" t="s">
        <v>70</v>
      </c>
      <c r="H843" s="23" t="s">
        <v>2298</v>
      </c>
    </row>
    <row r="844" spans="1:8" x14ac:dyDescent="0.25">
      <c r="A844" s="23" t="s">
        <v>3343</v>
      </c>
      <c r="B844" s="114">
        <v>10001222</v>
      </c>
      <c r="C844" s="114" t="s">
        <v>4275</v>
      </c>
      <c r="D844" s="114">
        <v>10000439</v>
      </c>
      <c r="E844" s="114" t="s">
        <v>4349</v>
      </c>
      <c r="F844" s="94">
        <v>17.060000000000002</v>
      </c>
      <c r="G844" s="23" t="s">
        <v>70</v>
      </c>
      <c r="H844" s="23" t="s">
        <v>2298</v>
      </c>
    </row>
    <row r="845" spans="1:8" x14ac:dyDescent="0.25">
      <c r="A845" s="23" t="s">
        <v>3344</v>
      </c>
      <c r="B845" s="114">
        <v>10001924</v>
      </c>
      <c r="C845" s="114" t="s">
        <v>4351</v>
      </c>
      <c r="D845" s="114">
        <v>10001924</v>
      </c>
      <c r="E845" s="114" t="s">
        <v>4351</v>
      </c>
      <c r="F845" s="94">
        <v>17.060000000000002</v>
      </c>
      <c r="G845" s="23" t="s">
        <v>70</v>
      </c>
      <c r="H845" s="23" t="s">
        <v>2298</v>
      </c>
    </row>
    <row r="846" spans="1:8" x14ac:dyDescent="0.25">
      <c r="A846" s="23" t="s">
        <v>3345</v>
      </c>
      <c r="B846" s="114">
        <v>10000697</v>
      </c>
      <c r="C846" s="114" t="s">
        <v>4268</v>
      </c>
      <c r="D846" s="114">
        <v>10000697</v>
      </c>
      <c r="E846" s="114" t="s">
        <v>4268</v>
      </c>
      <c r="F846" s="94">
        <v>17.060000000000002</v>
      </c>
      <c r="G846" s="23" t="s">
        <v>70</v>
      </c>
      <c r="H846" s="23" t="s">
        <v>2298</v>
      </c>
    </row>
    <row r="847" spans="1:8" x14ac:dyDescent="0.25">
      <c r="A847" s="23" t="s">
        <v>3346</v>
      </c>
      <c r="B847" s="114">
        <v>10000697</v>
      </c>
      <c r="C847" s="114" t="s">
        <v>4268</v>
      </c>
      <c r="D847" s="114">
        <v>10000697</v>
      </c>
      <c r="E847" s="114" t="s">
        <v>4268</v>
      </c>
      <c r="F847" s="94">
        <v>17.060000000000002</v>
      </c>
      <c r="G847" s="23" t="s">
        <v>70</v>
      </c>
      <c r="H847" s="23" t="s">
        <v>2298</v>
      </c>
    </row>
    <row r="848" spans="1:8" x14ac:dyDescent="0.25">
      <c r="A848" s="23" t="s">
        <v>3347</v>
      </c>
      <c r="B848" s="114">
        <v>197</v>
      </c>
      <c r="C848" s="114" t="s">
        <v>4160</v>
      </c>
      <c r="D848" s="114">
        <v>10001988</v>
      </c>
      <c r="E848" s="114" t="s">
        <v>4162</v>
      </c>
      <c r="F848" s="94">
        <v>17.060000000000002</v>
      </c>
      <c r="G848" s="23" t="s">
        <v>70</v>
      </c>
      <c r="H848" s="23" t="s">
        <v>2298</v>
      </c>
    </row>
    <row r="849" spans="1:11" x14ac:dyDescent="0.25">
      <c r="A849" s="23" t="s">
        <v>3351</v>
      </c>
      <c r="B849" s="114">
        <v>10001222</v>
      </c>
      <c r="C849" s="114" t="s">
        <v>4275</v>
      </c>
      <c r="D849" s="114">
        <v>10000439</v>
      </c>
      <c r="E849" s="114" t="s">
        <v>4349</v>
      </c>
      <c r="F849" s="94">
        <v>17.060000000000002</v>
      </c>
      <c r="G849" s="23" t="s">
        <v>70</v>
      </c>
      <c r="H849" s="23" t="s">
        <v>2298</v>
      </c>
    </row>
    <row r="850" spans="1:11" x14ac:dyDescent="0.25">
      <c r="A850" s="23" t="s">
        <v>3353</v>
      </c>
      <c r="B850" s="114">
        <v>10001924</v>
      </c>
      <c r="C850" s="114" t="s">
        <v>4351</v>
      </c>
      <c r="D850" s="114">
        <v>10001924</v>
      </c>
      <c r="E850" s="114" t="s">
        <v>4351</v>
      </c>
      <c r="F850" s="94">
        <v>17.060000000000002</v>
      </c>
      <c r="G850" s="23" t="s">
        <v>70</v>
      </c>
      <c r="H850" s="23" t="s">
        <v>2298</v>
      </c>
    </row>
    <row r="851" spans="1:11" x14ac:dyDescent="0.25">
      <c r="A851" s="23" t="s">
        <v>3355</v>
      </c>
      <c r="B851" s="114">
        <v>240</v>
      </c>
      <c r="C851" s="114" t="s">
        <v>4085</v>
      </c>
      <c r="D851" s="114">
        <v>10001187</v>
      </c>
      <c r="E851" s="114" t="s">
        <v>4111</v>
      </c>
      <c r="F851" s="94">
        <v>8.5300000000000011</v>
      </c>
      <c r="G851" s="23" t="s">
        <v>70</v>
      </c>
      <c r="H851" s="23" t="s">
        <v>2298</v>
      </c>
    </row>
    <row r="852" spans="1:11" x14ac:dyDescent="0.25">
      <c r="A852" s="23" t="s">
        <v>3356</v>
      </c>
      <c r="B852" s="114">
        <v>240</v>
      </c>
      <c r="C852" s="114" t="s">
        <v>4085</v>
      </c>
      <c r="D852" s="114">
        <v>10001187</v>
      </c>
      <c r="E852" s="114" t="s">
        <v>4111</v>
      </c>
      <c r="F852" s="94">
        <v>4.2650000000000006</v>
      </c>
      <c r="G852" s="23" t="s">
        <v>70</v>
      </c>
      <c r="H852" s="23" t="s">
        <v>2298</v>
      </c>
    </row>
    <row r="853" spans="1:11" x14ac:dyDescent="0.25">
      <c r="A853" s="23" t="s">
        <v>3357</v>
      </c>
      <c r="B853" s="114">
        <v>240</v>
      </c>
      <c r="C853" s="114" t="s">
        <v>4085</v>
      </c>
      <c r="D853" s="114">
        <v>10001187</v>
      </c>
      <c r="E853" s="114" t="s">
        <v>4111</v>
      </c>
      <c r="F853" s="94">
        <v>8.5300000000000011</v>
      </c>
      <c r="G853" s="23" t="s">
        <v>70</v>
      </c>
      <c r="H853" s="23" t="s">
        <v>2298</v>
      </c>
    </row>
    <row r="854" spans="1:11" x14ac:dyDescent="0.25">
      <c r="A854" s="23" t="s">
        <v>3359</v>
      </c>
      <c r="B854" s="114">
        <v>10000697</v>
      </c>
      <c r="C854" s="114" t="s">
        <v>4268</v>
      </c>
      <c r="D854" s="114">
        <v>10000697</v>
      </c>
      <c r="E854" s="114" t="s">
        <v>4268</v>
      </c>
      <c r="F854" s="94">
        <v>17.060000000000002</v>
      </c>
      <c r="G854" s="23" t="s">
        <v>70</v>
      </c>
      <c r="H854" s="23" t="s">
        <v>2298</v>
      </c>
    </row>
    <row r="855" spans="1:11" x14ac:dyDescent="0.25">
      <c r="A855" s="23" t="s">
        <v>3360</v>
      </c>
      <c r="B855" s="114">
        <v>10000697</v>
      </c>
      <c r="C855" s="114" t="s">
        <v>4268</v>
      </c>
      <c r="D855" s="114">
        <v>10000697</v>
      </c>
      <c r="E855" s="114" t="s">
        <v>4268</v>
      </c>
      <c r="F855" s="94">
        <v>17.060000000000002</v>
      </c>
      <c r="G855" s="23" t="s">
        <v>70</v>
      </c>
      <c r="H855" s="23" t="s">
        <v>2298</v>
      </c>
    </row>
    <row r="856" spans="1:11" x14ac:dyDescent="0.25">
      <c r="A856" s="23" t="s">
        <v>3361</v>
      </c>
      <c r="B856" s="114">
        <v>197</v>
      </c>
      <c r="C856" s="114" t="s">
        <v>4160</v>
      </c>
      <c r="D856" s="114">
        <v>10001988</v>
      </c>
      <c r="E856" s="114" t="s">
        <v>4162</v>
      </c>
      <c r="F856" s="94">
        <v>17.060000000000002</v>
      </c>
      <c r="G856" s="23" t="s">
        <v>70</v>
      </c>
      <c r="H856" s="23" t="s">
        <v>2298</v>
      </c>
    </row>
    <row r="857" spans="1:11" x14ac:dyDescent="0.25">
      <c r="A857" s="23" t="s">
        <v>3362</v>
      </c>
      <c r="B857" s="114">
        <v>10000096</v>
      </c>
      <c r="C857" s="114" t="s">
        <v>4352</v>
      </c>
      <c r="D857" s="114">
        <v>10000096</v>
      </c>
      <c r="E857" s="114" t="s">
        <v>4352</v>
      </c>
      <c r="F857" s="94">
        <v>11.11</v>
      </c>
      <c r="G857" s="23" t="s">
        <v>70</v>
      </c>
      <c r="H857" s="23" t="s">
        <v>2298</v>
      </c>
    </row>
    <row r="858" spans="1:11" x14ac:dyDescent="0.25">
      <c r="A858" s="23" t="s">
        <v>3363</v>
      </c>
      <c r="B858" s="114">
        <v>240</v>
      </c>
      <c r="C858" s="114" t="s">
        <v>4085</v>
      </c>
      <c r="D858" s="114">
        <v>10001187</v>
      </c>
      <c r="E858" s="114" t="s">
        <v>4111</v>
      </c>
      <c r="F858" s="94">
        <v>5.5549999999999997</v>
      </c>
      <c r="G858" s="23" t="s">
        <v>70</v>
      </c>
      <c r="H858" s="23" t="s">
        <v>2298</v>
      </c>
    </row>
    <row r="859" spans="1:11" x14ac:dyDescent="0.25">
      <c r="A859" s="23" t="s">
        <v>3364</v>
      </c>
      <c r="B859" s="114">
        <v>10000586</v>
      </c>
      <c r="C859" s="114" t="s">
        <v>4100</v>
      </c>
      <c r="D859" s="114">
        <v>10000496</v>
      </c>
      <c r="E859" s="114" t="s">
        <v>4101</v>
      </c>
      <c r="F859" s="94">
        <v>5.5549999999999997</v>
      </c>
      <c r="G859" s="23" t="s">
        <v>70</v>
      </c>
      <c r="H859" s="23" t="s">
        <v>2298</v>
      </c>
    </row>
    <row r="860" spans="1:11" x14ac:dyDescent="0.25">
      <c r="A860" s="23" t="s">
        <v>3366</v>
      </c>
      <c r="B860" s="114">
        <v>10000787</v>
      </c>
      <c r="C860" s="114" t="s">
        <v>4214</v>
      </c>
      <c r="D860" s="114">
        <v>10000787</v>
      </c>
      <c r="E860" s="114" t="s">
        <v>4214</v>
      </c>
      <c r="F860" s="94">
        <v>11.11</v>
      </c>
      <c r="G860" s="23" t="s">
        <v>70</v>
      </c>
      <c r="H860" s="23" t="s">
        <v>2298</v>
      </c>
    </row>
    <row r="861" spans="1:11" x14ac:dyDescent="0.25">
      <c r="A861" s="23" t="s">
        <v>3367</v>
      </c>
      <c r="B861" s="114">
        <v>240</v>
      </c>
      <c r="C861" s="114" t="s">
        <v>4085</v>
      </c>
      <c r="D861" s="114">
        <v>10001187</v>
      </c>
      <c r="E861" s="114" t="s">
        <v>4111</v>
      </c>
      <c r="F861" s="94">
        <v>11.23</v>
      </c>
      <c r="G861" s="23" t="s">
        <v>70</v>
      </c>
      <c r="H861" s="23" t="s">
        <v>2298</v>
      </c>
    </row>
    <row r="862" spans="1:11" x14ac:dyDescent="0.25">
      <c r="A862" s="23" t="s">
        <v>3372</v>
      </c>
      <c r="B862" s="114">
        <v>10001924</v>
      </c>
      <c r="C862" s="114" t="s">
        <v>4351</v>
      </c>
      <c r="D862" s="114">
        <v>10001924</v>
      </c>
      <c r="E862" s="114" t="s">
        <v>4351</v>
      </c>
      <c r="F862" s="94">
        <v>17.060000000000002</v>
      </c>
      <c r="G862" s="23" t="s">
        <v>70</v>
      </c>
      <c r="H862" s="23" t="s">
        <v>2298</v>
      </c>
      <c r="K862" t="e">
        <f>VLOOKUP(#REF!,'[5]Web based'!$A:$G,7,0)</f>
        <v>#REF!</v>
      </c>
    </row>
    <row r="863" spans="1:11" x14ac:dyDescent="0.25">
      <c r="A863" s="23" t="s">
        <v>3373</v>
      </c>
      <c r="B863" s="114">
        <v>10001222</v>
      </c>
      <c r="C863" s="114" t="s">
        <v>4275</v>
      </c>
      <c r="D863" s="114">
        <v>10000439</v>
      </c>
      <c r="E863" s="114" t="s">
        <v>4349</v>
      </c>
      <c r="F863" s="94">
        <v>17.060000000000002</v>
      </c>
      <c r="G863" s="23" t="s">
        <v>70</v>
      </c>
      <c r="H863" s="23" t="s">
        <v>2298</v>
      </c>
    </row>
    <row r="864" spans="1:11" x14ac:dyDescent="0.25">
      <c r="A864" s="23" t="s">
        <v>3374</v>
      </c>
      <c r="B864" s="114">
        <v>10000229</v>
      </c>
      <c r="C864" s="114" t="s">
        <v>4247</v>
      </c>
      <c r="D864" s="114">
        <v>10000229</v>
      </c>
      <c r="E864" s="114" t="s">
        <v>4247</v>
      </c>
      <c r="F864" s="94">
        <v>17.060000000000002</v>
      </c>
      <c r="G864" s="23" t="s">
        <v>70</v>
      </c>
      <c r="H864" s="23" t="s">
        <v>2298</v>
      </c>
    </row>
    <row r="865" spans="1:11" x14ac:dyDescent="0.25">
      <c r="A865" s="23" t="s">
        <v>3375</v>
      </c>
      <c r="B865" s="114">
        <v>10000229</v>
      </c>
      <c r="C865" s="114" t="s">
        <v>4247</v>
      </c>
      <c r="D865" s="114">
        <v>10000229</v>
      </c>
      <c r="E865" s="114" t="s">
        <v>4247</v>
      </c>
      <c r="F865" s="94">
        <v>11.11</v>
      </c>
      <c r="G865" s="23" t="s">
        <v>70</v>
      </c>
      <c r="H865" s="23" t="s">
        <v>2298</v>
      </c>
    </row>
    <row r="866" spans="1:11" x14ac:dyDescent="0.25">
      <c r="A866" s="23" t="s">
        <v>3377</v>
      </c>
      <c r="B866" s="114">
        <v>10000543</v>
      </c>
      <c r="C866" s="114" t="s">
        <v>4353</v>
      </c>
      <c r="D866" s="114">
        <v>10000543</v>
      </c>
      <c r="E866" s="114" t="s">
        <v>4353</v>
      </c>
      <c r="F866" s="94">
        <v>8.5300000000000011</v>
      </c>
      <c r="G866" s="23" t="s">
        <v>70</v>
      </c>
      <c r="H866" s="23" t="s">
        <v>2298</v>
      </c>
      <c r="K866" t="e">
        <f>VLOOKUP(#REF!,'[5]Web based'!$A:$G,7,0)</f>
        <v>#REF!</v>
      </c>
    </row>
    <row r="867" spans="1:11" x14ac:dyDescent="0.25">
      <c r="A867" s="23" t="s">
        <v>3378</v>
      </c>
      <c r="B867" s="114">
        <v>10000543</v>
      </c>
      <c r="C867" s="114" t="s">
        <v>4353</v>
      </c>
      <c r="D867" s="114">
        <v>10000543</v>
      </c>
      <c r="E867" s="114" t="s">
        <v>4353</v>
      </c>
      <c r="F867" s="94">
        <v>5.5549999999999997</v>
      </c>
      <c r="G867" s="23" t="s">
        <v>70</v>
      </c>
      <c r="H867" s="23" t="s">
        <v>2298</v>
      </c>
      <c r="K867" t="e">
        <f>VLOOKUP(#REF!,'[5]Web based'!$A:$G,7,0)</f>
        <v>#REF!</v>
      </c>
    </row>
    <row r="868" spans="1:11" x14ac:dyDescent="0.25">
      <c r="A868" s="23" t="s">
        <v>3379</v>
      </c>
      <c r="B868" s="114">
        <v>10000543</v>
      </c>
      <c r="C868" s="114" t="s">
        <v>4353</v>
      </c>
      <c r="D868" s="114">
        <v>10000543</v>
      </c>
      <c r="E868" s="114" t="s">
        <v>4353</v>
      </c>
      <c r="F868" s="94">
        <v>12.795000000000002</v>
      </c>
      <c r="G868" s="23" t="s">
        <v>70</v>
      </c>
      <c r="H868" s="23" t="s">
        <v>2298</v>
      </c>
    </row>
    <row r="869" spans="1:11" x14ac:dyDescent="0.25">
      <c r="A869" s="23" t="s">
        <v>3380</v>
      </c>
      <c r="B869" s="114">
        <v>10000543</v>
      </c>
      <c r="C869" s="114" t="s">
        <v>4353</v>
      </c>
      <c r="D869" s="114">
        <v>10000543</v>
      </c>
      <c r="E869" s="114" t="s">
        <v>4353</v>
      </c>
      <c r="F869" s="94">
        <v>8.3324999999999996</v>
      </c>
      <c r="G869" s="23" t="s">
        <v>70</v>
      </c>
      <c r="H869" s="23" t="s">
        <v>2298</v>
      </c>
    </row>
    <row r="870" spans="1:11" x14ac:dyDescent="0.25">
      <c r="A870" s="23" t="s">
        <v>3383</v>
      </c>
      <c r="B870" s="114">
        <v>10000253</v>
      </c>
      <c r="C870" s="114" t="s">
        <v>4354</v>
      </c>
      <c r="D870" s="114">
        <v>10000253</v>
      </c>
      <c r="E870" s="114" t="s">
        <v>4354</v>
      </c>
      <c r="F870" s="94">
        <v>11.23</v>
      </c>
      <c r="G870" s="23" t="s">
        <v>70</v>
      </c>
      <c r="H870" s="23" t="s">
        <v>2298</v>
      </c>
    </row>
    <row r="871" spans="1:11" x14ac:dyDescent="0.25">
      <c r="A871" s="23" t="s">
        <v>3384</v>
      </c>
      <c r="B871" s="114">
        <v>10000253</v>
      </c>
      <c r="C871" s="114" t="s">
        <v>4354</v>
      </c>
      <c r="D871" s="114">
        <v>10000253</v>
      </c>
      <c r="E871" s="114" t="s">
        <v>4354</v>
      </c>
      <c r="F871" s="94">
        <v>11.23</v>
      </c>
      <c r="G871" s="23" t="s">
        <v>70</v>
      </c>
      <c r="H871" s="23" t="s">
        <v>2298</v>
      </c>
    </row>
    <row r="872" spans="1:11" x14ac:dyDescent="0.25">
      <c r="A872" s="23" t="s">
        <v>3385</v>
      </c>
      <c r="B872" s="114">
        <v>10000253</v>
      </c>
      <c r="C872" s="114" t="s">
        <v>4354</v>
      </c>
      <c r="D872" s="114">
        <v>10000253</v>
      </c>
      <c r="E872" s="114" t="s">
        <v>4354</v>
      </c>
      <c r="F872" s="94">
        <v>2.7774999999999999</v>
      </c>
      <c r="G872" s="23" t="s">
        <v>70</v>
      </c>
      <c r="H872" s="23" t="s">
        <v>2298</v>
      </c>
      <c r="K872" t="e">
        <f>VLOOKUP(#REF!,'[5]Web based'!$A:$G,7,0)</f>
        <v>#REF!</v>
      </c>
    </row>
    <row r="873" spans="1:11" x14ac:dyDescent="0.25">
      <c r="A873" s="23" t="s">
        <v>3386</v>
      </c>
      <c r="B873" s="114">
        <v>10000253</v>
      </c>
      <c r="C873" s="114" t="s">
        <v>4354</v>
      </c>
      <c r="D873" s="114">
        <v>10000253</v>
      </c>
      <c r="E873" s="114" t="s">
        <v>4354</v>
      </c>
      <c r="F873" s="94">
        <v>5.5549999999999997</v>
      </c>
      <c r="G873" s="23" t="s">
        <v>70</v>
      </c>
      <c r="H873" s="23" t="s">
        <v>2298</v>
      </c>
    </row>
    <row r="874" spans="1:11" x14ac:dyDescent="0.25">
      <c r="A874" s="23" t="s">
        <v>3387</v>
      </c>
      <c r="B874" s="114">
        <v>10000253</v>
      </c>
      <c r="C874" s="114" t="s">
        <v>4354</v>
      </c>
      <c r="D874" s="114">
        <v>10000253</v>
      </c>
      <c r="E874" s="114" t="s">
        <v>4354</v>
      </c>
      <c r="F874" s="94">
        <v>8.5300000000000011</v>
      </c>
      <c r="G874" s="23" t="s">
        <v>70</v>
      </c>
      <c r="H874" s="23" t="s">
        <v>2298</v>
      </c>
    </row>
    <row r="875" spans="1:11" x14ac:dyDescent="0.25">
      <c r="A875" s="23" t="s">
        <v>3388</v>
      </c>
      <c r="B875" s="114">
        <v>10000253</v>
      </c>
      <c r="C875" s="114" t="s">
        <v>4354</v>
      </c>
      <c r="D875" s="114">
        <v>10000253</v>
      </c>
      <c r="E875" s="114" t="s">
        <v>4354</v>
      </c>
      <c r="F875" s="94">
        <v>4.2650000000000006</v>
      </c>
      <c r="G875" s="23" t="s">
        <v>70</v>
      </c>
      <c r="H875" s="23" t="s">
        <v>2298</v>
      </c>
      <c r="K875" t="e">
        <f>VLOOKUP(#REF!,'[5]Web based'!$A:$G,7,0)</f>
        <v>#REF!</v>
      </c>
    </row>
    <row r="876" spans="1:11" x14ac:dyDescent="0.25">
      <c r="A876" s="23" t="s">
        <v>3389</v>
      </c>
      <c r="B876" s="114">
        <v>10000253</v>
      </c>
      <c r="C876" s="114" t="s">
        <v>4354</v>
      </c>
      <c r="D876" s="114">
        <v>10000253</v>
      </c>
      <c r="E876" s="114" t="s">
        <v>4354</v>
      </c>
      <c r="F876" s="94">
        <v>4.2650000000000006</v>
      </c>
      <c r="G876" s="23" t="s">
        <v>70</v>
      </c>
      <c r="H876" s="23" t="s">
        <v>2298</v>
      </c>
    </row>
    <row r="877" spans="1:11" x14ac:dyDescent="0.25">
      <c r="A877" s="23" t="s">
        <v>3390</v>
      </c>
      <c r="B877" s="114">
        <v>10000253</v>
      </c>
      <c r="C877" s="114" t="s">
        <v>4354</v>
      </c>
      <c r="D877" s="114">
        <v>10000253</v>
      </c>
      <c r="E877" s="114" t="s">
        <v>4354</v>
      </c>
      <c r="F877" s="94">
        <v>2.7774999999999999</v>
      </c>
      <c r="G877" s="23" t="s">
        <v>70</v>
      </c>
      <c r="H877" s="23" t="s">
        <v>2298</v>
      </c>
    </row>
    <row r="878" spans="1:11" x14ac:dyDescent="0.25">
      <c r="A878" s="23" t="s">
        <v>3391</v>
      </c>
      <c r="B878" s="114">
        <v>10000931</v>
      </c>
      <c r="C878" s="114" t="s">
        <v>4139</v>
      </c>
      <c r="D878" s="114">
        <v>10000931</v>
      </c>
      <c r="E878" s="114" t="s">
        <v>4139</v>
      </c>
      <c r="F878" s="94">
        <v>8.5300000000000011</v>
      </c>
      <c r="G878" s="23" t="s">
        <v>70</v>
      </c>
      <c r="H878" s="23" t="s">
        <v>2298</v>
      </c>
    </row>
    <row r="879" spans="1:11" x14ac:dyDescent="0.25">
      <c r="A879" s="23" t="s">
        <v>3393</v>
      </c>
      <c r="B879" s="114">
        <v>10000931</v>
      </c>
      <c r="C879" s="114" t="s">
        <v>4139</v>
      </c>
      <c r="D879" s="114">
        <v>10000931</v>
      </c>
      <c r="E879" s="114" t="s">
        <v>4139</v>
      </c>
      <c r="F879" s="94">
        <v>11.11</v>
      </c>
      <c r="G879" s="23" t="s">
        <v>70</v>
      </c>
      <c r="H879" s="23" t="s">
        <v>2298</v>
      </c>
    </row>
    <row r="880" spans="1:11" x14ac:dyDescent="0.25">
      <c r="A880" s="23" t="s">
        <v>3397</v>
      </c>
      <c r="B880" s="114">
        <v>10000224</v>
      </c>
      <c r="C880" s="114" t="s">
        <v>4081</v>
      </c>
      <c r="D880" s="114">
        <v>10000205</v>
      </c>
      <c r="E880" s="114" t="s">
        <v>4082</v>
      </c>
      <c r="F880" s="94">
        <v>11.23</v>
      </c>
      <c r="G880" s="23" t="s">
        <v>70</v>
      </c>
      <c r="H880" s="23" t="s">
        <v>2298</v>
      </c>
    </row>
    <row r="881" spans="1:8" x14ac:dyDescent="0.25">
      <c r="A881" s="23" t="s">
        <v>3398</v>
      </c>
      <c r="B881" s="114">
        <v>10000931</v>
      </c>
      <c r="C881" s="114" t="s">
        <v>4139</v>
      </c>
      <c r="D881" s="114">
        <v>10000931</v>
      </c>
      <c r="E881" s="114" t="s">
        <v>4139</v>
      </c>
      <c r="F881" s="94">
        <v>8.5300000000000011</v>
      </c>
      <c r="G881" s="23" t="s">
        <v>70</v>
      </c>
      <c r="H881" s="23" t="s">
        <v>2298</v>
      </c>
    </row>
    <row r="882" spans="1:8" x14ac:dyDescent="0.25">
      <c r="A882" s="23" t="s">
        <v>3400</v>
      </c>
      <c r="B882" s="114">
        <v>10000931</v>
      </c>
      <c r="C882" s="114" t="s">
        <v>4139</v>
      </c>
      <c r="D882" s="114">
        <v>10000931</v>
      </c>
      <c r="E882" s="114" t="s">
        <v>4139</v>
      </c>
      <c r="F882" s="94">
        <v>5.5549999999999997</v>
      </c>
      <c r="G882" s="23" t="s">
        <v>70</v>
      </c>
      <c r="H882" s="23" t="s">
        <v>2298</v>
      </c>
    </row>
    <row r="883" spans="1:8" x14ac:dyDescent="0.25">
      <c r="A883" s="23" t="s">
        <v>3403</v>
      </c>
      <c r="B883" s="114">
        <v>10000190</v>
      </c>
      <c r="C883" s="114" t="s">
        <v>4355</v>
      </c>
      <c r="D883" s="114">
        <v>10004989</v>
      </c>
      <c r="E883" s="114" t="s">
        <v>4356</v>
      </c>
      <c r="F883" s="94">
        <v>4.2650000000000006</v>
      </c>
      <c r="G883" s="23" t="s">
        <v>70</v>
      </c>
      <c r="H883" s="23" t="s">
        <v>2298</v>
      </c>
    </row>
    <row r="884" spans="1:8" x14ac:dyDescent="0.25">
      <c r="A884" s="23" t="s">
        <v>3404</v>
      </c>
      <c r="B884" s="114">
        <v>10000190</v>
      </c>
      <c r="C884" s="114" t="s">
        <v>4355</v>
      </c>
      <c r="D884" s="114">
        <v>10004989</v>
      </c>
      <c r="E884" s="114" t="s">
        <v>4356</v>
      </c>
      <c r="F884" s="94">
        <v>8.5300000000000011</v>
      </c>
      <c r="G884" s="23" t="s">
        <v>70</v>
      </c>
      <c r="H884" s="23" t="s">
        <v>2298</v>
      </c>
    </row>
    <row r="885" spans="1:8" x14ac:dyDescent="0.25">
      <c r="A885" s="23" t="s">
        <v>3405</v>
      </c>
      <c r="B885" s="114">
        <v>10000190</v>
      </c>
      <c r="C885" s="114" t="s">
        <v>4355</v>
      </c>
      <c r="D885" s="114">
        <v>10004989</v>
      </c>
      <c r="E885" s="114" t="s">
        <v>4356</v>
      </c>
      <c r="F885" s="94">
        <v>8.5300000000000011</v>
      </c>
      <c r="G885" s="23" t="s">
        <v>70</v>
      </c>
      <c r="H885" s="23" t="s">
        <v>2298</v>
      </c>
    </row>
    <row r="886" spans="1:8" x14ac:dyDescent="0.25">
      <c r="A886" s="23" t="s">
        <v>3409</v>
      </c>
      <c r="B886" s="114">
        <v>10002060</v>
      </c>
      <c r="C886" s="114" t="s">
        <v>4197</v>
      </c>
      <c r="D886" s="114">
        <v>10002060</v>
      </c>
      <c r="E886" s="114" t="s">
        <v>4197</v>
      </c>
      <c r="F886" s="94">
        <v>17.060000000000002</v>
      </c>
      <c r="G886" s="23" t="s">
        <v>70</v>
      </c>
      <c r="H886" s="23" t="s">
        <v>2298</v>
      </c>
    </row>
    <row r="887" spans="1:8" x14ac:dyDescent="0.25">
      <c r="A887" s="23" t="s">
        <v>3412</v>
      </c>
      <c r="B887" s="114">
        <v>10000931</v>
      </c>
      <c r="C887" s="114" t="s">
        <v>4139</v>
      </c>
      <c r="D887" s="114">
        <v>10000931</v>
      </c>
      <c r="E887" s="114" t="s">
        <v>4139</v>
      </c>
      <c r="F887" s="94">
        <v>8.5300000000000011</v>
      </c>
      <c r="G887" s="23" t="s">
        <v>70</v>
      </c>
      <c r="H887" s="23" t="s">
        <v>2298</v>
      </c>
    </row>
    <row r="888" spans="1:8" x14ac:dyDescent="0.25">
      <c r="A888" s="23" t="s">
        <v>3413</v>
      </c>
      <c r="B888" s="114">
        <v>10000931</v>
      </c>
      <c r="C888" s="114" t="s">
        <v>4139</v>
      </c>
      <c r="D888" s="114">
        <v>10000931</v>
      </c>
      <c r="E888" s="114" t="s">
        <v>4139</v>
      </c>
      <c r="F888" s="94">
        <v>11.11</v>
      </c>
      <c r="G888" s="23" t="s">
        <v>70</v>
      </c>
      <c r="H888" s="23" t="s">
        <v>2298</v>
      </c>
    </row>
    <row r="889" spans="1:8" x14ac:dyDescent="0.25">
      <c r="A889" s="23" t="s">
        <v>3415</v>
      </c>
      <c r="B889" s="114">
        <v>10000190</v>
      </c>
      <c r="C889" s="114" t="s">
        <v>4355</v>
      </c>
      <c r="D889" s="114">
        <v>10004989</v>
      </c>
      <c r="E889" s="114" t="s">
        <v>4356</v>
      </c>
      <c r="F889" s="94">
        <v>4.2650000000000006</v>
      </c>
      <c r="G889" s="23" t="s">
        <v>70</v>
      </c>
      <c r="H889" s="23" t="s">
        <v>2298</v>
      </c>
    </row>
    <row r="890" spans="1:8" x14ac:dyDescent="0.25">
      <c r="A890" s="23" t="s">
        <v>3416</v>
      </c>
      <c r="B890" s="114">
        <v>10000190</v>
      </c>
      <c r="C890" s="114" t="s">
        <v>4355</v>
      </c>
      <c r="D890" s="114">
        <v>10004989</v>
      </c>
      <c r="E890" s="114" t="s">
        <v>4356</v>
      </c>
      <c r="F890" s="94">
        <v>8.5300000000000011</v>
      </c>
      <c r="G890" s="23" t="s">
        <v>70</v>
      </c>
      <c r="H890" s="23" t="s">
        <v>2298</v>
      </c>
    </row>
    <row r="891" spans="1:8" x14ac:dyDescent="0.25">
      <c r="A891" s="23" t="s">
        <v>3417</v>
      </c>
      <c r="B891" s="114">
        <v>10000190</v>
      </c>
      <c r="C891" s="114" t="s">
        <v>4355</v>
      </c>
      <c r="D891" s="114">
        <v>10004989</v>
      </c>
      <c r="E891" s="114" t="s">
        <v>4356</v>
      </c>
      <c r="F891" s="94">
        <v>8.5300000000000011</v>
      </c>
      <c r="G891" s="23" t="s">
        <v>70</v>
      </c>
      <c r="H891" s="23" t="s">
        <v>2298</v>
      </c>
    </row>
    <row r="892" spans="1:8" x14ac:dyDescent="0.25">
      <c r="A892" s="23" t="s">
        <v>3419</v>
      </c>
      <c r="B892" s="114">
        <v>10000179</v>
      </c>
      <c r="C892" s="114" t="s">
        <v>4263</v>
      </c>
      <c r="D892" s="114">
        <v>10000179</v>
      </c>
      <c r="E892" s="114" t="s">
        <v>4263</v>
      </c>
      <c r="F892" s="94">
        <v>8.5300000000000011</v>
      </c>
      <c r="G892" s="23" t="s">
        <v>70</v>
      </c>
      <c r="H892" s="23" t="s">
        <v>2298</v>
      </c>
    </row>
    <row r="893" spans="1:8" x14ac:dyDescent="0.25">
      <c r="A893" s="23" t="s">
        <v>3421</v>
      </c>
      <c r="B893" s="114">
        <v>10000179</v>
      </c>
      <c r="C893" s="114" t="s">
        <v>4263</v>
      </c>
      <c r="D893" s="114">
        <v>10001010</v>
      </c>
      <c r="E893" s="114" t="s">
        <v>4357</v>
      </c>
      <c r="F893" s="94">
        <v>17.060000000000002</v>
      </c>
      <c r="G893" s="23" t="s">
        <v>70</v>
      </c>
      <c r="H893" s="23" t="s">
        <v>2298</v>
      </c>
    </row>
    <row r="894" spans="1:8" x14ac:dyDescent="0.25">
      <c r="A894" s="23" t="s">
        <v>3422</v>
      </c>
      <c r="B894" s="114">
        <v>10000096</v>
      </c>
      <c r="C894" s="114" t="s">
        <v>4352</v>
      </c>
      <c r="D894" s="114">
        <v>10000096</v>
      </c>
      <c r="E894" s="114" t="s">
        <v>4352</v>
      </c>
      <c r="F894" s="94">
        <v>17.060000000000002</v>
      </c>
      <c r="G894" s="23" t="s">
        <v>70</v>
      </c>
      <c r="H894" s="23" t="s">
        <v>2298</v>
      </c>
    </row>
    <row r="895" spans="1:8" x14ac:dyDescent="0.25">
      <c r="A895" s="23" t="s">
        <v>3424</v>
      </c>
      <c r="B895" s="114">
        <v>10000746</v>
      </c>
      <c r="C895" s="114" t="s">
        <v>4358</v>
      </c>
      <c r="D895" s="114">
        <v>10000746</v>
      </c>
      <c r="E895" s="114" t="s">
        <v>4358</v>
      </c>
      <c r="F895" s="94">
        <v>17.060000000000002</v>
      </c>
      <c r="G895" s="23" t="s">
        <v>70</v>
      </c>
      <c r="H895" s="23" t="s">
        <v>2298</v>
      </c>
    </row>
    <row r="896" spans="1:8" x14ac:dyDescent="0.25">
      <c r="A896" s="23" t="s">
        <v>3425</v>
      </c>
      <c r="B896" s="114">
        <v>10000746</v>
      </c>
      <c r="C896" s="114" t="s">
        <v>4358</v>
      </c>
      <c r="D896" s="114">
        <v>10000746</v>
      </c>
      <c r="E896" s="114" t="s">
        <v>4358</v>
      </c>
      <c r="F896" s="94">
        <v>17.060000000000002</v>
      </c>
      <c r="G896" s="23" t="s">
        <v>70</v>
      </c>
      <c r="H896" s="23" t="s">
        <v>2298</v>
      </c>
    </row>
    <row r="897" spans="1:11" x14ac:dyDescent="0.25">
      <c r="A897" s="23" t="s">
        <v>3426</v>
      </c>
      <c r="B897" s="114">
        <v>10001366</v>
      </c>
      <c r="C897" s="114" t="s">
        <v>4233</v>
      </c>
      <c r="D897" s="114">
        <v>10001366</v>
      </c>
      <c r="E897" s="114" t="s">
        <v>4233</v>
      </c>
      <c r="F897" s="94">
        <v>17.060000000000002</v>
      </c>
      <c r="G897" s="23" t="s">
        <v>70</v>
      </c>
      <c r="H897" s="23" t="s">
        <v>2298</v>
      </c>
    </row>
    <row r="898" spans="1:11" x14ac:dyDescent="0.25">
      <c r="A898" s="23" t="s">
        <v>3427</v>
      </c>
      <c r="B898" s="114">
        <v>10000179</v>
      </c>
      <c r="C898" s="114" t="s">
        <v>4263</v>
      </c>
      <c r="D898" s="114">
        <v>10000179</v>
      </c>
      <c r="E898" s="114" t="s">
        <v>4263</v>
      </c>
      <c r="F898" s="94">
        <v>5.5549999999999997</v>
      </c>
      <c r="G898" s="23" t="s">
        <v>70</v>
      </c>
      <c r="H898" s="23" t="s">
        <v>2298</v>
      </c>
    </row>
    <row r="899" spans="1:11" x14ac:dyDescent="0.25">
      <c r="A899" s="23" t="s">
        <v>3429</v>
      </c>
      <c r="B899" s="114">
        <v>10000543</v>
      </c>
      <c r="C899" s="114" t="s">
        <v>4353</v>
      </c>
      <c r="D899" s="114">
        <v>10004462</v>
      </c>
      <c r="E899" s="114" t="s">
        <v>4359</v>
      </c>
      <c r="F899" s="94">
        <v>5.5549999999999997</v>
      </c>
      <c r="G899" s="23" t="s">
        <v>70</v>
      </c>
      <c r="H899" s="23" t="s">
        <v>2298</v>
      </c>
      <c r="K899" t="e">
        <f>VLOOKUP(#REF!,'[5]Web based'!$A:$G,7,0)</f>
        <v>#REF!</v>
      </c>
    </row>
    <row r="900" spans="1:11" x14ac:dyDescent="0.25">
      <c r="A900" s="23" t="s">
        <v>3430</v>
      </c>
      <c r="B900" s="114">
        <v>197</v>
      </c>
      <c r="C900" s="114" t="s">
        <v>4160</v>
      </c>
      <c r="D900" s="114">
        <v>10001988</v>
      </c>
      <c r="E900" s="114" t="s">
        <v>4162</v>
      </c>
      <c r="F900" s="94">
        <v>8.5300000000000011</v>
      </c>
      <c r="G900" s="23" t="s">
        <v>70</v>
      </c>
      <c r="H900" s="23" t="s">
        <v>2298</v>
      </c>
    </row>
    <row r="901" spans="1:11" x14ac:dyDescent="0.25">
      <c r="A901" s="23" t="s">
        <v>3431</v>
      </c>
      <c r="B901" s="114">
        <v>10000543</v>
      </c>
      <c r="C901" s="114" t="s">
        <v>4353</v>
      </c>
      <c r="D901" s="114">
        <v>10004462</v>
      </c>
      <c r="E901" s="114" t="s">
        <v>4359</v>
      </c>
      <c r="F901" s="94">
        <v>8.3324999999999996</v>
      </c>
      <c r="G901" s="23" t="s">
        <v>70</v>
      </c>
      <c r="H901" s="23" t="s">
        <v>2298</v>
      </c>
    </row>
    <row r="902" spans="1:11" x14ac:dyDescent="0.25">
      <c r="A902" s="23" t="s">
        <v>3432</v>
      </c>
      <c r="B902" s="114">
        <v>10001366</v>
      </c>
      <c r="C902" s="114" t="s">
        <v>4233</v>
      </c>
      <c r="D902" s="114">
        <v>10001366</v>
      </c>
      <c r="E902" s="114" t="s">
        <v>4233</v>
      </c>
      <c r="F902" s="94">
        <v>17.060000000000002</v>
      </c>
      <c r="G902" s="23" t="s">
        <v>70</v>
      </c>
      <c r="H902" s="23" t="s">
        <v>2298</v>
      </c>
    </row>
    <row r="903" spans="1:11" x14ac:dyDescent="0.25">
      <c r="A903" s="23" t="s">
        <v>3434</v>
      </c>
      <c r="B903" s="114">
        <v>10000096</v>
      </c>
      <c r="C903" s="114" t="s">
        <v>4352</v>
      </c>
      <c r="D903" s="114">
        <v>10000096</v>
      </c>
      <c r="E903" s="114" t="s">
        <v>4352</v>
      </c>
      <c r="F903" s="94">
        <v>17.060000000000002</v>
      </c>
      <c r="G903" s="23" t="s">
        <v>70</v>
      </c>
      <c r="H903" s="23" t="s">
        <v>2298</v>
      </c>
    </row>
    <row r="904" spans="1:11" x14ac:dyDescent="0.25">
      <c r="A904" s="23" t="s">
        <v>3435</v>
      </c>
      <c r="B904" s="114">
        <v>10002060</v>
      </c>
      <c r="C904" s="114" t="s">
        <v>4197</v>
      </c>
      <c r="D904" s="114">
        <v>10002060</v>
      </c>
      <c r="E904" s="114" t="s">
        <v>4197</v>
      </c>
      <c r="F904" s="94">
        <v>17.060000000000002</v>
      </c>
      <c r="G904" s="23" t="s">
        <v>70</v>
      </c>
      <c r="H904" s="23" t="s">
        <v>2298</v>
      </c>
    </row>
    <row r="905" spans="1:11" x14ac:dyDescent="0.25">
      <c r="A905" s="23" t="s">
        <v>3436</v>
      </c>
      <c r="B905" s="114">
        <v>10002061</v>
      </c>
      <c r="C905" s="114" t="s">
        <v>4360</v>
      </c>
      <c r="D905" s="114">
        <v>10002061</v>
      </c>
      <c r="E905" s="114" t="s">
        <v>4360</v>
      </c>
      <c r="F905" s="94">
        <v>17.060000000000002</v>
      </c>
      <c r="G905" s="23" t="s">
        <v>70</v>
      </c>
      <c r="H905" s="23" t="s">
        <v>2298</v>
      </c>
    </row>
    <row r="906" spans="1:11" x14ac:dyDescent="0.25">
      <c r="A906" s="23" t="s">
        <v>3437</v>
      </c>
      <c r="B906" s="114">
        <v>10025912</v>
      </c>
      <c r="C906" s="114" t="s">
        <v>4361</v>
      </c>
      <c r="D906" s="114">
        <v>10026110</v>
      </c>
      <c r="E906" s="114" t="s">
        <v>4362</v>
      </c>
      <c r="F906" s="94">
        <v>17.060000000000002</v>
      </c>
      <c r="G906" s="23" t="s">
        <v>70</v>
      </c>
      <c r="H906" s="23" t="s">
        <v>2298</v>
      </c>
    </row>
    <row r="907" spans="1:11" x14ac:dyDescent="0.25">
      <c r="A907" s="23" t="s">
        <v>3440</v>
      </c>
      <c r="B907" s="114">
        <v>10000746</v>
      </c>
      <c r="C907" s="114" t="s">
        <v>4358</v>
      </c>
      <c r="D907" s="114">
        <v>10000746</v>
      </c>
      <c r="E907" s="114" t="s">
        <v>4358</v>
      </c>
      <c r="F907" s="94">
        <v>18.34</v>
      </c>
      <c r="G907" s="23" t="s">
        <v>70</v>
      </c>
      <c r="H907" s="23" t="s">
        <v>2298</v>
      </c>
    </row>
    <row r="908" spans="1:11" x14ac:dyDescent="0.25">
      <c r="A908" s="23" t="s">
        <v>3441</v>
      </c>
      <c r="B908" s="114">
        <v>10001764</v>
      </c>
      <c r="C908" s="114" t="s">
        <v>4363</v>
      </c>
      <c r="D908" s="114">
        <v>10000093</v>
      </c>
      <c r="E908" s="114" t="s">
        <v>4364</v>
      </c>
      <c r="F908" s="94">
        <v>17.060000000000002</v>
      </c>
      <c r="G908" s="23" t="s">
        <v>70</v>
      </c>
      <c r="H908" s="23" t="s">
        <v>2298</v>
      </c>
    </row>
    <row r="909" spans="1:11" x14ac:dyDescent="0.25">
      <c r="A909" s="23" t="s">
        <v>3442</v>
      </c>
      <c r="B909" s="114">
        <v>10000746</v>
      </c>
      <c r="C909" s="114" t="s">
        <v>4358</v>
      </c>
      <c r="D909" s="114">
        <v>10000746</v>
      </c>
      <c r="E909" s="114" t="s">
        <v>4358</v>
      </c>
      <c r="F909" s="94">
        <v>17.060000000000002</v>
      </c>
      <c r="G909" s="23" t="s">
        <v>70</v>
      </c>
      <c r="H909" s="23" t="s">
        <v>2298</v>
      </c>
    </row>
    <row r="910" spans="1:11" x14ac:dyDescent="0.25">
      <c r="A910" s="23" t="s">
        <v>3443</v>
      </c>
      <c r="B910" s="114">
        <v>10000746</v>
      </c>
      <c r="C910" s="114" t="s">
        <v>4358</v>
      </c>
      <c r="D910" s="114">
        <v>10000746</v>
      </c>
      <c r="E910" s="114" t="s">
        <v>4358</v>
      </c>
      <c r="F910" s="94">
        <v>17.060000000000002</v>
      </c>
      <c r="G910" s="23" t="s">
        <v>70</v>
      </c>
      <c r="H910" s="23" t="s">
        <v>2298</v>
      </c>
    </row>
    <row r="911" spans="1:11" x14ac:dyDescent="0.25">
      <c r="A911" s="23" t="s">
        <v>3444</v>
      </c>
      <c r="B911" s="114">
        <v>10000746</v>
      </c>
      <c r="C911" s="114" t="s">
        <v>4358</v>
      </c>
      <c r="D911" s="114">
        <v>10000746</v>
      </c>
      <c r="E911" s="114" t="s">
        <v>4358</v>
      </c>
      <c r="F911" s="94">
        <v>17.060000000000002</v>
      </c>
      <c r="G911" s="23" t="s">
        <v>70</v>
      </c>
      <c r="H911" s="23" t="s">
        <v>2298</v>
      </c>
    </row>
    <row r="912" spans="1:11" x14ac:dyDescent="0.25">
      <c r="A912" s="23" t="s">
        <v>3445</v>
      </c>
      <c r="B912" s="114">
        <v>10000746</v>
      </c>
      <c r="C912" s="114" t="s">
        <v>4358</v>
      </c>
      <c r="D912" s="114">
        <v>10000746</v>
      </c>
      <c r="E912" s="114" t="s">
        <v>4358</v>
      </c>
      <c r="F912" s="94">
        <v>17.060000000000002</v>
      </c>
      <c r="G912" s="23" t="s">
        <v>70</v>
      </c>
      <c r="H912" s="23" t="s">
        <v>2298</v>
      </c>
    </row>
    <row r="913" spans="1:11" x14ac:dyDescent="0.25">
      <c r="A913" s="23" t="s">
        <v>3449</v>
      </c>
      <c r="B913" s="114">
        <v>10002429</v>
      </c>
      <c r="C913" s="114" t="s">
        <v>4281</v>
      </c>
      <c r="D913" s="114">
        <v>10002429</v>
      </c>
      <c r="E913" s="114" t="s">
        <v>4281</v>
      </c>
      <c r="F913" s="94">
        <v>17.060000000000002</v>
      </c>
      <c r="G913" s="23" t="s">
        <v>70</v>
      </c>
      <c r="H913" s="23" t="s">
        <v>2298</v>
      </c>
      <c r="K913" t="e">
        <f>VLOOKUP(#REF!,'[5]Web based'!$A:$G,7,0)</f>
        <v>#REF!</v>
      </c>
    </row>
    <row r="914" spans="1:11" x14ac:dyDescent="0.25">
      <c r="A914" s="23" t="s">
        <v>3450</v>
      </c>
      <c r="B914" s="114">
        <v>10000096</v>
      </c>
      <c r="C914" s="114" t="s">
        <v>4352</v>
      </c>
      <c r="D914" s="114">
        <v>10000096</v>
      </c>
      <c r="E914" s="114" t="s">
        <v>4352</v>
      </c>
      <c r="F914" s="94">
        <v>17.060000000000002</v>
      </c>
      <c r="G914" s="23" t="s">
        <v>70</v>
      </c>
      <c r="H914" s="23" t="s">
        <v>2298</v>
      </c>
      <c r="K914" t="e">
        <f>VLOOKUP(#REF!,'[5]Web based'!$A:$G,7,0)</f>
        <v>#REF!</v>
      </c>
    </row>
    <row r="915" spans="1:11" x14ac:dyDescent="0.25">
      <c r="A915" s="23" t="s">
        <v>3454</v>
      </c>
      <c r="B915" s="114">
        <v>10000179</v>
      </c>
      <c r="C915" s="114" t="s">
        <v>4263</v>
      </c>
      <c r="D915" s="114">
        <v>10000179</v>
      </c>
      <c r="E915" s="114" t="s">
        <v>4263</v>
      </c>
      <c r="F915" s="94">
        <v>17.060000000000002</v>
      </c>
      <c r="G915" s="23" t="s">
        <v>70</v>
      </c>
      <c r="H915" s="23" t="s">
        <v>2298</v>
      </c>
    </row>
    <row r="916" spans="1:11" x14ac:dyDescent="0.25">
      <c r="A916" s="23" t="s">
        <v>3455</v>
      </c>
      <c r="B916" s="114">
        <v>10000179</v>
      </c>
      <c r="C916" s="114" t="s">
        <v>4263</v>
      </c>
      <c r="D916" s="114">
        <v>10000179</v>
      </c>
      <c r="E916" s="114" t="s">
        <v>4263</v>
      </c>
      <c r="F916" s="94">
        <v>17.060000000000002</v>
      </c>
      <c r="G916" s="23" t="s">
        <v>70</v>
      </c>
      <c r="H916" s="23" t="s">
        <v>2298</v>
      </c>
    </row>
    <row r="917" spans="1:11" x14ac:dyDescent="0.25">
      <c r="A917" s="23" t="s">
        <v>3457</v>
      </c>
      <c r="B917" s="114">
        <v>10000179</v>
      </c>
      <c r="C917" s="114" t="s">
        <v>4263</v>
      </c>
      <c r="D917" s="114">
        <v>10000179</v>
      </c>
      <c r="E917" s="114" t="s">
        <v>4263</v>
      </c>
      <c r="F917" s="94">
        <v>11.11</v>
      </c>
      <c r="G917" s="23" t="s">
        <v>70</v>
      </c>
      <c r="H917" s="23" t="s">
        <v>2298</v>
      </c>
    </row>
    <row r="918" spans="1:11" x14ac:dyDescent="0.25">
      <c r="A918" s="23" t="s">
        <v>3458</v>
      </c>
      <c r="B918" s="114">
        <v>10000179</v>
      </c>
      <c r="C918" s="114" t="s">
        <v>4263</v>
      </c>
      <c r="D918" s="114">
        <v>10000179</v>
      </c>
      <c r="E918" s="114" t="s">
        <v>4263</v>
      </c>
      <c r="F918" s="94">
        <v>18.34</v>
      </c>
      <c r="G918" s="23" t="s">
        <v>70</v>
      </c>
      <c r="H918" s="23" t="s">
        <v>2298</v>
      </c>
    </row>
    <row r="919" spans="1:11" x14ac:dyDescent="0.25">
      <c r="A919" s="23" t="s">
        <v>3459</v>
      </c>
      <c r="B919" s="114">
        <v>10000179</v>
      </c>
      <c r="C919" s="114" t="s">
        <v>4263</v>
      </c>
      <c r="D919" s="114">
        <v>10000179</v>
      </c>
      <c r="E919" s="114" t="s">
        <v>4263</v>
      </c>
      <c r="F919" s="94">
        <v>8.5300000000000011</v>
      </c>
      <c r="G919" s="23" t="s">
        <v>70</v>
      </c>
      <c r="H919" s="23" t="s">
        <v>2298</v>
      </c>
      <c r="K919" t="e">
        <f>VLOOKUP(#REF!,'[5]Web based'!$A:$G,7,0)</f>
        <v>#REF!</v>
      </c>
    </row>
    <row r="920" spans="1:11" x14ac:dyDescent="0.25">
      <c r="A920" s="23" t="s">
        <v>3460</v>
      </c>
      <c r="B920" s="114">
        <v>10000543</v>
      </c>
      <c r="C920" s="114" t="s">
        <v>4353</v>
      </c>
      <c r="D920" s="114">
        <v>10004462</v>
      </c>
      <c r="E920" s="114" t="s">
        <v>4359</v>
      </c>
      <c r="F920" s="94">
        <v>8.5300000000000011</v>
      </c>
      <c r="G920" s="23" t="s">
        <v>70</v>
      </c>
      <c r="H920" s="23" t="s">
        <v>2298</v>
      </c>
    </row>
    <row r="921" spans="1:11" x14ac:dyDescent="0.25">
      <c r="A921" s="23" t="s">
        <v>3461</v>
      </c>
      <c r="B921" s="114">
        <v>10000586</v>
      </c>
      <c r="C921" s="114" t="s">
        <v>4100</v>
      </c>
      <c r="D921" s="114">
        <v>10000496</v>
      </c>
      <c r="E921" s="114" t="s">
        <v>4101</v>
      </c>
      <c r="F921" s="94">
        <v>42.435200000000002</v>
      </c>
      <c r="G921" s="23" t="s">
        <v>70</v>
      </c>
      <c r="H921" s="23" t="s">
        <v>2298</v>
      </c>
    </row>
    <row r="922" spans="1:11" x14ac:dyDescent="0.25">
      <c r="A922" s="23" t="s">
        <v>3462</v>
      </c>
      <c r="B922" s="114">
        <v>240</v>
      </c>
      <c r="C922" s="114" t="s">
        <v>4085</v>
      </c>
      <c r="D922" s="114">
        <v>10000577</v>
      </c>
      <c r="E922" s="114" t="s">
        <v>4086</v>
      </c>
      <c r="F922" s="94">
        <v>42.435200000000002</v>
      </c>
      <c r="G922" s="23" t="s">
        <v>70</v>
      </c>
      <c r="H922" s="23" t="s">
        <v>2298</v>
      </c>
    </row>
    <row r="923" spans="1:11" x14ac:dyDescent="0.25">
      <c r="A923" s="23" t="s">
        <v>3463</v>
      </c>
      <c r="B923" s="114">
        <v>240</v>
      </c>
      <c r="C923" s="114" t="s">
        <v>4085</v>
      </c>
      <c r="D923" s="114">
        <v>10000577</v>
      </c>
      <c r="E923" s="114" t="s">
        <v>4086</v>
      </c>
      <c r="F923" s="94">
        <v>42.435200000000002</v>
      </c>
      <c r="G923" s="23" t="s">
        <v>70</v>
      </c>
      <c r="H923" s="23" t="s">
        <v>2298</v>
      </c>
    </row>
    <row r="924" spans="1:11" x14ac:dyDescent="0.25">
      <c r="A924" s="23" t="s">
        <v>3471</v>
      </c>
      <c r="B924" s="114">
        <v>240</v>
      </c>
      <c r="C924" s="114" t="s">
        <v>4085</v>
      </c>
      <c r="D924" s="114">
        <v>10000910</v>
      </c>
      <c r="E924" s="114" t="s">
        <v>4097</v>
      </c>
      <c r="F924" s="94">
        <v>42.435200000000002</v>
      </c>
      <c r="G924" s="23" t="s">
        <v>70</v>
      </c>
      <c r="H924" s="23" t="s">
        <v>2298</v>
      </c>
    </row>
    <row r="925" spans="1:11" x14ac:dyDescent="0.25">
      <c r="A925" s="23" t="s">
        <v>3474</v>
      </c>
      <c r="B925" s="114">
        <v>10000213</v>
      </c>
      <c r="C925" s="114" t="s">
        <v>4365</v>
      </c>
      <c r="D925" s="114">
        <v>10000213</v>
      </c>
      <c r="E925" s="114" t="s">
        <v>4365</v>
      </c>
      <c r="F925" s="94">
        <v>42.435200000000002</v>
      </c>
      <c r="G925" s="23" t="s">
        <v>70</v>
      </c>
      <c r="H925" s="23" t="s">
        <v>2298</v>
      </c>
    </row>
    <row r="926" spans="1:11" x14ac:dyDescent="0.25">
      <c r="A926" s="23" t="s">
        <v>3475</v>
      </c>
      <c r="B926" s="114">
        <v>10000779</v>
      </c>
      <c r="C926" s="114" t="s">
        <v>4366</v>
      </c>
      <c r="D926" s="114">
        <v>10000172</v>
      </c>
      <c r="E926" s="114" t="s">
        <v>4367</v>
      </c>
      <c r="F926" s="94">
        <v>42.435200000000002</v>
      </c>
      <c r="G926" s="23" t="s">
        <v>70</v>
      </c>
      <c r="H926" s="23" t="s">
        <v>2298</v>
      </c>
    </row>
    <row r="927" spans="1:11" x14ac:dyDescent="0.25">
      <c r="A927" s="23" t="s">
        <v>3476</v>
      </c>
      <c r="B927" s="114">
        <v>10000779</v>
      </c>
      <c r="C927" s="114" t="s">
        <v>4366</v>
      </c>
      <c r="D927" s="114">
        <v>10000172</v>
      </c>
      <c r="E927" s="114" t="s">
        <v>4367</v>
      </c>
      <c r="F927" s="94">
        <v>42.435200000000002</v>
      </c>
      <c r="G927" s="23" t="s">
        <v>70</v>
      </c>
      <c r="H927" s="23" t="s">
        <v>2298</v>
      </c>
    </row>
    <row r="928" spans="1:11" x14ac:dyDescent="0.25">
      <c r="A928" s="23" t="s">
        <v>3477</v>
      </c>
      <c r="B928" s="114">
        <v>240</v>
      </c>
      <c r="C928" s="114" t="s">
        <v>4085</v>
      </c>
      <c r="D928" s="114">
        <v>10000479</v>
      </c>
      <c r="E928" s="114" t="s">
        <v>4279</v>
      </c>
      <c r="F928" s="94">
        <v>42.435200000000002</v>
      </c>
      <c r="G928" s="23" t="s">
        <v>70</v>
      </c>
      <c r="H928" s="23" t="s">
        <v>2298</v>
      </c>
    </row>
    <row r="929" spans="1:8" x14ac:dyDescent="0.25">
      <c r="A929" s="23" t="s">
        <v>3478</v>
      </c>
      <c r="B929" s="114">
        <v>240</v>
      </c>
      <c r="C929" s="114" t="s">
        <v>4085</v>
      </c>
      <c r="D929" s="114">
        <v>10000479</v>
      </c>
      <c r="E929" s="114" t="s">
        <v>4279</v>
      </c>
      <c r="F929" s="94">
        <v>42.435200000000002</v>
      </c>
      <c r="G929" s="23" t="s">
        <v>70</v>
      </c>
      <c r="H929" s="23" t="s">
        <v>2298</v>
      </c>
    </row>
    <row r="930" spans="1:8" x14ac:dyDescent="0.25">
      <c r="A930" s="23" t="s">
        <v>3479</v>
      </c>
      <c r="B930" s="114">
        <v>10000586</v>
      </c>
      <c r="C930" s="114" t="s">
        <v>4100</v>
      </c>
      <c r="D930" s="114">
        <v>10000496</v>
      </c>
      <c r="E930" s="114" t="s">
        <v>4101</v>
      </c>
      <c r="F930" s="94">
        <v>36.098399999999998</v>
      </c>
      <c r="G930" s="23" t="s">
        <v>70</v>
      </c>
      <c r="H930" s="23" t="s">
        <v>2298</v>
      </c>
    </row>
    <row r="931" spans="1:8" x14ac:dyDescent="0.25">
      <c r="A931" s="23" t="s">
        <v>3480</v>
      </c>
      <c r="B931" s="114">
        <v>10000779</v>
      </c>
      <c r="C931" s="114" t="s">
        <v>4366</v>
      </c>
      <c r="D931" s="114">
        <v>10000172</v>
      </c>
      <c r="E931" s="114" t="s">
        <v>4367</v>
      </c>
      <c r="F931" s="94">
        <v>42.435200000000002</v>
      </c>
      <c r="G931" s="23" t="s">
        <v>70</v>
      </c>
      <c r="H931" s="23" t="s">
        <v>2298</v>
      </c>
    </row>
    <row r="932" spans="1:8" x14ac:dyDescent="0.25">
      <c r="A932" s="23" t="s">
        <v>3481</v>
      </c>
      <c r="B932" s="114">
        <v>240</v>
      </c>
      <c r="C932" s="114" t="s">
        <v>4085</v>
      </c>
      <c r="D932" s="114">
        <v>10000519</v>
      </c>
      <c r="E932" s="114" t="s">
        <v>4368</v>
      </c>
      <c r="F932" s="94">
        <v>36.098399999999998</v>
      </c>
      <c r="G932" s="23" t="s">
        <v>70</v>
      </c>
      <c r="H932" s="23" t="s">
        <v>2298</v>
      </c>
    </row>
    <row r="933" spans="1:8" x14ac:dyDescent="0.25">
      <c r="A933" s="23" t="s">
        <v>3482</v>
      </c>
      <c r="B933" s="114">
        <v>240</v>
      </c>
      <c r="C933" s="114" t="s">
        <v>4085</v>
      </c>
      <c r="D933" s="114">
        <v>10000479</v>
      </c>
      <c r="E933" s="114" t="s">
        <v>4279</v>
      </c>
      <c r="F933" s="94">
        <v>42.435200000000002</v>
      </c>
      <c r="G933" s="23" t="s">
        <v>70</v>
      </c>
      <c r="H933" s="23" t="s">
        <v>2298</v>
      </c>
    </row>
    <row r="934" spans="1:8" x14ac:dyDescent="0.25">
      <c r="A934" s="23" t="s">
        <v>3483</v>
      </c>
      <c r="B934" s="114">
        <v>240</v>
      </c>
      <c r="C934" s="114" t="s">
        <v>4085</v>
      </c>
      <c r="D934" s="114">
        <v>10000519</v>
      </c>
      <c r="E934" s="114" t="s">
        <v>4368</v>
      </c>
      <c r="F934" s="94">
        <v>42.435200000000002</v>
      </c>
      <c r="G934" s="23" t="s">
        <v>70</v>
      </c>
      <c r="H934" s="23" t="s">
        <v>2298</v>
      </c>
    </row>
    <row r="935" spans="1:8" x14ac:dyDescent="0.25">
      <c r="A935" s="23" t="s">
        <v>3485</v>
      </c>
      <c r="B935" s="114">
        <v>10001260</v>
      </c>
      <c r="C935" s="114" t="s">
        <v>4171</v>
      </c>
      <c r="D935" s="114">
        <v>10001296</v>
      </c>
      <c r="E935" s="114" t="s">
        <v>4172</v>
      </c>
      <c r="F935" s="94">
        <v>42.435200000000002</v>
      </c>
      <c r="G935" s="23" t="s">
        <v>70</v>
      </c>
      <c r="H935" s="23" t="s">
        <v>2298</v>
      </c>
    </row>
    <row r="936" spans="1:8" x14ac:dyDescent="0.25">
      <c r="A936" s="23" t="s">
        <v>3486</v>
      </c>
      <c r="B936" s="114">
        <v>10023921</v>
      </c>
      <c r="C936" s="114" t="s">
        <v>4145</v>
      </c>
      <c r="D936" s="114">
        <v>10023921</v>
      </c>
      <c r="E936" s="114" t="s">
        <v>4145</v>
      </c>
      <c r="F936" s="94">
        <v>39.984000000000002</v>
      </c>
      <c r="G936" s="23" t="s">
        <v>70</v>
      </c>
      <c r="H936" s="23" t="s">
        <v>2298</v>
      </c>
    </row>
    <row r="937" spans="1:8" x14ac:dyDescent="0.25">
      <c r="A937" s="23" t="s">
        <v>3488</v>
      </c>
      <c r="B937" s="114">
        <v>10000384</v>
      </c>
      <c r="C937" s="114" t="s">
        <v>4369</v>
      </c>
      <c r="D937" s="114">
        <v>10001172</v>
      </c>
      <c r="E937" s="114" t="s">
        <v>4370</v>
      </c>
      <c r="F937" s="94">
        <v>36.098399999999998</v>
      </c>
      <c r="G937" s="23" t="s">
        <v>70</v>
      </c>
      <c r="H937" s="23" t="s">
        <v>2298</v>
      </c>
    </row>
    <row r="938" spans="1:8" x14ac:dyDescent="0.25">
      <c r="A938" s="23" t="s">
        <v>3490</v>
      </c>
      <c r="B938" s="114">
        <v>10001260</v>
      </c>
      <c r="C938" s="114" t="s">
        <v>4171</v>
      </c>
      <c r="D938" s="114">
        <v>10001296</v>
      </c>
      <c r="E938" s="114" t="s">
        <v>4172</v>
      </c>
      <c r="F938" s="94">
        <v>36.098399999999998</v>
      </c>
      <c r="G938" s="23" t="s">
        <v>70</v>
      </c>
      <c r="H938" s="23" t="s">
        <v>2298</v>
      </c>
    </row>
    <row r="939" spans="1:8" x14ac:dyDescent="0.25">
      <c r="A939" s="23" t="s">
        <v>3491</v>
      </c>
      <c r="B939" s="114">
        <v>10000927</v>
      </c>
      <c r="C939" s="114" t="s">
        <v>4115</v>
      </c>
      <c r="D939" s="114">
        <v>10000927</v>
      </c>
      <c r="E939" s="114" t="s">
        <v>4115</v>
      </c>
      <c r="F939" s="94">
        <v>36.098399999999998</v>
      </c>
      <c r="G939" s="23" t="s">
        <v>70</v>
      </c>
      <c r="H939" s="23" t="s">
        <v>2298</v>
      </c>
    </row>
    <row r="940" spans="1:8" x14ac:dyDescent="0.25">
      <c r="A940" s="23" t="s">
        <v>3492</v>
      </c>
      <c r="B940" s="114">
        <v>10001016</v>
      </c>
      <c r="C940" s="114" t="s">
        <v>4185</v>
      </c>
      <c r="D940" s="114">
        <v>10001016</v>
      </c>
      <c r="E940" s="114" t="s">
        <v>4185</v>
      </c>
      <c r="F940" s="94">
        <v>36.098399999999998</v>
      </c>
      <c r="G940" s="23" t="s">
        <v>70</v>
      </c>
      <c r="H940" s="23" t="s">
        <v>2298</v>
      </c>
    </row>
    <row r="941" spans="1:8" x14ac:dyDescent="0.25">
      <c r="A941" s="23" t="s">
        <v>360</v>
      </c>
      <c r="B941" s="114">
        <v>10001016</v>
      </c>
      <c r="C941" s="114" t="s">
        <v>4185</v>
      </c>
      <c r="D941" s="114">
        <v>10001016</v>
      </c>
      <c r="E941" s="114" t="s">
        <v>4185</v>
      </c>
      <c r="F941" s="94">
        <v>36.098399999999998</v>
      </c>
      <c r="G941" s="23" t="s">
        <v>70</v>
      </c>
      <c r="H941" s="23" t="s">
        <v>2298</v>
      </c>
    </row>
    <row r="942" spans="1:8" x14ac:dyDescent="0.25">
      <c r="A942" s="23" t="s">
        <v>3495</v>
      </c>
      <c r="B942" s="114">
        <v>10001756</v>
      </c>
      <c r="C942" s="114" t="s">
        <v>4181</v>
      </c>
      <c r="D942" s="114">
        <v>10001756</v>
      </c>
      <c r="E942" s="114" t="s">
        <v>4181</v>
      </c>
      <c r="F942" s="94">
        <v>21.470400000000001</v>
      </c>
      <c r="G942" s="23" t="s">
        <v>70</v>
      </c>
      <c r="H942" s="23" t="s">
        <v>2298</v>
      </c>
    </row>
    <row r="943" spans="1:8" x14ac:dyDescent="0.25">
      <c r="A943" s="23" t="s">
        <v>3496</v>
      </c>
      <c r="B943" s="114">
        <v>10000224</v>
      </c>
      <c r="C943" s="114" t="s">
        <v>4081</v>
      </c>
      <c r="D943" s="114">
        <v>10000205</v>
      </c>
      <c r="E943" s="114" t="s">
        <v>4082</v>
      </c>
      <c r="F943" s="94">
        <v>10.735200000000001</v>
      </c>
      <c r="G943" s="23" t="s">
        <v>70</v>
      </c>
      <c r="H943" s="23" t="s">
        <v>2298</v>
      </c>
    </row>
    <row r="944" spans="1:8" x14ac:dyDescent="0.25">
      <c r="A944" s="23" t="s">
        <v>3497</v>
      </c>
      <c r="B944" s="114">
        <v>10000224</v>
      </c>
      <c r="C944" s="114" t="s">
        <v>4081</v>
      </c>
      <c r="D944" s="114">
        <v>10000205</v>
      </c>
      <c r="E944" s="114" t="s">
        <v>4082</v>
      </c>
      <c r="F944" s="94">
        <v>42.940800000000003</v>
      </c>
      <c r="G944" s="23" t="s">
        <v>70</v>
      </c>
      <c r="H944" s="23" t="s">
        <v>2298</v>
      </c>
    </row>
    <row r="945" spans="1:8" x14ac:dyDescent="0.25">
      <c r="A945" s="23" t="s">
        <v>3498</v>
      </c>
      <c r="B945" s="114">
        <v>10000224</v>
      </c>
      <c r="C945" s="114" t="s">
        <v>4081</v>
      </c>
      <c r="D945" s="114">
        <v>10000205</v>
      </c>
      <c r="E945" s="114" t="s">
        <v>4082</v>
      </c>
      <c r="F945" s="94">
        <v>21.470400000000001</v>
      </c>
      <c r="G945" s="23" t="s">
        <v>70</v>
      </c>
      <c r="H945" s="23" t="s">
        <v>2298</v>
      </c>
    </row>
    <row r="946" spans="1:8" x14ac:dyDescent="0.25">
      <c r="A946" s="23" t="s">
        <v>3499</v>
      </c>
      <c r="B946" s="114">
        <v>10000224</v>
      </c>
      <c r="C946" s="114" t="s">
        <v>4081</v>
      </c>
      <c r="D946" s="114">
        <v>10000205</v>
      </c>
      <c r="E946" s="114" t="s">
        <v>4082</v>
      </c>
      <c r="F946" s="94">
        <v>21.470400000000001</v>
      </c>
      <c r="G946" s="23" t="s">
        <v>70</v>
      </c>
      <c r="H946" s="23" t="s">
        <v>2298</v>
      </c>
    </row>
    <row r="947" spans="1:8" x14ac:dyDescent="0.25">
      <c r="A947" s="23" t="s">
        <v>3500</v>
      </c>
      <c r="B947" s="114">
        <v>10000224</v>
      </c>
      <c r="C947" s="114" t="s">
        <v>4081</v>
      </c>
      <c r="D947" s="114">
        <v>10000205</v>
      </c>
      <c r="E947" s="114" t="s">
        <v>4082</v>
      </c>
      <c r="F947" s="94">
        <v>11.928000000000001</v>
      </c>
      <c r="G947" s="23" t="s">
        <v>70</v>
      </c>
      <c r="H947" s="23" t="s">
        <v>2298</v>
      </c>
    </row>
    <row r="948" spans="1:8" x14ac:dyDescent="0.25">
      <c r="A948" s="23" t="s">
        <v>3501</v>
      </c>
      <c r="B948" s="114">
        <v>10001756</v>
      </c>
      <c r="C948" s="114" t="s">
        <v>4181</v>
      </c>
      <c r="D948" s="114">
        <v>10001756</v>
      </c>
      <c r="E948" s="114" t="s">
        <v>4181</v>
      </c>
      <c r="F948" s="94">
        <v>11.928000000000001</v>
      </c>
      <c r="G948" s="23" t="s">
        <v>70</v>
      </c>
      <c r="H948" s="23" t="s">
        <v>2298</v>
      </c>
    </row>
    <row r="949" spans="1:8" x14ac:dyDescent="0.25">
      <c r="A949" s="23" t="s">
        <v>3502</v>
      </c>
      <c r="B949" s="114">
        <v>10000224</v>
      </c>
      <c r="C949" s="114" t="s">
        <v>4081</v>
      </c>
      <c r="D949" s="114">
        <v>10000205</v>
      </c>
      <c r="E949" s="114" t="s">
        <v>4082</v>
      </c>
      <c r="F949" s="94">
        <v>11.928000000000001</v>
      </c>
      <c r="G949" s="23" t="s">
        <v>70</v>
      </c>
      <c r="H949" s="23" t="s">
        <v>2298</v>
      </c>
    </row>
    <row r="950" spans="1:8" x14ac:dyDescent="0.25">
      <c r="A950" s="23" t="s">
        <v>3503</v>
      </c>
      <c r="B950" s="114">
        <v>10001016</v>
      </c>
      <c r="C950" s="114" t="s">
        <v>4185</v>
      </c>
      <c r="D950" s="114">
        <v>10001016</v>
      </c>
      <c r="E950" s="114" t="s">
        <v>4185</v>
      </c>
      <c r="F950" s="94">
        <v>36.098399999999998</v>
      </c>
      <c r="G950" s="23" t="s">
        <v>70</v>
      </c>
      <c r="H950" s="23" t="s">
        <v>2298</v>
      </c>
    </row>
    <row r="951" spans="1:8" x14ac:dyDescent="0.25">
      <c r="A951" s="23" t="s">
        <v>3504</v>
      </c>
      <c r="B951" s="114">
        <v>10001016</v>
      </c>
      <c r="C951" s="114" t="s">
        <v>4185</v>
      </c>
      <c r="D951" s="114">
        <v>10001016</v>
      </c>
      <c r="E951" s="114" t="s">
        <v>4185</v>
      </c>
      <c r="F951" s="94">
        <v>36.098399999999998</v>
      </c>
      <c r="G951" s="23" t="s">
        <v>70</v>
      </c>
      <c r="H951" s="23" t="s">
        <v>2298</v>
      </c>
    </row>
    <row r="952" spans="1:8" x14ac:dyDescent="0.25">
      <c r="A952" s="23" t="s">
        <v>3505</v>
      </c>
      <c r="B952" s="114">
        <v>10001016</v>
      </c>
      <c r="C952" s="114" t="s">
        <v>4185</v>
      </c>
      <c r="D952" s="114">
        <v>10001016</v>
      </c>
      <c r="E952" s="114" t="s">
        <v>4185</v>
      </c>
      <c r="F952" s="94">
        <v>36.098399999999998</v>
      </c>
      <c r="G952" s="23" t="s">
        <v>70</v>
      </c>
      <c r="H952" s="23" t="s">
        <v>2298</v>
      </c>
    </row>
    <row r="953" spans="1:8" x14ac:dyDescent="0.25">
      <c r="A953" s="23" t="s">
        <v>3506</v>
      </c>
      <c r="B953" s="114">
        <v>10001106</v>
      </c>
      <c r="C953" s="114" t="s">
        <v>4371</v>
      </c>
      <c r="D953" s="114">
        <v>10000127</v>
      </c>
      <c r="E953" s="114" t="s">
        <v>4372</v>
      </c>
      <c r="F953" s="94">
        <v>42.435200000000002</v>
      </c>
      <c r="G953" s="23" t="s">
        <v>70</v>
      </c>
      <c r="H953" s="23" t="s">
        <v>2298</v>
      </c>
    </row>
    <row r="954" spans="1:8" x14ac:dyDescent="0.25">
      <c r="A954" s="23" t="s">
        <v>3507</v>
      </c>
      <c r="B954" s="114">
        <v>10000126</v>
      </c>
      <c r="C954" s="114" t="s">
        <v>4373</v>
      </c>
      <c r="D954" s="114">
        <v>10000126</v>
      </c>
      <c r="E954" s="114" t="s">
        <v>4373</v>
      </c>
      <c r="F954" s="94">
        <v>42.435200000000002</v>
      </c>
      <c r="G954" s="23" t="s">
        <v>70</v>
      </c>
      <c r="H954" s="23" t="s">
        <v>2298</v>
      </c>
    </row>
    <row r="955" spans="1:8" x14ac:dyDescent="0.25">
      <c r="A955" s="23" t="s">
        <v>3510</v>
      </c>
      <c r="B955" s="114">
        <v>10001260</v>
      </c>
      <c r="C955" s="114" t="s">
        <v>4171</v>
      </c>
      <c r="D955" s="114">
        <v>10001296</v>
      </c>
      <c r="E955" s="114" t="s">
        <v>4172</v>
      </c>
      <c r="F955" s="94">
        <v>36.098399999999998</v>
      </c>
      <c r="G955" s="23" t="s">
        <v>70</v>
      </c>
      <c r="H955" s="23" t="s">
        <v>2298</v>
      </c>
    </row>
    <row r="956" spans="1:8" x14ac:dyDescent="0.25">
      <c r="A956" s="23" t="s">
        <v>3511</v>
      </c>
      <c r="B956" s="114">
        <v>10020398</v>
      </c>
      <c r="C956" s="114" t="s">
        <v>4374</v>
      </c>
      <c r="D956" s="114">
        <v>10020398</v>
      </c>
      <c r="E956" s="114" t="s">
        <v>4374</v>
      </c>
      <c r="F956" s="94">
        <v>42.435200000000002</v>
      </c>
      <c r="G956" s="23" t="s">
        <v>70</v>
      </c>
      <c r="H956" s="23" t="s">
        <v>2298</v>
      </c>
    </row>
    <row r="957" spans="1:8" x14ac:dyDescent="0.25">
      <c r="A957" s="23" t="s">
        <v>3513</v>
      </c>
      <c r="B957" s="114">
        <v>10000224</v>
      </c>
      <c r="C957" s="114" t="s">
        <v>4081</v>
      </c>
      <c r="D957" s="114">
        <v>10000205</v>
      </c>
      <c r="E957" s="114" t="s">
        <v>4082</v>
      </c>
      <c r="F957" s="94">
        <v>21.470400000000001</v>
      </c>
      <c r="G957" s="23" t="s">
        <v>70</v>
      </c>
      <c r="H957" s="23" t="s">
        <v>2298</v>
      </c>
    </row>
    <row r="958" spans="1:8" x14ac:dyDescent="0.25">
      <c r="A958" s="23" t="s">
        <v>3517</v>
      </c>
      <c r="B958" s="114">
        <v>10000126</v>
      </c>
      <c r="C958" s="114" t="s">
        <v>4373</v>
      </c>
      <c r="D958" s="114">
        <v>10000126</v>
      </c>
      <c r="E958" s="114" t="s">
        <v>4373</v>
      </c>
      <c r="F958" s="94">
        <v>42.435200000000002</v>
      </c>
      <c r="G958" s="23" t="s">
        <v>70</v>
      </c>
      <c r="H958" s="23" t="s">
        <v>2298</v>
      </c>
    </row>
    <row r="959" spans="1:8" x14ac:dyDescent="0.25">
      <c r="A959" s="23" t="s">
        <v>3518</v>
      </c>
      <c r="B959" s="114">
        <v>10000126</v>
      </c>
      <c r="C959" s="114" t="s">
        <v>4373</v>
      </c>
      <c r="D959" s="114">
        <v>10000126</v>
      </c>
      <c r="E959" s="114" t="s">
        <v>4373</v>
      </c>
      <c r="F959" s="94">
        <v>42.435200000000002</v>
      </c>
      <c r="G959" s="23" t="s">
        <v>70</v>
      </c>
      <c r="H959" s="23" t="s">
        <v>2298</v>
      </c>
    </row>
    <row r="960" spans="1:8" x14ac:dyDescent="0.25">
      <c r="A960" s="23" t="s">
        <v>3519</v>
      </c>
      <c r="B960" s="114">
        <v>240</v>
      </c>
      <c r="C960" s="114" t="s">
        <v>4085</v>
      </c>
      <c r="D960" s="114">
        <v>10000479</v>
      </c>
      <c r="E960" s="114" t="s">
        <v>4279</v>
      </c>
      <c r="F960" s="94">
        <v>42.435200000000002</v>
      </c>
      <c r="G960" s="23" t="s">
        <v>70</v>
      </c>
      <c r="H960" s="23" t="s">
        <v>2298</v>
      </c>
    </row>
    <row r="961" spans="1:8" x14ac:dyDescent="0.25">
      <c r="A961" s="23" t="s">
        <v>2415</v>
      </c>
      <c r="B961" s="114">
        <v>10000877</v>
      </c>
      <c r="C961" s="114" t="s">
        <v>4112</v>
      </c>
      <c r="D961" s="114">
        <v>10000877</v>
      </c>
      <c r="E961" s="114" t="s">
        <v>4112</v>
      </c>
      <c r="F961" s="94">
        <v>4.2650000000000006</v>
      </c>
      <c r="G961" s="23" t="s">
        <v>70</v>
      </c>
      <c r="H961" s="23" t="s">
        <v>2298</v>
      </c>
    </row>
    <row r="962" spans="1:8" x14ac:dyDescent="0.25">
      <c r="A962" s="23" t="s">
        <v>2426</v>
      </c>
      <c r="B962" s="114">
        <v>10000877</v>
      </c>
      <c r="C962" s="114" t="s">
        <v>4112</v>
      </c>
      <c r="D962" s="114">
        <v>10000877</v>
      </c>
      <c r="E962" s="114" t="s">
        <v>4112</v>
      </c>
      <c r="F962" s="94">
        <v>12.795000000000002</v>
      </c>
      <c r="G962" s="23" t="s">
        <v>70</v>
      </c>
      <c r="H962" s="23" t="s">
        <v>2298</v>
      </c>
    </row>
    <row r="963" spans="1:8" x14ac:dyDescent="0.25">
      <c r="A963" s="23" t="s">
        <v>2428</v>
      </c>
      <c r="B963" s="114">
        <v>10000877</v>
      </c>
      <c r="C963" s="114" t="s">
        <v>4112</v>
      </c>
      <c r="D963" s="114">
        <v>10000877</v>
      </c>
      <c r="E963" s="114" t="s">
        <v>4112</v>
      </c>
      <c r="F963" s="94">
        <v>4.2650000000000006</v>
      </c>
      <c r="G963" s="23" t="s">
        <v>70</v>
      </c>
      <c r="H963" s="23" t="s">
        <v>2298</v>
      </c>
    </row>
    <row r="964" spans="1:8" x14ac:dyDescent="0.25">
      <c r="A964" s="23" t="s">
        <v>2449</v>
      </c>
      <c r="B964" s="114">
        <v>10004594</v>
      </c>
      <c r="C964" s="114" t="s">
        <v>4235</v>
      </c>
      <c r="D964" s="114">
        <v>10024914</v>
      </c>
      <c r="E964" s="114" t="s">
        <v>4376</v>
      </c>
      <c r="F964" s="94">
        <v>17.060000000000002</v>
      </c>
      <c r="G964" s="23" t="s">
        <v>70</v>
      </c>
      <c r="H964" s="23" t="s">
        <v>2298</v>
      </c>
    </row>
    <row r="965" spans="1:8" x14ac:dyDescent="0.25">
      <c r="A965" s="23" t="s">
        <v>2478</v>
      </c>
      <c r="B965" s="114">
        <v>10018495</v>
      </c>
      <c r="C965" s="114" t="s">
        <v>4377</v>
      </c>
      <c r="D965" s="114">
        <v>10018495</v>
      </c>
      <c r="E965" s="114" t="s">
        <v>4377</v>
      </c>
      <c r="F965" s="94">
        <v>8.5300000000000011</v>
      </c>
      <c r="G965" s="23" t="s">
        <v>70</v>
      </c>
      <c r="H965" s="23" t="s">
        <v>2298</v>
      </c>
    </row>
    <row r="966" spans="1:8" x14ac:dyDescent="0.25">
      <c r="A966" s="23" t="s">
        <v>2483</v>
      </c>
      <c r="B966" s="114">
        <v>10001720</v>
      </c>
      <c r="C966" s="114" t="s">
        <v>4140</v>
      </c>
      <c r="D966" s="114">
        <v>10001072</v>
      </c>
      <c r="E966" s="114" t="s">
        <v>4141</v>
      </c>
      <c r="F966" s="94">
        <v>17.060000000000002</v>
      </c>
      <c r="G966" s="23" t="s">
        <v>70</v>
      </c>
      <c r="H966" s="23" t="s">
        <v>2298</v>
      </c>
    </row>
    <row r="967" spans="1:8" x14ac:dyDescent="0.25">
      <c r="A967" s="23" t="s">
        <v>2532</v>
      </c>
      <c r="B967" s="114">
        <v>10001169</v>
      </c>
      <c r="C967" s="114" t="s">
        <v>4132</v>
      </c>
      <c r="D967" s="114">
        <v>10018484</v>
      </c>
      <c r="E967" s="114" t="s">
        <v>4180</v>
      </c>
      <c r="F967" s="94">
        <v>17.060000000000002</v>
      </c>
      <c r="G967" s="23" t="s">
        <v>70</v>
      </c>
      <c r="H967" s="23" t="s">
        <v>2298</v>
      </c>
    </row>
    <row r="968" spans="1:8" x14ac:dyDescent="0.25">
      <c r="A968" s="23" t="s">
        <v>2561</v>
      </c>
      <c r="B968" s="114">
        <v>10004594</v>
      </c>
      <c r="C968" s="114" t="s">
        <v>4235</v>
      </c>
      <c r="D968" s="114">
        <v>10024914</v>
      </c>
      <c r="E968" s="114" t="s">
        <v>4376</v>
      </c>
      <c r="F968" s="94">
        <v>17.060000000000002</v>
      </c>
      <c r="G968" s="23" t="s">
        <v>70</v>
      </c>
      <c r="H968" s="23" t="s">
        <v>2298</v>
      </c>
    </row>
    <row r="969" spans="1:8" x14ac:dyDescent="0.25">
      <c r="A969" s="23" t="s">
        <v>2613</v>
      </c>
      <c r="B969" s="114">
        <v>240</v>
      </c>
      <c r="C969" s="114" t="s">
        <v>4085</v>
      </c>
      <c r="D969" s="114">
        <v>10001369</v>
      </c>
      <c r="E969" s="114" t="s">
        <v>4379</v>
      </c>
      <c r="F969" s="94">
        <v>17.060000000000002</v>
      </c>
      <c r="G969" s="23" t="s">
        <v>70</v>
      </c>
      <c r="H969" s="23" t="s">
        <v>2298</v>
      </c>
    </row>
    <row r="970" spans="1:8" x14ac:dyDescent="0.25">
      <c r="A970" s="23" t="s">
        <v>2638</v>
      </c>
      <c r="B970" s="114">
        <v>198</v>
      </c>
      <c r="C970" s="114" t="s">
        <v>4380</v>
      </c>
      <c r="D970" s="114">
        <v>10025782</v>
      </c>
      <c r="E970" s="114" t="s">
        <v>4381</v>
      </c>
      <c r="F970" s="94">
        <v>17.060000000000002</v>
      </c>
      <c r="G970" s="23" t="s">
        <v>70</v>
      </c>
      <c r="H970" s="23" t="s">
        <v>2298</v>
      </c>
    </row>
    <row r="971" spans="1:8" x14ac:dyDescent="0.25">
      <c r="A971" s="23" t="s">
        <v>2661</v>
      </c>
      <c r="B971" s="114">
        <v>10000973</v>
      </c>
      <c r="C971" s="114" t="s">
        <v>4382</v>
      </c>
      <c r="D971" s="114">
        <v>10000973</v>
      </c>
      <c r="E971" s="114" t="s">
        <v>4382</v>
      </c>
      <c r="F971" s="94">
        <v>8.5300000000000011</v>
      </c>
      <c r="G971" s="23" t="s">
        <v>70</v>
      </c>
      <c r="H971" s="23" t="s">
        <v>2298</v>
      </c>
    </row>
    <row r="972" spans="1:8" x14ac:dyDescent="0.25">
      <c r="A972" s="23" t="s">
        <v>2729</v>
      </c>
      <c r="B972" s="114">
        <v>10000657</v>
      </c>
      <c r="C972" s="114" t="s">
        <v>4249</v>
      </c>
      <c r="D972" s="114">
        <v>10004696</v>
      </c>
      <c r="E972" s="114" t="s">
        <v>4250</v>
      </c>
      <c r="F972" s="94">
        <v>17.060000000000002</v>
      </c>
      <c r="G972" s="23" t="s">
        <v>70</v>
      </c>
      <c r="H972" s="23" t="s">
        <v>2298</v>
      </c>
    </row>
    <row r="973" spans="1:8" x14ac:dyDescent="0.25">
      <c r="A973" s="23" t="s">
        <v>2756</v>
      </c>
      <c r="B973" s="114">
        <v>217</v>
      </c>
      <c r="C973" s="114" t="s">
        <v>4266</v>
      </c>
      <c r="D973" s="114">
        <v>217</v>
      </c>
      <c r="E973" s="114" t="s">
        <v>4266</v>
      </c>
      <c r="F973" s="94">
        <v>8.5300000000000011</v>
      </c>
      <c r="G973" s="23" t="s">
        <v>70</v>
      </c>
      <c r="H973" s="23" t="s">
        <v>2298</v>
      </c>
    </row>
    <row r="974" spans="1:8" x14ac:dyDescent="0.25">
      <c r="A974" s="23" t="s">
        <v>2763</v>
      </c>
      <c r="B974" s="114">
        <v>10004594</v>
      </c>
      <c r="C974" s="114" t="s">
        <v>4235</v>
      </c>
      <c r="D974" s="114">
        <v>10024914</v>
      </c>
      <c r="E974" s="114" t="s">
        <v>4376</v>
      </c>
      <c r="F974" s="94">
        <v>11.11</v>
      </c>
      <c r="G974" s="23" t="s">
        <v>70</v>
      </c>
      <c r="H974" s="23" t="s">
        <v>2298</v>
      </c>
    </row>
    <row r="975" spans="1:8" x14ac:dyDescent="0.25">
      <c r="A975" s="23" t="s">
        <v>2764</v>
      </c>
      <c r="B975" s="114">
        <v>10001177</v>
      </c>
      <c r="C975" s="114" t="s">
        <v>4118</v>
      </c>
      <c r="D975" s="114">
        <v>10001177</v>
      </c>
      <c r="E975" s="114" t="s">
        <v>4118</v>
      </c>
      <c r="F975" s="94">
        <v>11.11</v>
      </c>
      <c r="G975" s="23" t="s">
        <v>70</v>
      </c>
      <c r="H975" s="23" t="s">
        <v>2298</v>
      </c>
    </row>
    <row r="976" spans="1:8" x14ac:dyDescent="0.25">
      <c r="A976" s="23" t="s">
        <v>2765</v>
      </c>
      <c r="B976" s="114">
        <v>10004594</v>
      </c>
      <c r="C976" s="114" t="s">
        <v>4235</v>
      </c>
      <c r="D976" s="114">
        <v>10024914</v>
      </c>
      <c r="E976" s="114" t="s">
        <v>4376</v>
      </c>
      <c r="F976" s="94">
        <v>17.060000000000002</v>
      </c>
      <c r="G976" s="23" t="s">
        <v>70</v>
      </c>
      <c r="H976" s="23" t="s">
        <v>2298</v>
      </c>
    </row>
    <row r="977" spans="1:11" x14ac:dyDescent="0.25">
      <c r="A977" s="23" t="s">
        <v>2766</v>
      </c>
      <c r="B977" s="114">
        <v>10004594</v>
      </c>
      <c r="C977" s="114" t="s">
        <v>4235</v>
      </c>
      <c r="D977" s="114">
        <v>10024914</v>
      </c>
      <c r="E977" s="114" t="s">
        <v>4376</v>
      </c>
      <c r="F977" s="94">
        <v>17.060000000000002</v>
      </c>
      <c r="G977" s="23" t="s">
        <v>70</v>
      </c>
      <c r="H977" s="23" t="s">
        <v>2298</v>
      </c>
    </row>
    <row r="978" spans="1:11" x14ac:dyDescent="0.25">
      <c r="A978" s="23" t="s">
        <v>2803</v>
      </c>
      <c r="B978" s="114">
        <v>10001733</v>
      </c>
      <c r="C978" s="114" t="s">
        <v>4245</v>
      </c>
      <c r="D978" s="114">
        <v>10024338</v>
      </c>
      <c r="E978" s="114" t="s">
        <v>4246</v>
      </c>
      <c r="F978" s="94">
        <v>17.060000000000002</v>
      </c>
      <c r="G978" s="23" t="s">
        <v>70</v>
      </c>
      <c r="H978" s="23" t="s">
        <v>2298</v>
      </c>
      <c r="K978" t="e">
        <f>VLOOKUP(#REF!,'[5]Web based'!$A:$G,7,0)</f>
        <v>#REF!</v>
      </c>
    </row>
    <row r="979" spans="1:11" x14ac:dyDescent="0.25">
      <c r="A979" s="23" t="s">
        <v>2830</v>
      </c>
      <c r="B979" s="114">
        <v>10004594</v>
      </c>
      <c r="C979" s="114" t="s">
        <v>4235</v>
      </c>
      <c r="D979" s="114">
        <v>10024914</v>
      </c>
      <c r="E979" s="114" t="s">
        <v>4376</v>
      </c>
      <c r="F979" s="94">
        <v>17.060000000000002</v>
      </c>
      <c r="G979" s="23" t="s">
        <v>70</v>
      </c>
      <c r="H979" s="23" t="s">
        <v>2298</v>
      </c>
    </row>
    <row r="980" spans="1:11" x14ac:dyDescent="0.25">
      <c r="A980" s="23" t="s">
        <v>2936</v>
      </c>
      <c r="B980" s="114">
        <v>10017664</v>
      </c>
      <c r="C980" s="114" t="s">
        <v>4218</v>
      </c>
      <c r="D980" s="114">
        <v>10017664</v>
      </c>
      <c r="E980" s="114" t="s">
        <v>4218</v>
      </c>
      <c r="F980" s="94">
        <v>17.060000000000002</v>
      </c>
      <c r="G980" s="23" t="s">
        <v>70</v>
      </c>
      <c r="H980" s="23" t="s">
        <v>2298</v>
      </c>
    </row>
    <row r="981" spans="1:11" x14ac:dyDescent="0.25">
      <c r="A981" s="23" t="s">
        <v>3088</v>
      </c>
      <c r="B981" s="114">
        <v>10000657</v>
      </c>
      <c r="C981" s="114" t="s">
        <v>4249</v>
      </c>
      <c r="D981" s="114">
        <v>10004709</v>
      </c>
      <c r="E981" s="114" t="s">
        <v>4383</v>
      </c>
      <c r="F981" s="94">
        <v>17.060000000000002</v>
      </c>
      <c r="G981" s="23" t="s">
        <v>70</v>
      </c>
      <c r="H981" s="23" t="s">
        <v>2298</v>
      </c>
    </row>
    <row r="982" spans="1:11" x14ac:dyDescent="0.25">
      <c r="A982" s="23" t="s">
        <v>3154</v>
      </c>
      <c r="B982" s="114">
        <v>10006598</v>
      </c>
      <c r="C982" s="114" t="s">
        <v>4333</v>
      </c>
      <c r="D982" s="114">
        <v>10006598</v>
      </c>
      <c r="E982" s="114" t="s">
        <v>4333</v>
      </c>
      <c r="F982" s="94">
        <v>17.060000000000002</v>
      </c>
      <c r="G982" s="23" t="s">
        <v>70</v>
      </c>
      <c r="H982" s="23" t="s">
        <v>2298</v>
      </c>
    </row>
    <row r="983" spans="1:11" x14ac:dyDescent="0.25">
      <c r="A983" s="23" t="s">
        <v>3197</v>
      </c>
      <c r="B983" s="114">
        <v>10000438</v>
      </c>
      <c r="C983" s="114" t="s">
        <v>4339</v>
      </c>
      <c r="D983" s="114">
        <v>10000040</v>
      </c>
      <c r="E983" s="114" t="s">
        <v>4384</v>
      </c>
      <c r="F983" s="94">
        <v>17.060000000000002</v>
      </c>
      <c r="G983" s="23" t="s">
        <v>70</v>
      </c>
      <c r="H983" s="23" t="s">
        <v>2298</v>
      </c>
    </row>
    <row r="984" spans="1:11" x14ac:dyDescent="0.25">
      <c r="A984" s="23" t="s">
        <v>3304</v>
      </c>
      <c r="B984" s="114">
        <v>10000877</v>
      </c>
      <c r="C984" s="114" t="s">
        <v>4112</v>
      </c>
      <c r="D984" s="114">
        <v>10000877</v>
      </c>
      <c r="E984" s="114" t="s">
        <v>4112</v>
      </c>
      <c r="F984" s="94">
        <v>4.2650000000000006</v>
      </c>
      <c r="G984" s="23" t="s">
        <v>70</v>
      </c>
      <c r="H984" s="23" t="s">
        <v>2298</v>
      </c>
    </row>
    <row r="985" spans="1:11" x14ac:dyDescent="0.25">
      <c r="A985" s="23" t="s">
        <v>3308</v>
      </c>
      <c r="B985" s="114">
        <v>10000877</v>
      </c>
      <c r="C985" s="114" t="s">
        <v>4112</v>
      </c>
      <c r="D985" s="114">
        <v>10000877</v>
      </c>
      <c r="E985" s="114" t="s">
        <v>4112</v>
      </c>
      <c r="F985" s="94">
        <v>4.2650000000000006</v>
      </c>
      <c r="G985" s="23" t="s">
        <v>70</v>
      </c>
      <c r="H985" s="23" t="s">
        <v>2298</v>
      </c>
    </row>
    <row r="986" spans="1:11" x14ac:dyDescent="0.25">
      <c r="A986" s="23" t="s">
        <v>3420</v>
      </c>
      <c r="B986" s="114">
        <v>10000179</v>
      </c>
      <c r="C986" s="114" t="s">
        <v>4263</v>
      </c>
      <c r="D986" s="114">
        <v>10000179</v>
      </c>
      <c r="E986" s="114" t="s">
        <v>4263</v>
      </c>
      <c r="F986" s="94">
        <v>8.5300000000000011</v>
      </c>
      <c r="G986" s="23" t="s">
        <v>70</v>
      </c>
      <c r="H986" s="23" t="s">
        <v>2298</v>
      </c>
    </row>
    <row r="987" spans="1:11" x14ac:dyDescent="0.25">
      <c r="A987" s="23" t="s">
        <v>3129</v>
      </c>
      <c r="B987" s="114">
        <v>10001750</v>
      </c>
      <c r="C987" s="114" t="s">
        <v>4243</v>
      </c>
      <c r="D987" s="114">
        <v>10000690</v>
      </c>
      <c r="E987" s="114" t="s">
        <v>4244</v>
      </c>
      <c r="F987" s="94">
        <v>17.060000000000002</v>
      </c>
      <c r="G987" s="23" t="s">
        <v>70</v>
      </c>
      <c r="H987" s="23" t="s">
        <v>2298</v>
      </c>
    </row>
    <row r="988" spans="1:11" x14ac:dyDescent="0.25">
      <c r="A988" s="23" t="s">
        <v>2529</v>
      </c>
      <c r="B988" s="114">
        <v>10026423</v>
      </c>
      <c r="C988" s="114" t="s">
        <v>4385</v>
      </c>
      <c r="D988" s="114">
        <v>10026423</v>
      </c>
      <c r="E988" s="114" t="s">
        <v>4385</v>
      </c>
      <c r="F988" s="94">
        <v>18.34</v>
      </c>
      <c r="G988" s="23" t="s">
        <v>70</v>
      </c>
      <c r="H988" s="23" t="s">
        <v>2298</v>
      </c>
    </row>
    <row r="989" spans="1:11" x14ac:dyDescent="0.25">
      <c r="A989" s="23" t="s">
        <v>2855</v>
      </c>
      <c r="B989" s="114">
        <v>10026423</v>
      </c>
      <c r="C989" s="114" t="s">
        <v>4385</v>
      </c>
      <c r="D989" s="114">
        <v>10026423</v>
      </c>
      <c r="E989" s="114" t="s">
        <v>4385</v>
      </c>
      <c r="F989" s="94">
        <v>18.34</v>
      </c>
      <c r="G989" s="23" t="s">
        <v>70</v>
      </c>
      <c r="H989" s="23" t="s">
        <v>2298</v>
      </c>
    </row>
    <row r="990" spans="1:11" x14ac:dyDescent="0.25">
      <c r="A990" s="23" t="s">
        <v>3143</v>
      </c>
      <c r="B990" s="114">
        <v>10001733</v>
      </c>
      <c r="C990" s="114" t="s">
        <v>4245</v>
      </c>
      <c r="D990" s="114">
        <v>10001789</v>
      </c>
      <c r="E990" s="114" t="s">
        <v>4386</v>
      </c>
      <c r="F990" s="94">
        <v>17.060000000000002</v>
      </c>
      <c r="G990" s="23" t="s">
        <v>70</v>
      </c>
      <c r="H990" s="23" t="s">
        <v>2298</v>
      </c>
    </row>
    <row r="991" spans="1:11" x14ac:dyDescent="0.25">
      <c r="A991" s="23" t="s">
        <v>3222</v>
      </c>
      <c r="B991" s="114">
        <v>10001733</v>
      </c>
      <c r="C991" s="114" t="s">
        <v>4245</v>
      </c>
      <c r="D991" s="114">
        <v>10001789</v>
      </c>
      <c r="E991" s="114" t="s">
        <v>4386</v>
      </c>
      <c r="F991" s="94">
        <v>17.060000000000002</v>
      </c>
      <c r="G991" s="23" t="s">
        <v>70</v>
      </c>
      <c r="H991" s="23" t="s">
        <v>2298</v>
      </c>
    </row>
    <row r="992" spans="1:11" x14ac:dyDescent="0.25">
      <c r="A992" s="23" t="s">
        <v>3509</v>
      </c>
      <c r="B992" s="114">
        <v>10001740</v>
      </c>
      <c r="C992" s="114" t="s">
        <v>4119</v>
      </c>
      <c r="D992" s="114">
        <v>10000958</v>
      </c>
      <c r="E992" s="114" t="s">
        <v>4144</v>
      </c>
      <c r="F992" s="94">
        <v>10.735200000000001</v>
      </c>
      <c r="G992" s="23" t="s">
        <v>70</v>
      </c>
      <c r="H992" s="23" t="s">
        <v>2298</v>
      </c>
    </row>
    <row r="993" spans="1:8" x14ac:dyDescent="0.25">
      <c r="A993" s="23" t="s">
        <v>3512</v>
      </c>
      <c r="B993" s="114">
        <v>10001740</v>
      </c>
      <c r="C993" s="114" t="s">
        <v>4119</v>
      </c>
      <c r="D993" s="114">
        <v>10000958</v>
      </c>
      <c r="E993" s="114" t="s">
        <v>4144</v>
      </c>
      <c r="F993" s="94">
        <v>10.735200000000001</v>
      </c>
      <c r="G993" s="23" t="s">
        <v>70</v>
      </c>
      <c r="H993" s="23" t="s">
        <v>2298</v>
      </c>
    </row>
    <row r="994" spans="1:8" x14ac:dyDescent="0.25">
      <c r="A994" s="23" t="s">
        <v>3402</v>
      </c>
      <c r="B994" s="114">
        <v>10000005</v>
      </c>
      <c r="C994" s="114" t="s">
        <v>4387</v>
      </c>
      <c r="D994" s="114">
        <v>10000005</v>
      </c>
      <c r="E994" s="114" t="s">
        <v>4387</v>
      </c>
      <c r="F994" s="94">
        <v>5.5549999999999997</v>
      </c>
      <c r="G994" s="23" t="s">
        <v>70</v>
      </c>
      <c r="H994" s="23" t="s">
        <v>2298</v>
      </c>
    </row>
    <row r="995" spans="1:8" x14ac:dyDescent="0.25">
      <c r="A995" s="23" t="s">
        <v>3407</v>
      </c>
      <c r="B995" s="114">
        <v>10000190</v>
      </c>
      <c r="C995" s="114" t="s">
        <v>4355</v>
      </c>
      <c r="D995" s="114">
        <v>10004989</v>
      </c>
      <c r="E995" s="114" t="s">
        <v>4356</v>
      </c>
      <c r="F995" s="94">
        <v>5.5549999999999997</v>
      </c>
      <c r="G995" s="23" t="s">
        <v>70</v>
      </c>
      <c r="H995" s="23" t="s">
        <v>2298</v>
      </c>
    </row>
    <row r="996" spans="1:8" x14ac:dyDescent="0.25">
      <c r="A996" s="23" t="s">
        <v>3418</v>
      </c>
      <c r="B996" s="114">
        <v>10000190</v>
      </c>
      <c r="C996" s="114" t="s">
        <v>4355</v>
      </c>
      <c r="D996" s="114">
        <v>10004989</v>
      </c>
      <c r="E996" s="114" t="s">
        <v>4356</v>
      </c>
      <c r="F996" s="94">
        <v>5.5549999999999997</v>
      </c>
      <c r="G996" s="23" t="s">
        <v>70</v>
      </c>
      <c r="H996" s="23" t="s">
        <v>2298</v>
      </c>
    </row>
    <row r="997" spans="1:8" x14ac:dyDescent="0.25">
      <c r="A997" s="23" t="s">
        <v>3456</v>
      </c>
      <c r="B997" s="114">
        <v>10000005</v>
      </c>
      <c r="C997" s="114" t="s">
        <v>4387</v>
      </c>
      <c r="D997" s="114">
        <v>10000005</v>
      </c>
      <c r="E997" s="114" t="s">
        <v>4387</v>
      </c>
      <c r="F997" s="94">
        <v>8.5300000000000011</v>
      </c>
      <c r="G997" s="23" t="s">
        <v>70</v>
      </c>
      <c r="H997" s="23" t="s">
        <v>2298</v>
      </c>
    </row>
    <row r="998" spans="1:8" x14ac:dyDescent="0.25">
      <c r="A998" s="23" t="s">
        <v>3489</v>
      </c>
      <c r="B998" s="114">
        <v>10000384</v>
      </c>
      <c r="C998" s="114" t="s">
        <v>4369</v>
      </c>
      <c r="D998" s="114">
        <v>10001172</v>
      </c>
      <c r="E998" s="114" t="s">
        <v>4370</v>
      </c>
      <c r="F998" s="94">
        <v>36.098399999999998</v>
      </c>
      <c r="G998" s="23" t="s">
        <v>70</v>
      </c>
      <c r="H998" s="23" t="s">
        <v>2298</v>
      </c>
    </row>
    <row r="999" spans="1:8" x14ac:dyDescent="0.25">
      <c r="A999" s="23" t="s">
        <v>2424</v>
      </c>
      <c r="B999" s="114">
        <v>10000877</v>
      </c>
      <c r="C999" s="114" t="s">
        <v>4112</v>
      </c>
      <c r="D999" s="114">
        <v>10000877</v>
      </c>
      <c r="E999" s="114" t="s">
        <v>4112</v>
      </c>
      <c r="F999" s="94">
        <v>8.5300000000000011</v>
      </c>
      <c r="G999" s="23" t="s">
        <v>70</v>
      </c>
      <c r="H999" s="23" t="s">
        <v>2298</v>
      </c>
    </row>
    <row r="1000" spans="1:8" x14ac:dyDescent="0.25">
      <c r="A1000" s="23" t="s">
        <v>2431</v>
      </c>
      <c r="B1000" s="114">
        <v>10000877</v>
      </c>
      <c r="C1000" s="114" t="s">
        <v>4112</v>
      </c>
      <c r="D1000" s="114">
        <v>10000877</v>
      </c>
      <c r="E1000" s="114" t="s">
        <v>4112</v>
      </c>
      <c r="F1000" s="94">
        <v>5.5549999999999997</v>
      </c>
      <c r="G1000" s="23" t="s">
        <v>70</v>
      </c>
      <c r="H1000" s="23" t="s">
        <v>2298</v>
      </c>
    </row>
    <row r="1001" spans="1:8" x14ac:dyDescent="0.25">
      <c r="A1001" s="23" t="s">
        <v>2451</v>
      </c>
      <c r="B1001" s="114">
        <v>10001278</v>
      </c>
      <c r="C1001" s="114" t="s">
        <v>4388</v>
      </c>
      <c r="D1001" s="114">
        <v>10001278</v>
      </c>
      <c r="E1001" s="114" t="s">
        <v>4388</v>
      </c>
      <c r="F1001" s="94">
        <v>8.5300000000000011</v>
      </c>
      <c r="G1001" s="23" t="s">
        <v>70</v>
      </c>
      <c r="H1001" s="23" t="s">
        <v>2298</v>
      </c>
    </row>
    <row r="1002" spans="1:8" x14ac:dyDescent="0.25">
      <c r="A1002" s="23" t="s">
        <v>2505</v>
      </c>
      <c r="B1002" s="114">
        <v>10001112</v>
      </c>
      <c r="C1002" s="114" t="s">
        <v>4389</v>
      </c>
      <c r="D1002" s="114">
        <v>10001797</v>
      </c>
      <c r="E1002" s="114" t="s">
        <v>4390</v>
      </c>
      <c r="F1002" s="94">
        <v>17.060000000000002</v>
      </c>
      <c r="G1002" s="23" t="s">
        <v>70</v>
      </c>
      <c r="H1002" s="23" t="s">
        <v>2298</v>
      </c>
    </row>
    <row r="1003" spans="1:8" x14ac:dyDescent="0.25">
      <c r="A1003" s="23" t="s">
        <v>2506</v>
      </c>
      <c r="B1003" s="114">
        <v>10000597</v>
      </c>
      <c r="C1003" s="114" t="s">
        <v>4391</v>
      </c>
      <c r="D1003" s="114">
        <v>10000597</v>
      </c>
      <c r="E1003" s="114" t="s">
        <v>4391</v>
      </c>
      <c r="F1003" s="94">
        <v>17.060000000000002</v>
      </c>
      <c r="G1003" s="23" t="s">
        <v>70</v>
      </c>
      <c r="H1003" s="23" t="s">
        <v>2298</v>
      </c>
    </row>
    <row r="1004" spans="1:8" x14ac:dyDescent="0.25">
      <c r="A1004" s="23" t="s">
        <v>2530</v>
      </c>
      <c r="B1004" s="114">
        <v>10000078</v>
      </c>
      <c r="C1004" s="114" t="s">
        <v>4392</v>
      </c>
      <c r="D1004" s="114">
        <v>10000078</v>
      </c>
      <c r="E1004" s="114" t="s">
        <v>4392</v>
      </c>
      <c r="F1004" s="94">
        <v>18.34</v>
      </c>
      <c r="G1004" s="23" t="s">
        <v>70</v>
      </c>
      <c r="H1004" s="23" t="s">
        <v>2298</v>
      </c>
    </row>
    <row r="1005" spans="1:8" x14ac:dyDescent="0.25">
      <c r="A1005" s="23" t="s">
        <v>2534</v>
      </c>
      <c r="B1005" s="114">
        <v>10000597</v>
      </c>
      <c r="C1005" s="114" t="s">
        <v>4391</v>
      </c>
      <c r="D1005" s="114">
        <v>10000597</v>
      </c>
      <c r="E1005" s="114" t="s">
        <v>4391</v>
      </c>
      <c r="F1005" s="94">
        <v>22.46</v>
      </c>
      <c r="G1005" s="23" t="s">
        <v>70</v>
      </c>
      <c r="H1005" s="23" t="s">
        <v>2298</v>
      </c>
    </row>
    <row r="1006" spans="1:8" x14ac:dyDescent="0.25">
      <c r="A1006" s="23" t="s">
        <v>2538</v>
      </c>
      <c r="B1006" s="114">
        <v>10000597</v>
      </c>
      <c r="C1006" s="114" t="s">
        <v>4391</v>
      </c>
      <c r="D1006" s="114">
        <v>10000597</v>
      </c>
      <c r="E1006" s="114" t="s">
        <v>4391</v>
      </c>
      <c r="F1006" s="94">
        <v>17.060000000000002</v>
      </c>
      <c r="G1006" s="23" t="s">
        <v>70</v>
      </c>
      <c r="H1006" s="23" t="s">
        <v>2298</v>
      </c>
    </row>
    <row r="1007" spans="1:8" x14ac:dyDescent="0.25">
      <c r="A1007" s="23" t="s">
        <v>2542</v>
      </c>
      <c r="B1007" s="114">
        <v>10001807</v>
      </c>
      <c r="C1007" s="114" t="s">
        <v>4124</v>
      </c>
      <c r="D1007" s="114">
        <v>10000681</v>
      </c>
      <c r="E1007" s="114" t="s">
        <v>4125</v>
      </c>
      <c r="F1007" s="94">
        <v>18.34</v>
      </c>
      <c r="G1007" s="23" t="s">
        <v>70</v>
      </c>
      <c r="H1007" s="23" t="s">
        <v>2298</v>
      </c>
    </row>
    <row r="1008" spans="1:8" x14ac:dyDescent="0.25">
      <c r="A1008" s="23" t="s">
        <v>2566</v>
      </c>
      <c r="B1008" s="114">
        <v>10000597</v>
      </c>
      <c r="C1008" s="114" t="s">
        <v>4391</v>
      </c>
      <c r="D1008" s="114">
        <v>10000597</v>
      </c>
      <c r="E1008" s="114" t="s">
        <v>4391</v>
      </c>
      <c r="F1008" s="94">
        <v>17.060000000000002</v>
      </c>
      <c r="G1008" s="23" t="s">
        <v>70</v>
      </c>
      <c r="H1008" s="23" t="s">
        <v>2298</v>
      </c>
    </row>
    <row r="1009" spans="1:8" x14ac:dyDescent="0.25">
      <c r="A1009" s="23" t="s">
        <v>2734</v>
      </c>
      <c r="B1009" s="114">
        <v>10001112</v>
      </c>
      <c r="C1009" s="114" t="s">
        <v>4389</v>
      </c>
      <c r="D1009" s="114">
        <v>10001797</v>
      </c>
      <c r="E1009" s="114" t="s">
        <v>4390</v>
      </c>
      <c r="F1009" s="94">
        <v>17.060000000000002</v>
      </c>
      <c r="G1009" s="23" t="s">
        <v>70</v>
      </c>
      <c r="H1009" s="23" t="s">
        <v>2298</v>
      </c>
    </row>
    <row r="1010" spans="1:8" x14ac:dyDescent="0.25">
      <c r="A1010" s="23" t="s">
        <v>2838</v>
      </c>
      <c r="B1010" s="114">
        <v>10001278</v>
      </c>
      <c r="C1010" s="114" t="s">
        <v>4388</v>
      </c>
      <c r="D1010" s="114">
        <v>10001278</v>
      </c>
      <c r="E1010" s="114" t="s">
        <v>4388</v>
      </c>
      <c r="F1010" s="94">
        <v>8.5300000000000011</v>
      </c>
      <c r="G1010" s="23" t="s">
        <v>70</v>
      </c>
      <c r="H1010" s="23" t="s">
        <v>2298</v>
      </c>
    </row>
    <row r="1011" spans="1:8" x14ac:dyDescent="0.25">
      <c r="A1011" s="23" t="s">
        <v>2851</v>
      </c>
      <c r="B1011" s="114">
        <v>10001112</v>
      </c>
      <c r="C1011" s="114" t="s">
        <v>4389</v>
      </c>
      <c r="D1011" s="114">
        <v>10001797</v>
      </c>
      <c r="E1011" s="114" t="s">
        <v>4390</v>
      </c>
      <c r="F1011" s="94">
        <v>17.060000000000002</v>
      </c>
      <c r="G1011" s="23" t="s">
        <v>70</v>
      </c>
      <c r="H1011" s="23" t="s">
        <v>2298</v>
      </c>
    </row>
    <row r="1012" spans="1:8" x14ac:dyDescent="0.25">
      <c r="A1012" s="23" t="s">
        <v>3300</v>
      </c>
      <c r="B1012" s="114">
        <v>10000257</v>
      </c>
      <c r="C1012" s="114" t="s">
        <v>4393</v>
      </c>
      <c r="D1012" s="114">
        <v>10000257</v>
      </c>
      <c r="E1012" s="114" t="s">
        <v>4393</v>
      </c>
      <c r="F1012" s="94">
        <v>8.5300000000000011</v>
      </c>
      <c r="G1012" s="23" t="s">
        <v>70</v>
      </c>
      <c r="H1012" s="23" t="s">
        <v>2298</v>
      </c>
    </row>
    <row r="1013" spans="1:8" x14ac:dyDescent="0.25">
      <c r="A1013" s="23" t="s">
        <v>3508</v>
      </c>
      <c r="B1013" s="114">
        <v>10000180</v>
      </c>
      <c r="C1013" s="114" t="s">
        <v>4394</v>
      </c>
      <c r="D1013" s="114">
        <v>10005602</v>
      </c>
      <c r="E1013" s="114" t="s">
        <v>4395</v>
      </c>
      <c r="F1013" s="94">
        <v>21.470400000000001</v>
      </c>
      <c r="G1013" s="23" t="s">
        <v>70</v>
      </c>
      <c r="H1013" s="23" t="s">
        <v>2298</v>
      </c>
    </row>
    <row r="1014" spans="1:8" x14ac:dyDescent="0.25">
      <c r="A1014" s="23" t="s">
        <v>3516</v>
      </c>
      <c r="B1014" s="114">
        <v>10001110</v>
      </c>
      <c r="C1014" s="114" t="s">
        <v>4348</v>
      </c>
      <c r="D1014" s="114">
        <v>10001110</v>
      </c>
      <c r="E1014" s="114" t="s">
        <v>4348</v>
      </c>
      <c r="F1014" s="94">
        <v>36.098399999999998</v>
      </c>
      <c r="G1014" s="23" t="s">
        <v>70</v>
      </c>
      <c r="H1014" s="23" t="s">
        <v>2298</v>
      </c>
    </row>
    <row r="1015" spans="1:8" x14ac:dyDescent="0.25">
      <c r="A1015" s="23" t="s">
        <v>2328</v>
      </c>
      <c r="B1015" s="114">
        <v>10001736</v>
      </c>
      <c r="C1015" s="114" t="s">
        <v>3694</v>
      </c>
      <c r="D1015" s="114">
        <v>10025966</v>
      </c>
      <c r="E1015" s="114" t="s">
        <v>4396</v>
      </c>
      <c r="F1015" s="94">
        <v>17.060000000000002</v>
      </c>
      <c r="G1015" s="23" t="s">
        <v>70</v>
      </c>
      <c r="H1015" s="23" t="s">
        <v>2298</v>
      </c>
    </row>
    <row r="1016" spans="1:8" x14ac:dyDescent="0.25">
      <c r="A1016" s="23" t="s">
        <v>2329</v>
      </c>
      <c r="B1016" s="114">
        <v>240</v>
      </c>
      <c r="C1016" s="114" t="s">
        <v>4085</v>
      </c>
      <c r="D1016" s="114">
        <v>10005809</v>
      </c>
      <c r="E1016" s="114" t="s">
        <v>4093</v>
      </c>
      <c r="F1016" s="94">
        <v>8.5300000000000011</v>
      </c>
      <c r="G1016" s="23" t="s">
        <v>70</v>
      </c>
      <c r="H1016" s="23" t="s">
        <v>2298</v>
      </c>
    </row>
    <row r="1017" spans="1:8" x14ac:dyDescent="0.25">
      <c r="A1017" s="23" t="s">
        <v>2330</v>
      </c>
      <c r="B1017" s="114">
        <v>10001736</v>
      </c>
      <c r="C1017" s="114" t="s">
        <v>3694</v>
      </c>
      <c r="D1017" s="114">
        <v>10025966</v>
      </c>
      <c r="E1017" s="114" t="s">
        <v>4396</v>
      </c>
      <c r="F1017" s="94">
        <v>17.060000000000002</v>
      </c>
      <c r="G1017" s="23" t="s">
        <v>70</v>
      </c>
      <c r="H1017" s="23" t="s">
        <v>2298</v>
      </c>
    </row>
    <row r="1018" spans="1:8" x14ac:dyDescent="0.25">
      <c r="A1018" s="23" t="s">
        <v>2334</v>
      </c>
      <c r="B1018" s="114">
        <v>240</v>
      </c>
      <c r="C1018" s="114" t="s">
        <v>4085</v>
      </c>
      <c r="D1018" s="114">
        <v>10000102</v>
      </c>
      <c r="E1018" s="114" t="s">
        <v>4105</v>
      </c>
      <c r="F1018" s="94">
        <v>8.5300000000000011</v>
      </c>
      <c r="G1018" s="23" t="s">
        <v>70</v>
      </c>
      <c r="H1018" s="23" t="s">
        <v>2298</v>
      </c>
    </row>
    <row r="1019" spans="1:8" x14ac:dyDescent="0.25">
      <c r="A1019" s="23" t="s">
        <v>2335</v>
      </c>
      <c r="B1019" s="114">
        <v>240</v>
      </c>
      <c r="C1019" s="114" t="s">
        <v>4085</v>
      </c>
      <c r="D1019" s="114">
        <v>10000102</v>
      </c>
      <c r="E1019" s="114" t="s">
        <v>4105</v>
      </c>
      <c r="F1019" s="94">
        <v>8.5300000000000011</v>
      </c>
      <c r="G1019" s="23" t="s">
        <v>70</v>
      </c>
      <c r="H1019" s="23" t="s">
        <v>2298</v>
      </c>
    </row>
    <row r="1020" spans="1:8" x14ac:dyDescent="0.25">
      <c r="A1020" s="23" t="s">
        <v>2336</v>
      </c>
      <c r="B1020" s="114">
        <v>240</v>
      </c>
      <c r="C1020" s="114" t="s">
        <v>4085</v>
      </c>
      <c r="D1020" s="114">
        <v>10000910</v>
      </c>
      <c r="E1020" s="114" t="s">
        <v>4097</v>
      </c>
      <c r="F1020" s="94">
        <v>8.5300000000000011</v>
      </c>
      <c r="G1020" s="23" t="s">
        <v>70</v>
      </c>
      <c r="H1020" s="23" t="s">
        <v>2298</v>
      </c>
    </row>
    <row r="1021" spans="1:8" x14ac:dyDescent="0.25">
      <c r="A1021" s="23" t="s">
        <v>2337</v>
      </c>
      <c r="B1021" s="114">
        <v>200</v>
      </c>
      <c r="C1021" s="114" t="s">
        <v>4397</v>
      </c>
      <c r="D1021" s="114">
        <v>201</v>
      </c>
      <c r="E1021" s="114" t="s">
        <v>4398</v>
      </c>
      <c r="F1021" s="94">
        <v>2.8433333333333337</v>
      </c>
      <c r="G1021" s="23" t="s">
        <v>70</v>
      </c>
      <c r="H1021" s="23" t="s">
        <v>2298</v>
      </c>
    </row>
    <row r="1022" spans="1:8" x14ac:dyDescent="0.25">
      <c r="A1022" s="23" t="s">
        <v>2340</v>
      </c>
      <c r="B1022" s="114">
        <v>200</v>
      </c>
      <c r="C1022" s="114" t="s">
        <v>4397</v>
      </c>
      <c r="D1022" s="114">
        <v>201</v>
      </c>
      <c r="E1022" s="114" t="s">
        <v>4398</v>
      </c>
      <c r="F1022" s="94">
        <v>2.8433333333333337</v>
      </c>
      <c r="G1022" s="23" t="s">
        <v>70</v>
      </c>
      <c r="H1022" s="23" t="s">
        <v>2298</v>
      </c>
    </row>
    <row r="1023" spans="1:8" x14ac:dyDescent="0.25">
      <c r="A1023" s="23" t="s">
        <v>2341</v>
      </c>
      <c r="B1023" s="114">
        <v>240</v>
      </c>
      <c r="C1023" s="114" t="s">
        <v>4085</v>
      </c>
      <c r="D1023" s="114">
        <v>10000102</v>
      </c>
      <c r="E1023" s="114" t="s">
        <v>4105</v>
      </c>
      <c r="F1023" s="94">
        <v>8.5300000000000011</v>
      </c>
      <c r="G1023" s="23" t="s">
        <v>70</v>
      </c>
      <c r="H1023" s="23" t="s">
        <v>2298</v>
      </c>
    </row>
    <row r="1024" spans="1:8" x14ac:dyDescent="0.25">
      <c r="A1024" s="23" t="s">
        <v>2342</v>
      </c>
      <c r="B1024" s="114">
        <v>240</v>
      </c>
      <c r="C1024" s="114" t="s">
        <v>4085</v>
      </c>
      <c r="D1024" s="114">
        <v>10000102</v>
      </c>
      <c r="E1024" s="114" t="s">
        <v>4105</v>
      </c>
      <c r="F1024" s="94">
        <v>8.5300000000000011</v>
      </c>
      <c r="G1024" s="23" t="s">
        <v>70</v>
      </c>
      <c r="H1024" s="23" t="s">
        <v>2298</v>
      </c>
    </row>
    <row r="1025" spans="1:11" x14ac:dyDescent="0.25">
      <c r="A1025" s="23" t="s">
        <v>2343</v>
      </c>
      <c r="B1025" s="114">
        <v>240</v>
      </c>
      <c r="C1025" s="114" t="s">
        <v>4085</v>
      </c>
      <c r="D1025" s="114">
        <v>10000909</v>
      </c>
      <c r="E1025" s="114" t="s">
        <v>4109</v>
      </c>
      <c r="F1025" s="94">
        <v>8.5300000000000011</v>
      </c>
      <c r="G1025" s="23" t="s">
        <v>70</v>
      </c>
      <c r="H1025" s="23" t="s">
        <v>2298</v>
      </c>
    </row>
    <row r="1026" spans="1:11" x14ac:dyDescent="0.25">
      <c r="A1026" s="23" t="s">
        <v>2357</v>
      </c>
      <c r="B1026" s="114">
        <v>10017442</v>
      </c>
      <c r="C1026" s="114" t="s">
        <v>4104</v>
      </c>
      <c r="D1026" s="114">
        <v>10017442</v>
      </c>
      <c r="E1026" s="114" t="s">
        <v>4104</v>
      </c>
      <c r="F1026" s="94">
        <v>4.2650000000000006</v>
      </c>
      <c r="G1026" s="23" t="s">
        <v>70</v>
      </c>
      <c r="H1026" s="23" t="s">
        <v>2298</v>
      </c>
    </row>
    <row r="1027" spans="1:11" x14ac:dyDescent="0.25">
      <c r="A1027" s="23" t="s">
        <v>2358</v>
      </c>
      <c r="B1027" s="114">
        <v>10017442</v>
      </c>
      <c r="C1027" s="114" t="s">
        <v>4104</v>
      </c>
      <c r="D1027" s="114">
        <v>10017442</v>
      </c>
      <c r="E1027" s="114" t="s">
        <v>4104</v>
      </c>
      <c r="F1027" s="94">
        <v>4.2650000000000006</v>
      </c>
      <c r="G1027" s="23" t="s">
        <v>70</v>
      </c>
      <c r="H1027" s="23" t="s">
        <v>2298</v>
      </c>
    </row>
    <row r="1028" spans="1:11" x14ac:dyDescent="0.25">
      <c r="A1028" s="23" t="s">
        <v>2384</v>
      </c>
      <c r="B1028" s="114">
        <v>10000239</v>
      </c>
      <c r="C1028" s="114" t="s">
        <v>4399</v>
      </c>
      <c r="D1028" s="114">
        <v>10000367</v>
      </c>
      <c r="E1028" s="114" t="s">
        <v>4399</v>
      </c>
      <c r="F1028" s="94">
        <v>11.11</v>
      </c>
      <c r="G1028" s="23" t="s">
        <v>70</v>
      </c>
      <c r="H1028" s="23" t="s">
        <v>2298</v>
      </c>
    </row>
    <row r="1029" spans="1:11" x14ac:dyDescent="0.25">
      <c r="A1029" s="23" t="s">
        <v>2476</v>
      </c>
      <c r="B1029" s="114">
        <v>10000229</v>
      </c>
      <c r="C1029" s="114" t="s">
        <v>4247</v>
      </c>
      <c r="D1029" s="114">
        <v>10000229</v>
      </c>
      <c r="E1029" s="114" t="s">
        <v>4247</v>
      </c>
      <c r="F1029" s="94">
        <v>17.060000000000002</v>
      </c>
      <c r="G1029" s="23" t="s">
        <v>70</v>
      </c>
      <c r="H1029" s="23" t="s">
        <v>2298</v>
      </c>
    </row>
    <row r="1030" spans="1:11" x14ac:dyDescent="0.25">
      <c r="A1030" s="23" t="s">
        <v>2516</v>
      </c>
      <c r="B1030" s="114">
        <v>10000229</v>
      </c>
      <c r="C1030" s="114" t="s">
        <v>4247</v>
      </c>
      <c r="D1030" s="114">
        <v>10000229</v>
      </c>
      <c r="E1030" s="114" t="s">
        <v>4247</v>
      </c>
      <c r="F1030" s="94">
        <v>11.11</v>
      </c>
      <c r="G1030" s="23" t="s">
        <v>70</v>
      </c>
      <c r="H1030" s="23" t="s">
        <v>2298</v>
      </c>
    </row>
    <row r="1031" spans="1:11" x14ac:dyDescent="0.25">
      <c r="A1031" s="23" t="s">
        <v>2586</v>
      </c>
      <c r="B1031" s="114">
        <v>240</v>
      </c>
      <c r="C1031" s="114" t="s">
        <v>4085</v>
      </c>
      <c r="D1031" s="114">
        <v>10001369</v>
      </c>
      <c r="E1031" s="114" t="s">
        <v>4379</v>
      </c>
      <c r="F1031" s="94">
        <v>11.11</v>
      </c>
      <c r="G1031" s="23" t="s">
        <v>70</v>
      </c>
      <c r="H1031" s="23" t="s">
        <v>2298</v>
      </c>
    </row>
    <row r="1032" spans="1:11" x14ac:dyDescent="0.25">
      <c r="A1032" s="23" t="s">
        <v>2588</v>
      </c>
      <c r="B1032" s="114">
        <v>10001736</v>
      </c>
      <c r="C1032" s="114" t="s">
        <v>3694</v>
      </c>
      <c r="D1032" s="114">
        <v>10025966</v>
      </c>
      <c r="E1032" s="114" t="s">
        <v>4396</v>
      </c>
      <c r="F1032" s="94">
        <v>17.060000000000002</v>
      </c>
      <c r="G1032" s="23" t="s">
        <v>70</v>
      </c>
      <c r="H1032" s="23" t="s">
        <v>2298</v>
      </c>
    </row>
    <row r="1033" spans="1:11" x14ac:dyDescent="0.25">
      <c r="A1033" s="23" t="s">
        <v>2603</v>
      </c>
      <c r="B1033" s="114">
        <v>10001169</v>
      </c>
      <c r="C1033" s="114" t="s">
        <v>4132</v>
      </c>
      <c r="D1033" s="114">
        <v>10000356</v>
      </c>
      <c r="E1033" s="114" t="s">
        <v>4133</v>
      </c>
      <c r="F1033" s="94">
        <v>18.34</v>
      </c>
      <c r="G1033" s="23" t="s">
        <v>70</v>
      </c>
      <c r="H1033" s="23" t="s">
        <v>2298</v>
      </c>
    </row>
    <row r="1034" spans="1:11" x14ac:dyDescent="0.25">
      <c r="A1034" s="23" t="s">
        <v>2640</v>
      </c>
      <c r="B1034" s="114">
        <v>10000274</v>
      </c>
      <c r="C1034" s="114" t="s">
        <v>4400</v>
      </c>
      <c r="D1034" s="114">
        <v>10000274</v>
      </c>
      <c r="E1034" s="114" t="s">
        <v>4400</v>
      </c>
      <c r="F1034" s="94">
        <v>17.060000000000002</v>
      </c>
      <c r="G1034" s="23" t="s">
        <v>70</v>
      </c>
      <c r="H1034" s="23" t="s">
        <v>2298</v>
      </c>
    </row>
    <row r="1035" spans="1:11" x14ac:dyDescent="0.25">
      <c r="A1035" s="23" t="s">
        <v>2694</v>
      </c>
      <c r="B1035" s="114">
        <v>10002435</v>
      </c>
      <c r="C1035" s="114" t="s">
        <v>4401</v>
      </c>
      <c r="D1035" s="114">
        <v>20004124</v>
      </c>
      <c r="E1035" s="114" t="s">
        <v>4402</v>
      </c>
      <c r="F1035" s="94">
        <v>17.060000000000002</v>
      </c>
      <c r="G1035" s="23" t="s">
        <v>70</v>
      </c>
      <c r="H1035" s="23" t="s">
        <v>2298</v>
      </c>
    </row>
    <row r="1036" spans="1:11" x14ac:dyDescent="0.25">
      <c r="A1036" s="23" t="s">
        <v>2742</v>
      </c>
      <c r="B1036" s="114">
        <v>10000229</v>
      </c>
      <c r="C1036" s="114" t="s">
        <v>4247</v>
      </c>
      <c r="D1036" s="114">
        <v>10000229</v>
      </c>
      <c r="E1036" s="114" t="s">
        <v>4247</v>
      </c>
      <c r="F1036" s="94">
        <v>11.11</v>
      </c>
      <c r="G1036" s="23" t="s">
        <v>70</v>
      </c>
      <c r="H1036" s="23" t="s">
        <v>2298</v>
      </c>
    </row>
    <row r="1037" spans="1:11" x14ac:dyDescent="0.25">
      <c r="A1037" s="23" t="s">
        <v>2983</v>
      </c>
      <c r="B1037" s="114">
        <v>10025073</v>
      </c>
      <c r="C1037" s="114" t="s">
        <v>4403</v>
      </c>
      <c r="D1037" s="114">
        <v>10025073</v>
      </c>
      <c r="E1037" s="114" t="s">
        <v>4403</v>
      </c>
      <c r="F1037" s="94">
        <v>8.5300000000000011</v>
      </c>
      <c r="G1037" s="23" t="s">
        <v>70</v>
      </c>
      <c r="H1037" s="23" t="s">
        <v>2298</v>
      </c>
    </row>
    <row r="1038" spans="1:11" x14ac:dyDescent="0.25">
      <c r="A1038" s="23" t="s">
        <v>3006</v>
      </c>
      <c r="B1038" s="114">
        <v>10025753</v>
      </c>
      <c r="C1038" s="114" t="s">
        <v>4404</v>
      </c>
      <c r="D1038" s="114">
        <v>20004121</v>
      </c>
      <c r="E1038" s="114" t="s">
        <v>4405</v>
      </c>
      <c r="F1038" s="94">
        <v>8.5300000000000011</v>
      </c>
      <c r="G1038" s="23" t="s">
        <v>70</v>
      </c>
      <c r="H1038" s="23" t="s">
        <v>2298</v>
      </c>
      <c r="K1038" t="e">
        <f>VLOOKUP(#REF!,'[5]Web based'!$A:$G,7,0)</f>
        <v>#REF!</v>
      </c>
    </row>
    <row r="1039" spans="1:11" x14ac:dyDescent="0.25">
      <c r="A1039" s="23" t="s">
        <v>3157</v>
      </c>
      <c r="B1039" s="114">
        <v>240</v>
      </c>
      <c r="C1039" s="114" t="s">
        <v>4085</v>
      </c>
      <c r="D1039" s="114">
        <v>10000264</v>
      </c>
      <c r="E1039" s="114" t="s">
        <v>4213</v>
      </c>
      <c r="F1039" s="94">
        <v>8.5300000000000011</v>
      </c>
      <c r="G1039" s="23" t="s">
        <v>70</v>
      </c>
      <c r="H1039" s="23" t="s">
        <v>2298</v>
      </c>
    </row>
    <row r="1040" spans="1:11" x14ac:dyDescent="0.25">
      <c r="A1040" s="23" t="s">
        <v>3252</v>
      </c>
      <c r="B1040" s="114">
        <v>132</v>
      </c>
      <c r="C1040" s="114" t="s">
        <v>4107</v>
      </c>
      <c r="D1040" s="114">
        <v>132</v>
      </c>
      <c r="E1040" s="114" t="s">
        <v>4107</v>
      </c>
      <c r="F1040" s="94">
        <v>4.2650000000000006</v>
      </c>
      <c r="G1040" s="23" t="s">
        <v>70</v>
      </c>
      <c r="H1040" s="23" t="s">
        <v>2298</v>
      </c>
    </row>
    <row r="1041" spans="1:8" x14ac:dyDescent="0.25">
      <c r="A1041" s="23" t="s">
        <v>3253</v>
      </c>
      <c r="B1041" s="114">
        <v>130</v>
      </c>
      <c r="C1041" s="114" t="s">
        <v>4406</v>
      </c>
      <c r="D1041" s="114">
        <v>130</v>
      </c>
      <c r="E1041" s="114" t="s">
        <v>4406</v>
      </c>
      <c r="F1041" s="94">
        <v>17.060000000000002</v>
      </c>
      <c r="G1041" s="23" t="s">
        <v>70</v>
      </c>
      <c r="H1041" s="23" t="s">
        <v>2298</v>
      </c>
    </row>
    <row r="1042" spans="1:8" x14ac:dyDescent="0.25">
      <c r="A1042" s="23" t="s">
        <v>3254</v>
      </c>
      <c r="B1042" s="114">
        <v>130</v>
      </c>
      <c r="C1042" s="114" t="s">
        <v>4406</v>
      </c>
      <c r="D1042" s="114">
        <v>130</v>
      </c>
      <c r="E1042" s="114" t="s">
        <v>4406</v>
      </c>
      <c r="F1042" s="94">
        <v>17.060000000000002</v>
      </c>
      <c r="G1042" s="23" t="s">
        <v>70</v>
      </c>
      <c r="H1042" s="23" t="s">
        <v>2298</v>
      </c>
    </row>
    <row r="1043" spans="1:8" x14ac:dyDescent="0.25">
      <c r="A1043" s="23" t="s">
        <v>3255</v>
      </c>
      <c r="B1043" s="114">
        <v>130</v>
      </c>
      <c r="C1043" s="114" t="s">
        <v>4406</v>
      </c>
      <c r="D1043" s="114">
        <v>130</v>
      </c>
      <c r="E1043" s="114" t="s">
        <v>4406</v>
      </c>
      <c r="F1043" s="94">
        <v>17.060000000000002</v>
      </c>
      <c r="G1043" s="23" t="s">
        <v>70</v>
      </c>
      <c r="H1043" s="23" t="s">
        <v>2298</v>
      </c>
    </row>
    <row r="1044" spans="1:8" x14ac:dyDescent="0.25">
      <c r="A1044" s="23" t="s">
        <v>3352</v>
      </c>
      <c r="B1044" s="114">
        <v>10025753</v>
      </c>
      <c r="C1044" s="114" t="s">
        <v>4404</v>
      </c>
      <c r="D1044" s="114">
        <v>20004121</v>
      </c>
      <c r="E1044" s="114" t="s">
        <v>4405</v>
      </c>
      <c r="F1044" s="94">
        <v>8.5300000000000011</v>
      </c>
      <c r="G1044" s="23" t="s">
        <v>70</v>
      </c>
      <c r="H1044" s="23" t="s">
        <v>2298</v>
      </c>
    </row>
    <row r="1045" spans="1:8" x14ac:dyDescent="0.25">
      <c r="A1045" s="23" t="s">
        <v>3354</v>
      </c>
      <c r="B1045" s="114">
        <v>10025753</v>
      </c>
      <c r="C1045" s="114" t="s">
        <v>4404</v>
      </c>
      <c r="D1045" s="114">
        <v>20004121</v>
      </c>
      <c r="E1045" s="114" t="s">
        <v>4405</v>
      </c>
      <c r="F1045" s="94">
        <v>8.5300000000000011</v>
      </c>
      <c r="G1045" s="23" t="s">
        <v>70</v>
      </c>
      <c r="H1045" s="23" t="s">
        <v>2298</v>
      </c>
    </row>
    <row r="1046" spans="1:8" x14ac:dyDescent="0.25">
      <c r="A1046" s="23" t="s">
        <v>3472</v>
      </c>
      <c r="B1046" s="114">
        <v>240</v>
      </c>
      <c r="C1046" s="114" t="s">
        <v>4085</v>
      </c>
      <c r="D1046" s="114">
        <v>10000519</v>
      </c>
      <c r="E1046" s="114" t="s">
        <v>4368</v>
      </c>
      <c r="F1046" s="94">
        <v>36.098399999999998</v>
      </c>
      <c r="G1046" s="23" t="s">
        <v>70</v>
      </c>
      <c r="H1046" s="23" t="s">
        <v>2298</v>
      </c>
    </row>
    <row r="1047" spans="1:8" x14ac:dyDescent="0.25">
      <c r="A1047" s="23" t="s">
        <v>3473</v>
      </c>
      <c r="B1047" s="114">
        <v>240</v>
      </c>
      <c r="C1047" s="114" t="s">
        <v>4085</v>
      </c>
      <c r="D1047" s="114">
        <v>10000519</v>
      </c>
      <c r="E1047" s="114" t="s">
        <v>4368</v>
      </c>
      <c r="F1047" s="94">
        <v>42.435200000000002</v>
      </c>
      <c r="G1047" s="23" t="s">
        <v>70</v>
      </c>
      <c r="H1047" s="23" t="s">
        <v>2298</v>
      </c>
    </row>
    <row r="1048" spans="1:8" x14ac:dyDescent="0.25">
      <c r="A1048" s="23" t="s">
        <v>2511</v>
      </c>
      <c r="B1048" s="114">
        <v>10001254</v>
      </c>
      <c r="C1048" s="114" t="s">
        <v>4407</v>
      </c>
      <c r="D1048" s="114">
        <v>10001254</v>
      </c>
      <c r="E1048" s="114" t="s">
        <v>4407</v>
      </c>
      <c r="F1048" s="94">
        <v>17.060000000000002</v>
      </c>
      <c r="G1048" s="23" t="s">
        <v>70</v>
      </c>
      <c r="H1048" s="23" t="s">
        <v>2298</v>
      </c>
    </row>
    <row r="1049" spans="1:8" x14ac:dyDescent="0.25">
      <c r="A1049" s="23" t="s">
        <v>2571</v>
      </c>
      <c r="B1049" s="114">
        <v>198</v>
      </c>
      <c r="C1049" s="114" t="s">
        <v>4380</v>
      </c>
      <c r="D1049" s="114">
        <v>10026066</v>
      </c>
      <c r="E1049" s="114" t="s">
        <v>4408</v>
      </c>
      <c r="F1049" s="94">
        <v>17.060000000000002</v>
      </c>
      <c r="G1049" s="23" t="s">
        <v>70</v>
      </c>
      <c r="H1049" s="23" t="s">
        <v>2298</v>
      </c>
    </row>
    <row r="1050" spans="1:8" x14ac:dyDescent="0.25">
      <c r="A1050" s="23" t="s">
        <v>2579</v>
      </c>
      <c r="B1050" s="114">
        <v>10000286</v>
      </c>
      <c r="C1050" s="114" t="s">
        <v>4201</v>
      </c>
      <c r="D1050" s="114">
        <v>10000286</v>
      </c>
      <c r="E1050" s="114" t="s">
        <v>4201</v>
      </c>
      <c r="F1050" s="94">
        <v>8.5300000000000011</v>
      </c>
      <c r="G1050" s="23" t="s">
        <v>70</v>
      </c>
      <c r="H1050" s="23" t="s">
        <v>2298</v>
      </c>
    </row>
    <row r="1051" spans="1:8" x14ac:dyDescent="0.25">
      <c r="A1051" s="23" t="s">
        <v>2600</v>
      </c>
      <c r="B1051" s="114">
        <v>10017576</v>
      </c>
      <c r="C1051" s="114" t="s">
        <v>4409</v>
      </c>
      <c r="D1051" s="114">
        <v>10017576</v>
      </c>
      <c r="E1051" s="114" t="s">
        <v>4409</v>
      </c>
      <c r="F1051" s="94">
        <v>18.34</v>
      </c>
      <c r="G1051" s="23" t="s">
        <v>70</v>
      </c>
      <c r="H1051" s="23" t="s">
        <v>2298</v>
      </c>
    </row>
    <row r="1052" spans="1:8" x14ac:dyDescent="0.25">
      <c r="A1052" s="23" t="s">
        <v>2611</v>
      </c>
      <c r="B1052" s="114">
        <v>10004642</v>
      </c>
      <c r="C1052" s="114" t="s">
        <v>4221</v>
      </c>
      <c r="D1052" s="114">
        <v>10004627</v>
      </c>
      <c r="E1052" s="114" t="s">
        <v>4222</v>
      </c>
      <c r="F1052" s="94">
        <v>17.060000000000002</v>
      </c>
      <c r="G1052" s="23" t="s">
        <v>70</v>
      </c>
      <c r="H1052" s="23" t="s">
        <v>2298</v>
      </c>
    </row>
    <row r="1053" spans="1:8" x14ac:dyDescent="0.25">
      <c r="A1053" s="23" t="s">
        <v>2641</v>
      </c>
      <c r="B1053" s="114">
        <v>10000787</v>
      </c>
      <c r="C1053" s="114" t="s">
        <v>4214</v>
      </c>
      <c r="D1053" s="114">
        <v>10000787</v>
      </c>
      <c r="E1053" s="114" t="s">
        <v>4214</v>
      </c>
      <c r="F1053" s="94">
        <v>17.060000000000002</v>
      </c>
      <c r="G1053" s="23" t="s">
        <v>70</v>
      </c>
      <c r="H1053" s="23" t="s">
        <v>2298</v>
      </c>
    </row>
    <row r="1054" spans="1:8" x14ac:dyDescent="0.25">
      <c r="A1054" s="23" t="s">
        <v>2658</v>
      </c>
      <c r="B1054" s="114">
        <v>10001301</v>
      </c>
      <c r="C1054" s="114" t="s">
        <v>4210</v>
      </c>
      <c r="D1054" s="114">
        <v>10018243</v>
      </c>
      <c r="E1054" s="114" t="s">
        <v>4211</v>
      </c>
      <c r="F1054" s="94">
        <v>17.060000000000002</v>
      </c>
      <c r="G1054" s="23" t="s">
        <v>70</v>
      </c>
      <c r="H1054" s="23" t="s">
        <v>2298</v>
      </c>
    </row>
    <row r="1055" spans="1:8" x14ac:dyDescent="0.25">
      <c r="A1055" s="23" t="s">
        <v>2668</v>
      </c>
      <c r="B1055" s="114">
        <v>10000973</v>
      </c>
      <c r="C1055" s="114" t="s">
        <v>4382</v>
      </c>
      <c r="D1055" s="114">
        <v>10000973</v>
      </c>
      <c r="E1055" s="114" t="s">
        <v>4382</v>
      </c>
      <c r="F1055" s="94">
        <v>8.5300000000000011</v>
      </c>
      <c r="G1055" s="23" t="s">
        <v>70</v>
      </c>
      <c r="H1055" s="23" t="s">
        <v>2298</v>
      </c>
    </row>
    <row r="1056" spans="1:8" x14ac:dyDescent="0.25">
      <c r="A1056" s="23" t="s">
        <v>2673</v>
      </c>
      <c r="B1056" s="114">
        <v>10000286</v>
      </c>
      <c r="C1056" s="114" t="s">
        <v>4201</v>
      </c>
      <c r="D1056" s="114">
        <v>10000286</v>
      </c>
      <c r="E1056" s="114" t="s">
        <v>4201</v>
      </c>
      <c r="F1056" s="94">
        <v>11.11</v>
      </c>
      <c r="G1056" s="23" t="s">
        <v>70</v>
      </c>
      <c r="H1056" s="23" t="s">
        <v>2298</v>
      </c>
    </row>
    <row r="1057" spans="1:8" x14ac:dyDescent="0.25">
      <c r="A1057" s="23" t="s">
        <v>2679</v>
      </c>
      <c r="B1057" s="114">
        <v>10025426</v>
      </c>
      <c r="C1057" s="114" t="s">
        <v>4410</v>
      </c>
      <c r="D1057" s="114">
        <v>10018293</v>
      </c>
      <c r="E1057" s="114" t="s">
        <v>4411</v>
      </c>
      <c r="F1057" s="94">
        <v>17.060000000000002</v>
      </c>
      <c r="G1057" s="23" t="s">
        <v>70</v>
      </c>
      <c r="H1057" s="23" t="s">
        <v>2298</v>
      </c>
    </row>
    <row r="1058" spans="1:8" x14ac:dyDescent="0.25">
      <c r="A1058" s="23" t="s">
        <v>2681</v>
      </c>
      <c r="B1058" s="114">
        <v>10005554</v>
      </c>
      <c r="C1058" s="114" t="s">
        <v>4258</v>
      </c>
      <c r="D1058" s="114">
        <v>10005554</v>
      </c>
      <c r="E1058" s="114" t="s">
        <v>4258</v>
      </c>
      <c r="F1058" s="94">
        <v>17.060000000000002</v>
      </c>
      <c r="G1058" s="23" t="s">
        <v>70</v>
      </c>
      <c r="H1058" s="23" t="s">
        <v>2298</v>
      </c>
    </row>
    <row r="1059" spans="1:8" x14ac:dyDescent="0.25">
      <c r="A1059" s="23" t="s">
        <v>2698</v>
      </c>
      <c r="B1059" s="114">
        <v>10001733</v>
      </c>
      <c r="C1059" s="114" t="s">
        <v>4245</v>
      </c>
      <c r="D1059" s="114">
        <v>10026674</v>
      </c>
      <c r="E1059" s="114" t="s">
        <v>4412</v>
      </c>
      <c r="F1059" s="94">
        <v>22.46</v>
      </c>
      <c r="G1059" s="23" t="s">
        <v>70</v>
      </c>
      <c r="H1059" s="23" t="s">
        <v>2298</v>
      </c>
    </row>
    <row r="1060" spans="1:8" x14ac:dyDescent="0.25">
      <c r="A1060" s="23" t="s">
        <v>2705</v>
      </c>
      <c r="B1060" s="114">
        <v>10004594</v>
      </c>
      <c r="C1060" s="114" t="s">
        <v>4235</v>
      </c>
      <c r="D1060" s="114">
        <v>10004594</v>
      </c>
      <c r="E1060" s="114" t="s">
        <v>4235</v>
      </c>
      <c r="F1060" s="94">
        <v>22.82</v>
      </c>
      <c r="G1060" s="23" t="s">
        <v>70</v>
      </c>
      <c r="H1060" s="23" t="s">
        <v>2298</v>
      </c>
    </row>
    <row r="1061" spans="1:8" x14ac:dyDescent="0.25">
      <c r="A1061" s="23" t="s">
        <v>2761</v>
      </c>
      <c r="B1061" s="114">
        <v>10001177</v>
      </c>
      <c r="C1061" s="114" t="s">
        <v>4118</v>
      </c>
      <c r="D1061" s="114">
        <v>10001177</v>
      </c>
      <c r="E1061" s="114" t="s">
        <v>4118</v>
      </c>
      <c r="F1061" s="94">
        <v>17.060000000000002</v>
      </c>
      <c r="G1061" s="23" t="s">
        <v>70</v>
      </c>
      <c r="H1061" s="23" t="s">
        <v>2298</v>
      </c>
    </row>
    <row r="1062" spans="1:8" x14ac:dyDescent="0.25">
      <c r="A1062" s="23" t="s">
        <v>2772</v>
      </c>
      <c r="B1062" s="114">
        <v>10001177</v>
      </c>
      <c r="C1062" s="114" t="s">
        <v>4118</v>
      </c>
      <c r="D1062" s="114">
        <v>10001177</v>
      </c>
      <c r="E1062" s="114" t="s">
        <v>4118</v>
      </c>
      <c r="F1062" s="94">
        <v>17.060000000000002</v>
      </c>
      <c r="G1062" s="23" t="s">
        <v>70</v>
      </c>
      <c r="H1062" s="23" t="s">
        <v>2298</v>
      </c>
    </row>
    <row r="1063" spans="1:8" x14ac:dyDescent="0.25">
      <c r="A1063" s="23" t="s">
        <v>2792</v>
      </c>
      <c r="B1063" s="114">
        <v>10025906</v>
      </c>
      <c r="C1063" s="114" t="s">
        <v>4413</v>
      </c>
      <c r="D1063" s="114">
        <v>10025906</v>
      </c>
      <c r="E1063" s="114" t="s">
        <v>4413</v>
      </c>
      <c r="F1063" s="94">
        <v>17.060000000000002</v>
      </c>
      <c r="G1063" s="23" t="s">
        <v>70</v>
      </c>
      <c r="H1063" s="23" t="s">
        <v>2298</v>
      </c>
    </row>
    <row r="1064" spans="1:8" x14ac:dyDescent="0.25">
      <c r="A1064" s="23" t="s">
        <v>2839</v>
      </c>
      <c r="B1064" s="114">
        <v>10001053</v>
      </c>
      <c r="C1064" s="114" t="s">
        <v>4414</v>
      </c>
      <c r="D1064" s="114">
        <v>10000806</v>
      </c>
      <c r="E1064" s="114" t="s">
        <v>4415</v>
      </c>
      <c r="F1064" s="94">
        <v>17.060000000000002</v>
      </c>
      <c r="G1064" s="23" t="s">
        <v>70</v>
      </c>
      <c r="H1064" s="23" t="s">
        <v>2298</v>
      </c>
    </row>
    <row r="1065" spans="1:8" x14ac:dyDescent="0.25">
      <c r="A1065" s="23" t="s">
        <v>2880</v>
      </c>
      <c r="B1065" s="114">
        <v>10004623</v>
      </c>
      <c r="C1065" s="114" t="s">
        <v>4416</v>
      </c>
      <c r="D1065" s="114">
        <v>10004623</v>
      </c>
      <c r="E1065" s="114" t="s">
        <v>4416</v>
      </c>
      <c r="F1065" s="94">
        <v>8.5300000000000011</v>
      </c>
      <c r="G1065" s="23" t="s">
        <v>70</v>
      </c>
      <c r="H1065" s="23" t="s">
        <v>2298</v>
      </c>
    </row>
    <row r="1066" spans="1:8" x14ac:dyDescent="0.25">
      <c r="A1066" s="23" t="s">
        <v>2881</v>
      </c>
      <c r="B1066" s="114">
        <v>10004623</v>
      </c>
      <c r="C1066" s="114" t="s">
        <v>4416</v>
      </c>
      <c r="D1066" s="114">
        <v>10004623</v>
      </c>
      <c r="E1066" s="114" t="s">
        <v>4416</v>
      </c>
      <c r="F1066" s="94">
        <v>11.11</v>
      </c>
      <c r="G1066" s="23" t="s">
        <v>70</v>
      </c>
      <c r="H1066" s="23" t="s">
        <v>2298</v>
      </c>
    </row>
    <row r="1067" spans="1:8" x14ac:dyDescent="0.25">
      <c r="A1067" s="23" t="s">
        <v>2925</v>
      </c>
      <c r="B1067" s="114">
        <v>10017350</v>
      </c>
      <c r="C1067" s="114" t="s">
        <v>435</v>
      </c>
      <c r="D1067" s="114">
        <v>10017352</v>
      </c>
      <c r="E1067" s="114" t="s">
        <v>4296</v>
      </c>
      <c r="F1067" s="94">
        <v>17.060000000000002</v>
      </c>
      <c r="G1067" s="23" t="s">
        <v>70</v>
      </c>
      <c r="H1067" s="23" t="s">
        <v>2298</v>
      </c>
    </row>
    <row r="1068" spans="1:8" x14ac:dyDescent="0.25">
      <c r="A1068" s="23" t="s">
        <v>2928</v>
      </c>
      <c r="B1068" s="114">
        <v>10025299</v>
      </c>
      <c r="C1068" s="114" t="s">
        <v>4417</v>
      </c>
      <c r="D1068" s="114">
        <v>10025299</v>
      </c>
      <c r="E1068" s="114" t="s">
        <v>4417</v>
      </c>
      <c r="F1068" s="94">
        <v>17.060000000000002</v>
      </c>
      <c r="G1068" s="23" t="s">
        <v>70</v>
      </c>
      <c r="H1068" s="23" t="s">
        <v>2298</v>
      </c>
    </row>
    <row r="1069" spans="1:8" x14ac:dyDescent="0.25">
      <c r="A1069" s="23" t="s">
        <v>2932</v>
      </c>
      <c r="B1069" s="114">
        <v>10004994</v>
      </c>
      <c r="C1069" s="114" t="s">
        <v>4259</v>
      </c>
      <c r="D1069" s="114">
        <v>10026699</v>
      </c>
      <c r="E1069" s="114" t="s">
        <v>4418</v>
      </c>
      <c r="F1069" s="94">
        <v>22.46</v>
      </c>
      <c r="G1069" s="23" t="s">
        <v>70</v>
      </c>
      <c r="H1069" s="23" t="s">
        <v>2298</v>
      </c>
    </row>
    <row r="1070" spans="1:8" x14ac:dyDescent="0.25">
      <c r="A1070" s="23" t="s">
        <v>2933</v>
      </c>
      <c r="B1070" s="114">
        <v>10004994</v>
      </c>
      <c r="C1070" s="114" t="s">
        <v>4259</v>
      </c>
      <c r="D1070" s="114">
        <v>10026699</v>
      </c>
      <c r="E1070" s="114" t="s">
        <v>4418</v>
      </c>
      <c r="F1070" s="94">
        <v>11.11</v>
      </c>
      <c r="G1070" s="23" t="s">
        <v>70</v>
      </c>
      <c r="H1070" s="23" t="s">
        <v>2298</v>
      </c>
    </row>
    <row r="1071" spans="1:8" x14ac:dyDescent="0.25">
      <c r="A1071" s="23" t="s">
        <v>2934</v>
      </c>
      <c r="B1071" s="114">
        <v>10000755</v>
      </c>
      <c r="C1071" s="114" t="s">
        <v>4204</v>
      </c>
      <c r="D1071" s="114">
        <v>10000755</v>
      </c>
      <c r="E1071" s="114" t="s">
        <v>4204</v>
      </c>
      <c r="F1071" s="94">
        <v>5.5549999999999997</v>
      </c>
      <c r="G1071" s="23" t="s">
        <v>70</v>
      </c>
      <c r="H1071" s="23" t="s">
        <v>2298</v>
      </c>
    </row>
    <row r="1072" spans="1:8" x14ac:dyDescent="0.25">
      <c r="A1072" s="23" t="s">
        <v>2939</v>
      </c>
      <c r="B1072" s="114">
        <v>10001739</v>
      </c>
      <c r="C1072" s="114" t="s">
        <v>4166</v>
      </c>
      <c r="D1072" s="114">
        <v>10001940</v>
      </c>
      <c r="E1072" s="114" t="s">
        <v>4288</v>
      </c>
      <c r="F1072" s="94">
        <v>17.060000000000002</v>
      </c>
      <c r="G1072" s="23" t="s">
        <v>70</v>
      </c>
      <c r="H1072" s="23" t="s">
        <v>2298</v>
      </c>
    </row>
    <row r="1073" spans="1:8" x14ac:dyDescent="0.25">
      <c r="A1073" s="23" t="s">
        <v>2940</v>
      </c>
      <c r="B1073" s="114">
        <v>10001739</v>
      </c>
      <c r="C1073" s="114" t="s">
        <v>4166</v>
      </c>
      <c r="D1073" s="114">
        <v>10001940</v>
      </c>
      <c r="E1073" s="114" t="s">
        <v>4288</v>
      </c>
      <c r="F1073" s="94">
        <v>17.060000000000002</v>
      </c>
      <c r="G1073" s="23" t="s">
        <v>70</v>
      </c>
      <c r="H1073" s="23" t="s">
        <v>2298</v>
      </c>
    </row>
    <row r="1074" spans="1:8" x14ac:dyDescent="0.25">
      <c r="A1074" s="23" t="s">
        <v>2941</v>
      </c>
      <c r="B1074" s="114">
        <v>10000494</v>
      </c>
      <c r="C1074" s="114" t="s">
        <v>4419</v>
      </c>
      <c r="D1074" s="114">
        <v>10000137</v>
      </c>
      <c r="E1074" s="114" t="s">
        <v>4420</v>
      </c>
      <c r="F1074" s="94">
        <v>17.060000000000002</v>
      </c>
      <c r="G1074" s="23" t="s">
        <v>70</v>
      </c>
      <c r="H1074" s="23" t="s">
        <v>2298</v>
      </c>
    </row>
    <row r="1075" spans="1:8" x14ac:dyDescent="0.25">
      <c r="A1075" s="23" t="s">
        <v>2942</v>
      </c>
      <c r="B1075" s="114">
        <v>10018342</v>
      </c>
      <c r="C1075" s="114" t="s">
        <v>4297</v>
      </c>
      <c r="D1075" s="114">
        <v>10018342</v>
      </c>
      <c r="E1075" s="114" t="s">
        <v>4297</v>
      </c>
      <c r="F1075" s="94">
        <v>17.060000000000002</v>
      </c>
      <c r="G1075" s="23" t="s">
        <v>70</v>
      </c>
      <c r="H1075" s="23" t="s">
        <v>2298</v>
      </c>
    </row>
    <row r="1076" spans="1:8" x14ac:dyDescent="0.25">
      <c r="A1076" s="23" t="s">
        <v>2943</v>
      </c>
      <c r="B1076" s="114">
        <v>10000054</v>
      </c>
      <c r="C1076" s="114" t="s">
        <v>4421</v>
      </c>
      <c r="D1076" s="114">
        <v>10000054</v>
      </c>
      <c r="E1076" s="114" t="s">
        <v>4421</v>
      </c>
      <c r="F1076" s="94">
        <v>17.060000000000002</v>
      </c>
      <c r="G1076" s="23" t="s">
        <v>70</v>
      </c>
      <c r="H1076" s="23" t="s">
        <v>2298</v>
      </c>
    </row>
    <row r="1077" spans="1:8" x14ac:dyDescent="0.25">
      <c r="A1077" s="23" t="s">
        <v>2950</v>
      </c>
      <c r="B1077" s="114">
        <v>10002619</v>
      </c>
      <c r="C1077" s="114" t="s">
        <v>4282</v>
      </c>
      <c r="D1077" s="114">
        <v>10002619</v>
      </c>
      <c r="E1077" s="114" t="s">
        <v>4282</v>
      </c>
      <c r="F1077" s="94">
        <v>17.060000000000002</v>
      </c>
      <c r="G1077" s="23" t="s">
        <v>70</v>
      </c>
      <c r="H1077" s="23" t="s">
        <v>2298</v>
      </c>
    </row>
    <row r="1078" spans="1:8" x14ac:dyDescent="0.25">
      <c r="A1078" s="23" t="s">
        <v>2953</v>
      </c>
      <c r="B1078" s="114">
        <v>10018342</v>
      </c>
      <c r="C1078" s="114" t="s">
        <v>4297</v>
      </c>
      <c r="D1078" s="114">
        <v>10018342</v>
      </c>
      <c r="E1078" s="114" t="s">
        <v>4297</v>
      </c>
      <c r="F1078" s="94">
        <v>11.11</v>
      </c>
      <c r="G1078" s="23" t="s">
        <v>70</v>
      </c>
      <c r="H1078" s="23" t="s">
        <v>2298</v>
      </c>
    </row>
    <row r="1079" spans="1:8" x14ac:dyDescent="0.25">
      <c r="A1079" s="23" t="s">
        <v>2954</v>
      </c>
      <c r="B1079" s="114">
        <v>10025912</v>
      </c>
      <c r="C1079" s="114" t="s">
        <v>4361</v>
      </c>
      <c r="D1079" s="114">
        <v>10026110</v>
      </c>
      <c r="E1079" s="114" t="s">
        <v>4362</v>
      </c>
      <c r="F1079" s="94">
        <v>11.11</v>
      </c>
      <c r="G1079" s="23" t="s">
        <v>70</v>
      </c>
      <c r="H1079" s="23" t="s">
        <v>2298</v>
      </c>
    </row>
    <row r="1080" spans="1:8" x14ac:dyDescent="0.25">
      <c r="A1080" s="23" t="s">
        <v>2957</v>
      </c>
      <c r="B1080" s="114">
        <v>10001739</v>
      </c>
      <c r="C1080" s="114" t="s">
        <v>4166</v>
      </c>
      <c r="D1080" s="114">
        <v>10001940</v>
      </c>
      <c r="E1080" s="114" t="s">
        <v>4288</v>
      </c>
      <c r="F1080" s="94">
        <v>11.11</v>
      </c>
      <c r="G1080" s="23" t="s">
        <v>70</v>
      </c>
      <c r="H1080" s="23" t="s">
        <v>2298</v>
      </c>
    </row>
    <row r="1081" spans="1:8" x14ac:dyDescent="0.25">
      <c r="A1081" s="23" t="s">
        <v>2958</v>
      </c>
      <c r="B1081" s="114">
        <v>10001739</v>
      </c>
      <c r="C1081" s="114" t="s">
        <v>4166</v>
      </c>
      <c r="D1081" s="114">
        <v>10001940</v>
      </c>
      <c r="E1081" s="114" t="s">
        <v>4288</v>
      </c>
      <c r="F1081" s="94">
        <v>11.11</v>
      </c>
      <c r="G1081" s="23" t="s">
        <v>70</v>
      </c>
      <c r="H1081" s="23" t="s">
        <v>2298</v>
      </c>
    </row>
    <row r="1082" spans="1:8" x14ac:dyDescent="0.25">
      <c r="A1082" s="23" t="s">
        <v>2959</v>
      </c>
      <c r="B1082" s="114">
        <v>10017350</v>
      </c>
      <c r="C1082" s="114" t="s">
        <v>435</v>
      </c>
      <c r="D1082" s="114">
        <v>10017352</v>
      </c>
      <c r="E1082" s="114" t="s">
        <v>4296</v>
      </c>
      <c r="F1082" s="94">
        <v>17.060000000000002</v>
      </c>
      <c r="G1082" s="23" t="s">
        <v>70</v>
      </c>
      <c r="H1082" s="23" t="s">
        <v>2298</v>
      </c>
    </row>
    <row r="1083" spans="1:8" x14ac:dyDescent="0.25">
      <c r="A1083" s="23" t="s">
        <v>2972</v>
      </c>
      <c r="B1083" s="114">
        <v>10000787</v>
      </c>
      <c r="C1083" s="114" t="s">
        <v>4214</v>
      </c>
      <c r="D1083" s="114">
        <v>10000787</v>
      </c>
      <c r="E1083" s="114" t="s">
        <v>4214</v>
      </c>
      <c r="F1083" s="94">
        <v>17.060000000000002</v>
      </c>
      <c r="G1083" s="23" t="s">
        <v>70</v>
      </c>
      <c r="H1083" s="23" t="s">
        <v>2298</v>
      </c>
    </row>
    <row r="1084" spans="1:8" x14ac:dyDescent="0.25">
      <c r="A1084" s="23" t="s">
        <v>2978</v>
      </c>
      <c r="B1084" s="114">
        <v>10000787</v>
      </c>
      <c r="C1084" s="114" t="s">
        <v>4214</v>
      </c>
      <c r="D1084" s="114">
        <v>10000787</v>
      </c>
      <c r="E1084" s="114" t="s">
        <v>4214</v>
      </c>
      <c r="F1084" s="94">
        <v>17.060000000000002</v>
      </c>
      <c r="G1084" s="23" t="s">
        <v>70</v>
      </c>
      <c r="H1084" s="23" t="s">
        <v>2298</v>
      </c>
    </row>
    <row r="1085" spans="1:8" x14ac:dyDescent="0.25">
      <c r="A1085" s="23" t="s">
        <v>2982</v>
      </c>
      <c r="B1085" s="114">
        <v>10025073</v>
      </c>
      <c r="C1085" s="114" t="s">
        <v>4403</v>
      </c>
      <c r="D1085" s="114">
        <v>10025609</v>
      </c>
      <c r="E1085" s="114" t="s">
        <v>4422</v>
      </c>
      <c r="F1085" s="94">
        <v>17.060000000000002</v>
      </c>
      <c r="G1085" s="23" t="s">
        <v>70</v>
      </c>
      <c r="H1085" s="23" t="s">
        <v>2298</v>
      </c>
    </row>
    <row r="1086" spans="1:8" x14ac:dyDescent="0.25">
      <c r="A1086" s="23" t="s">
        <v>2998</v>
      </c>
      <c r="B1086" s="114">
        <v>10000787</v>
      </c>
      <c r="C1086" s="114" t="s">
        <v>4214</v>
      </c>
      <c r="D1086" s="114">
        <v>10000787</v>
      </c>
      <c r="E1086" s="114" t="s">
        <v>4214</v>
      </c>
      <c r="F1086" s="94">
        <v>11.11</v>
      </c>
      <c r="G1086" s="23" t="s">
        <v>70</v>
      </c>
      <c r="H1086" s="23" t="s">
        <v>2298</v>
      </c>
    </row>
    <row r="1087" spans="1:8" x14ac:dyDescent="0.25">
      <c r="A1087" s="23" t="s">
        <v>3001</v>
      </c>
      <c r="B1087" s="114">
        <v>10000787</v>
      </c>
      <c r="C1087" s="114" t="s">
        <v>4214</v>
      </c>
      <c r="D1087" s="114">
        <v>10000787</v>
      </c>
      <c r="E1087" s="114" t="s">
        <v>4214</v>
      </c>
      <c r="F1087" s="94">
        <v>11.11</v>
      </c>
      <c r="G1087" s="23" t="s">
        <v>70</v>
      </c>
      <c r="H1087" s="23" t="s">
        <v>2298</v>
      </c>
    </row>
    <row r="1088" spans="1:8" x14ac:dyDescent="0.25">
      <c r="A1088" s="23" t="s">
        <v>3016</v>
      </c>
      <c r="B1088" s="114">
        <v>10000286</v>
      </c>
      <c r="C1088" s="114" t="s">
        <v>4201</v>
      </c>
      <c r="D1088" s="114">
        <v>10000286</v>
      </c>
      <c r="E1088" s="114" t="s">
        <v>4201</v>
      </c>
      <c r="F1088" s="94">
        <v>8.5300000000000011</v>
      </c>
      <c r="G1088" s="23" t="s">
        <v>70</v>
      </c>
      <c r="H1088" s="23" t="s">
        <v>2298</v>
      </c>
    </row>
    <row r="1089" spans="1:8" x14ac:dyDescent="0.25">
      <c r="A1089" s="23" t="s">
        <v>3022</v>
      </c>
      <c r="B1089" s="114">
        <v>10001301</v>
      </c>
      <c r="C1089" s="114" t="s">
        <v>4210</v>
      </c>
      <c r="D1089" s="114">
        <v>10023843</v>
      </c>
      <c r="E1089" s="114" t="s">
        <v>4306</v>
      </c>
      <c r="F1089" s="94">
        <v>11.11</v>
      </c>
      <c r="G1089" s="23" t="s">
        <v>70</v>
      </c>
      <c r="H1089" s="23" t="s">
        <v>2298</v>
      </c>
    </row>
    <row r="1090" spans="1:8" x14ac:dyDescent="0.25">
      <c r="A1090" s="23" t="s">
        <v>3031</v>
      </c>
      <c r="B1090" s="114">
        <v>10000011</v>
      </c>
      <c r="C1090" s="114" t="s">
        <v>4308</v>
      </c>
      <c r="D1090" s="114">
        <v>10000011</v>
      </c>
      <c r="E1090" s="114" t="s">
        <v>4308</v>
      </c>
      <c r="F1090" s="94">
        <v>17.060000000000002</v>
      </c>
      <c r="G1090" s="23" t="s">
        <v>70</v>
      </c>
      <c r="H1090" s="23" t="s">
        <v>2298</v>
      </c>
    </row>
    <row r="1091" spans="1:8" x14ac:dyDescent="0.25">
      <c r="A1091" s="23" t="s">
        <v>3039</v>
      </c>
      <c r="B1091" s="114">
        <v>10000011</v>
      </c>
      <c r="C1091" s="114" t="s">
        <v>4308</v>
      </c>
      <c r="D1091" s="114">
        <v>10001045</v>
      </c>
      <c r="E1091" s="114" t="s">
        <v>4423</v>
      </c>
      <c r="F1091" s="94">
        <v>11.11</v>
      </c>
      <c r="G1091" s="23" t="s">
        <v>70</v>
      </c>
      <c r="H1091" s="23" t="s">
        <v>2298</v>
      </c>
    </row>
    <row r="1092" spans="1:8" x14ac:dyDescent="0.25">
      <c r="A1092" s="23" t="s">
        <v>3040</v>
      </c>
      <c r="B1092" s="114">
        <v>10000054</v>
      </c>
      <c r="C1092" s="114" t="s">
        <v>4421</v>
      </c>
      <c r="D1092" s="114">
        <v>10000054</v>
      </c>
      <c r="E1092" s="114" t="s">
        <v>4421</v>
      </c>
      <c r="F1092" s="94">
        <v>11.11</v>
      </c>
      <c r="G1092" s="23" t="s">
        <v>70</v>
      </c>
      <c r="H1092" s="23" t="s">
        <v>2298</v>
      </c>
    </row>
    <row r="1093" spans="1:8" x14ac:dyDescent="0.25">
      <c r="A1093" s="23" t="s">
        <v>3042</v>
      </c>
      <c r="B1093" s="114">
        <v>10005324</v>
      </c>
      <c r="C1093" s="114" t="s">
        <v>4305</v>
      </c>
      <c r="D1093" s="114">
        <v>10026418</v>
      </c>
      <c r="E1093" s="114" t="s">
        <v>4424</v>
      </c>
      <c r="F1093" s="94">
        <v>17.060000000000002</v>
      </c>
      <c r="G1093" s="23" t="s">
        <v>70</v>
      </c>
      <c r="H1093" s="23" t="s">
        <v>2298</v>
      </c>
    </row>
    <row r="1094" spans="1:8" x14ac:dyDescent="0.25">
      <c r="A1094" s="23" t="s">
        <v>3044</v>
      </c>
      <c r="B1094" s="114">
        <v>10000755</v>
      </c>
      <c r="C1094" s="114" t="s">
        <v>4204</v>
      </c>
      <c r="D1094" s="114">
        <v>10000755</v>
      </c>
      <c r="E1094" s="114" t="s">
        <v>4204</v>
      </c>
      <c r="F1094" s="94">
        <v>11.11</v>
      </c>
      <c r="G1094" s="23" t="s">
        <v>70</v>
      </c>
      <c r="H1094" s="23" t="s">
        <v>2298</v>
      </c>
    </row>
    <row r="1095" spans="1:8" x14ac:dyDescent="0.25">
      <c r="A1095" s="23" t="s">
        <v>3047</v>
      </c>
      <c r="B1095" s="114">
        <v>10000084</v>
      </c>
      <c r="C1095" s="114" t="s">
        <v>4149</v>
      </c>
      <c r="D1095" s="114">
        <v>10000084</v>
      </c>
      <c r="E1095" s="114" t="s">
        <v>4149</v>
      </c>
      <c r="F1095" s="94">
        <v>17.060000000000002</v>
      </c>
      <c r="G1095" s="23" t="s">
        <v>70</v>
      </c>
      <c r="H1095" s="23" t="s">
        <v>2298</v>
      </c>
    </row>
    <row r="1096" spans="1:8" x14ac:dyDescent="0.25">
      <c r="A1096" s="23" t="s">
        <v>3057</v>
      </c>
      <c r="B1096" s="114">
        <v>10025060</v>
      </c>
      <c r="C1096" s="114" t="s">
        <v>4425</v>
      </c>
      <c r="D1096" s="114">
        <v>10025060</v>
      </c>
      <c r="E1096" s="114" t="s">
        <v>4425</v>
      </c>
      <c r="F1096" s="94">
        <v>17.060000000000002</v>
      </c>
      <c r="G1096" s="23" t="s">
        <v>70</v>
      </c>
      <c r="H1096" s="23" t="s">
        <v>2298</v>
      </c>
    </row>
    <row r="1097" spans="1:8" x14ac:dyDescent="0.25">
      <c r="A1097" s="23" t="s">
        <v>3062</v>
      </c>
      <c r="B1097" s="114">
        <v>10025038</v>
      </c>
      <c r="C1097" s="114" t="s">
        <v>4426</v>
      </c>
      <c r="D1097" s="114">
        <v>10025038</v>
      </c>
      <c r="E1097" s="114" t="s">
        <v>4426</v>
      </c>
      <c r="F1097" s="94">
        <v>17.060000000000002</v>
      </c>
      <c r="G1097" s="23" t="s">
        <v>70</v>
      </c>
      <c r="H1097" s="23" t="s">
        <v>2298</v>
      </c>
    </row>
    <row r="1098" spans="1:8" x14ac:dyDescent="0.25">
      <c r="A1098" s="23" t="s">
        <v>3063</v>
      </c>
      <c r="B1098" s="114">
        <v>10025038</v>
      </c>
      <c r="C1098" s="114" t="s">
        <v>4426</v>
      </c>
      <c r="D1098" s="114">
        <v>10025038</v>
      </c>
      <c r="E1098" s="114" t="s">
        <v>4426</v>
      </c>
      <c r="F1098" s="94">
        <v>17.060000000000002</v>
      </c>
      <c r="G1098" s="23" t="s">
        <v>70</v>
      </c>
      <c r="H1098" s="23" t="s">
        <v>2298</v>
      </c>
    </row>
    <row r="1099" spans="1:8" x14ac:dyDescent="0.25">
      <c r="A1099" s="23" t="s">
        <v>3101</v>
      </c>
      <c r="B1099" s="114">
        <v>10000011</v>
      </c>
      <c r="C1099" s="114" t="s">
        <v>4308</v>
      </c>
      <c r="D1099" s="114">
        <v>10000011</v>
      </c>
      <c r="E1099" s="114" t="s">
        <v>4308</v>
      </c>
      <c r="F1099" s="94">
        <v>17.060000000000002</v>
      </c>
      <c r="G1099" s="23" t="s">
        <v>70</v>
      </c>
      <c r="H1099" s="23" t="s">
        <v>2298</v>
      </c>
    </row>
    <row r="1100" spans="1:8" x14ac:dyDescent="0.25">
      <c r="A1100" s="23" t="s">
        <v>3102</v>
      </c>
      <c r="B1100" s="114">
        <v>10000368</v>
      </c>
      <c r="C1100" s="114" t="s">
        <v>428</v>
      </c>
      <c r="D1100" s="114">
        <v>10000888</v>
      </c>
      <c r="E1100" s="114" t="s">
        <v>4316</v>
      </c>
      <c r="F1100" s="94">
        <v>17.060000000000002</v>
      </c>
      <c r="G1100" s="23" t="s">
        <v>70</v>
      </c>
      <c r="H1100" s="23" t="s">
        <v>2298</v>
      </c>
    </row>
    <row r="1101" spans="1:8" x14ac:dyDescent="0.25">
      <c r="A1101" s="23" t="s">
        <v>3111</v>
      </c>
      <c r="B1101" s="114">
        <v>10025060</v>
      </c>
      <c r="C1101" s="114" t="s">
        <v>4425</v>
      </c>
      <c r="D1101" s="114">
        <v>10025060</v>
      </c>
      <c r="E1101" s="114" t="s">
        <v>4425</v>
      </c>
      <c r="F1101" s="94">
        <v>17.060000000000002</v>
      </c>
      <c r="G1101" s="23" t="s">
        <v>70</v>
      </c>
      <c r="H1101" s="23" t="s">
        <v>2298</v>
      </c>
    </row>
    <row r="1102" spans="1:8" x14ac:dyDescent="0.25">
      <c r="A1102" s="23" t="s">
        <v>3114</v>
      </c>
      <c r="B1102" s="114">
        <v>10025060</v>
      </c>
      <c r="C1102" s="114" t="s">
        <v>4425</v>
      </c>
      <c r="D1102" s="114">
        <v>10025060</v>
      </c>
      <c r="E1102" s="114" t="s">
        <v>4425</v>
      </c>
      <c r="F1102" s="94">
        <v>18.34</v>
      </c>
      <c r="G1102" s="23" t="s">
        <v>70</v>
      </c>
      <c r="H1102" s="23" t="s">
        <v>2298</v>
      </c>
    </row>
    <row r="1103" spans="1:8" x14ac:dyDescent="0.25">
      <c r="A1103" s="23" t="s">
        <v>3122</v>
      </c>
      <c r="B1103" s="114">
        <v>10000787</v>
      </c>
      <c r="C1103" s="114" t="s">
        <v>4214</v>
      </c>
      <c r="D1103" s="114">
        <v>10000787</v>
      </c>
      <c r="E1103" s="114" t="s">
        <v>4214</v>
      </c>
      <c r="F1103" s="94">
        <v>18.34</v>
      </c>
      <c r="G1103" s="23" t="s">
        <v>70</v>
      </c>
      <c r="H1103" s="23" t="s">
        <v>2298</v>
      </c>
    </row>
    <row r="1104" spans="1:8" x14ac:dyDescent="0.25">
      <c r="A1104" s="23" t="s">
        <v>3162</v>
      </c>
      <c r="B1104" s="114">
        <v>10000755</v>
      </c>
      <c r="C1104" s="114" t="s">
        <v>4204</v>
      </c>
      <c r="D1104" s="114">
        <v>10000755</v>
      </c>
      <c r="E1104" s="114" t="s">
        <v>4204</v>
      </c>
      <c r="F1104" s="94">
        <v>11.11</v>
      </c>
      <c r="G1104" s="23" t="s">
        <v>70</v>
      </c>
      <c r="H1104" s="23" t="s">
        <v>2298</v>
      </c>
    </row>
    <row r="1105" spans="1:11" x14ac:dyDescent="0.25">
      <c r="A1105" s="23" t="s">
        <v>3170</v>
      </c>
      <c r="B1105" s="114">
        <v>10005554</v>
      </c>
      <c r="C1105" s="114" t="s">
        <v>4258</v>
      </c>
      <c r="D1105" s="114">
        <v>10005554</v>
      </c>
      <c r="E1105" s="114" t="s">
        <v>4258</v>
      </c>
      <c r="F1105" s="94">
        <v>17.060000000000002</v>
      </c>
      <c r="G1105" s="23" t="s">
        <v>70</v>
      </c>
      <c r="H1105" s="23" t="s">
        <v>2298</v>
      </c>
    </row>
    <row r="1106" spans="1:11" x14ac:dyDescent="0.25">
      <c r="A1106" s="23" t="s">
        <v>3171</v>
      </c>
      <c r="B1106" s="114">
        <v>10005554</v>
      </c>
      <c r="C1106" s="114" t="s">
        <v>4258</v>
      </c>
      <c r="D1106" s="114">
        <v>10005554</v>
      </c>
      <c r="E1106" s="114" t="s">
        <v>4258</v>
      </c>
      <c r="F1106" s="94">
        <v>17.060000000000002</v>
      </c>
      <c r="G1106" s="23" t="s">
        <v>70</v>
      </c>
      <c r="H1106" s="23" t="s">
        <v>2298</v>
      </c>
    </row>
    <row r="1107" spans="1:11" x14ac:dyDescent="0.25">
      <c r="A1107" s="23" t="s">
        <v>3174</v>
      </c>
      <c r="B1107" s="114">
        <v>10005554</v>
      </c>
      <c r="C1107" s="114" t="s">
        <v>4258</v>
      </c>
      <c r="D1107" s="114">
        <v>10005554</v>
      </c>
      <c r="E1107" s="114" t="s">
        <v>4258</v>
      </c>
      <c r="F1107" s="94">
        <v>17.060000000000002</v>
      </c>
      <c r="G1107" s="23" t="s">
        <v>70</v>
      </c>
      <c r="H1107" s="23" t="s">
        <v>2298</v>
      </c>
    </row>
    <row r="1108" spans="1:11" x14ac:dyDescent="0.25">
      <c r="A1108" s="23" t="s">
        <v>3180</v>
      </c>
      <c r="B1108" s="114">
        <v>10000223</v>
      </c>
      <c r="C1108" s="114" t="s">
        <v>4337</v>
      </c>
      <c r="D1108" s="114">
        <v>10002535</v>
      </c>
      <c r="E1108" s="114" t="s">
        <v>4427</v>
      </c>
      <c r="F1108" s="94">
        <v>17.060000000000002</v>
      </c>
      <c r="G1108" s="23" t="s">
        <v>70</v>
      </c>
      <c r="H1108" s="23" t="s">
        <v>2298</v>
      </c>
    </row>
    <row r="1109" spans="1:11" x14ac:dyDescent="0.25">
      <c r="A1109" s="23" t="s">
        <v>3183</v>
      </c>
      <c r="B1109" s="114">
        <v>10001733</v>
      </c>
      <c r="C1109" s="114" t="s">
        <v>4245</v>
      </c>
      <c r="D1109" s="114">
        <v>10026674</v>
      </c>
      <c r="E1109" s="114" t="s">
        <v>4412</v>
      </c>
      <c r="F1109" s="94">
        <v>22.46</v>
      </c>
      <c r="G1109" s="23" t="s">
        <v>70</v>
      </c>
      <c r="H1109" s="23" t="s">
        <v>2298</v>
      </c>
    </row>
    <row r="1110" spans="1:11" x14ac:dyDescent="0.25">
      <c r="A1110" s="23" t="s">
        <v>3186</v>
      </c>
      <c r="B1110" s="114">
        <v>10002435</v>
      </c>
      <c r="C1110" s="114" t="s">
        <v>4401</v>
      </c>
      <c r="D1110" s="114">
        <v>10026822</v>
      </c>
      <c r="E1110" s="114" t="s">
        <v>4428</v>
      </c>
      <c r="F1110" s="94">
        <v>17.060000000000002</v>
      </c>
      <c r="G1110" s="23" t="s">
        <v>70</v>
      </c>
      <c r="H1110" s="23" t="s">
        <v>2298</v>
      </c>
    </row>
    <row r="1111" spans="1:11" x14ac:dyDescent="0.25">
      <c r="A1111" s="23" t="s">
        <v>3244</v>
      </c>
      <c r="B1111" s="114">
        <v>10001733</v>
      </c>
      <c r="C1111" s="114" t="s">
        <v>4245</v>
      </c>
      <c r="D1111" s="114">
        <v>10026674</v>
      </c>
      <c r="E1111" s="114" t="s">
        <v>4412</v>
      </c>
      <c r="F1111" s="94">
        <v>22.46</v>
      </c>
      <c r="G1111" s="23" t="s">
        <v>70</v>
      </c>
      <c r="H1111" s="23" t="s">
        <v>2298</v>
      </c>
      <c r="K1111" t="e">
        <f>VLOOKUP(#REF!,'[5]Web based'!$A:$G,7,0)</f>
        <v>#REF!</v>
      </c>
    </row>
    <row r="1112" spans="1:11" x14ac:dyDescent="0.25">
      <c r="A1112" s="23" t="s">
        <v>3327</v>
      </c>
      <c r="B1112" s="114">
        <v>10017581</v>
      </c>
      <c r="C1112" s="114" t="s">
        <v>4378</v>
      </c>
      <c r="D1112" s="114">
        <v>10017581</v>
      </c>
      <c r="E1112" s="114" t="s">
        <v>4378</v>
      </c>
      <c r="F1112" s="94">
        <v>8.5300000000000011</v>
      </c>
      <c r="G1112" s="23" t="s">
        <v>70</v>
      </c>
      <c r="H1112" s="23" t="s">
        <v>2298</v>
      </c>
    </row>
    <row r="1113" spans="1:11" x14ac:dyDescent="0.25">
      <c r="A1113" s="23" t="s">
        <v>3335</v>
      </c>
      <c r="B1113" s="114">
        <v>10017581</v>
      </c>
      <c r="C1113" s="114" t="s">
        <v>4378</v>
      </c>
      <c r="D1113" s="114">
        <v>10017581</v>
      </c>
      <c r="E1113" s="114" t="s">
        <v>4378</v>
      </c>
      <c r="F1113" s="94">
        <v>8.5300000000000011</v>
      </c>
      <c r="G1113" s="23" t="s">
        <v>70</v>
      </c>
      <c r="H1113" s="23" t="s">
        <v>2298</v>
      </c>
    </row>
    <row r="1114" spans="1:11" x14ac:dyDescent="0.25">
      <c r="A1114" s="23" t="s">
        <v>3348</v>
      </c>
      <c r="B1114" s="114">
        <v>10001739</v>
      </c>
      <c r="C1114" s="114" t="s">
        <v>4166</v>
      </c>
      <c r="D1114" s="114">
        <v>10001718</v>
      </c>
      <c r="E1114" s="114" t="s">
        <v>4429</v>
      </c>
      <c r="F1114" s="94">
        <v>17.060000000000002</v>
      </c>
      <c r="G1114" s="23" t="s">
        <v>70</v>
      </c>
      <c r="H1114" s="23" t="s">
        <v>2298</v>
      </c>
    </row>
    <row r="1115" spans="1:11" x14ac:dyDescent="0.25">
      <c r="A1115" s="23" t="s">
        <v>3349</v>
      </c>
      <c r="B1115" s="114">
        <v>10001739</v>
      </c>
      <c r="C1115" s="114" t="s">
        <v>4166</v>
      </c>
      <c r="D1115" s="114">
        <v>10001718</v>
      </c>
      <c r="E1115" s="114" t="s">
        <v>4429</v>
      </c>
      <c r="F1115" s="94">
        <v>17.060000000000002</v>
      </c>
      <c r="G1115" s="23" t="s">
        <v>70</v>
      </c>
      <c r="H1115" s="23" t="s">
        <v>2298</v>
      </c>
    </row>
    <row r="1116" spans="1:11" x14ac:dyDescent="0.25">
      <c r="A1116" s="23" t="s">
        <v>3350</v>
      </c>
      <c r="B1116" s="114">
        <v>10001739</v>
      </c>
      <c r="C1116" s="114" t="s">
        <v>4166</v>
      </c>
      <c r="D1116" s="114">
        <v>10001718</v>
      </c>
      <c r="E1116" s="114" t="s">
        <v>4429</v>
      </c>
      <c r="F1116" s="94">
        <v>11.11</v>
      </c>
      <c r="G1116" s="23" t="s">
        <v>70</v>
      </c>
      <c r="H1116" s="23" t="s">
        <v>2298</v>
      </c>
    </row>
    <row r="1117" spans="1:11" x14ac:dyDescent="0.25">
      <c r="A1117" s="23" t="s">
        <v>3358</v>
      </c>
      <c r="B1117" s="114">
        <v>10000787</v>
      </c>
      <c r="C1117" s="114" t="s">
        <v>4214</v>
      </c>
      <c r="D1117" s="114">
        <v>10000787</v>
      </c>
      <c r="E1117" s="114" t="s">
        <v>4214</v>
      </c>
      <c r="F1117" s="94">
        <v>17.060000000000002</v>
      </c>
      <c r="G1117" s="23" t="s">
        <v>70</v>
      </c>
      <c r="H1117" s="23" t="s">
        <v>2298</v>
      </c>
    </row>
    <row r="1118" spans="1:11" x14ac:dyDescent="0.25">
      <c r="A1118" s="23" t="s">
        <v>3365</v>
      </c>
      <c r="B1118" s="114">
        <v>10000787</v>
      </c>
      <c r="C1118" s="114" t="s">
        <v>4214</v>
      </c>
      <c r="D1118" s="114">
        <v>10000787</v>
      </c>
      <c r="E1118" s="114" t="s">
        <v>4214</v>
      </c>
      <c r="F1118" s="94">
        <v>11.11</v>
      </c>
      <c r="G1118" s="23" t="s">
        <v>70</v>
      </c>
      <c r="H1118" s="23" t="s">
        <v>2298</v>
      </c>
    </row>
    <row r="1119" spans="1:11" x14ac:dyDescent="0.25">
      <c r="A1119" s="23" t="s">
        <v>3368</v>
      </c>
      <c r="B1119" s="114">
        <v>10001739</v>
      </c>
      <c r="C1119" s="114" t="s">
        <v>4166</v>
      </c>
      <c r="D1119" s="114">
        <v>10001718</v>
      </c>
      <c r="E1119" s="114" t="s">
        <v>4429</v>
      </c>
      <c r="F1119" s="94">
        <v>17.060000000000002</v>
      </c>
      <c r="G1119" s="23" t="s">
        <v>70</v>
      </c>
      <c r="H1119" s="23" t="s">
        <v>2298</v>
      </c>
    </row>
    <row r="1120" spans="1:11" x14ac:dyDescent="0.25">
      <c r="A1120" s="23" t="s">
        <v>3369</v>
      </c>
      <c r="B1120" s="114">
        <v>10001739</v>
      </c>
      <c r="C1120" s="114" t="s">
        <v>4166</v>
      </c>
      <c r="D1120" s="114">
        <v>10001718</v>
      </c>
      <c r="E1120" s="114" t="s">
        <v>4429</v>
      </c>
      <c r="F1120" s="94">
        <v>17.060000000000002</v>
      </c>
      <c r="G1120" s="23" t="s">
        <v>70</v>
      </c>
      <c r="H1120" s="23" t="s">
        <v>2298</v>
      </c>
    </row>
    <row r="1121" spans="1:8" x14ac:dyDescent="0.25">
      <c r="A1121" s="23" t="s">
        <v>3370</v>
      </c>
      <c r="B1121" s="114">
        <v>10001739</v>
      </c>
      <c r="C1121" s="114" t="s">
        <v>4166</v>
      </c>
      <c r="D1121" s="114">
        <v>10001718</v>
      </c>
      <c r="E1121" s="114" t="s">
        <v>4429</v>
      </c>
      <c r="F1121" s="94">
        <v>11.11</v>
      </c>
      <c r="G1121" s="23" t="s">
        <v>70</v>
      </c>
      <c r="H1121" s="23" t="s">
        <v>2298</v>
      </c>
    </row>
    <row r="1122" spans="1:8" x14ac:dyDescent="0.25">
      <c r="A1122" s="23" t="s">
        <v>3371</v>
      </c>
      <c r="B1122" s="114">
        <v>10000755</v>
      </c>
      <c r="C1122" s="114" t="s">
        <v>4204</v>
      </c>
      <c r="D1122" s="114">
        <v>10000755</v>
      </c>
      <c r="E1122" s="114" t="s">
        <v>4204</v>
      </c>
      <c r="F1122" s="94">
        <v>11.11</v>
      </c>
      <c r="G1122" s="23" t="s">
        <v>70</v>
      </c>
      <c r="H1122" s="23" t="s">
        <v>2298</v>
      </c>
    </row>
    <row r="1123" spans="1:8" x14ac:dyDescent="0.25">
      <c r="A1123" s="23" t="s">
        <v>3376</v>
      </c>
      <c r="B1123" s="114">
        <v>10001254</v>
      </c>
      <c r="C1123" s="114" t="s">
        <v>4407</v>
      </c>
      <c r="D1123" s="114">
        <v>10001254</v>
      </c>
      <c r="E1123" s="114" t="s">
        <v>4407</v>
      </c>
      <c r="F1123" s="94">
        <v>22.46</v>
      </c>
      <c r="G1123" s="23" t="s">
        <v>70</v>
      </c>
      <c r="H1123" s="23" t="s">
        <v>2298</v>
      </c>
    </row>
    <row r="1124" spans="1:8" x14ac:dyDescent="0.25">
      <c r="A1124" s="23" t="s">
        <v>3406</v>
      </c>
      <c r="B1124" s="114">
        <v>10001258</v>
      </c>
      <c r="C1124" s="114" t="s">
        <v>4205</v>
      </c>
      <c r="D1124" s="114">
        <v>10001258</v>
      </c>
      <c r="E1124" s="114" t="s">
        <v>4205</v>
      </c>
      <c r="F1124" s="94">
        <v>17.060000000000002</v>
      </c>
      <c r="G1124" s="23" t="s">
        <v>70</v>
      </c>
      <c r="H1124" s="23" t="s">
        <v>2298</v>
      </c>
    </row>
    <row r="1125" spans="1:8" x14ac:dyDescent="0.25">
      <c r="A1125" s="23" t="s">
        <v>3408</v>
      </c>
      <c r="B1125" s="114">
        <v>10001258</v>
      </c>
      <c r="C1125" s="114" t="s">
        <v>4205</v>
      </c>
      <c r="D1125" s="114">
        <v>10001258</v>
      </c>
      <c r="E1125" s="114" t="s">
        <v>4205</v>
      </c>
      <c r="F1125" s="94">
        <v>22.46</v>
      </c>
      <c r="G1125" s="23" t="s">
        <v>70</v>
      </c>
      <c r="H1125" s="23" t="s">
        <v>2298</v>
      </c>
    </row>
    <row r="1126" spans="1:8" x14ac:dyDescent="0.25">
      <c r="A1126" s="23" t="s">
        <v>3410</v>
      </c>
      <c r="B1126" s="114">
        <v>10000084</v>
      </c>
      <c r="C1126" s="114" t="s">
        <v>4149</v>
      </c>
      <c r="D1126" s="114">
        <v>10000084</v>
      </c>
      <c r="E1126" s="114" t="s">
        <v>4149</v>
      </c>
      <c r="F1126" s="94">
        <v>17.060000000000002</v>
      </c>
      <c r="G1126" s="23" t="s">
        <v>70</v>
      </c>
      <c r="H1126" s="23" t="s">
        <v>2298</v>
      </c>
    </row>
    <row r="1127" spans="1:8" x14ac:dyDescent="0.25">
      <c r="A1127" s="23" t="s">
        <v>3411</v>
      </c>
      <c r="B1127" s="114">
        <v>10000084</v>
      </c>
      <c r="C1127" s="114" t="s">
        <v>4149</v>
      </c>
      <c r="D1127" s="114">
        <v>10000084</v>
      </c>
      <c r="E1127" s="114" t="s">
        <v>4149</v>
      </c>
      <c r="F1127" s="94">
        <v>17.060000000000002</v>
      </c>
      <c r="G1127" s="23" t="s">
        <v>70</v>
      </c>
      <c r="H1127" s="23" t="s">
        <v>2298</v>
      </c>
    </row>
    <row r="1128" spans="1:8" x14ac:dyDescent="0.25">
      <c r="A1128" s="23" t="s">
        <v>3423</v>
      </c>
      <c r="B1128" s="114">
        <v>10000637</v>
      </c>
      <c r="C1128" s="114" t="s">
        <v>4430</v>
      </c>
      <c r="D1128" s="114">
        <v>10000637</v>
      </c>
      <c r="E1128" s="114" t="s">
        <v>4430</v>
      </c>
      <c r="F1128" s="94">
        <v>17.060000000000002</v>
      </c>
      <c r="G1128" s="23" t="s">
        <v>70</v>
      </c>
      <c r="H1128" s="23" t="s">
        <v>2298</v>
      </c>
    </row>
    <row r="1129" spans="1:8" x14ac:dyDescent="0.25">
      <c r="A1129" s="23" t="s">
        <v>3428</v>
      </c>
      <c r="B1129" s="114">
        <v>10000223</v>
      </c>
      <c r="C1129" s="114" t="s">
        <v>4337</v>
      </c>
      <c r="D1129" s="114">
        <v>10020514</v>
      </c>
      <c r="E1129" s="114" t="s">
        <v>4431</v>
      </c>
      <c r="F1129" s="94">
        <v>11.11</v>
      </c>
      <c r="G1129" s="23" t="s">
        <v>70</v>
      </c>
      <c r="H1129" s="23" t="s">
        <v>2298</v>
      </c>
    </row>
    <row r="1130" spans="1:8" x14ac:dyDescent="0.25">
      <c r="A1130" s="23" t="s">
        <v>3433</v>
      </c>
      <c r="B1130" s="114">
        <v>10000657</v>
      </c>
      <c r="C1130" s="114" t="s">
        <v>4249</v>
      </c>
      <c r="D1130" s="114">
        <v>10026031</v>
      </c>
      <c r="E1130" s="114" t="s">
        <v>4432</v>
      </c>
      <c r="F1130" s="94">
        <v>8.5300000000000011</v>
      </c>
      <c r="G1130" s="23" t="s">
        <v>70</v>
      </c>
      <c r="H1130" s="23" t="s">
        <v>2298</v>
      </c>
    </row>
    <row r="1131" spans="1:8" x14ac:dyDescent="0.25">
      <c r="A1131" s="23" t="s">
        <v>3438</v>
      </c>
      <c r="B1131" s="114">
        <v>10025912</v>
      </c>
      <c r="C1131" s="114" t="s">
        <v>4361</v>
      </c>
      <c r="D1131" s="114">
        <v>10026110</v>
      </c>
      <c r="E1131" s="114" t="s">
        <v>4362</v>
      </c>
      <c r="F1131" s="94">
        <v>11.11</v>
      </c>
      <c r="G1131" s="23" t="s">
        <v>70</v>
      </c>
      <c r="H1131" s="23" t="s">
        <v>2298</v>
      </c>
    </row>
    <row r="1132" spans="1:8" x14ac:dyDescent="0.25">
      <c r="A1132" s="23" t="s">
        <v>3439</v>
      </c>
      <c r="B1132" s="114">
        <v>10025912</v>
      </c>
      <c r="C1132" s="114" t="s">
        <v>4361</v>
      </c>
      <c r="D1132" s="114">
        <v>10026110</v>
      </c>
      <c r="E1132" s="114" t="s">
        <v>4362</v>
      </c>
      <c r="F1132" s="94">
        <v>11.11</v>
      </c>
      <c r="G1132" s="23" t="s">
        <v>70</v>
      </c>
      <c r="H1132" s="23" t="s">
        <v>2298</v>
      </c>
    </row>
    <row r="1133" spans="1:8" x14ac:dyDescent="0.25">
      <c r="A1133" s="23" t="s">
        <v>3446</v>
      </c>
      <c r="B1133" s="114">
        <v>10000096</v>
      </c>
      <c r="C1133" s="114" t="s">
        <v>4433</v>
      </c>
      <c r="D1133" s="114">
        <v>10000096</v>
      </c>
      <c r="E1133" s="114" t="s">
        <v>4433</v>
      </c>
      <c r="F1133" s="94">
        <v>11.11</v>
      </c>
      <c r="G1133" s="23" t="s">
        <v>70</v>
      </c>
      <c r="H1133" s="23" t="s">
        <v>2298</v>
      </c>
    </row>
    <row r="1134" spans="1:8" x14ac:dyDescent="0.25">
      <c r="A1134" s="23" t="s">
        <v>3447</v>
      </c>
      <c r="B1134" s="114">
        <v>10000755</v>
      </c>
      <c r="C1134" s="114" t="s">
        <v>4204</v>
      </c>
      <c r="D1134" s="114">
        <v>10000755</v>
      </c>
      <c r="E1134" s="114" t="s">
        <v>4204</v>
      </c>
      <c r="F1134" s="94">
        <v>11.11</v>
      </c>
      <c r="G1134" s="23" t="s">
        <v>70</v>
      </c>
      <c r="H1134" s="23" t="s">
        <v>2298</v>
      </c>
    </row>
    <row r="1135" spans="1:8" x14ac:dyDescent="0.25">
      <c r="A1135" s="23" t="s">
        <v>3451</v>
      </c>
      <c r="B1135" s="114">
        <v>10000637</v>
      </c>
      <c r="C1135" s="114" t="s">
        <v>4430</v>
      </c>
      <c r="D1135" s="114">
        <v>10000637</v>
      </c>
      <c r="E1135" s="114" t="s">
        <v>4430</v>
      </c>
      <c r="F1135" s="94">
        <v>17.060000000000002</v>
      </c>
      <c r="G1135" s="23" t="s">
        <v>70</v>
      </c>
      <c r="H1135" s="23" t="s">
        <v>2298</v>
      </c>
    </row>
    <row r="1136" spans="1:8" x14ac:dyDescent="0.25">
      <c r="A1136" s="23" t="s">
        <v>3452</v>
      </c>
      <c r="B1136" s="114">
        <v>10000084</v>
      </c>
      <c r="C1136" s="114" t="s">
        <v>4149</v>
      </c>
      <c r="D1136" s="114">
        <v>10000084</v>
      </c>
      <c r="E1136" s="114" t="s">
        <v>4149</v>
      </c>
      <c r="F1136" s="94">
        <v>17.060000000000002</v>
      </c>
      <c r="G1136" s="23" t="s">
        <v>70</v>
      </c>
      <c r="H1136" s="23" t="s">
        <v>2298</v>
      </c>
    </row>
    <row r="1137" spans="1:8" x14ac:dyDescent="0.25">
      <c r="A1137" s="23" t="s">
        <v>3453</v>
      </c>
      <c r="B1137" s="114">
        <v>10000223</v>
      </c>
      <c r="C1137" s="114" t="s">
        <v>4337</v>
      </c>
      <c r="D1137" s="114">
        <v>10020514</v>
      </c>
      <c r="E1137" s="114" t="s">
        <v>4431</v>
      </c>
      <c r="F1137" s="94">
        <v>11.11</v>
      </c>
      <c r="G1137" s="23" t="s">
        <v>70</v>
      </c>
      <c r="H1137" s="23" t="s">
        <v>2298</v>
      </c>
    </row>
    <row r="1138" spans="1:8" x14ac:dyDescent="0.25">
      <c r="A1138" s="23" t="s">
        <v>2350</v>
      </c>
      <c r="B1138" s="114">
        <v>10000586</v>
      </c>
      <c r="C1138" s="114" t="s">
        <v>4100</v>
      </c>
      <c r="D1138" s="114">
        <v>10000496</v>
      </c>
      <c r="E1138" s="114" t="s">
        <v>4101</v>
      </c>
      <c r="F1138" s="94">
        <v>8.5300000000000011</v>
      </c>
      <c r="G1138" s="23" t="s">
        <v>70</v>
      </c>
      <c r="H1138" s="23" t="s">
        <v>2298</v>
      </c>
    </row>
    <row r="1139" spans="1:8" x14ac:dyDescent="0.25">
      <c r="A1139" s="23" t="s">
        <v>2452</v>
      </c>
      <c r="B1139" s="114">
        <v>10018495</v>
      </c>
      <c r="C1139" s="114" t="s">
        <v>4377</v>
      </c>
      <c r="D1139" s="114">
        <v>10018495</v>
      </c>
      <c r="E1139" s="114" t="s">
        <v>4377</v>
      </c>
      <c r="F1139" s="94">
        <v>8.5300000000000011</v>
      </c>
      <c r="G1139" s="23" t="s">
        <v>70</v>
      </c>
      <c r="H1139" s="23" t="s">
        <v>2298</v>
      </c>
    </row>
    <row r="1140" spans="1:8" x14ac:dyDescent="0.25">
      <c r="A1140" s="23" t="s">
        <v>2564</v>
      </c>
      <c r="B1140" s="114">
        <v>10018495</v>
      </c>
      <c r="C1140" s="114" t="s">
        <v>4377</v>
      </c>
      <c r="D1140" s="114">
        <v>10018495</v>
      </c>
      <c r="E1140" s="114" t="s">
        <v>4377</v>
      </c>
      <c r="F1140" s="94">
        <v>8.5300000000000011</v>
      </c>
      <c r="G1140" s="23" t="s">
        <v>70</v>
      </c>
      <c r="H1140" s="23" t="s">
        <v>2298</v>
      </c>
    </row>
    <row r="1141" spans="1:8" x14ac:dyDescent="0.25">
      <c r="A1141" s="23" t="s">
        <v>2565</v>
      </c>
      <c r="B1141" s="114">
        <v>10018495</v>
      </c>
      <c r="C1141" s="114" t="s">
        <v>4434</v>
      </c>
      <c r="D1141" s="114">
        <v>10018495</v>
      </c>
      <c r="E1141" s="114" t="s">
        <v>4434</v>
      </c>
      <c r="F1141" s="94">
        <v>8.5300000000000011</v>
      </c>
      <c r="G1141" s="23" t="s">
        <v>70</v>
      </c>
      <c r="H1141" s="23" t="s">
        <v>2298</v>
      </c>
    </row>
    <row r="1142" spans="1:8" x14ac:dyDescent="0.25">
      <c r="A1142" s="23" t="s">
        <v>2576</v>
      </c>
      <c r="B1142" s="114">
        <v>10018495</v>
      </c>
      <c r="C1142" s="114" t="s">
        <v>4377</v>
      </c>
      <c r="D1142" s="114">
        <v>10018495</v>
      </c>
      <c r="E1142" s="114" t="s">
        <v>4377</v>
      </c>
      <c r="F1142" s="94">
        <v>8.5300000000000011</v>
      </c>
      <c r="G1142" s="23" t="s">
        <v>70</v>
      </c>
      <c r="H1142" s="23" t="s">
        <v>2298</v>
      </c>
    </row>
    <row r="1143" spans="1:8" x14ac:dyDescent="0.25">
      <c r="A1143" s="23" t="s">
        <v>2589</v>
      </c>
      <c r="B1143" s="114">
        <v>10018495</v>
      </c>
      <c r="C1143" s="114" t="s">
        <v>4377</v>
      </c>
      <c r="D1143" s="114">
        <v>10018495</v>
      </c>
      <c r="E1143" s="114" t="s">
        <v>4377</v>
      </c>
      <c r="F1143" s="94">
        <v>8.5300000000000011</v>
      </c>
      <c r="G1143" s="23" t="s">
        <v>70</v>
      </c>
      <c r="H1143" s="23" t="s">
        <v>2298</v>
      </c>
    </row>
    <row r="1144" spans="1:8" x14ac:dyDescent="0.25">
      <c r="A1144" s="23" t="s">
        <v>2682</v>
      </c>
      <c r="B1144" s="114">
        <v>10018495</v>
      </c>
      <c r="C1144" s="114" t="s">
        <v>4377</v>
      </c>
      <c r="D1144" s="114">
        <v>10018495</v>
      </c>
      <c r="E1144" s="114" t="s">
        <v>4377</v>
      </c>
      <c r="F1144" s="94">
        <v>8.5300000000000011</v>
      </c>
      <c r="G1144" s="23" t="s">
        <v>70</v>
      </c>
      <c r="H1144" s="23" t="s">
        <v>2298</v>
      </c>
    </row>
    <row r="1145" spans="1:8" x14ac:dyDescent="0.25">
      <c r="A1145" s="23" t="s">
        <v>2741</v>
      </c>
      <c r="B1145" s="114">
        <v>10000871</v>
      </c>
      <c r="C1145" s="114" t="s">
        <v>4251</v>
      </c>
      <c r="D1145" s="114">
        <v>10000871</v>
      </c>
      <c r="E1145" s="114" t="s">
        <v>4251</v>
      </c>
      <c r="F1145" s="94">
        <v>11.11</v>
      </c>
      <c r="G1145" s="23" t="s">
        <v>70</v>
      </c>
      <c r="H1145" s="23" t="s">
        <v>2298</v>
      </c>
    </row>
    <row r="1146" spans="1:8" x14ac:dyDescent="0.25">
      <c r="A1146" s="23" t="s">
        <v>2771</v>
      </c>
      <c r="B1146" s="114">
        <v>10025058</v>
      </c>
      <c r="C1146" s="114" t="s">
        <v>4326</v>
      </c>
      <c r="D1146" s="114">
        <v>10025055</v>
      </c>
      <c r="E1146" s="114" t="s">
        <v>4435</v>
      </c>
      <c r="F1146" s="94">
        <v>17.060000000000002</v>
      </c>
      <c r="G1146" s="23" t="s">
        <v>70</v>
      </c>
      <c r="H1146" s="23" t="s">
        <v>2298</v>
      </c>
    </row>
    <row r="1147" spans="1:8" x14ac:dyDescent="0.25">
      <c r="A1147" s="23" t="s">
        <v>2787</v>
      </c>
      <c r="B1147" s="114">
        <v>10001914</v>
      </c>
      <c r="C1147" s="114" t="s">
        <v>4436</v>
      </c>
      <c r="D1147" s="114">
        <v>10001914</v>
      </c>
      <c r="E1147" s="114" t="s">
        <v>4436</v>
      </c>
      <c r="F1147" s="94">
        <v>17.060000000000002</v>
      </c>
      <c r="G1147" s="23" t="s">
        <v>70</v>
      </c>
      <c r="H1147" s="23" t="s">
        <v>2298</v>
      </c>
    </row>
    <row r="1148" spans="1:8" x14ac:dyDescent="0.25">
      <c r="A1148" s="23" t="s">
        <v>2810</v>
      </c>
      <c r="B1148" s="114">
        <v>10001747</v>
      </c>
      <c r="C1148" s="114" t="s">
        <v>4344</v>
      </c>
      <c r="D1148" s="114">
        <v>10001747</v>
      </c>
      <c r="E1148" s="114" t="s">
        <v>4344</v>
      </c>
      <c r="F1148" s="94">
        <v>17.060000000000002</v>
      </c>
      <c r="G1148" s="23" t="s">
        <v>70</v>
      </c>
      <c r="H1148" s="23" t="s">
        <v>2298</v>
      </c>
    </row>
    <row r="1149" spans="1:8" x14ac:dyDescent="0.25">
      <c r="A1149" s="23" t="s">
        <v>2815</v>
      </c>
      <c r="B1149" s="114">
        <v>10018495</v>
      </c>
      <c r="C1149" s="114" t="s">
        <v>4377</v>
      </c>
      <c r="D1149" s="114">
        <v>10018495</v>
      </c>
      <c r="E1149" s="114" t="s">
        <v>4377</v>
      </c>
      <c r="F1149" s="94">
        <v>8.5300000000000011</v>
      </c>
      <c r="G1149" s="23" t="s">
        <v>70</v>
      </c>
      <c r="H1149" s="23" t="s">
        <v>2298</v>
      </c>
    </row>
    <row r="1150" spans="1:8" x14ac:dyDescent="0.25">
      <c r="A1150" s="23" t="s">
        <v>3070</v>
      </c>
      <c r="B1150" s="114">
        <v>240</v>
      </c>
      <c r="C1150" s="114" t="s">
        <v>4085</v>
      </c>
      <c r="D1150" s="114">
        <v>10000338</v>
      </c>
      <c r="E1150" s="114" t="s">
        <v>4437</v>
      </c>
      <c r="F1150" s="94">
        <v>17.060000000000002</v>
      </c>
      <c r="G1150" s="23" t="s">
        <v>70</v>
      </c>
      <c r="H1150" s="23" t="s">
        <v>2298</v>
      </c>
    </row>
    <row r="1151" spans="1:8" x14ac:dyDescent="0.25">
      <c r="A1151" s="23" t="s">
        <v>3124</v>
      </c>
      <c r="B1151" s="114">
        <v>10018495</v>
      </c>
      <c r="C1151" s="114" t="s">
        <v>4377</v>
      </c>
      <c r="D1151" s="114">
        <v>10018495</v>
      </c>
      <c r="E1151" s="114" t="s">
        <v>4377</v>
      </c>
      <c r="F1151" s="94">
        <v>8.5300000000000011</v>
      </c>
      <c r="G1151" s="23" t="s">
        <v>70</v>
      </c>
      <c r="H1151" s="23" t="s">
        <v>2298</v>
      </c>
    </row>
    <row r="1152" spans="1:8" x14ac:dyDescent="0.25">
      <c r="A1152" s="23" t="s">
        <v>3142</v>
      </c>
      <c r="B1152" s="114">
        <v>10025058</v>
      </c>
      <c r="C1152" s="114" t="s">
        <v>4326</v>
      </c>
      <c r="D1152" s="114">
        <v>10025055</v>
      </c>
      <c r="E1152" s="114" t="s">
        <v>4438</v>
      </c>
      <c r="F1152" s="94">
        <v>17.060000000000002</v>
      </c>
      <c r="G1152" s="23" t="s">
        <v>70</v>
      </c>
      <c r="H1152" s="23" t="s">
        <v>2298</v>
      </c>
    </row>
    <row r="1153" spans="1:8" x14ac:dyDescent="0.25">
      <c r="A1153" s="23" t="s">
        <v>3164</v>
      </c>
      <c r="B1153" s="114">
        <v>10018495</v>
      </c>
      <c r="C1153" s="114" t="s">
        <v>4377</v>
      </c>
      <c r="D1153" s="114">
        <v>10018495</v>
      </c>
      <c r="E1153" s="114" t="s">
        <v>4377</v>
      </c>
      <c r="F1153" s="94">
        <v>8.5300000000000011</v>
      </c>
      <c r="G1153" s="23" t="s">
        <v>70</v>
      </c>
      <c r="H1153" s="23" t="s">
        <v>2298</v>
      </c>
    </row>
    <row r="1154" spans="1:8" x14ac:dyDescent="0.25">
      <c r="A1154" s="23" t="s">
        <v>3167</v>
      </c>
      <c r="B1154" s="114">
        <v>10018495</v>
      </c>
      <c r="C1154" s="114" t="s">
        <v>4434</v>
      </c>
      <c r="D1154" s="114">
        <v>10018495</v>
      </c>
      <c r="E1154" s="114" t="s">
        <v>4434</v>
      </c>
      <c r="F1154" s="94">
        <v>8.5300000000000011</v>
      </c>
      <c r="G1154" s="23" t="s">
        <v>70</v>
      </c>
      <c r="H1154" s="23" t="s">
        <v>2298</v>
      </c>
    </row>
    <row r="1155" spans="1:8" x14ac:dyDescent="0.25">
      <c r="A1155" s="23" t="s">
        <v>3179</v>
      </c>
      <c r="B1155" s="114">
        <v>10026817</v>
      </c>
      <c r="C1155" s="114" t="s">
        <v>4439</v>
      </c>
      <c r="D1155" s="114">
        <v>10026817</v>
      </c>
      <c r="E1155" s="114" t="s">
        <v>4439</v>
      </c>
      <c r="F1155" s="94">
        <v>17.060000000000002</v>
      </c>
      <c r="G1155" s="23" t="s">
        <v>70</v>
      </c>
      <c r="H1155" s="23" t="s">
        <v>2298</v>
      </c>
    </row>
    <row r="1156" spans="1:8" x14ac:dyDescent="0.25">
      <c r="A1156" s="23" t="s">
        <v>3203</v>
      </c>
      <c r="B1156" s="114">
        <v>10001169</v>
      </c>
      <c r="C1156" s="114" t="s">
        <v>4132</v>
      </c>
      <c r="D1156" s="114">
        <v>10018484</v>
      </c>
      <c r="E1156" s="114" t="s">
        <v>4180</v>
      </c>
      <c r="F1156" s="94">
        <v>17.060000000000002</v>
      </c>
      <c r="G1156" s="23" t="s">
        <v>70</v>
      </c>
      <c r="H1156" s="23" t="s">
        <v>2298</v>
      </c>
    </row>
    <row r="1157" spans="1:8" x14ac:dyDescent="0.25">
      <c r="A1157" s="23" t="s">
        <v>3221</v>
      </c>
      <c r="B1157" s="114">
        <v>10001914</v>
      </c>
      <c r="C1157" s="114" t="s">
        <v>4436</v>
      </c>
      <c r="D1157" s="114">
        <v>10001914</v>
      </c>
      <c r="E1157" s="114" t="s">
        <v>4436</v>
      </c>
      <c r="F1157" s="94">
        <v>17.060000000000002</v>
      </c>
      <c r="G1157" s="23" t="s">
        <v>70</v>
      </c>
      <c r="H1157" s="23" t="s">
        <v>2298</v>
      </c>
    </row>
    <row r="1158" spans="1:8" x14ac:dyDescent="0.25">
      <c r="A1158" s="23" t="s">
        <v>3223</v>
      </c>
      <c r="B1158" s="114">
        <v>10001747</v>
      </c>
      <c r="C1158" s="114" t="s">
        <v>4344</v>
      </c>
      <c r="D1158" s="114">
        <v>10001747</v>
      </c>
      <c r="E1158" s="114" t="s">
        <v>4344</v>
      </c>
      <c r="F1158" s="94">
        <v>17.060000000000002</v>
      </c>
      <c r="G1158" s="23" t="s">
        <v>70</v>
      </c>
      <c r="H1158" s="23" t="s">
        <v>2298</v>
      </c>
    </row>
    <row r="1159" spans="1:8" x14ac:dyDescent="0.25">
      <c r="A1159" s="23" t="s">
        <v>3227</v>
      </c>
      <c r="B1159" s="114">
        <v>10001169</v>
      </c>
      <c r="C1159" s="114" t="s">
        <v>4132</v>
      </c>
      <c r="D1159" s="114">
        <v>10018484</v>
      </c>
      <c r="E1159" s="114" t="s">
        <v>4180</v>
      </c>
      <c r="F1159" s="94">
        <v>11.11</v>
      </c>
      <c r="G1159" s="23" t="s">
        <v>70</v>
      </c>
      <c r="H1159" s="23" t="s">
        <v>2298</v>
      </c>
    </row>
    <row r="1160" spans="1:8" x14ac:dyDescent="0.25">
      <c r="A1160" s="23" t="s">
        <v>3228</v>
      </c>
      <c r="B1160" s="114">
        <v>10001169</v>
      </c>
      <c r="C1160" s="114" t="s">
        <v>4132</v>
      </c>
      <c r="D1160" s="114">
        <v>10018484</v>
      </c>
      <c r="E1160" s="114" t="s">
        <v>4180</v>
      </c>
      <c r="F1160" s="94">
        <v>11.11</v>
      </c>
      <c r="G1160" s="23" t="s">
        <v>70</v>
      </c>
      <c r="H1160" s="23" t="s">
        <v>2298</v>
      </c>
    </row>
    <row r="1161" spans="1:8" x14ac:dyDescent="0.25">
      <c r="A1161" s="23" t="s">
        <v>3230</v>
      </c>
      <c r="B1161" s="114">
        <v>10025058</v>
      </c>
      <c r="C1161" s="114" t="s">
        <v>4326</v>
      </c>
      <c r="D1161" s="114">
        <v>10025055</v>
      </c>
      <c r="E1161" s="114" t="s">
        <v>4438</v>
      </c>
      <c r="F1161" s="94">
        <v>17.060000000000002</v>
      </c>
      <c r="G1161" s="23" t="s">
        <v>70</v>
      </c>
      <c r="H1161" s="23" t="s">
        <v>2298</v>
      </c>
    </row>
    <row r="1162" spans="1:8" x14ac:dyDescent="0.25">
      <c r="A1162" s="23" t="s">
        <v>3232</v>
      </c>
      <c r="B1162" s="114">
        <v>10001747</v>
      </c>
      <c r="C1162" s="114" t="s">
        <v>4344</v>
      </c>
      <c r="D1162" s="114">
        <v>10001747</v>
      </c>
      <c r="E1162" s="114" t="s">
        <v>4344</v>
      </c>
      <c r="F1162" s="94">
        <v>17.060000000000002</v>
      </c>
      <c r="G1162" s="23" t="s">
        <v>70</v>
      </c>
      <c r="H1162" s="23" t="s">
        <v>2298</v>
      </c>
    </row>
    <row r="1163" spans="1:8" x14ac:dyDescent="0.25">
      <c r="A1163" s="23" t="s">
        <v>3233</v>
      </c>
      <c r="B1163" s="114">
        <v>10001747</v>
      </c>
      <c r="C1163" s="114" t="s">
        <v>4344</v>
      </c>
      <c r="D1163" s="114">
        <v>10001747</v>
      </c>
      <c r="E1163" s="114" t="s">
        <v>4344</v>
      </c>
      <c r="F1163" s="94">
        <v>11.11</v>
      </c>
      <c r="G1163" s="23" t="s">
        <v>70</v>
      </c>
      <c r="H1163" s="23" t="s">
        <v>2298</v>
      </c>
    </row>
    <row r="1164" spans="1:8" x14ac:dyDescent="0.25">
      <c r="A1164" s="23" t="s">
        <v>3275</v>
      </c>
      <c r="B1164" s="114">
        <v>10000586</v>
      </c>
      <c r="C1164" s="114" t="s">
        <v>4100</v>
      </c>
      <c r="D1164" s="114">
        <v>10000496</v>
      </c>
      <c r="E1164" s="114" t="s">
        <v>4101</v>
      </c>
      <c r="F1164" s="94">
        <v>18.34</v>
      </c>
      <c r="G1164" s="23" t="s">
        <v>70</v>
      </c>
      <c r="H1164" s="23" t="s">
        <v>2298</v>
      </c>
    </row>
    <row r="1165" spans="1:8" x14ac:dyDescent="0.25">
      <c r="A1165" s="23" t="s">
        <v>3281</v>
      </c>
      <c r="B1165" s="114">
        <v>240</v>
      </c>
      <c r="C1165" s="114" t="s">
        <v>4085</v>
      </c>
      <c r="D1165" s="114">
        <v>10000479</v>
      </c>
      <c r="E1165" s="114" t="s">
        <v>4279</v>
      </c>
      <c r="F1165" s="94">
        <v>18.34</v>
      </c>
      <c r="G1165" s="23" t="s">
        <v>70</v>
      </c>
      <c r="H1165" s="23" t="s">
        <v>2298</v>
      </c>
    </row>
    <row r="1166" spans="1:8" x14ac:dyDescent="0.25">
      <c r="A1166" s="23" t="s">
        <v>3336</v>
      </c>
      <c r="B1166" s="114">
        <v>10000395</v>
      </c>
      <c r="C1166" s="114" t="s">
        <v>4110</v>
      </c>
      <c r="D1166" s="114">
        <v>10000395</v>
      </c>
      <c r="E1166" s="114" t="s">
        <v>4110</v>
      </c>
      <c r="F1166" s="94">
        <v>17.060000000000002</v>
      </c>
      <c r="G1166" s="23" t="s">
        <v>70</v>
      </c>
      <c r="H1166" s="23" t="s">
        <v>2298</v>
      </c>
    </row>
    <row r="1167" spans="1:8" x14ac:dyDescent="0.25">
      <c r="A1167" s="23" t="s">
        <v>3337</v>
      </c>
      <c r="B1167" s="114">
        <v>10000395</v>
      </c>
      <c r="C1167" s="114" t="s">
        <v>4110</v>
      </c>
      <c r="D1167" s="114">
        <v>10000395</v>
      </c>
      <c r="E1167" s="114" t="s">
        <v>4110</v>
      </c>
      <c r="F1167" s="94">
        <v>11.11</v>
      </c>
      <c r="G1167" s="23" t="s">
        <v>70</v>
      </c>
      <c r="H1167" s="23" t="s">
        <v>2298</v>
      </c>
    </row>
    <row r="1168" spans="1:8" x14ac:dyDescent="0.25">
      <c r="A1168" s="23" t="s">
        <v>3340</v>
      </c>
      <c r="B1168" s="114">
        <v>10000586</v>
      </c>
      <c r="C1168" s="114" t="s">
        <v>4100</v>
      </c>
      <c r="D1168" s="114">
        <v>10000496</v>
      </c>
      <c r="E1168" s="114" t="s">
        <v>4101</v>
      </c>
      <c r="F1168" s="94">
        <v>13.887499999999999</v>
      </c>
      <c r="G1168" s="23" t="s">
        <v>70</v>
      </c>
      <c r="H1168" s="23" t="s">
        <v>2298</v>
      </c>
    </row>
    <row r="1169" spans="1:8" x14ac:dyDescent="0.25">
      <c r="A1169" s="23" t="s">
        <v>3381</v>
      </c>
      <c r="B1169" s="114">
        <v>136</v>
      </c>
      <c r="C1169" s="114" t="s">
        <v>4440</v>
      </c>
      <c r="D1169" s="114">
        <v>10005580</v>
      </c>
      <c r="E1169" s="114" t="s">
        <v>4441</v>
      </c>
      <c r="F1169" s="94">
        <v>5.5549999999999997</v>
      </c>
      <c r="G1169" s="23" t="s">
        <v>70</v>
      </c>
      <c r="H1169" s="23" t="s">
        <v>2298</v>
      </c>
    </row>
    <row r="1170" spans="1:8" x14ac:dyDescent="0.25">
      <c r="A1170" s="23" t="s">
        <v>3382</v>
      </c>
      <c r="B1170" s="114">
        <v>136</v>
      </c>
      <c r="C1170" s="114" t="s">
        <v>4440</v>
      </c>
      <c r="D1170" s="114">
        <v>10005580</v>
      </c>
      <c r="E1170" s="114" t="s">
        <v>4441</v>
      </c>
      <c r="F1170" s="94">
        <v>5.5549999999999997</v>
      </c>
      <c r="G1170" s="23" t="s">
        <v>70</v>
      </c>
      <c r="H1170" s="23" t="s">
        <v>2298</v>
      </c>
    </row>
    <row r="1171" spans="1:8" x14ac:dyDescent="0.25">
      <c r="A1171" s="23" t="s">
        <v>3448</v>
      </c>
      <c r="B1171" s="114">
        <v>240</v>
      </c>
      <c r="C1171" s="114" t="s">
        <v>4085</v>
      </c>
      <c r="D1171" s="114">
        <v>10000479</v>
      </c>
      <c r="E1171" s="114" t="s">
        <v>4279</v>
      </c>
      <c r="F1171" s="94">
        <v>18.34</v>
      </c>
      <c r="G1171" s="23" t="s">
        <v>70</v>
      </c>
      <c r="H1171" s="23" t="s">
        <v>2298</v>
      </c>
    </row>
    <row r="1172" spans="1:8" x14ac:dyDescent="0.25">
      <c r="A1172" s="23" t="s">
        <v>3469</v>
      </c>
      <c r="B1172" s="114">
        <v>240</v>
      </c>
      <c r="C1172" s="114" t="s">
        <v>4085</v>
      </c>
      <c r="D1172" s="114">
        <v>10000479</v>
      </c>
      <c r="E1172" s="114" t="s">
        <v>4279</v>
      </c>
      <c r="F1172" s="94">
        <v>42.435200000000002</v>
      </c>
      <c r="G1172" s="23" t="s">
        <v>70</v>
      </c>
      <c r="H1172" s="23" t="s">
        <v>2298</v>
      </c>
    </row>
    <row r="1173" spans="1:8" x14ac:dyDescent="0.25">
      <c r="A1173" s="23" t="s">
        <v>3470</v>
      </c>
      <c r="B1173" s="114">
        <v>240</v>
      </c>
      <c r="C1173" s="114" t="s">
        <v>4085</v>
      </c>
      <c r="D1173" s="114">
        <v>10000479</v>
      </c>
      <c r="E1173" s="114" t="s">
        <v>4279</v>
      </c>
      <c r="F1173" s="94">
        <v>42.435200000000002</v>
      </c>
      <c r="G1173" s="23" t="s">
        <v>70</v>
      </c>
      <c r="H1173" s="23" t="s">
        <v>2298</v>
      </c>
    </row>
    <row r="1174" spans="1:8" x14ac:dyDescent="0.25">
      <c r="A1174" s="23" t="s">
        <v>3484</v>
      </c>
      <c r="B1174" s="114">
        <v>10000586</v>
      </c>
      <c r="C1174" s="114" t="s">
        <v>4100</v>
      </c>
      <c r="D1174" s="114">
        <v>10000496</v>
      </c>
      <c r="E1174" s="114" t="s">
        <v>4101</v>
      </c>
      <c r="F1174" s="94">
        <v>42.435200000000002</v>
      </c>
      <c r="G1174" s="23" t="s">
        <v>70</v>
      </c>
      <c r="H1174" s="23" t="s">
        <v>2298</v>
      </c>
    </row>
    <row r="1175" spans="1:8" x14ac:dyDescent="0.25">
      <c r="A1175" s="23" t="s">
        <v>3487</v>
      </c>
      <c r="B1175" s="114">
        <v>240</v>
      </c>
      <c r="C1175" s="114" t="s">
        <v>4085</v>
      </c>
      <c r="D1175" s="114">
        <v>10004529</v>
      </c>
      <c r="E1175" s="114" t="s">
        <v>4442</v>
      </c>
      <c r="F1175" s="94">
        <v>60.164000000000001</v>
      </c>
      <c r="G1175" s="23" t="s">
        <v>70</v>
      </c>
      <c r="H1175" s="23" t="s">
        <v>2298</v>
      </c>
    </row>
    <row r="1176" spans="1:8" x14ac:dyDescent="0.25">
      <c r="A1176" s="23" t="s">
        <v>3493</v>
      </c>
      <c r="B1176" s="114">
        <v>10001720</v>
      </c>
      <c r="C1176" s="114" t="s">
        <v>4140</v>
      </c>
      <c r="D1176" s="114">
        <v>10001072</v>
      </c>
      <c r="E1176" s="114" t="s">
        <v>4141</v>
      </c>
      <c r="F1176" s="94">
        <v>42.435200000000002</v>
      </c>
      <c r="G1176" s="23" t="s">
        <v>70</v>
      </c>
      <c r="H1176" s="23" t="s">
        <v>2298</v>
      </c>
    </row>
    <row r="1177" spans="1:8" x14ac:dyDescent="0.25">
      <c r="A1177" s="23" t="s">
        <v>2418</v>
      </c>
      <c r="B1177" s="114">
        <v>10001932</v>
      </c>
      <c r="C1177" s="114" t="s">
        <v>4113</v>
      </c>
      <c r="D1177" s="114">
        <v>10001932</v>
      </c>
      <c r="E1177" s="114" t="s">
        <v>4113</v>
      </c>
      <c r="F1177" s="94">
        <v>18.34</v>
      </c>
      <c r="G1177" s="23" t="s">
        <v>70</v>
      </c>
      <c r="H1177" s="23" t="s">
        <v>2298</v>
      </c>
    </row>
    <row r="1178" spans="1:8" x14ac:dyDescent="0.25">
      <c r="A1178" s="23" t="s">
        <v>2446</v>
      </c>
      <c r="B1178" s="114">
        <v>217</v>
      </c>
      <c r="C1178" s="114" t="s">
        <v>4266</v>
      </c>
      <c r="D1178" s="114">
        <v>217</v>
      </c>
      <c r="E1178" s="114" t="s">
        <v>4266</v>
      </c>
      <c r="F1178" s="94">
        <v>8.5300000000000011</v>
      </c>
      <c r="G1178" s="23" t="s">
        <v>70</v>
      </c>
      <c r="H1178" s="23" t="s">
        <v>2298</v>
      </c>
    </row>
    <row r="1179" spans="1:8" x14ac:dyDescent="0.25">
      <c r="A1179" s="23" t="s">
        <v>2575</v>
      </c>
      <c r="B1179" s="114">
        <v>10000162</v>
      </c>
      <c r="C1179" s="114" t="s">
        <v>4154</v>
      </c>
      <c r="D1179" s="114">
        <v>10000162</v>
      </c>
      <c r="E1179" s="114" t="s">
        <v>4154</v>
      </c>
      <c r="F1179" s="94">
        <v>17.060000000000002</v>
      </c>
      <c r="G1179" s="23" t="s">
        <v>70</v>
      </c>
      <c r="H1179" s="23" t="s">
        <v>2298</v>
      </c>
    </row>
    <row r="1180" spans="1:8" x14ac:dyDescent="0.25">
      <c r="A1180" s="23" t="s">
        <v>2708</v>
      </c>
      <c r="B1180" s="114">
        <v>217</v>
      </c>
      <c r="C1180" s="114" t="s">
        <v>4266</v>
      </c>
      <c r="D1180" s="114">
        <v>217</v>
      </c>
      <c r="E1180" s="114" t="s">
        <v>4266</v>
      </c>
      <c r="F1180" s="94">
        <v>18.34</v>
      </c>
      <c r="G1180" s="23" t="s">
        <v>70</v>
      </c>
      <c r="H1180" s="23" t="s">
        <v>2298</v>
      </c>
    </row>
    <row r="1181" spans="1:8" x14ac:dyDescent="0.25">
      <c r="A1181" s="23" t="s">
        <v>2723</v>
      </c>
      <c r="B1181" s="114">
        <v>10000162</v>
      </c>
      <c r="C1181" s="114" t="s">
        <v>4154</v>
      </c>
      <c r="D1181" s="114">
        <v>10000162</v>
      </c>
      <c r="E1181" s="114" t="s">
        <v>4154</v>
      </c>
      <c r="F1181" s="94">
        <v>17.060000000000002</v>
      </c>
      <c r="G1181" s="23" t="s">
        <v>70</v>
      </c>
      <c r="H1181" s="23" t="s">
        <v>2298</v>
      </c>
    </row>
    <row r="1182" spans="1:8" x14ac:dyDescent="0.25">
      <c r="A1182" s="23" t="s">
        <v>2813</v>
      </c>
      <c r="B1182" s="114">
        <v>217</v>
      </c>
      <c r="C1182" s="114" t="s">
        <v>4266</v>
      </c>
      <c r="D1182" s="114">
        <v>217</v>
      </c>
      <c r="E1182" s="114" t="s">
        <v>4266</v>
      </c>
      <c r="F1182" s="94">
        <v>8.5300000000000011</v>
      </c>
      <c r="G1182" s="23" t="s">
        <v>70</v>
      </c>
      <c r="H1182" s="23" t="s">
        <v>2298</v>
      </c>
    </row>
    <row r="1183" spans="1:8" x14ac:dyDescent="0.25">
      <c r="A1183" s="23" t="s">
        <v>2825</v>
      </c>
      <c r="B1183" s="114">
        <v>10000162</v>
      </c>
      <c r="C1183" s="114" t="s">
        <v>4154</v>
      </c>
      <c r="D1183" s="114">
        <v>10000162</v>
      </c>
      <c r="E1183" s="114" t="s">
        <v>4154</v>
      </c>
      <c r="F1183" s="94">
        <v>17.060000000000002</v>
      </c>
      <c r="G1183" s="23" t="s">
        <v>70</v>
      </c>
      <c r="H1183" s="23" t="s">
        <v>2298</v>
      </c>
    </row>
    <row r="1184" spans="1:8" x14ac:dyDescent="0.25">
      <c r="A1184" s="23" t="s">
        <v>2870</v>
      </c>
      <c r="B1184" s="114">
        <v>10000162</v>
      </c>
      <c r="C1184" s="114" t="s">
        <v>4154</v>
      </c>
      <c r="D1184" s="114">
        <v>10000162</v>
      </c>
      <c r="E1184" s="114" t="s">
        <v>4154</v>
      </c>
      <c r="F1184" s="94">
        <v>17.060000000000002</v>
      </c>
      <c r="G1184" s="23" t="s">
        <v>70</v>
      </c>
      <c r="H1184" s="23" t="s">
        <v>2298</v>
      </c>
    </row>
    <row r="1185" spans="1:8" x14ac:dyDescent="0.25">
      <c r="A1185" s="23" t="s">
        <v>2876</v>
      </c>
      <c r="B1185" s="114">
        <v>10000162</v>
      </c>
      <c r="C1185" s="114" t="s">
        <v>4154</v>
      </c>
      <c r="D1185" s="114">
        <v>10000162</v>
      </c>
      <c r="E1185" s="114" t="s">
        <v>4154</v>
      </c>
      <c r="F1185" s="94">
        <v>17.060000000000002</v>
      </c>
      <c r="G1185" s="23" t="s">
        <v>70</v>
      </c>
      <c r="H1185" s="23" t="s">
        <v>2298</v>
      </c>
    </row>
    <row r="1186" spans="1:8" x14ac:dyDescent="0.25">
      <c r="A1186" s="23" t="s">
        <v>3074</v>
      </c>
      <c r="B1186" s="114">
        <v>10000657</v>
      </c>
      <c r="C1186" s="114" t="s">
        <v>4249</v>
      </c>
      <c r="D1186" s="114">
        <v>10005061</v>
      </c>
      <c r="E1186" s="114" t="s">
        <v>4313</v>
      </c>
      <c r="F1186" s="94">
        <v>17.060000000000002</v>
      </c>
      <c r="G1186" s="23" t="s">
        <v>70</v>
      </c>
      <c r="H1186" s="23" t="s">
        <v>2298</v>
      </c>
    </row>
    <row r="1187" spans="1:8" x14ac:dyDescent="0.25">
      <c r="A1187" s="23" t="s">
        <v>3075</v>
      </c>
      <c r="B1187" s="114">
        <v>10000657</v>
      </c>
      <c r="C1187" s="114" t="s">
        <v>4249</v>
      </c>
      <c r="D1187" s="114">
        <v>10005061</v>
      </c>
      <c r="E1187" s="114" t="s">
        <v>4313</v>
      </c>
      <c r="F1187" s="94">
        <v>17.060000000000002</v>
      </c>
      <c r="G1187" s="23" t="s">
        <v>70</v>
      </c>
      <c r="H1187" s="23" t="s">
        <v>2298</v>
      </c>
    </row>
    <row r="1188" spans="1:8" x14ac:dyDescent="0.25">
      <c r="A1188" s="23" t="s">
        <v>3083</v>
      </c>
      <c r="B1188" s="114">
        <v>10000657</v>
      </c>
      <c r="C1188" s="114" t="s">
        <v>4249</v>
      </c>
      <c r="D1188" s="114">
        <v>10005061</v>
      </c>
      <c r="E1188" s="114" t="s">
        <v>4313</v>
      </c>
      <c r="F1188" s="94">
        <v>11.11</v>
      </c>
      <c r="G1188" s="23" t="s">
        <v>70</v>
      </c>
      <c r="H1188" s="23" t="s">
        <v>2298</v>
      </c>
    </row>
    <row r="1189" spans="1:8" x14ac:dyDescent="0.25">
      <c r="A1189" s="23" t="s">
        <v>3084</v>
      </c>
      <c r="B1189" s="114">
        <v>10000657</v>
      </c>
      <c r="C1189" s="114" t="s">
        <v>4249</v>
      </c>
      <c r="D1189" s="114">
        <v>10005617</v>
      </c>
      <c r="E1189" s="114" t="s">
        <v>4314</v>
      </c>
      <c r="F1189" s="94">
        <v>11.11</v>
      </c>
      <c r="G1189" s="23" t="s">
        <v>70</v>
      </c>
      <c r="H1189" s="23" t="s">
        <v>2298</v>
      </c>
    </row>
    <row r="1190" spans="1:8" x14ac:dyDescent="0.25">
      <c r="A1190" s="23" t="s">
        <v>3392</v>
      </c>
      <c r="B1190" s="114">
        <v>10000931</v>
      </c>
      <c r="C1190" s="114" t="s">
        <v>4139</v>
      </c>
      <c r="D1190" s="114">
        <v>10000931</v>
      </c>
      <c r="E1190" s="114" t="s">
        <v>4139</v>
      </c>
      <c r="F1190" s="94">
        <v>8.5300000000000011</v>
      </c>
      <c r="G1190" s="23" t="s">
        <v>70</v>
      </c>
      <c r="H1190" s="23" t="s">
        <v>2298</v>
      </c>
    </row>
    <row r="1191" spans="1:8" x14ac:dyDescent="0.25">
      <c r="A1191" s="23" t="s">
        <v>3394</v>
      </c>
      <c r="B1191" s="114">
        <v>10000931</v>
      </c>
      <c r="C1191" s="114" t="s">
        <v>4139</v>
      </c>
      <c r="D1191" s="114">
        <v>10000931</v>
      </c>
      <c r="E1191" s="114" t="s">
        <v>4139</v>
      </c>
      <c r="F1191" s="94">
        <v>11.11</v>
      </c>
      <c r="G1191" s="23" t="s">
        <v>70</v>
      </c>
      <c r="H1191" s="23" t="s">
        <v>2298</v>
      </c>
    </row>
    <row r="1192" spans="1:8" x14ac:dyDescent="0.25">
      <c r="A1192" s="23" t="s">
        <v>3399</v>
      </c>
      <c r="B1192" s="114">
        <v>10000931</v>
      </c>
      <c r="C1192" s="114" t="s">
        <v>4139</v>
      </c>
      <c r="D1192" s="114">
        <v>10000931</v>
      </c>
      <c r="E1192" s="114" t="s">
        <v>4139</v>
      </c>
      <c r="F1192" s="94">
        <v>8.5300000000000011</v>
      </c>
      <c r="G1192" s="23" t="s">
        <v>70</v>
      </c>
      <c r="H1192" s="23" t="s">
        <v>2298</v>
      </c>
    </row>
    <row r="1193" spans="1:8" x14ac:dyDescent="0.25">
      <c r="A1193" s="23" t="s">
        <v>3401</v>
      </c>
      <c r="B1193" s="114">
        <v>10000931</v>
      </c>
      <c r="C1193" s="114" t="s">
        <v>4139</v>
      </c>
      <c r="D1193" s="114">
        <v>10000931</v>
      </c>
      <c r="E1193" s="114" t="s">
        <v>4139</v>
      </c>
      <c r="F1193" s="94">
        <v>5.5549999999999997</v>
      </c>
      <c r="G1193" s="23" t="s">
        <v>70</v>
      </c>
      <c r="H1193" s="23" t="s">
        <v>2298</v>
      </c>
    </row>
    <row r="1194" spans="1:8" x14ac:dyDescent="0.25">
      <c r="A1194" s="23" t="s">
        <v>3414</v>
      </c>
      <c r="B1194" s="114">
        <v>10000931</v>
      </c>
      <c r="C1194" s="114" t="s">
        <v>4139</v>
      </c>
      <c r="D1194" s="114">
        <v>10000931</v>
      </c>
      <c r="E1194" s="114" t="s">
        <v>4139</v>
      </c>
      <c r="F1194" s="94">
        <v>11.11</v>
      </c>
      <c r="G1194" s="23" t="s">
        <v>70</v>
      </c>
      <c r="H1194" s="23" t="s">
        <v>2298</v>
      </c>
    </row>
    <row r="1195" spans="1:8" x14ac:dyDescent="0.25">
      <c r="A1195" s="23" t="s">
        <v>2481</v>
      </c>
      <c r="B1195" s="114">
        <v>10001722</v>
      </c>
      <c r="C1195" s="114" t="s">
        <v>3527</v>
      </c>
      <c r="D1195" s="114">
        <v>10000550</v>
      </c>
      <c r="E1195" s="114" t="s">
        <v>4248</v>
      </c>
      <c r="F1195" s="94">
        <v>17.060000000000002</v>
      </c>
      <c r="G1195" s="23" t="s">
        <v>70</v>
      </c>
      <c r="H1195" s="23" t="s">
        <v>2298</v>
      </c>
    </row>
    <row r="1196" spans="1:8" x14ac:dyDescent="0.25">
      <c r="A1196" s="23" t="s">
        <v>2482</v>
      </c>
      <c r="B1196" s="114">
        <v>10001722</v>
      </c>
      <c r="C1196" s="114" t="s">
        <v>3527</v>
      </c>
      <c r="D1196" s="114">
        <v>10000550</v>
      </c>
      <c r="E1196" s="114" t="s">
        <v>4248</v>
      </c>
      <c r="F1196" s="94">
        <v>17.060000000000002</v>
      </c>
      <c r="G1196" s="23" t="s">
        <v>70</v>
      </c>
      <c r="H1196" s="23" t="s">
        <v>2298</v>
      </c>
    </row>
    <row r="1197" spans="1:8" x14ac:dyDescent="0.25">
      <c r="A1197" s="23" t="s">
        <v>2917</v>
      </c>
      <c r="B1197" s="114">
        <v>10001273</v>
      </c>
      <c r="C1197" s="114" t="s">
        <v>4318</v>
      </c>
      <c r="D1197" s="114">
        <v>10001726</v>
      </c>
      <c r="E1197" s="114" t="s">
        <v>4319</v>
      </c>
      <c r="F1197" s="94">
        <v>17.060000000000002</v>
      </c>
      <c r="G1197" s="23" t="s">
        <v>70</v>
      </c>
      <c r="H1197" s="23" t="s">
        <v>2298</v>
      </c>
    </row>
    <row r="1198" spans="1:8" x14ac:dyDescent="0.25">
      <c r="A1198" s="23" t="s">
        <v>2923</v>
      </c>
      <c r="B1198" s="114">
        <v>10000972</v>
      </c>
      <c r="C1198" s="114" t="s">
        <v>4135</v>
      </c>
      <c r="D1198" s="114">
        <v>10000101</v>
      </c>
      <c r="E1198" s="114" t="s">
        <v>4136</v>
      </c>
      <c r="F1198" s="94">
        <v>17.060000000000002</v>
      </c>
      <c r="G1198" s="23" t="s">
        <v>70</v>
      </c>
      <c r="H1198" s="23" t="s">
        <v>2298</v>
      </c>
    </row>
    <row r="1199" spans="1:8" x14ac:dyDescent="0.25">
      <c r="A1199" s="23" t="s">
        <v>3097</v>
      </c>
      <c r="B1199" s="114">
        <v>10026671</v>
      </c>
      <c r="C1199" s="114" t="s">
        <v>4443</v>
      </c>
      <c r="D1199" s="114">
        <v>10026681</v>
      </c>
      <c r="E1199" s="114" t="s">
        <v>4444</v>
      </c>
      <c r="F1199" s="94">
        <v>17.060000000000002</v>
      </c>
      <c r="G1199" s="23" t="s">
        <v>70</v>
      </c>
      <c r="H1199" s="23" t="s">
        <v>2298</v>
      </c>
    </row>
    <row r="1200" spans="1:8" x14ac:dyDescent="0.25">
      <c r="A1200" s="23" t="s">
        <v>3118</v>
      </c>
      <c r="B1200" s="114">
        <v>10026671</v>
      </c>
      <c r="C1200" s="114" t="s">
        <v>4443</v>
      </c>
      <c r="D1200" s="114">
        <v>10026681</v>
      </c>
      <c r="E1200" s="114" t="s">
        <v>4444</v>
      </c>
      <c r="F1200" s="94">
        <v>17.060000000000002</v>
      </c>
      <c r="G1200" s="23" t="s">
        <v>70</v>
      </c>
      <c r="H1200" s="23" t="s">
        <v>2298</v>
      </c>
    </row>
    <row r="1201" spans="1:8" x14ac:dyDescent="0.25">
      <c r="A1201" s="23" t="s">
        <v>3123</v>
      </c>
      <c r="B1201" s="114">
        <v>10000438</v>
      </c>
      <c r="C1201" s="114" t="s">
        <v>4339</v>
      </c>
      <c r="D1201" s="114">
        <v>10017826</v>
      </c>
      <c r="E1201" s="114" t="s">
        <v>4445</v>
      </c>
      <c r="F1201" s="94">
        <v>17.060000000000002</v>
      </c>
      <c r="G1201" s="23" t="s">
        <v>70</v>
      </c>
      <c r="H1201" s="23" t="s">
        <v>2298</v>
      </c>
    </row>
    <row r="1202" spans="1:8" x14ac:dyDescent="0.25">
      <c r="A1202" s="23" t="s">
        <v>3133</v>
      </c>
      <c r="B1202" s="114">
        <v>10000438</v>
      </c>
      <c r="C1202" s="114" t="s">
        <v>4339</v>
      </c>
      <c r="D1202" s="114">
        <v>10000110</v>
      </c>
      <c r="E1202" s="114" t="s">
        <v>4446</v>
      </c>
      <c r="F1202" s="94">
        <v>17.060000000000002</v>
      </c>
      <c r="G1202" s="23" t="s">
        <v>70</v>
      </c>
      <c r="H1202" s="23" t="s">
        <v>2298</v>
      </c>
    </row>
    <row r="1203" spans="1:8" x14ac:dyDescent="0.25">
      <c r="A1203" s="23" t="s">
        <v>3134</v>
      </c>
      <c r="B1203" s="114">
        <v>10000438</v>
      </c>
      <c r="C1203" s="114" t="s">
        <v>4339</v>
      </c>
      <c r="D1203" s="114">
        <v>10000040</v>
      </c>
      <c r="E1203" s="114" t="s">
        <v>4384</v>
      </c>
      <c r="F1203" s="94">
        <v>17.060000000000002</v>
      </c>
      <c r="G1203" s="23" t="s">
        <v>70</v>
      </c>
      <c r="H1203" s="23" t="s">
        <v>2298</v>
      </c>
    </row>
    <row r="1204" spans="1:8" x14ac:dyDescent="0.25">
      <c r="A1204" s="23" t="s">
        <v>3149</v>
      </c>
      <c r="B1204" s="114">
        <v>10002082</v>
      </c>
      <c r="C1204" s="114" t="s">
        <v>4447</v>
      </c>
      <c r="D1204" s="114">
        <v>10000282</v>
      </c>
      <c r="E1204" s="114" t="s">
        <v>4448</v>
      </c>
      <c r="F1204" s="94">
        <v>17.060000000000002</v>
      </c>
      <c r="G1204" s="23" t="s">
        <v>70</v>
      </c>
      <c r="H1204" s="23" t="s">
        <v>2298</v>
      </c>
    </row>
    <row r="1205" spans="1:8" x14ac:dyDescent="0.25">
      <c r="A1205" s="23" t="s">
        <v>3175</v>
      </c>
      <c r="B1205" s="114">
        <v>10000438</v>
      </c>
      <c r="C1205" s="114" t="s">
        <v>4339</v>
      </c>
      <c r="D1205" s="114">
        <v>10017826</v>
      </c>
      <c r="E1205" s="114" t="s">
        <v>4445</v>
      </c>
      <c r="F1205" s="94">
        <v>17.060000000000002</v>
      </c>
      <c r="G1205" s="23" t="s">
        <v>70</v>
      </c>
      <c r="H1205" s="23" t="s">
        <v>2298</v>
      </c>
    </row>
    <row r="1206" spans="1:8" x14ac:dyDescent="0.25">
      <c r="A1206" s="23" t="s">
        <v>3184</v>
      </c>
      <c r="B1206" s="114">
        <v>10000438</v>
      </c>
      <c r="C1206" s="114" t="s">
        <v>4339</v>
      </c>
      <c r="D1206" s="114">
        <v>10000110</v>
      </c>
      <c r="E1206" s="114" t="s">
        <v>4446</v>
      </c>
      <c r="F1206" s="94">
        <v>17.060000000000002</v>
      </c>
      <c r="G1206" s="23" t="s">
        <v>70</v>
      </c>
      <c r="H1206" s="23" t="s">
        <v>2298</v>
      </c>
    </row>
    <row r="1207" spans="1:8" x14ac:dyDescent="0.25">
      <c r="A1207" s="23" t="s">
        <v>3185</v>
      </c>
      <c r="B1207" s="114">
        <v>10000438</v>
      </c>
      <c r="C1207" s="114" t="s">
        <v>4339</v>
      </c>
      <c r="D1207" s="114">
        <v>10000040</v>
      </c>
      <c r="E1207" s="114" t="s">
        <v>4384</v>
      </c>
      <c r="F1207" s="94">
        <v>17.060000000000002</v>
      </c>
      <c r="G1207" s="23" t="s">
        <v>70</v>
      </c>
      <c r="H1207" s="23" t="s">
        <v>2298</v>
      </c>
    </row>
    <row r="1208" spans="1:8" x14ac:dyDescent="0.25">
      <c r="A1208" s="23" t="s">
        <v>3202</v>
      </c>
      <c r="B1208" s="114">
        <v>10000270</v>
      </c>
      <c r="C1208" s="114" t="s">
        <v>4116</v>
      </c>
      <c r="D1208" s="114">
        <v>10023999</v>
      </c>
      <c r="E1208" s="114" t="s">
        <v>469</v>
      </c>
      <c r="F1208" s="94">
        <v>17.060000000000002</v>
      </c>
      <c r="G1208" s="23" t="s">
        <v>70</v>
      </c>
      <c r="H1208" s="23" t="s">
        <v>2298</v>
      </c>
    </row>
    <row r="1209" spans="1:8" x14ac:dyDescent="0.25">
      <c r="A1209" s="23" t="s">
        <v>3206</v>
      </c>
      <c r="B1209" s="114">
        <v>10001750</v>
      </c>
      <c r="C1209" s="114" t="s">
        <v>4243</v>
      </c>
      <c r="D1209" s="114">
        <v>10000690</v>
      </c>
      <c r="E1209" s="114" t="s">
        <v>4244</v>
      </c>
      <c r="F1209" s="94">
        <v>17.060000000000002</v>
      </c>
      <c r="G1209" s="23" t="s">
        <v>70</v>
      </c>
      <c r="H1209" s="23" t="s">
        <v>2298</v>
      </c>
    </row>
    <row r="1210" spans="1:8" x14ac:dyDescent="0.25">
      <c r="A1210" s="23" t="s">
        <v>3210</v>
      </c>
      <c r="B1210" s="114">
        <v>10000438</v>
      </c>
      <c r="C1210" s="114" t="s">
        <v>4339</v>
      </c>
      <c r="D1210" s="114">
        <v>10000545</v>
      </c>
      <c r="E1210" s="114" t="s">
        <v>4449</v>
      </c>
      <c r="F1210" s="94">
        <v>17.060000000000002</v>
      </c>
      <c r="G1210" s="23" t="s">
        <v>70</v>
      </c>
      <c r="H1210" s="23" t="s">
        <v>2298</v>
      </c>
    </row>
    <row r="1211" spans="1:8" x14ac:dyDescent="0.25">
      <c r="A1211" s="23" t="s">
        <v>3219</v>
      </c>
      <c r="B1211" s="114">
        <v>10000224</v>
      </c>
      <c r="C1211" s="114" t="s">
        <v>4081</v>
      </c>
      <c r="D1211" s="114">
        <v>10001783</v>
      </c>
      <c r="E1211" s="114" t="s">
        <v>4163</v>
      </c>
      <c r="F1211" s="94">
        <v>17.060000000000002</v>
      </c>
      <c r="G1211" s="23" t="s">
        <v>70</v>
      </c>
      <c r="H1211" s="23" t="s">
        <v>2298</v>
      </c>
    </row>
    <row r="1212" spans="1:8" x14ac:dyDescent="0.25">
      <c r="A1212" s="23" t="s">
        <v>3220</v>
      </c>
      <c r="B1212" s="114">
        <v>10000224</v>
      </c>
      <c r="C1212" s="114" t="s">
        <v>4081</v>
      </c>
      <c r="D1212" s="114">
        <v>10001783</v>
      </c>
      <c r="E1212" s="114" t="s">
        <v>4163</v>
      </c>
      <c r="F1212" s="94">
        <v>17.060000000000002</v>
      </c>
      <c r="G1212" s="23" t="s">
        <v>70</v>
      </c>
      <c r="H1212" s="23" t="s">
        <v>2298</v>
      </c>
    </row>
    <row r="1213" spans="1:8" x14ac:dyDescent="0.25">
      <c r="A1213" s="23" t="s">
        <v>3248</v>
      </c>
      <c r="B1213" s="114">
        <v>10002082</v>
      </c>
      <c r="C1213" s="114" t="s">
        <v>4447</v>
      </c>
      <c r="D1213" s="114">
        <v>10000282</v>
      </c>
      <c r="E1213" s="114" t="s">
        <v>4448</v>
      </c>
      <c r="F1213" s="94">
        <v>17.060000000000002</v>
      </c>
      <c r="G1213" s="23" t="s">
        <v>70</v>
      </c>
      <c r="H1213" s="23" t="s">
        <v>2298</v>
      </c>
    </row>
    <row r="1214" spans="1:8" x14ac:dyDescent="0.25">
      <c r="A1214" s="23" t="s">
        <v>3251</v>
      </c>
      <c r="B1214" s="114">
        <v>10002083</v>
      </c>
      <c r="C1214" s="114" t="s">
        <v>3529</v>
      </c>
      <c r="D1214" s="114">
        <v>10002439</v>
      </c>
      <c r="E1214" s="114" t="s">
        <v>4450</v>
      </c>
      <c r="F1214" s="94">
        <v>17.060000000000002</v>
      </c>
      <c r="G1214" s="23" t="s">
        <v>70</v>
      </c>
      <c r="H1214" s="23" t="s">
        <v>2298</v>
      </c>
    </row>
    <row r="1215" spans="1:8" x14ac:dyDescent="0.25">
      <c r="A1215" s="23" t="s">
        <v>2322</v>
      </c>
      <c r="B1215" s="114">
        <v>10001756</v>
      </c>
      <c r="C1215" s="114" t="s">
        <v>4181</v>
      </c>
      <c r="D1215" s="114">
        <v>10001756</v>
      </c>
      <c r="E1215" s="114" t="s">
        <v>4181</v>
      </c>
      <c r="F1215" s="94">
        <v>8.5300000000000011</v>
      </c>
      <c r="G1215" s="23" t="s">
        <v>70</v>
      </c>
      <c r="H1215" s="23" t="s">
        <v>2298</v>
      </c>
    </row>
    <row r="1216" spans="1:8" x14ac:dyDescent="0.25">
      <c r="A1216" s="23" t="s">
        <v>2323</v>
      </c>
      <c r="B1216" s="114">
        <v>10001756</v>
      </c>
      <c r="C1216" s="114" t="s">
        <v>4181</v>
      </c>
      <c r="D1216" s="114">
        <v>10001756</v>
      </c>
      <c r="E1216" s="114" t="s">
        <v>4181</v>
      </c>
      <c r="F1216" s="94">
        <v>17.060000000000002</v>
      </c>
      <c r="G1216" s="23" t="s">
        <v>70</v>
      </c>
      <c r="H1216" s="23" t="s">
        <v>2298</v>
      </c>
    </row>
    <row r="1217" spans="1:8" x14ac:dyDescent="0.25">
      <c r="A1217" s="23" t="s">
        <v>3282</v>
      </c>
      <c r="B1217" s="114">
        <v>10001756</v>
      </c>
      <c r="C1217" s="114" t="s">
        <v>4181</v>
      </c>
      <c r="D1217" s="114">
        <v>10001756</v>
      </c>
      <c r="E1217" s="114" t="s">
        <v>4181</v>
      </c>
      <c r="F1217" s="94">
        <v>8.5300000000000011</v>
      </c>
      <c r="G1217" s="23" t="s">
        <v>70</v>
      </c>
      <c r="H1217" s="23" t="s">
        <v>2298</v>
      </c>
    </row>
    <row r="1218" spans="1:8" x14ac:dyDescent="0.25">
      <c r="A1218" s="23" t="s">
        <v>359</v>
      </c>
      <c r="B1218" s="114">
        <v>10001016</v>
      </c>
      <c r="C1218" s="114" t="s">
        <v>4185</v>
      </c>
      <c r="D1218" s="114">
        <v>10001016</v>
      </c>
      <c r="E1218" s="114" t="s">
        <v>4185</v>
      </c>
      <c r="F1218" s="94">
        <v>18.34</v>
      </c>
      <c r="G1218" s="23" t="s">
        <v>70</v>
      </c>
      <c r="H1218" s="23" t="s">
        <v>2298</v>
      </c>
    </row>
    <row r="1219" spans="1:8" x14ac:dyDescent="0.25">
      <c r="A1219" s="23" t="s">
        <v>3395</v>
      </c>
      <c r="B1219" s="114">
        <v>10001016</v>
      </c>
      <c r="C1219" s="114" t="s">
        <v>4185</v>
      </c>
      <c r="D1219" s="114">
        <v>10001016</v>
      </c>
      <c r="E1219" s="114" t="s">
        <v>4185</v>
      </c>
      <c r="F1219" s="94">
        <v>18.34</v>
      </c>
      <c r="G1219" s="23" t="s">
        <v>70</v>
      </c>
      <c r="H1219" s="23" t="s">
        <v>2298</v>
      </c>
    </row>
    <row r="1220" spans="1:8" x14ac:dyDescent="0.25">
      <c r="A1220" s="23" t="s">
        <v>3396</v>
      </c>
      <c r="B1220" s="114">
        <v>10001016</v>
      </c>
      <c r="C1220" s="114" t="s">
        <v>4185</v>
      </c>
      <c r="D1220" s="114">
        <v>10001016</v>
      </c>
      <c r="E1220" s="114" t="s">
        <v>4185</v>
      </c>
      <c r="F1220" s="94">
        <v>18.34</v>
      </c>
      <c r="G1220" s="23" t="s">
        <v>70</v>
      </c>
      <c r="H1220" s="23" t="s">
        <v>2298</v>
      </c>
    </row>
    <row r="1221" spans="1:8" x14ac:dyDescent="0.25">
      <c r="A1221" s="23" t="s">
        <v>3464</v>
      </c>
      <c r="B1221" s="114">
        <v>10001756</v>
      </c>
      <c r="C1221" s="114" t="s">
        <v>4181</v>
      </c>
      <c r="D1221" s="114">
        <v>10001756</v>
      </c>
      <c r="E1221" s="114" t="s">
        <v>4181</v>
      </c>
      <c r="F1221" s="94">
        <v>21.470400000000001</v>
      </c>
      <c r="G1221" s="23" t="s">
        <v>70</v>
      </c>
      <c r="H1221" s="23" t="s">
        <v>2298</v>
      </c>
    </row>
    <row r="1222" spans="1:8" x14ac:dyDescent="0.25">
      <c r="A1222" s="23" t="s">
        <v>3465</v>
      </c>
      <c r="B1222" s="114">
        <v>10001756</v>
      </c>
      <c r="C1222" s="114" t="s">
        <v>4181</v>
      </c>
      <c r="D1222" s="114">
        <v>10001756</v>
      </c>
      <c r="E1222" s="114" t="s">
        <v>4181</v>
      </c>
      <c r="F1222" s="94">
        <v>11.928000000000001</v>
      </c>
      <c r="G1222" s="23" t="s">
        <v>70</v>
      </c>
      <c r="H1222" s="23" t="s">
        <v>2298</v>
      </c>
    </row>
    <row r="1223" spans="1:8" x14ac:dyDescent="0.25">
      <c r="A1223" s="23" t="s">
        <v>3466</v>
      </c>
      <c r="B1223" s="114">
        <v>10025651</v>
      </c>
      <c r="C1223" s="114" t="s">
        <v>4451</v>
      </c>
      <c r="D1223" s="114">
        <v>10025651</v>
      </c>
      <c r="E1223" s="114" t="s">
        <v>4451</v>
      </c>
      <c r="F1223" s="94">
        <v>10.735200000000001</v>
      </c>
      <c r="G1223" s="23" t="s">
        <v>70</v>
      </c>
      <c r="H1223" s="23" t="s">
        <v>2298</v>
      </c>
    </row>
    <row r="1224" spans="1:8" x14ac:dyDescent="0.25">
      <c r="A1224" s="23" t="s">
        <v>3467</v>
      </c>
      <c r="B1224" s="114">
        <v>10025651</v>
      </c>
      <c r="C1224" s="114" t="s">
        <v>4451</v>
      </c>
      <c r="D1224" s="114">
        <v>10025651</v>
      </c>
      <c r="E1224" s="114" t="s">
        <v>4451</v>
      </c>
      <c r="F1224" s="94">
        <v>15.904</v>
      </c>
      <c r="G1224" s="23" t="s">
        <v>70</v>
      </c>
      <c r="H1224" s="23" t="s">
        <v>2298</v>
      </c>
    </row>
    <row r="1225" spans="1:8" x14ac:dyDescent="0.25">
      <c r="A1225" s="23" t="s">
        <v>3468</v>
      </c>
      <c r="B1225" s="114">
        <v>10025651</v>
      </c>
      <c r="C1225" s="114" t="s">
        <v>4451</v>
      </c>
      <c r="D1225" s="114">
        <v>10025651</v>
      </c>
      <c r="E1225" s="114" t="s">
        <v>4451</v>
      </c>
      <c r="F1225" s="94">
        <v>10.735200000000001</v>
      </c>
      <c r="G1225" s="23" t="s">
        <v>70</v>
      </c>
      <c r="H1225" s="23" t="s">
        <v>2298</v>
      </c>
    </row>
    <row r="1226" spans="1:8" x14ac:dyDescent="0.25">
      <c r="A1226" s="23" t="s">
        <v>3494</v>
      </c>
      <c r="B1226" s="114">
        <v>10000224</v>
      </c>
      <c r="C1226" s="114" t="s">
        <v>4081</v>
      </c>
      <c r="D1226" s="114">
        <v>10000205</v>
      </c>
      <c r="E1226" s="114" t="s">
        <v>4082</v>
      </c>
      <c r="F1226" s="94">
        <v>10.735200000000001</v>
      </c>
      <c r="G1226" s="23" t="s">
        <v>70</v>
      </c>
      <c r="H1226" s="23" t="s">
        <v>2298</v>
      </c>
    </row>
    <row r="1227" spans="1:8" x14ac:dyDescent="0.25">
      <c r="A1227" s="23" t="s">
        <v>3514</v>
      </c>
      <c r="B1227" s="114">
        <v>10025651</v>
      </c>
      <c r="C1227" s="114" t="s">
        <v>4451</v>
      </c>
      <c r="D1227" s="114">
        <v>10025651</v>
      </c>
      <c r="E1227" s="114" t="s">
        <v>4451</v>
      </c>
      <c r="F1227" s="94">
        <v>10.735200000000001</v>
      </c>
      <c r="G1227" s="23" t="s">
        <v>70</v>
      </c>
      <c r="H1227" s="23" t="s">
        <v>2298</v>
      </c>
    </row>
    <row r="1228" spans="1:8" x14ac:dyDescent="0.25">
      <c r="A1228" s="23" t="s">
        <v>3515</v>
      </c>
      <c r="B1228" s="114">
        <v>10025651</v>
      </c>
      <c r="C1228" s="114" t="s">
        <v>4451</v>
      </c>
      <c r="D1228" s="114">
        <v>10025651</v>
      </c>
      <c r="E1228" s="114" t="s">
        <v>4451</v>
      </c>
      <c r="F1228" s="94">
        <v>10.735200000000001</v>
      </c>
      <c r="G1228" s="23" t="s">
        <v>70</v>
      </c>
      <c r="H1228" s="23" t="s">
        <v>2298</v>
      </c>
    </row>
    <row r="1229" spans="1:8" x14ac:dyDescent="0.25">
      <c r="A1229" s="23" t="s">
        <v>2824</v>
      </c>
      <c r="B1229" s="114">
        <v>10001110</v>
      </c>
      <c r="C1229" s="114" t="s">
        <v>4348</v>
      </c>
      <c r="D1229" s="114">
        <v>10001110</v>
      </c>
      <c r="E1229" s="114" t="s">
        <v>4348</v>
      </c>
      <c r="F1229" s="94">
        <v>18.34</v>
      </c>
      <c r="G1229" s="23" t="s">
        <v>70</v>
      </c>
      <c r="H1229" s="23" t="s">
        <v>2298</v>
      </c>
    </row>
    <row r="1230" spans="1:8" x14ac:dyDescent="0.25">
      <c r="A1230" s="23" t="s">
        <v>2878</v>
      </c>
      <c r="B1230" s="114">
        <v>10001110</v>
      </c>
      <c r="C1230" s="114" t="s">
        <v>4348</v>
      </c>
      <c r="D1230" s="114">
        <v>10001110</v>
      </c>
      <c r="E1230" s="114" t="s">
        <v>4348</v>
      </c>
      <c r="F1230" s="94">
        <v>18.34</v>
      </c>
      <c r="G1230" s="23" t="s">
        <v>70</v>
      </c>
      <c r="H1230" s="23" t="s">
        <v>2298</v>
      </c>
    </row>
    <row r="1231" spans="1:8" x14ac:dyDescent="0.25">
      <c r="A1231" s="23" t="s">
        <v>4515</v>
      </c>
      <c r="B1231" s="114">
        <v>10004455</v>
      </c>
      <c r="C1231" s="114" t="s">
        <v>4091</v>
      </c>
      <c r="D1231" s="114" t="s">
        <v>4516</v>
      </c>
      <c r="E1231" s="114" t="s">
        <v>4092</v>
      </c>
      <c r="F1231" s="94">
        <v>20.310622499999997</v>
      </c>
      <c r="G1231" s="23" t="s">
        <v>70</v>
      </c>
      <c r="H1231" s="23" t="s">
        <v>2298</v>
      </c>
    </row>
    <row r="1232" spans="1:8" x14ac:dyDescent="0.25">
      <c r="A1232" s="23" t="s">
        <v>4517</v>
      </c>
      <c r="B1232" s="114">
        <v>10004455</v>
      </c>
      <c r="C1232" s="114" t="s">
        <v>4091</v>
      </c>
      <c r="D1232" s="114" t="s">
        <v>4518</v>
      </c>
      <c r="E1232" s="114" t="s">
        <v>4519</v>
      </c>
      <c r="F1232" s="94">
        <v>20.310622499999997</v>
      </c>
      <c r="G1232" s="23" t="s">
        <v>70</v>
      </c>
      <c r="H1232" s="23" t="s">
        <v>2298</v>
      </c>
    </row>
    <row r="1233" spans="1:10" x14ac:dyDescent="0.25">
      <c r="A1233" s="23" t="s">
        <v>4520</v>
      </c>
      <c r="B1233" s="114">
        <v>10000586</v>
      </c>
      <c r="C1233" s="114" t="s">
        <v>4100</v>
      </c>
      <c r="D1233" s="114" t="s">
        <v>4521</v>
      </c>
      <c r="E1233" s="114" t="s">
        <v>4165</v>
      </c>
      <c r="F1233" s="94">
        <v>20.310622499999997</v>
      </c>
      <c r="G1233" s="23" t="s">
        <v>70</v>
      </c>
      <c r="H1233" s="23" t="s">
        <v>2298</v>
      </c>
    </row>
    <row r="1234" spans="1:10" x14ac:dyDescent="0.25">
      <c r="A1234" s="23" t="s">
        <v>4522</v>
      </c>
      <c r="B1234" s="114">
        <v>10000586</v>
      </c>
      <c r="C1234" s="114" t="s">
        <v>4100</v>
      </c>
      <c r="D1234" s="114" t="s">
        <v>4521</v>
      </c>
      <c r="E1234" s="114" t="s">
        <v>4165</v>
      </c>
      <c r="F1234" s="94">
        <v>20.310622499999997</v>
      </c>
      <c r="G1234" s="23" t="s">
        <v>70</v>
      </c>
      <c r="H1234" s="23" t="s">
        <v>2298</v>
      </c>
    </row>
    <row r="1235" spans="1:10" x14ac:dyDescent="0.25">
      <c r="A1235" s="23" t="s">
        <v>4523</v>
      </c>
      <c r="B1235" s="114">
        <v>240</v>
      </c>
      <c r="C1235" s="114" t="s">
        <v>4085</v>
      </c>
      <c r="D1235" s="114" t="s">
        <v>4524</v>
      </c>
      <c r="E1235" s="114" t="s">
        <v>4240</v>
      </c>
      <c r="F1235" s="94">
        <v>20.310622499999997</v>
      </c>
      <c r="G1235" s="23" t="s">
        <v>70</v>
      </c>
      <c r="H1235" s="23" t="s">
        <v>2298</v>
      </c>
    </row>
    <row r="1236" spans="1:10" x14ac:dyDescent="0.25">
      <c r="A1236" s="23" t="s">
        <v>4525</v>
      </c>
      <c r="B1236" s="114">
        <v>240</v>
      </c>
      <c r="C1236" s="114" t="s">
        <v>4085</v>
      </c>
      <c r="D1236" s="114" t="s">
        <v>4526</v>
      </c>
      <c r="E1236" s="114" t="s">
        <v>4241</v>
      </c>
      <c r="F1236" s="94">
        <v>20.310622499999997</v>
      </c>
      <c r="G1236" s="23" t="s">
        <v>70</v>
      </c>
      <c r="H1236" s="23" t="s">
        <v>2298</v>
      </c>
    </row>
    <row r="1237" spans="1:10" x14ac:dyDescent="0.25">
      <c r="A1237" s="23" t="s">
        <v>4527</v>
      </c>
      <c r="B1237" s="114">
        <v>10000586</v>
      </c>
      <c r="C1237" s="114" t="s">
        <v>4100</v>
      </c>
      <c r="D1237" s="114" t="s">
        <v>4521</v>
      </c>
      <c r="E1237" s="114" t="s">
        <v>4165</v>
      </c>
      <c r="F1237" s="94">
        <v>20.310622499999997</v>
      </c>
      <c r="G1237" s="23" t="s">
        <v>70</v>
      </c>
      <c r="H1237" s="23" t="s">
        <v>2298</v>
      </c>
    </row>
    <row r="1238" spans="1:10" x14ac:dyDescent="0.25">
      <c r="A1238" s="23" t="s">
        <v>4528</v>
      </c>
      <c r="B1238" s="114" t="s">
        <v>4529</v>
      </c>
      <c r="C1238" s="114" t="s">
        <v>4400</v>
      </c>
      <c r="D1238" s="114">
        <v>10000274</v>
      </c>
      <c r="E1238" s="114" t="s">
        <v>4400</v>
      </c>
      <c r="F1238" s="94">
        <v>20.310622499999997</v>
      </c>
      <c r="G1238" s="23" t="s">
        <v>70</v>
      </c>
      <c r="H1238" s="23" t="s">
        <v>2298</v>
      </c>
    </row>
    <row r="1239" spans="1:10" x14ac:dyDescent="0.25">
      <c r="A1239" s="23" t="s">
        <v>5092</v>
      </c>
      <c r="B1239" s="23" t="s">
        <v>5093</v>
      </c>
      <c r="C1239" s="23" t="s">
        <v>4436</v>
      </c>
      <c r="D1239" s="23" t="s">
        <v>5093</v>
      </c>
      <c r="E1239" s="23" t="s">
        <v>4436</v>
      </c>
      <c r="F1239" s="94">
        <v>17.054940000000002</v>
      </c>
      <c r="G1239" s="23" t="s">
        <v>70</v>
      </c>
      <c r="H1239" s="23" t="s">
        <v>2298</v>
      </c>
      <c r="J1239" s="23" t="s">
        <v>5008</v>
      </c>
    </row>
    <row r="1240" spans="1:10" x14ac:dyDescent="0.25">
      <c r="A1240" s="23" t="s">
        <v>5094</v>
      </c>
      <c r="B1240" s="23" t="s">
        <v>5095</v>
      </c>
      <c r="C1240" s="23" t="s">
        <v>4085</v>
      </c>
      <c r="D1240" s="23" t="s">
        <v>4524</v>
      </c>
      <c r="E1240" s="23" t="s">
        <v>4437</v>
      </c>
      <c r="F1240" s="94">
        <v>11.100705000000001</v>
      </c>
      <c r="G1240" s="23" t="s">
        <v>70</v>
      </c>
      <c r="H1240" s="23" t="s">
        <v>2298</v>
      </c>
      <c r="J1240" s="23" t="s">
        <v>5008</v>
      </c>
    </row>
    <row r="1241" spans="1:10" x14ac:dyDescent="0.25">
      <c r="A1241" s="23" t="s">
        <v>5096</v>
      </c>
      <c r="B1241" s="23" t="s">
        <v>5097</v>
      </c>
      <c r="C1241" s="23" t="s">
        <v>4326</v>
      </c>
      <c r="D1241" s="23" t="s">
        <v>5098</v>
      </c>
      <c r="E1241" s="23" t="s">
        <v>4438</v>
      </c>
      <c r="F1241" s="94">
        <v>17.054940000000002</v>
      </c>
      <c r="G1241" s="23" t="s">
        <v>70</v>
      </c>
      <c r="H1241" s="23" t="s">
        <v>2298</v>
      </c>
      <c r="J1241" s="23" t="s">
        <v>5008</v>
      </c>
    </row>
    <row r="1242" spans="1:10" x14ac:dyDescent="0.25">
      <c r="A1242" s="23" t="s">
        <v>5099</v>
      </c>
      <c r="B1242" s="23" t="s">
        <v>5095</v>
      </c>
      <c r="C1242" s="23" t="s">
        <v>4085</v>
      </c>
      <c r="D1242" s="23" t="s">
        <v>4526</v>
      </c>
      <c r="E1242" s="23" t="s">
        <v>4241</v>
      </c>
      <c r="F1242" s="94">
        <v>17.054940000000002</v>
      </c>
      <c r="G1242" s="23" t="s">
        <v>70</v>
      </c>
      <c r="H1242" s="23" t="s">
        <v>2298</v>
      </c>
      <c r="J1242" s="23" t="s">
        <v>5008</v>
      </c>
    </row>
    <row r="1243" spans="1:10" x14ac:dyDescent="0.25">
      <c r="A1243" s="23" t="s">
        <v>5100</v>
      </c>
      <c r="B1243" s="23" t="s">
        <v>5101</v>
      </c>
      <c r="C1243" s="23" t="s">
        <v>4146</v>
      </c>
      <c r="D1243" s="23" t="s">
        <v>5102</v>
      </c>
      <c r="E1243" s="23" t="s">
        <v>4147</v>
      </c>
      <c r="F1243" s="94">
        <v>11.100705000000001</v>
      </c>
      <c r="G1243" s="23" t="s">
        <v>70</v>
      </c>
      <c r="H1243" s="23" t="s">
        <v>2298</v>
      </c>
      <c r="J1243" s="23" t="s">
        <v>5008</v>
      </c>
    </row>
    <row r="1244" spans="1:10" x14ac:dyDescent="0.25">
      <c r="A1244" s="23" t="s">
        <v>5103</v>
      </c>
      <c r="B1244" s="23" t="s">
        <v>5101</v>
      </c>
      <c r="C1244" s="23" t="s">
        <v>4146</v>
      </c>
      <c r="D1244" s="23" t="s">
        <v>5102</v>
      </c>
      <c r="E1244" s="23" t="s">
        <v>4147</v>
      </c>
      <c r="F1244" s="94">
        <v>11.100705000000001</v>
      </c>
      <c r="G1244" s="23" t="s">
        <v>70</v>
      </c>
      <c r="H1244" s="23" t="s">
        <v>2298</v>
      </c>
      <c r="J1244" s="23" t="s">
        <v>5008</v>
      </c>
    </row>
    <row r="1245" spans="1:10" x14ac:dyDescent="0.25">
      <c r="A1245" s="23" t="s">
        <v>5104</v>
      </c>
      <c r="B1245" s="23" t="s">
        <v>5095</v>
      </c>
      <c r="C1245" s="23" t="s">
        <v>4085</v>
      </c>
      <c r="D1245" s="23" t="s">
        <v>5105</v>
      </c>
      <c r="E1245" s="23" t="s">
        <v>4820</v>
      </c>
      <c r="F1245" s="94">
        <v>18.333105</v>
      </c>
      <c r="G1245" s="23" t="s">
        <v>70</v>
      </c>
      <c r="H1245" s="23" t="s">
        <v>2298</v>
      </c>
      <c r="J1245" s="23" t="s">
        <v>5008</v>
      </c>
    </row>
    <row r="1246" spans="1:10" x14ac:dyDescent="0.25">
      <c r="A1246" s="23" t="s">
        <v>5106</v>
      </c>
      <c r="B1246" s="23" t="s">
        <v>5107</v>
      </c>
      <c r="C1246" s="23" t="s">
        <v>4344</v>
      </c>
      <c r="D1246" s="23" t="s">
        <v>5107</v>
      </c>
      <c r="E1246" s="23" t="s">
        <v>4344</v>
      </c>
      <c r="F1246" s="94">
        <v>17.054940000000002</v>
      </c>
      <c r="G1246" s="23" t="s">
        <v>70</v>
      </c>
      <c r="H1246" s="23" t="s">
        <v>2298</v>
      </c>
      <c r="J1246" s="23" t="s">
        <v>5008</v>
      </c>
    </row>
    <row r="1247" spans="1:10" x14ac:dyDescent="0.25">
      <c r="A1247" s="23" t="s">
        <v>5108</v>
      </c>
      <c r="B1247" s="23" t="s">
        <v>5109</v>
      </c>
      <c r="C1247" s="23" t="s">
        <v>4377</v>
      </c>
      <c r="D1247" s="23" t="s">
        <v>5109</v>
      </c>
      <c r="E1247" s="23" t="s">
        <v>4377</v>
      </c>
      <c r="F1247" s="94">
        <v>8.527470000000001</v>
      </c>
      <c r="G1247" s="23" t="s">
        <v>70</v>
      </c>
      <c r="H1247" s="23" t="s">
        <v>2298</v>
      </c>
      <c r="J1247" s="23" t="s">
        <v>5008</v>
      </c>
    </row>
    <row r="1248" spans="1:10" x14ac:dyDescent="0.25">
      <c r="A1248" s="23" t="s">
        <v>5110</v>
      </c>
      <c r="B1248" s="23" t="s">
        <v>5109</v>
      </c>
      <c r="C1248" s="23" t="s">
        <v>4377</v>
      </c>
      <c r="D1248" s="23" t="s">
        <v>5109</v>
      </c>
      <c r="E1248" s="23" t="s">
        <v>4377</v>
      </c>
      <c r="F1248" s="94">
        <v>8.527470000000001</v>
      </c>
      <c r="G1248" s="23" t="s">
        <v>70</v>
      </c>
      <c r="H1248" s="23" t="s">
        <v>2298</v>
      </c>
      <c r="J1248" s="23" t="s">
        <v>5008</v>
      </c>
    </row>
    <row r="1249" spans="1:10" x14ac:dyDescent="0.25">
      <c r="A1249" s="23" t="s">
        <v>5111</v>
      </c>
      <c r="B1249" s="23" t="s">
        <v>5109</v>
      </c>
      <c r="C1249" s="23" t="s">
        <v>4377</v>
      </c>
      <c r="D1249" s="23" t="s">
        <v>5109</v>
      </c>
      <c r="E1249" s="23" t="s">
        <v>4377</v>
      </c>
      <c r="F1249" s="94">
        <v>8.527470000000001</v>
      </c>
      <c r="G1249" s="23" t="s">
        <v>70</v>
      </c>
      <c r="H1249" s="23" t="s">
        <v>2298</v>
      </c>
      <c r="J1249" s="23" t="s">
        <v>5008</v>
      </c>
    </row>
    <row r="1250" spans="1:10" x14ac:dyDescent="0.25">
      <c r="A1250" s="23" t="s">
        <v>5112</v>
      </c>
      <c r="B1250" s="23" t="s">
        <v>5109</v>
      </c>
      <c r="C1250" s="23" t="s">
        <v>4377</v>
      </c>
      <c r="D1250" s="23" t="s">
        <v>5109</v>
      </c>
      <c r="E1250" s="23" t="s">
        <v>4377</v>
      </c>
      <c r="F1250" s="94">
        <v>8.527470000000001</v>
      </c>
      <c r="G1250" s="23" t="s">
        <v>70</v>
      </c>
      <c r="H1250" s="23" t="s">
        <v>2298</v>
      </c>
      <c r="J1250" s="23" t="s">
        <v>5008</v>
      </c>
    </row>
    <row r="1251" spans="1:10" x14ac:dyDescent="0.25">
      <c r="A1251" s="23" t="s">
        <v>5114</v>
      </c>
      <c r="B1251" s="23" t="s">
        <v>5113</v>
      </c>
      <c r="C1251" s="23" t="s">
        <v>4815</v>
      </c>
      <c r="D1251" s="23" t="s">
        <v>5115</v>
      </c>
      <c r="E1251" s="23" t="s">
        <v>4827</v>
      </c>
      <c r="F1251" s="94">
        <v>17.054940000000002</v>
      </c>
      <c r="G1251" s="23" t="s">
        <v>70</v>
      </c>
      <c r="H1251" s="23" t="s">
        <v>2298</v>
      </c>
      <c r="J1251" s="23" t="s">
        <v>5008</v>
      </c>
    </row>
    <row r="1252" spans="1:10" x14ac:dyDescent="0.25">
      <c r="A1252" s="23" t="s">
        <v>5116</v>
      </c>
      <c r="B1252" s="23" t="s">
        <v>5117</v>
      </c>
      <c r="C1252" s="23" t="s">
        <v>4114</v>
      </c>
      <c r="D1252" s="23" t="s">
        <v>5117</v>
      </c>
      <c r="E1252" s="23" t="s">
        <v>4114</v>
      </c>
      <c r="F1252" s="94">
        <v>8.527470000000001</v>
      </c>
      <c r="G1252" s="23" t="s">
        <v>70</v>
      </c>
      <c r="H1252" s="23" t="s">
        <v>2298</v>
      </c>
      <c r="J1252" s="23" t="s">
        <v>5008</v>
      </c>
    </row>
    <row r="1253" spans="1:10" x14ac:dyDescent="0.25">
      <c r="A1253" s="23" t="s">
        <v>5118</v>
      </c>
      <c r="B1253" s="23" t="s">
        <v>5119</v>
      </c>
      <c r="C1253" s="23" t="s">
        <v>4287</v>
      </c>
      <c r="D1253" s="23" t="s">
        <v>5119</v>
      </c>
      <c r="E1253" s="23" t="s">
        <v>4287</v>
      </c>
      <c r="F1253" s="94">
        <v>11.100705000000001</v>
      </c>
      <c r="G1253" s="23" t="s">
        <v>70</v>
      </c>
      <c r="H1253" s="23" t="s">
        <v>2298</v>
      </c>
      <c r="J1253" s="23" t="s">
        <v>5008</v>
      </c>
    </row>
    <row r="1254" spans="1:10" x14ac:dyDescent="0.25">
      <c r="A1254" s="23" t="s">
        <v>5120</v>
      </c>
      <c r="B1254" s="23" t="s">
        <v>5121</v>
      </c>
      <c r="C1254" s="23" t="s">
        <v>4112</v>
      </c>
      <c r="D1254" s="23" t="s">
        <v>5121</v>
      </c>
      <c r="E1254" s="23" t="s">
        <v>4112</v>
      </c>
      <c r="F1254" s="94">
        <v>8.527470000000001</v>
      </c>
      <c r="G1254" s="23" t="s">
        <v>70</v>
      </c>
      <c r="H1254" s="23" t="s">
        <v>2298</v>
      </c>
      <c r="J1254" s="23" t="s">
        <v>5008</v>
      </c>
    </row>
    <row r="1255" spans="1:10" x14ac:dyDescent="0.25">
      <c r="A1255" s="23" t="s">
        <v>5122</v>
      </c>
      <c r="B1255" s="23" t="s">
        <v>5123</v>
      </c>
      <c r="C1255" s="23" t="s">
        <v>4348</v>
      </c>
      <c r="D1255" s="23" t="s">
        <v>5123</v>
      </c>
      <c r="E1255" s="23" t="s">
        <v>4348</v>
      </c>
      <c r="F1255" s="94">
        <v>42.435200000000002</v>
      </c>
      <c r="G1255" s="23" t="s">
        <v>70</v>
      </c>
      <c r="H1255" s="23" t="s">
        <v>2298</v>
      </c>
      <c r="J1255" s="23" t="s">
        <v>5008</v>
      </c>
    </row>
    <row r="1256" spans="1:10" x14ac:dyDescent="0.25">
      <c r="A1256" s="23" t="s">
        <v>5124</v>
      </c>
      <c r="B1256" s="23" t="s">
        <v>5123</v>
      </c>
      <c r="C1256" s="23" t="s">
        <v>4348</v>
      </c>
      <c r="D1256" s="23" t="s">
        <v>5123</v>
      </c>
      <c r="E1256" s="23" t="s">
        <v>4348</v>
      </c>
      <c r="F1256" s="94">
        <v>36.098399999999998</v>
      </c>
      <c r="G1256" s="23" t="s">
        <v>70</v>
      </c>
      <c r="H1256" s="23" t="s">
        <v>2298</v>
      </c>
      <c r="J1256" s="23" t="s">
        <v>5008</v>
      </c>
    </row>
    <row r="1257" spans="1:10" x14ac:dyDescent="0.25">
      <c r="A1257" s="23" t="s">
        <v>5125</v>
      </c>
      <c r="B1257" s="23" t="s">
        <v>5123</v>
      </c>
      <c r="C1257" s="23" t="s">
        <v>4348</v>
      </c>
      <c r="D1257" s="23" t="s">
        <v>5123</v>
      </c>
      <c r="E1257" s="23" t="s">
        <v>4348</v>
      </c>
      <c r="F1257" s="94">
        <v>8.527470000000001</v>
      </c>
      <c r="G1257" s="23" t="s">
        <v>70</v>
      </c>
      <c r="H1257" s="23" t="s">
        <v>2298</v>
      </c>
      <c r="J1257" s="23" t="s">
        <v>5008</v>
      </c>
    </row>
    <row r="1258" spans="1:10" x14ac:dyDescent="0.25">
      <c r="A1258" s="23" t="s">
        <v>5126</v>
      </c>
      <c r="B1258" s="23" t="s">
        <v>5127</v>
      </c>
      <c r="C1258" s="23" t="s">
        <v>4145</v>
      </c>
      <c r="D1258" s="23" t="s">
        <v>5127</v>
      </c>
      <c r="E1258" s="23" t="s">
        <v>4145</v>
      </c>
      <c r="F1258" s="94">
        <v>8.527470000000001</v>
      </c>
      <c r="G1258" s="23" t="s">
        <v>70</v>
      </c>
      <c r="H1258" s="23" t="s">
        <v>2298</v>
      </c>
      <c r="J1258" s="23" t="s">
        <v>5008</v>
      </c>
    </row>
    <row r="1259" spans="1:10" x14ac:dyDescent="0.25">
      <c r="A1259" s="23" t="s">
        <v>5128</v>
      </c>
      <c r="B1259" s="23" t="s">
        <v>5127</v>
      </c>
      <c r="C1259" s="23" t="s">
        <v>4145</v>
      </c>
      <c r="D1259" s="23" t="s">
        <v>5127</v>
      </c>
      <c r="E1259" s="23" t="s">
        <v>4145</v>
      </c>
      <c r="F1259" s="94">
        <v>5.5503525000000007</v>
      </c>
      <c r="G1259" s="23" t="s">
        <v>70</v>
      </c>
      <c r="H1259" s="23" t="s">
        <v>2298</v>
      </c>
      <c r="J1259" s="23" t="s">
        <v>5008</v>
      </c>
    </row>
    <row r="1260" spans="1:10" x14ac:dyDescent="0.25">
      <c r="A1260" s="23" t="s">
        <v>5129</v>
      </c>
      <c r="B1260" s="23" t="s">
        <v>5127</v>
      </c>
      <c r="C1260" s="23" t="s">
        <v>4145</v>
      </c>
      <c r="D1260" s="23" t="s">
        <v>5127</v>
      </c>
      <c r="E1260" s="23" t="s">
        <v>4145</v>
      </c>
      <c r="F1260" s="94">
        <v>8.527470000000001</v>
      </c>
      <c r="G1260" s="23" t="s">
        <v>70</v>
      </c>
      <c r="H1260" s="23" t="s">
        <v>2298</v>
      </c>
      <c r="J1260" s="23" t="s">
        <v>5008</v>
      </c>
    </row>
    <row r="1261" spans="1:10" x14ac:dyDescent="0.25">
      <c r="A1261" s="23" t="s">
        <v>5130</v>
      </c>
      <c r="B1261" s="23" t="s">
        <v>5127</v>
      </c>
      <c r="C1261" s="23" t="s">
        <v>4145</v>
      </c>
      <c r="D1261" s="23" t="s">
        <v>5127</v>
      </c>
      <c r="E1261" s="23" t="s">
        <v>4145</v>
      </c>
      <c r="F1261" s="94">
        <v>8.527470000000001</v>
      </c>
      <c r="G1261" s="23" t="s">
        <v>70</v>
      </c>
      <c r="H1261" s="23" t="s">
        <v>2298</v>
      </c>
      <c r="J1261" s="23" t="s">
        <v>5008</v>
      </c>
    </row>
    <row r="1262" spans="1:10" x14ac:dyDescent="0.25">
      <c r="A1262" s="23" t="s">
        <v>5131</v>
      </c>
      <c r="B1262" s="23" t="s">
        <v>5127</v>
      </c>
      <c r="C1262" s="23" t="s">
        <v>4145</v>
      </c>
      <c r="D1262" s="23" t="s">
        <v>5127</v>
      </c>
      <c r="E1262" s="23" t="s">
        <v>4145</v>
      </c>
      <c r="F1262" s="94">
        <v>5.5503525000000007</v>
      </c>
      <c r="G1262" s="23" t="s">
        <v>70</v>
      </c>
      <c r="H1262" s="23" t="s">
        <v>2298</v>
      </c>
      <c r="J1262" s="23" t="s">
        <v>5008</v>
      </c>
    </row>
    <row r="1263" spans="1:10" x14ac:dyDescent="0.25">
      <c r="A1263" s="23" t="s">
        <v>5132</v>
      </c>
      <c r="B1263" s="23" t="s">
        <v>5127</v>
      </c>
      <c r="C1263" s="23" t="s">
        <v>4145</v>
      </c>
      <c r="D1263" s="23" t="s">
        <v>5127</v>
      </c>
      <c r="E1263" s="23" t="s">
        <v>4145</v>
      </c>
      <c r="F1263" s="94">
        <v>8.527470000000001</v>
      </c>
      <c r="G1263" s="23" t="s">
        <v>70</v>
      </c>
      <c r="H1263" s="23" t="s">
        <v>2298</v>
      </c>
      <c r="J1263" s="23" t="s">
        <v>5008</v>
      </c>
    </row>
    <row r="1264" spans="1:10" x14ac:dyDescent="0.25">
      <c r="A1264" s="23" t="s">
        <v>5133</v>
      </c>
      <c r="B1264" s="23" t="s">
        <v>5134</v>
      </c>
      <c r="C1264" s="23" t="s">
        <v>4617</v>
      </c>
      <c r="D1264" s="23" t="s">
        <v>5134</v>
      </c>
      <c r="E1264" s="23" t="s">
        <v>4617</v>
      </c>
      <c r="F1264" s="94">
        <v>18.333105</v>
      </c>
      <c r="G1264" s="23" t="s">
        <v>70</v>
      </c>
      <c r="H1264" s="23" t="s">
        <v>2298</v>
      </c>
      <c r="J1264" s="23" t="s">
        <v>5008</v>
      </c>
    </row>
    <row r="1265" spans="1:10" x14ac:dyDescent="0.25">
      <c r="A1265" s="23" t="s">
        <v>5135</v>
      </c>
      <c r="B1265" s="23" t="s">
        <v>5136</v>
      </c>
      <c r="C1265" s="23" t="s">
        <v>4149</v>
      </c>
      <c r="D1265" s="23" t="s">
        <v>5136</v>
      </c>
      <c r="E1265" s="23" t="s">
        <v>4149</v>
      </c>
      <c r="F1265" s="94">
        <v>17.054940000000002</v>
      </c>
      <c r="G1265" s="23" t="s">
        <v>70</v>
      </c>
      <c r="H1265" s="23" t="s">
        <v>2298</v>
      </c>
      <c r="J1265" s="23" t="s">
        <v>5008</v>
      </c>
    </row>
    <row r="1266" spans="1:10" x14ac:dyDescent="0.25">
      <c r="A1266" s="23" t="s">
        <v>5137</v>
      </c>
      <c r="B1266" s="23" t="s">
        <v>5138</v>
      </c>
      <c r="C1266" s="23" t="s">
        <v>4258</v>
      </c>
      <c r="D1266" s="23" t="s">
        <v>5138</v>
      </c>
      <c r="E1266" s="23" t="s">
        <v>4258</v>
      </c>
      <c r="F1266" s="94">
        <v>17.054940000000002</v>
      </c>
      <c r="G1266" s="23" t="s">
        <v>70</v>
      </c>
      <c r="H1266" s="23" t="s">
        <v>2298</v>
      </c>
      <c r="J1266" s="23" t="s">
        <v>5008</v>
      </c>
    </row>
    <row r="1267" spans="1:10" x14ac:dyDescent="0.25">
      <c r="A1267" s="23" t="s">
        <v>5139</v>
      </c>
      <c r="B1267" s="23" t="s">
        <v>5136</v>
      </c>
      <c r="C1267" s="23" t="s">
        <v>4149</v>
      </c>
      <c r="D1267" s="23" t="s">
        <v>5136</v>
      </c>
      <c r="E1267" s="23" t="s">
        <v>4149</v>
      </c>
      <c r="F1267" s="94">
        <v>17.054940000000002</v>
      </c>
      <c r="G1267" s="23" t="s">
        <v>70</v>
      </c>
      <c r="H1267" s="23" t="s">
        <v>2298</v>
      </c>
      <c r="J1267" s="23" t="s">
        <v>5008</v>
      </c>
    </row>
    <row r="1268" spans="1:10" x14ac:dyDescent="0.25">
      <c r="A1268" s="23" t="s">
        <v>5140</v>
      </c>
      <c r="B1268" s="23" t="s">
        <v>5138</v>
      </c>
      <c r="C1268" s="23" t="s">
        <v>4258</v>
      </c>
      <c r="D1268" s="23" t="s">
        <v>5138</v>
      </c>
      <c r="E1268" s="23" t="s">
        <v>4258</v>
      </c>
      <c r="F1268" s="94">
        <v>17.054940000000002</v>
      </c>
      <c r="G1268" s="23" t="s">
        <v>70</v>
      </c>
      <c r="H1268" s="23" t="s">
        <v>2298</v>
      </c>
      <c r="J1268" s="23" t="s">
        <v>5008</v>
      </c>
    </row>
    <row r="1269" spans="1:10" x14ac:dyDescent="0.25">
      <c r="A1269" s="23" t="s">
        <v>5141</v>
      </c>
      <c r="B1269" s="23" t="s">
        <v>5138</v>
      </c>
      <c r="C1269" s="23" t="s">
        <v>4258</v>
      </c>
      <c r="D1269" s="23" t="s">
        <v>5138</v>
      </c>
      <c r="E1269" s="23" t="s">
        <v>4258</v>
      </c>
      <c r="F1269" s="94">
        <v>17.054940000000002</v>
      </c>
      <c r="G1269" s="23" t="s">
        <v>70</v>
      </c>
      <c r="H1269" s="23" t="s">
        <v>2298</v>
      </c>
      <c r="J1269" s="23" t="s">
        <v>5008</v>
      </c>
    </row>
    <row r="1270" spans="1:10" x14ac:dyDescent="0.25">
      <c r="A1270" s="23" t="s">
        <v>5142</v>
      </c>
      <c r="B1270" s="23" t="s">
        <v>5138</v>
      </c>
      <c r="C1270" s="23" t="s">
        <v>4258</v>
      </c>
      <c r="D1270" s="23">
        <v>10005554</v>
      </c>
      <c r="E1270" s="23" t="s">
        <v>4258</v>
      </c>
      <c r="F1270" s="94">
        <v>17.054940000000002</v>
      </c>
      <c r="G1270" s="23" t="s">
        <v>70</v>
      </c>
      <c r="H1270" s="23" t="s">
        <v>2298</v>
      </c>
      <c r="J1270" s="23" t="s">
        <v>5008</v>
      </c>
    </row>
    <row r="1271" spans="1:10" x14ac:dyDescent="0.25">
      <c r="A1271" s="23" t="s">
        <v>5224</v>
      </c>
      <c r="B1271" s="23" t="s">
        <v>5136</v>
      </c>
      <c r="C1271" s="23" t="s">
        <v>4149</v>
      </c>
      <c r="D1271" s="23" t="s">
        <v>5136</v>
      </c>
      <c r="E1271" s="23" t="s">
        <v>4149</v>
      </c>
      <c r="F1271" s="94">
        <v>17.054940000000002</v>
      </c>
      <c r="G1271" s="23" t="s">
        <v>70</v>
      </c>
      <c r="H1271" s="23" t="s">
        <v>2298</v>
      </c>
      <c r="J1271" s="23" t="s">
        <v>5210</v>
      </c>
    </row>
    <row r="1272" spans="1:10" x14ac:dyDescent="0.25">
      <c r="A1272" s="23" t="s">
        <v>5225</v>
      </c>
      <c r="B1272" s="23" t="s">
        <v>5138</v>
      </c>
      <c r="C1272" s="23" t="s">
        <v>4258</v>
      </c>
      <c r="D1272" s="23" t="s">
        <v>5138</v>
      </c>
      <c r="E1272" s="23" t="s">
        <v>4258</v>
      </c>
      <c r="F1272" s="94">
        <v>17.054940000000002</v>
      </c>
      <c r="G1272" s="23" t="s">
        <v>70</v>
      </c>
      <c r="H1272" s="23" t="s">
        <v>2298</v>
      </c>
      <c r="J1272" s="23" t="s">
        <v>5210</v>
      </c>
    </row>
    <row r="1273" spans="1:10" x14ac:dyDescent="0.25">
      <c r="A1273" s="23" t="s">
        <v>5226</v>
      </c>
      <c r="B1273" s="23" t="s">
        <v>5227</v>
      </c>
      <c r="C1273" s="23" t="s">
        <v>4353</v>
      </c>
      <c r="D1273" s="23" t="s">
        <v>5227</v>
      </c>
      <c r="E1273" s="23" t="s">
        <v>4353</v>
      </c>
      <c r="F1273" s="94">
        <v>11.226941249999999</v>
      </c>
      <c r="G1273" s="23" t="s">
        <v>70</v>
      </c>
      <c r="H1273" s="23" t="s">
        <v>2298</v>
      </c>
      <c r="J1273" s="23" t="s">
        <v>5210</v>
      </c>
    </row>
    <row r="1274" spans="1:10" x14ac:dyDescent="0.25">
      <c r="A1274" s="23" t="s">
        <v>5228</v>
      </c>
      <c r="B1274" s="23" t="s">
        <v>5227</v>
      </c>
      <c r="C1274" s="23" t="s">
        <v>4353</v>
      </c>
      <c r="D1274" s="23" t="s">
        <v>5227</v>
      </c>
      <c r="E1274" s="23" t="s">
        <v>4353</v>
      </c>
      <c r="F1274" s="94">
        <v>5.5503525000000007</v>
      </c>
      <c r="G1274" s="23" t="s">
        <v>70</v>
      </c>
      <c r="H1274" s="23" t="s">
        <v>2298</v>
      </c>
      <c r="J1274" s="23" t="s">
        <v>5210</v>
      </c>
    </row>
    <row r="1275" spans="1:10" x14ac:dyDescent="0.25">
      <c r="A1275" s="23" t="s">
        <v>5229</v>
      </c>
      <c r="B1275" s="23" t="s">
        <v>5227</v>
      </c>
      <c r="C1275" s="23" t="s">
        <v>4353</v>
      </c>
      <c r="D1275" s="23" t="s">
        <v>5227</v>
      </c>
      <c r="E1275" s="23" t="s">
        <v>4353</v>
      </c>
      <c r="F1275" s="94">
        <v>11.226941249999999</v>
      </c>
      <c r="G1275" s="23" t="s">
        <v>70</v>
      </c>
      <c r="H1275" s="23" t="s">
        <v>2298</v>
      </c>
      <c r="J1275" s="23" t="s">
        <v>5210</v>
      </c>
    </row>
    <row r="1276" spans="1:10" x14ac:dyDescent="0.25">
      <c r="A1276" s="23" t="s">
        <v>5230</v>
      </c>
      <c r="B1276" s="23" t="s">
        <v>5231</v>
      </c>
      <c r="C1276" s="23" t="s">
        <v>4266</v>
      </c>
      <c r="D1276" s="23" t="s">
        <v>5231</v>
      </c>
      <c r="E1276" s="23" t="s">
        <v>4266</v>
      </c>
      <c r="F1276" s="94">
        <v>18.333105</v>
      </c>
      <c r="G1276" s="23" t="s">
        <v>70</v>
      </c>
      <c r="H1276" s="23" t="s">
        <v>2298</v>
      </c>
      <c r="J1276" s="23" t="s">
        <v>5210</v>
      </c>
    </row>
    <row r="1277" spans="1:10" x14ac:dyDescent="0.25">
      <c r="A1277" s="23" t="s">
        <v>5232</v>
      </c>
      <c r="B1277" s="23" t="s">
        <v>5231</v>
      </c>
      <c r="C1277" s="23" t="s">
        <v>4266</v>
      </c>
      <c r="D1277" s="23">
        <v>217</v>
      </c>
      <c r="E1277" s="23" t="s">
        <v>4266</v>
      </c>
      <c r="F1277" s="94">
        <v>8.527470000000001</v>
      </c>
      <c r="G1277" s="23" t="s">
        <v>70</v>
      </c>
      <c r="H1277" s="23" t="s">
        <v>2298</v>
      </c>
      <c r="J1277" s="23" t="s">
        <v>5210</v>
      </c>
    </row>
    <row r="1278" spans="1:10" x14ac:dyDescent="0.25">
      <c r="A1278" s="23" t="s">
        <v>5233</v>
      </c>
      <c r="B1278" s="23" t="s">
        <v>5234</v>
      </c>
      <c r="C1278" s="23" t="s">
        <v>4450</v>
      </c>
      <c r="D1278" s="23" t="s">
        <v>5234</v>
      </c>
      <c r="E1278" s="23" t="s">
        <v>4450</v>
      </c>
      <c r="F1278" s="94">
        <v>17.054940000000002</v>
      </c>
      <c r="G1278" s="23" t="s">
        <v>70</v>
      </c>
      <c r="H1278" s="23" t="s">
        <v>2298</v>
      </c>
      <c r="J1278" s="23" t="s">
        <v>5210</v>
      </c>
    </row>
    <row r="1279" spans="1:10" x14ac:dyDescent="0.25">
      <c r="A1279" s="23" t="s">
        <v>5235</v>
      </c>
      <c r="B1279" s="23" t="s">
        <v>5234</v>
      </c>
      <c r="C1279" s="23" t="s">
        <v>4450</v>
      </c>
      <c r="D1279" s="23" t="s">
        <v>5234</v>
      </c>
      <c r="E1279" s="23" t="s">
        <v>4450</v>
      </c>
      <c r="F1279" s="94">
        <v>17.054940000000002</v>
      </c>
      <c r="G1279" s="23" t="s">
        <v>70</v>
      </c>
      <c r="H1279" s="23" t="s">
        <v>2298</v>
      </c>
      <c r="J1279" s="23" t="s">
        <v>5210</v>
      </c>
    </row>
    <row r="1280" spans="1:10" x14ac:dyDescent="0.25">
      <c r="A1280" s="23" t="s">
        <v>5236</v>
      </c>
      <c r="B1280" s="23" t="s">
        <v>5234</v>
      </c>
      <c r="C1280" s="23" t="s">
        <v>4450</v>
      </c>
      <c r="D1280" s="23" t="s">
        <v>5234</v>
      </c>
      <c r="E1280" s="23" t="s">
        <v>4450</v>
      </c>
      <c r="F1280" s="94">
        <v>22.453882499999999</v>
      </c>
      <c r="G1280" s="23" t="s">
        <v>70</v>
      </c>
      <c r="H1280" s="23" t="s">
        <v>2298</v>
      </c>
      <c r="J1280" s="23" t="s">
        <v>5210</v>
      </c>
    </row>
    <row r="1281" spans="1:10" x14ac:dyDescent="0.25">
      <c r="A1281" s="23" t="s">
        <v>5237</v>
      </c>
      <c r="B1281" s="23" t="s">
        <v>5234</v>
      </c>
      <c r="C1281" s="23" t="s">
        <v>4450</v>
      </c>
      <c r="D1281" s="23" t="s">
        <v>5234</v>
      </c>
      <c r="E1281" s="23" t="s">
        <v>4450</v>
      </c>
      <c r="F1281" s="94">
        <v>22.453882499999999</v>
      </c>
      <c r="G1281" s="23" t="s">
        <v>70</v>
      </c>
      <c r="H1281" s="23" t="s">
        <v>2298</v>
      </c>
      <c r="J1281" s="23" t="s">
        <v>5210</v>
      </c>
    </row>
    <row r="1282" spans="1:10" x14ac:dyDescent="0.25">
      <c r="A1282" s="23" t="s">
        <v>5238</v>
      </c>
      <c r="B1282" s="23" t="s">
        <v>5239</v>
      </c>
      <c r="C1282" s="23" t="s">
        <v>5240</v>
      </c>
      <c r="D1282" s="23" t="s">
        <v>5241</v>
      </c>
      <c r="E1282" s="23" t="s">
        <v>4808</v>
      </c>
      <c r="F1282" s="94">
        <v>17.054940000000002</v>
      </c>
      <c r="G1282" s="23" t="s">
        <v>70</v>
      </c>
      <c r="H1282" s="23" t="s">
        <v>2298</v>
      </c>
      <c r="J1282" s="23" t="s">
        <v>5210</v>
      </c>
    </row>
    <row r="1283" spans="1:10" x14ac:dyDescent="0.25">
      <c r="A1283" s="23" t="s">
        <v>5244</v>
      </c>
      <c r="B1283" s="23" t="s">
        <v>5245</v>
      </c>
      <c r="C1283" s="23" t="s">
        <v>4275</v>
      </c>
      <c r="D1283" s="23" t="s">
        <v>5246</v>
      </c>
      <c r="E1283" s="23" t="s">
        <v>4558</v>
      </c>
      <c r="F1283" s="94">
        <v>17.054940000000002</v>
      </c>
      <c r="G1283" s="23" t="s">
        <v>70</v>
      </c>
      <c r="H1283" s="23" t="s">
        <v>2298</v>
      </c>
      <c r="J1283" s="23" t="s">
        <v>5210</v>
      </c>
    </row>
    <row r="1284" spans="1:10" x14ac:dyDescent="0.25">
      <c r="A1284" s="23" t="s">
        <v>5247</v>
      </c>
      <c r="B1284" s="23" t="s">
        <v>5245</v>
      </c>
      <c r="C1284" s="23" t="s">
        <v>4275</v>
      </c>
      <c r="D1284" s="23" t="s">
        <v>5246</v>
      </c>
      <c r="E1284" s="23" t="s">
        <v>4558</v>
      </c>
      <c r="F1284" s="94">
        <v>17.054940000000002</v>
      </c>
      <c r="G1284" s="23" t="s">
        <v>70</v>
      </c>
      <c r="H1284" s="23" t="s">
        <v>2298</v>
      </c>
      <c r="J1284" s="23" t="s">
        <v>5210</v>
      </c>
    </row>
    <row r="1285" spans="1:10" x14ac:dyDescent="0.25">
      <c r="A1285" s="23" t="s">
        <v>5248</v>
      </c>
      <c r="B1285" s="23" t="s">
        <v>5249</v>
      </c>
      <c r="C1285" s="23" t="s">
        <v>5250</v>
      </c>
      <c r="D1285" s="23" t="s">
        <v>5251</v>
      </c>
      <c r="E1285" s="23" t="s">
        <v>4818</v>
      </c>
      <c r="F1285" s="94">
        <v>17.054940000000002</v>
      </c>
      <c r="G1285" s="23" t="s">
        <v>70</v>
      </c>
      <c r="H1285" s="23" t="s">
        <v>2298</v>
      </c>
      <c r="J1285" s="23" t="s">
        <v>5210</v>
      </c>
    </row>
    <row r="1286" spans="1:10" x14ac:dyDescent="0.25">
      <c r="A1286" s="23" t="s">
        <v>5252</v>
      </c>
      <c r="B1286" s="23" t="s">
        <v>5249</v>
      </c>
      <c r="C1286" s="23" t="s">
        <v>5250</v>
      </c>
      <c r="D1286" s="23" t="s">
        <v>5251</v>
      </c>
      <c r="E1286" s="23" t="s">
        <v>4818</v>
      </c>
      <c r="F1286" s="94">
        <v>17.054940000000002</v>
      </c>
      <c r="G1286" s="23" t="s">
        <v>70</v>
      </c>
      <c r="H1286" s="23" t="s">
        <v>2298</v>
      </c>
      <c r="J1286" s="23" t="s">
        <v>5210</v>
      </c>
    </row>
    <row r="1287" spans="1:10" x14ac:dyDescent="0.25">
      <c r="A1287" s="23" t="s">
        <v>5253</v>
      </c>
      <c r="B1287" s="23" t="s">
        <v>5249</v>
      </c>
      <c r="C1287" s="23" t="s">
        <v>5250</v>
      </c>
      <c r="D1287" s="23" t="s">
        <v>5251</v>
      </c>
      <c r="E1287" s="23" t="s">
        <v>4818</v>
      </c>
      <c r="F1287" s="94">
        <v>17.054940000000002</v>
      </c>
      <c r="G1287" s="23" t="s">
        <v>70</v>
      </c>
      <c r="H1287" s="23" t="s">
        <v>2298</v>
      </c>
      <c r="J1287" s="23" t="s">
        <v>5210</v>
      </c>
    </row>
    <row r="1288" spans="1:10" x14ac:dyDescent="0.25">
      <c r="A1288" s="23" t="s">
        <v>5254</v>
      </c>
      <c r="B1288" s="23" t="s">
        <v>5249</v>
      </c>
      <c r="C1288" s="23" t="s">
        <v>5250</v>
      </c>
      <c r="D1288" s="23" t="s">
        <v>5251</v>
      </c>
      <c r="E1288" s="23" t="s">
        <v>4818</v>
      </c>
      <c r="F1288" s="94">
        <v>17.054940000000002</v>
      </c>
      <c r="G1288" s="23" t="s">
        <v>70</v>
      </c>
      <c r="H1288" s="23" t="s">
        <v>2298</v>
      </c>
      <c r="J1288" s="23" t="s">
        <v>5210</v>
      </c>
    </row>
    <row r="1289" spans="1:10" x14ac:dyDescent="0.25">
      <c r="A1289" s="23" t="s">
        <v>5255</v>
      </c>
      <c r="B1289" s="23" t="s">
        <v>5256</v>
      </c>
      <c r="C1289" s="23" t="s">
        <v>4081</v>
      </c>
      <c r="D1289" s="23" t="s">
        <v>5257</v>
      </c>
      <c r="E1289" s="23" t="s">
        <v>4163</v>
      </c>
      <c r="F1289" s="94">
        <v>17.054940000000002</v>
      </c>
      <c r="G1289" s="23" t="s">
        <v>70</v>
      </c>
      <c r="H1289" s="23" t="s">
        <v>2298</v>
      </c>
      <c r="J1289" s="23" t="s">
        <v>5210</v>
      </c>
    </row>
    <row r="1290" spans="1:10" x14ac:dyDescent="0.25">
      <c r="A1290" s="23" t="s">
        <v>5258</v>
      </c>
      <c r="B1290" s="23" t="s">
        <v>5256</v>
      </c>
      <c r="C1290" s="23" t="s">
        <v>4081</v>
      </c>
      <c r="D1290" s="23" t="s">
        <v>5257</v>
      </c>
      <c r="E1290" s="23" t="s">
        <v>4163</v>
      </c>
      <c r="F1290" s="94">
        <v>17.054940000000002</v>
      </c>
      <c r="G1290" s="23" t="s">
        <v>70</v>
      </c>
      <c r="H1290" s="23" t="s">
        <v>2298</v>
      </c>
      <c r="J1290" s="23" t="s">
        <v>5210</v>
      </c>
    </row>
    <row r="1291" spans="1:10" x14ac:dyDescent="0.25">
      <c r="A1291" s="23" t="s">
        <v>5259</v>
      </c>
      <c r="B1291" s="23" t="s">
        <v>5256</v>
      </c>
      <c r="C1291" s="23" t="s">
        <v>4081</v>
      </c>
      <c r="D1291" s="23" t="s">
        <v>5257</v>
      </c>
      <c r="E1291" s="23" t="s">
        <v>4163</v>
      </c>
      <c r="F1291" s="94">
        <v>17.054940000000002</v>
      </c>
      <c r="G1291" s="23" t="s">
        <v>70</v>
      </c>
      <c r="H1291" s="23" t="s">
        <v>2298</v>
      </c>
      <c r="J1291" s="23" t="s">
        <v>5210</v>
      </c>
    </row>
    <row r="1292" spans="1:10" x14ac:dyDescent="0.25">
      <c r="A1292" s="23" t="s">
        <v>5260</v>
      </c>
      <c r="B1292" s="23" t="s">
        <v>5256</v>
      </c>
      <c r="C1292" s="23" t="s">
        <v>4081</v>
      </c>
      <c r="D1292" s="23" t="s">
        <v>5257</v>
      </c>
      <c r="E1292" s="23" t="s">
        <v>4163</v>
      </c>
      <c r="F1292" s="94">
        <v>17.054940000000002</v>
      </c>
      <c r="G1292" s="23" t="s">
        <v>70</v>
      </c>
      <c r="H1292" s="23" t="s">
        <v>2298</v>
      </c>
      <c r="J1292" s="23" t="s">
        <v>5210</v>
      </c>
    </row>
    <row r="1293" spans="1:10" x14ac:dyDescent="0.25">
      <c r="A1293" s="23" t="s">
        <v>5261</v>
      </c>
      <c r="B1293" s="23" t="s">
        <v>5256</v>
      </c>
      <c r="C1293" s="23" t="s">
        <v>4081</v>
      </c>
      <c r="D1293" s="23" t="s">
        <v>5262</v>
      </c>
      <c r="E1293" s="23" t="s">
        <v>4082</v>
      </c>
      <c r="F1293" s="94">
        <v>17.054940000000002</v>
      </c>
      <c r="G1293" s="23" t="s">
        <v>70</v>
      </c>
      <c r="H1293" s="23" t="s">
        <v>2298</v>
      </c>
      <c r="J1293" s="23" t="s">
        <v>5210</v>
      </c>
    </row>
    <row r="1294" spans="1:10" x14ac:dyDescent="0.25">
      <c r="A1294" s="23" t="s">
        <v>5263</v>
      </c>
      <c r="B1294" s="23" t="s">
        <v>5264</v>
      </c>
      <c r="C1294" s="23" t="s">
        <v>4439</v>
      </c>
      <c r="D1294" s="23" t="s">
        <v>5264</v>
      </c>
      <c r="E1294" s="23" t="s">
        <v>4439</v>
      </c>
      <c r="F1294" s="94">
        <v>11.100705000000001</v>
      </c>
      <c r="G1294" s="23" t="s">
        <v>70</v>
      </c>
      <c r="H1294" s="23" t="s">
        <v>2298</v>
      </c>
      <c r="J1294" s="23" t="s">
        <v>5210</v>
      </c>
    </row>
    <row r="1295" spans="1:10" x14ac:dyDescent="0.25">
      <c r="A1295" s="23" t="s">
        <v>5265</v>
      </c>
      <c r="B1295" s="23" t="s">
        <v>5109</v>
      </c>
      <c r="C1295" s="23" t="s">
        <v>4377</v>
      </c>
      <c r="D1295" s="23" t="s">
        <v>5109</v>
      </c>
      <c r="E1295" s="23" t="s">
        <v>4377</v>
      </c>
      <c r="F1295" s="94">
        <v>8.527470000000001</v>
      </c>
      <c r="G1295" s="23" t="s">
        <v>70</v>
      </c>
      <c r="H1295" s="23" t="s">
        <v>2298</v>
      </c>
      <c r="J1295" s="23" t="s">
        <v>5210</v>
      </c>
    </row>
    <row r="1296" spans="1:10" x14ac:dyDescent="0.25">
      <c r="A1296" s="23" t="s">
        <v>5266</v>
      </c>
      <c r="B1296" s="23" t="s">
        <v>5267</v>
      </c>
      <c r="C1296" s="23" t="s">
        <v>5268</v>
      </c>
      <c r="D1296" s="23" t="s">
        <v>5269</v>
      </c>
      <c r="E1296" s="23" t="s">
        <v>5270</v>
      </c>
      <c r="F1296" s="94">
        <v>17.054940000000002</v>
      </c>
      <c r="G1296" s="23" t="s">
        <v>70</v>
      </c>
      <c r="H1296" s="23" t="s">
        <v>2298</v>
      </c>
      <c r="J1296" s="23" t="s">
        <v>5210</v>
      </c>
    </row>
    <row r="1297" spans="1:10" x14ac:dyDescent="0.25">
      <c r="A1297" s="23" t="s">
        <v>5274</v>
      </c>
      <c r="B1297" s="23" t="s">
        <v>5275</v>
      </c>
      <c r="C1297" s="23" t="s">
        <v>4098</v>
      </c>
      <c r="D1297" s="23" t="s">
        <v>5276</v>
      </c>
      <c r="E1297" s="23" t="s">
        <v>4099</v>
      </c>
      <c r="F1297" s="94">
        <v>17.054940000000002</v>
      </c>
      <c r="G1297" s="23" t="s">
        <v>70</v>
      </c>
      <c r="H1297" s="23" t="s">
        <v>2298</v>
      </c>
      <c r="J1297" s="23" t="s">
        <v>5210</v>
      </c>
    </row>
    <row r="1298" spans="1:10" x14ac:dyDescent="0.25">
      <c r="A1298" s="23" t="s">
        <v>5277</v>
      </c>
      <c r="B1298" s="23" t="s">
        <v>5095</v>
      </c>
      <c r="C1298" s="23" t="s">
        <v>4085</v>
      </c>
      <c r="D1298" s="23" t="s">
        <v>5278</v>
      </c>
      <c r="E1298" s="23" t="s">
        <v>4279</v>
      </c>
      <c r="F1298" s="94">
        <v>17.054940000000002</v>
      </c>
      <c r="G1298" s="23" t="s">
        <v>70</v>
      </c>
      <c r="H1298" s="23" t="s">
        <v>2298</v>
      </c>
      <c r="J1298" s="23" t="s">
        <v>5210</v>
      </c>
    </row>
    <row r="1299" spans="1:10" x14ac:dyDescent="0.25">
      <c r="A1299" s="23" t="s">
        <v>5279</v>
      </c>
      <c r="B1299" s="23" t="s">
        <v>5095</v>
      </c>
      <c r="C1299" s="23" t="s">
        <v>4085</v>
      </c>
      <c r="D1299" s="23" t="s">
        <v>5278</v>
      </c>
      <c r="E1299" s="23" t="s">
        <v>4279</v>
      </c>
      <c r="F1299" s="94">
        <v>17.054940000000002</v>
      </c>
      <c r="G1299" s="23" t="s">
        <v>70</v>
      </c>
      <c r="H1299" s="23" t="s">
        <v>2298</v>
      </c>
      <c r="J1299" s="23" t="s">
        <v>5210</v>
      </c>
    </row>
    <row r="1300" spans="1:10" x14ac:dyDescent="0.25">
      <c r="A1300" s="23" t="s">
        <v>5280</v>
      </c>
      <c r="B1300" s="23" t="s">
        <v>5281</v>
      </c>
      <c r="C1300" s="23" t="s">
        <v>4132</v>
      </c>
      <c r="D1300" s="23" t="s">
        <v>5282</v>
      </c>
      <c r="E1300" s="23" t="s">
        <v>4133</v>
      </c>
      <c r="F1300" s="94">
        <v>17.054940000000002</v>
      </c>
      <c r="G1300" s="23" t="s">
        <v>70</v>
      </c>
      <c r="H1300" s="23" t="s">
        <v>2298</v>
      </c>
      <c r="J1300" s="23" t="s">
        <v>5210</v>
      </c>
    </row>
    <row r="1301" spans="1:10" x14ac:dyDescent="0.25">
      <c r="A1301" s="23" t="s">
        <v>5283</v>
      </c>
      <c r="B1301" s="23" t="s">
        <v>5281</v>
      </c>
      <c r="C1301" s="23" t="s">
        <v>4132</v>
      </c>
      <c r="D1301" s="23" t="s">
        <v>5282</v>
      </c>
      <c r="E1301" s="23" t="s">
        <v>4133</v>
      </c>
      <c r="F1301" s="94">
        <v>17.054940000000002</v>
      </c>
      <c r="G1301" s="23" t="s">
        <v>70</v>
      </c>
      <c r="H1301" s="23" t="s">
        <v>2298</v>
      </c>
      <c r="J1301" s="23" t="s">
        <v>5210</v>
      </c>
    </row>
    <row r="1302" spans="1:10" x14ac:dyDescent="0.25">
      <c r="A1302" s="23" t="s">
        <v>5284</v>
      </c>
      <c r="B1302" s="23" t="s">
        <v>5281</v>
      </c>
      <c r="C1302" s="23" t="s">
        <v>4132</v>
      </c>
      <c r="D1302" s="23" t="s">
        <v>5282</v>
      </c>
      <c r="E1302" s="23" t="s">
        <v>4133</v>
      </c>
      <c r="F1302" s="94">
        <v>17.054940000000002</v>
      </c>
      <c r="G1302" s="23" t="s">
        <v>70</v>
      </c>
      <c r="H1302" s="23" t="s">
        <v>2298</v>
      </c>
      <c r="J1302" s="23" t="s">
        <v>5210</v>
      </c>
    </row>
    <row r="1303" spans="1:10" x14ac:dyDescent="0.25">
      <c r="A1303" s="23" t="s">
        <v>5285</v>
      </c>
      <c r="B1303" s="23" t="s">
        <v>5095</v>
      </c>
      <c r="C1303" s="23" t="s">
        <v>4085</v>
      </c>
      <c r="D1303" s="23" t="s">
        <v>5286</v>
      </c>
      <c r="E1303" s="23" t="s">
        <v>4819</v>
      </c>
      <c r="F1303" s="94">
        <v>42.435200000000002</v>
      </c>
      <c r="G1303" s="23" t="s">
        <v>70</v>
      </c>
      <c r="H1303" s="23" t="s">
        <v>2298</v>
      </c>
      <c r="J1303" s="23" t="s">
        <v>5210</v>
      </c>
    </row>
    <row r="1304" spans="1:10" x14ac:dyDescent="0.25">
      <c r="A1304" s="23" t="s">
        <v>5287</v>
      </c>
      <c r="B1304" s="23" t="s">
        <v>5095</v>
      </c>
      <c r="C1304" s="23" t="s">
        <v>4085</v>
      </c>
      <c r="D1304" s="23" t="s">
        <v>5286</v>
      </c>
      <c r="E1304" s="23" t="s">
        <v>4819</v>
      </c>
      <c r="F1304" s="94">
        <v>42.435200000000002</v>
      </c>
      <c r="G1304" s="23" t="s">
        <v>70</v>
      </c>
      <c r="H1304" s="23" t="s">
        <v>2298</v>
      </c>
      <c r="J1304" s="23" t="s">
        <v>5210</v>
      </c>
    </row>
    <row r="1305" spans="1:10" x14ac:dyDescent="0.25">
      <c r="A1305" s="23" t="s">
        <v>5271</v>
      </c>
      <c r="B1305" s="23" t="s">
        <v>5095</v>
      </c>
      <c r="C1305" s="23" t="s">
        <v>4085</v>
      </c>
      <c r="D1305" s="23" t="s">
        <v>5272</v>
      </c>
      <c r="E1305" s="23" t="s">
        <v>4105</v>
      </c>
      <c r="F1305" s="94">
        <v>8.527470000000001</v>
      </c>
      <c r="G1305" s="23" t="s">
        <v>70</v>
      </c>
      <c r="H1305" s="23" t="s">
        <v>2298</v>
      </c>
      <c r="J1305" s="23" t="s">
        <v>5322</v>
      </c>
    </row>
    <row r="1306" spans="1:10" x14ac:dyDescent="0.25">
      <c r="A1306" s="23" t="s">
        <v>5273</v>
      </c>
      <c r="B1306" s="23" t="s">
        <v>5095</v>
      </c>
      <c r="C1306" s="23" t="s">
        <v>4085</v>
      </c>
      <c r="D1306" s="23" t="s">
        <v>5272</v>
      </c>
      <c r="E1306" s="23" t="s">
        <v>4105</v>
      </c>
      <c r="F1306" s="94">
        <v>8.527470000000001</v>
      </c>
      <c r="G1306" s="23" t="s">
        <v>70</v>
      </c>
      <c r="H1306" s="23" t="s">
        <v>2298</v>
      </c>
      <c r="J1306" s="23" t="s">
        <v>5322</v>
      </c>
    </row>
    <row r="1307" spans="1:10" x14ac:dyDescent="0.25">
      <c r="A1307" s="23" t="s">
        <v>5242</v>
      </c>
      <c r="B1307" s="23" t="s">
        <v>5243</v>
      </c>
      <c r="C1307" s="23" t="s">
        <v>4277</v>
      </c>
      <c r="D1307" s="23" t="s">
        <v>5243</v>
      </c>
      <c r="E1307" s="23" t="s">
        <v>4277</v>
      </c>
      <c r="F1307" s="94">
        <v>18.333105</v>
      </c>
      <c r="G1307" s="23" t="s">
        <v>70</v>
      </c>
      <c r="H1307" s="23" t="s">
        <v>2298</v>
      </c>
      <c r="J1307" s="23" t="s">
        <v>5322</v>
      </c>
    </row>
    <row r="1308" spans="1:10" x14ac:dyDescent="0.25">
      <c r="A1308" s="23" t="s">
        <v>6248</v>
      </c>
      <c r="B1308" s="23" t="s">
        <v>5121</v>
      </c>
      <c r="C1308" s="23" t="s">
        <v>4112</v>
      </c>
      <c r="D1308" s="23" t="s">
        <v>5121</v>
      </c>
      <c r="E1308" s="23" t="s">
        <v>4112</v>
      </c>
      <c r="F1308" s="94">
        <v>12.791205000000001</v>
      </c>
      <c r="G1308" s="23" t="s">
        <v>70</v>
      </c>
      <c r="H1308" s="23" t="s">
        <v>2298</v>
      </c>
      <c r="J1308" s="23" t="s">
        <v>6244</v>
      </c>
    </row>
    <row r="1309" spans="1:10" x14ac:dyDescent="0.25">
      <c r="A1309" s="23" t="s">
        <v>6249</v>
      </c>
      <c r="B1309" s="23" t="s">
        <v>5121</v>
      </c>
      <c r="C1309" s="23" t="s">
        <v>4112</v>
      </c>
      <c r="D1309" s="23" t="s">
        <v>5121</v>
      </c>
      <c r="E1309" s="23" t="s">
        <v>4112</v>
      </c>
      <c r="F1309" s="94">
        <v>12.791205000000001</v>
      </c>
      <c r="G1309" s="23" t="s">
        <v>70</v>
      </c>
      <c r="H1309" s="23" t="s">
        <v>2298</v>
      </c>
      <c r="J1309" s="23" t="s">
        <v>6244</v>
      </c>
    </row>
    <row r="1310" spans="1:10" x14ac:dyDescent="0.25">
      <c r="A1310" s="23" t="s">
        <v>6250</v>
      </c>
      <c r="B1310" s="23" t="s">
        <v>5121</v>
      </c>
      <c r="C1310" s="23" t="s">
        <v>4112</v>
      </c>
      <c r="D1310" s="23" t="s">
        <v>5121</v>
      </c>
      <c r="E1310" s="23" t="s">
        <v>4112</v>
      </c>
      <c r="F1310" s="94">
        <v>12.791205000000001</v>
      </c>
      <c r="G1310" s="23" t="s">
        <v>70</v>
      </c>
      <c r="H1310" s="23" t="s">
        <v>2298</v>
      </c>
      <c r="J1310" s="23" t="s">
        <v>6244</v>
      </c>
    </row>
    <row r="1311" spans="1:10" x14ac:dyDescent="0.25">
      <c r="A1311" s="23" t="s">
        <v>6251</v>
      </c>
      <c r="B1311" s="23" t="s">
        <v>5121</v>
      </c>
      <c r="C1311" s="23" t="s">
        <v>4112</v>
      </c>
      <c r="D1311" s="23" t="s">
        <v>5121</v>
      </c>
      <c r="E1311" s="23" t="s">
        <v>4112</v>
      </c>
      <c r="F1311" s="94">
        <v>12.791205000000001</v>
      </c>
      <c r="G1311" s="23" t="s">
        <v>70</v>
      </c>
      <c r="H1311" s="23" t="s">
        <v>2298</v>
      </c>
      <c r="J1311" s="23" t="s">
        <v>6244</v>
      </c>
    </row>
    <row r="1312" spans="1:10" x14ac:dyDescent="0.25">
      <c r="A1312" s="23" t="s">
        <v>6252</v>
      </c>
      <c r="B1312" s="23" t="s">
        <v>6253</v>
      </c>
      <c r="C1312" s="23" t="s">
        <v>4181</v>
      </c>
      <c r="D1312" s="23" t="s">
        <v>6253</v>
      </c>
      <c r="E1312" s="23" t="s">
        <v>4181</v>
      </c>
      <c r="F1312" s="94">
        <v>11.226941249999999</v>
      </c>
      <c r="G1312" s="23" t="s">
        <v>70</v>
      </c>
      <c r="H1312" s="23" t="s">
        <v>2298</v>
      </c>
      <c r="J1312" s="23" t="s">
        <v>6244</v>
      </c>
    </row>
    <row r="1313" spans="1:10" x14ac:dyDescent="0.25">
      <c r="A1313" s="23" t="s">
        <v>6280</v>
      </c>
      <c r="B1313" s="23" t="s">
        <v>6281</v>
      </c>
      <c r="C1313" s="23" t="s">
        <v>4171</v>
      </c>
      <c r="D1313" s="23" t="s">
        <v>6282</v>
      </c>
      <c r="E1313" s="23" t="s">
        <v>4172</v>
      </c>
      <c r="F1313" s="94">
        <v>36.098399999999998</v>
      </c>
      <c r="G1313" s="23" t="s">
        <v>70</v>
      </c>
      <c r="H1313" s="23" t="s">
        <v>2298</v>
      </c>
      <c r="J1313" s="23" t="s">
        <v>6278</v>
      </c>
    </row>
    <row r="1314" spans="1:10" x14ac:dyDescent="0.25">
      <c r="A1314" s="23" t="s">
        <v>5335</v>
      </c>
      <c r="B1314" s="23" t="s">
        <v>5113</v>
      </c>
      <c r="C1314" s="23" t="s">
        <v>4815</v>
      </c>
      <c r="D1314" s="23" t="s">
        <v>5113</v>
      </c>
      <c r="E1314" s="23" t="s">
        <v>4815</v>
      </c>
      <c r="F1314" s="94">
        <v>17.054940000000002</v>
      </c>
      <c r="G1314" s="23" t="s">
        <v>70</v>
      </c>
      <c r="H1314" s="23" t="s">
        <v>2298</v>
      </c>
      <c r="J1314" s="23" t="s">
        <v>6283</v>
      </c>
    </row>
    <row r="1315" spans="1:10" x14ac:dyDescent="0.25">
      <c r="A1315" s="23" t="s">
        <v>5337</v>
      </c>
      <c r="B1315" s="23" t="s">
        <v>5113</v>
      </c>
      <c r="C1315" s="23" t="s">
        <v>4815</v>
      </c>
      <c r="D1315" s="23" t="s">
        <v>5113</v>
      </c>
      <c r="E1315" s="23" t="s">
        <v>4815</v>
      </c>
      <c r="F1315" s="94">
        <v>17.054940000000002</v>
      </c>
      <c r="G1315" s="23" t="s">
        <v>70</v>
      </c>
      <c r="H1315" s="23" t="s">
        <v>2298</v>
      </c>
      <c r="J1315" s="23" t="s">
        <v>6283</v>
      </c>
    </row>
    <row r="1316" spans="1:10" x14ac:dyDescent="0.25">
      <c r="A1316" s="23" t="s">
        <v>6285</v>
      </c>
      <c r="B1316" s="23" t="s">
        <v>5136</v>
      </c>
      <c r="C1316" s="23" t="s">
        <v>4149</v>
      </c>
      <c r="D1316" s="23" t="s">
        <v>5136</v>
      </c>
      <c r="E1316" s="23" t="s">
        <v>4149</v>
      </c>
      <c r="F1316" s="94">
        <v>17.054940000000002</v>
      </c>
      <c r="G1316" s="23" t="s">
        <v>70</v>
      </c>
      <c r="H1316" s="23" t="s">
        <v>2298</v>
      </c>
      <c r="J1316" s="23" t="s">
        <v>6283</v>
      </c>
    </row>
    <row r="1317" spans="1:10" x14ac:dyDescent="0.25">
      <c r="A1317" s="23" t="s">
        <v>6296</v>
      </c>
      <c r="B1317" s="23" t="s">
        <v>5138</v>
      </c>
      <c r="C1317" s="23" t="s">
        <v>4258</v>
      </c>
      <c r="D1317" s="23" t="s">
        <v>5138</v>
      </c>
      <c r="E1317" s="23" t="s">
        <v>4258</v>
      </c>
      <c r="F1317" s="94">
        <v>17.054940000000002</v>
      </c>
      <c r="G1317" s="23" t="s">
        <v>70</v>
      </c>
      <c r="H1317" s="23" t="s">
        <v>2298</v>
      </c>
      <c r="J1317" s="23" t="s">
        <v>6283</v>
      </c>
    </row>
    <row r="1318" spans="1:10" x14ac:dyDescent="0.25">
      <c r="A1318" s="23" t="s">
        <v>6297</v>
      </c>
      <c r="B1318" s="23" t="s">
        <v>6298</v>
      </c>
      <c r="C1318" s="23" t="s">
        <v>6299</v>
      </c>
      <c r="D1318" s="23" t="s">
        <v>6300</v>
      </c>
      <c r="E1318" s="23" t="s">
        <v>4195</v>
      </c>
      <c r="F1318" s="94">
        <v>17.054940000000002</v>
      </c>
      <c r="G1318" s="23" t="s">
        <v>70</v>
      </c>
      <c r="H1318" s="23" t="s">
        <v>2298</v>
      </c>
      <c r="J1318" s="23" t="s">
        <v>6283</v>
      </c>
    </row>
    <row r="1319" spans="1:10" x14ac:dyDescent="0.25">
      <c r="A1319" s="23" t="s">
        <v>6301</v>
      </c>
      <c r="B1319" s="23" t="s">
        <v>6302</v>
      </c>
      <c r="C1319" s="23" t="s">
        <v>4118</v>
      </c>
      <c r="D1319" s="23" t="s">
        <v>6302</v>
      </c>
      <c r="E1319" s="23" t="s">
        <v>4118</v>
      </c>
      <c r="F1319" s="94">
        <v>8.527470000000001</v>
      </c>
      <c r="G1319" s="23" t="s">
        <v>70</v>
      </c>
      <c r="H1319" s="23" t="s">
        <v>2298</v>
      </c>
      <c r="J1319" s="23" t="s">
        <v>6283</v>
      </c>
    </row>
    <row r="1320" spans="1:10" x14ac:dyDescent="0.25">
      <c r="A1320" s="23" t="s">
        <v>6303</v>
      </c>
      <c r="B1320" s="23" t="s">
        <v>6304</v>
      </c>
      <c r="C1320" s="23" t="s">
        <v>4416</v>
      </c>
      <c r="D1320" s="23" t="s">
        <v>6304</v>
      </c>
      <c r="E1320" s="23" t="s">
        <v>4416</v>
      </c>
      <c r="F1320" s="94">
        <v>8.527470000000001</v>
      </c>
      <c r="G1320" s="23" t="s">
        <v>70</v>
      </c>
      <c r="H1320" s="23" t="s">
        <v>2298</v>
      </c>
      <c r="J1320" s="23" t="s">
        <v>6283</v>
      </c>
    </row>
    <row r="1321" spans="1:10" x14ac:dyDescent="0.25">
      <c r="A1321" s="23" t="s">
        <v>6328</v>
      </c>
      <c r="B1321" s="114" t="s">
        <v>5138</v>
      </c>
      <c r="C1321" s="114" t="s">
        <v>4258</v>
      </c>
      <c r="D1321" s="114" t="s">
        <v>5138</v>
      </c>
      <c r="E1321" s="114" t="s">
        <v>4258</v>
      </c>
      <c r="F1321" s="94">
        <v>17.054940000000002</v>
      </c>
      <c r="G1321" s="23" t="s">
        <v>70</v>
      </c>
      <c r="H1321" s="23" t="s">
        <v>2298</v>
      </c>
      <c r="J1321" s="23" t="s">
        <v>6326</v>
      </c>
    </row>
    <row r="1322" spans="1:10" x14ac:dyDescent="0.25">
      <c r="A1322" s="23" t="s">
        <v>6329</v>
      </c>
      <c r="B1322" s="114" t="s">
        <v>5095</v>
      </c>
      <c r="C1322" s="114" t="s">
        <v>4085</v>
      </c>
      <c r="D1322" s="114" t="s">
        <v>5105</v>
      </c>
      <c r="E1322" s="114" t="s">
        <v>4820</v>
      </c>
      <c r="F1322" s="94">
        <v>18.333105</v>
      </c>
      <c r="G1322" s="23" t="s">
        <v>70</v>
      </c>
      <c r="H1322" s="23" t="s">
        <v>2298</v>
      </c>
      <c r="J1322" s="23" t="s">
        <v>6326</v>
      </c>
    </row>
    <row r="1323" spans="1:10" x14ac:dyDescent="0.25">
      <c r="A1323" s="23" t="s">
        <v>6330</v>
      </c>
      <c r="B1323" s="114" t="s">
        <v>6331</v>
      </c>
      <c r="C1323" s="114" t="s">
        <v>4120</v>
      </c>
      <c r="D1323" s="114" t="s">
        <v>6332</v>
      </c>
      <c r="E1323" s="114" t="s">
        <v>4121</v>
      </c>
      <c r="F1323" s="94">
        <v>17.054940000000002</v>
      </c>
      <c r="G1323" s="23" t="s">
        <v>70</v>
      </c>
      <c r="H1323" s="23" t="s">
        <v>2298</v>
      </c>
      <c r="J1323" s="23" t="s">
        <v>6326</v>
      </c>
    </row>
    <row r="1324" spans="1:10" x14ac:dyDescent="0.25">
      <c r="A1324" s="23" t="s">
        <v>6333</v>
      </c>
      <c r="B1324" s="114" t="s">
        <v>6334</v>
      </c>
      <c r="C1324" s="114" t="s">
        <v>4339</v>
      </c>
      <c r="D1324" s="114" t="s">
        <v>6335</v>
      </c>
      <c r="E1324" s="114" t="s">
        <v>4833</v>
      </c>
      <c r="F1324" s="94">
        <v>17.054940000000002</v>
      </c>
      <c r="G1324" s="23" t="s">
        <v>70</v>
      </c>
      <c r="H1324" s="23" t="s">
        <v>2298</v>
      </c>
      <c r="J1324" s="23" t="s">
        <v>6326</v>
      </c>
    </row>
    <row r="1325" spans="1:10" x14ac:dyDescent="0.25">
      <c r="A1325" s="23" t="s">
        <v>6336</v>
      </c>
      <c r="B1325" s="114" t="s">
        <v>6334</v>
      </c>
      <c r="C1325" s="114" t="s">
        <v>4339</v>
      </c>
      <c r="D1325" s="114" t="s">
        <v>6335</v>
      </c>
      <c r="E1325" s="114" t="s">
        <v>4833</v>
      </c>
      <c r="F1325" s="94">
        <v>17.054940000000002</v>
      </c>
      <c r="G1325" s="23" t="s">
        <v>70</v>
      </c>
      <c r="H1325" s="23" t="s">
        <v>2298</v>
      </c>
      <c r="J1325" s="23" t="s">
        <v>6326</v>
      </c>
    </row>
    <row r="1326" spans="1:10" x14ac:dyDescent="0.25">
      <c r="A1326" s="23" t="s">
        <v>6337</v>
      </c>
      <c r="B1326" s="114" t="s">
        <v>6338</v>
      </c>
      <c r="C1326" s="114" t="s">
        <v>4380</v>
      </c>
      <c r="D1326" s="114" t="s">
        <v>6339</v>
      </c>
      <c r="E1326" s="114" t="s">
        <v>6340</v>
      </c>
      <c r="F1326" s="94">
        <v>8.527470000000001</v>
      </c>
      <c r="G1326" s="23" t="s">
        <v>70</v>
      </c>
      <c r="H1326" s="23" t="s">
        <v>2298</v>
      </c>
      <c r="J1326" s="23" t="s">
        <v>6326</v>
      </c>
    </row>
    <row r="1327" spans="1:10" x14ac:dyDescent="0.25">
      <c r="A1327" s="23" t="s">
        <v>6341</v>
      </c>
      <c r="B1327" s="114" t="s">
        <v>6342</v>
      </c>
      <c r="C1327" s="114" t="s">
        <v>4419</v>
      </c>
      <c r="D1327" s="114" t="s">
        <v>6343</v>
      </c>
      <c r="E1327" s="114" t="s">
        <v>4834</v>
      </c>
      <c r="F1327" s="94">
        <v>17.054940000000002</v>
      </c>
      <c r="G1327" s="23" t="s">
        <v>70</v>
      </c>
      <c r="H1327" s="23" t="s">
        <v>2298</v>
      </c>
      <c r="J1327" s="23" t="s">
        <v>6326</v>
      </c>
    </row>
    <row r="1328" spans="1:10" x14ac:dyDescent="0.25">
      <c r="A1328" s="23" t="s">
        <v>6364</v>
      </c>
      <c r="B1328" s="114">
        <v>10000598</v>
      </c>
      <c r="C1328" s="114" t="s">
        <v>4755</v>
      </c>
      <c r="D1328" s="114">
        <v>10000598</v>
      </c>
      <c r="E1328" s="114" t="s">
        <v>4755</v>
      </c>
      <c r="F1328" s="94">
        <v>17.054940000000002</v>
      </c>
      <c r="G1328" s="23" t="s">
        <v>70</v>
      </c>
      <c r="H1328" s="23" t="s">
        <v>2298</v>
      </c>
      <c r="J1328" s="23" t="s">
        <v>6359</v>
      </c>
    </row>
    <row r="1329" spans="1:10" x14ac:dyDescent="0.25">
      <c r="A1329" s="23" t="s">
        <v>6365</v>
      </c>
      <c r="B1329" s="114">
        <v>10000598</v>
      </c>
      <c r="C1329" s="114" t="s">
        <v>4755</v>
      </c>
      <c r="D1329" s="114">
        <v>10000598</v>
      </c>
      <c r="E1329" s="114" t="s">
        <v>4755</v>
      </c>
      <c r="F1329" s="94">
        <v>11.100705000000001</v>
      </c>
      <c r="G1329" s="23" t="s">
        <v>70</v>
      </c>
      <c r="H1329" s="23" t="s">
        <v>2298</v>
      </c>
      <c r="J1329" s="23" t="s">
        <v>6359</v>
      </c>
    </row>
    <row r="1330" spans="1:10" x14ac:dyDescent="0.25">
      <c r="A1330" s="23" t="s">
        <v>6366</v>
      </c>
      <c r="B1330" s="114" t="s">
        <v>6367</v>
      </c>
      <c r="C1330" s="114" t="s">
        <v>4158</v>
      </c>
      <c r="D1330" s="114" t="s">
        <v>6367</v>
      </c>
      <c r="E1330" s="114" t="s">
        <v>4158</v>
      </c>
      <c r="F1330" s="94">
        <v>11.226941249999999</v>
      </c>
      <c r="G1330" s="23" t="s">
        <v>70</v>
      </c>
      <c r="H1330" s="23" t="s">
        <v>2298</v>
      </c>
      <c r="J1330" s="23" t="s">
        <v>6359</v>
      </c>
    </row>
    <row r="1331" spans="1:10" x14ac:dyDescent="0.25">
      <c r="A1331" s="23" t="s">
        <v>6563</v>
      </c>
      <c r="B1331" s="114">
        <v>10000598</v>
      </c>
      <c r="C1331" s="114" t="s">
        <v>4755</v>
      </c>
      <c r="D1331" s="114">
        <v>10000598</v>
      </c>
      <c r="E1331" s="114" t="s">
        <v>4755</v>
      </c>
      <c r="F1331" s="94">
        <v>8.527470000000001</v>
      </c>
      <c r="G1331" s="23" t="s">
        <v>70</v>
      </c>
      <c r="H1331" s="23" t="s">
        <v>2298</v>
      </c>
      <c r="J1331" s="23" t="s">
        <v>6552</v>
      </c>
    </row>
    <row r="1332" spans="1:10" x14ac:dyDescent="0.25">
      <c r="A1332" s="23" t="s">
        <v>6564</v>
      </c>
      <c r="B1332" s="114">
        <v>10000598</v>
      </c>
      <c r="C1332" s="114" t="s">
        <v>4755</v>
      </c>
      <c r="D1332" s="114">
        <v>10000598</v>
      </c>
      <c r="E1332" s="114" t="s">
        <v>4755</v>
      </c>
      <c r="F1332" s="94">
        <v>17.054940000000002</v>
      </c>
      <c r="G1332" s="23" t="s">
        <v>70</v>
      </c>
      <c r="H1332" s="23" t="s">
        <v>2298</v>
      </c>
      <c r="J1332" s="23" t="s">
        <v>6552</v>
      </c>
    </row>
    <row r="1333" spans="1:10" x14ac:dyDescent="0.25">
      <c r="A1333" s="23" t="s">
        <v>6565</v>
      </c>
      <c r="B1333" s="114" t="s">
        <v>6566</v>
      </c>
      <c r="C1333" s="114" t="s">
        <v>4113</v>
      </c>
      <c r="D1333" s="114" t="s">
        <v>6566</v>
      </c>
      <c r="E1333" s="114" t="s">
        <v>4113</v>
      </c>
      <c r="F1333" s="94">
        <v>17.054940000000002</v>
      </c>
      <c r="G1333" s="23" t="s">
        <v>70</v>
      </c>
      <c r="H1333" s="23" t="s">
        <v>2298</v>
      </c>
      <c r="J1333" s="23" t="s">
        <v>6552</v>
      </c>
    </row>
    <row r="1334" spans="1:10" x14ac:dyDescent="0.25">
      <c r="A1334" s="23" t="s">
        <v>6567</v>
      </c>
      <c r="B1334" s="114" t="s">
        <v>5095</v>
      </c>
      <c r="C1334" s="114" t="s">
        <v>4085</v>
      </c>
      <c r="D1334" s="114" t="s">
        <v>4524</v>
      </c>
      <c r="E1334" s="114" t="s">
        <v>4437</v>
      </c>
      <c r="F1334" s="94">
        <v>17.054940000000002</v>
      </c>
      <c r="G1334" s="23" t="s">
        <v>70</v>
      </c>
      <c r="H1334" s="23" t="s">
        <v>2298</v>
      </c>
      <c r="J1334" s="23" t="s">
        <v>6552</v>
      </c>
    </row>
    <row r="1335" spans="1:10" x14ac:dyDescent="0.25">
      <c r="A1335" s="23" t="s">
        <v>6568</v>
      </c>
      <c r="B1335" s="114" t="s">
        <v>6569</v>
      </c>
      <c r="C1335" s="114" t="s">
        <v>6570</v>
      </c>
      <c r="D1335" s="114" t="s">
        <v>6569</v>
      </c>
      <c r="E1335" s="114" t="s">
        <v>6570</v>
      </c>
      <c r="F1335" s="94">
        <v>8.527470000000001</v>
      </c>
      <c r="G1335" s="23" t="s">
        <v>70</v>
      </c>
      <c r="H1335" s="23" t="s">
        <v>2298</v>
      </c>
      <c r="J1335" s="23" t="s">
        <v>6552</v>
      </c>
    </row>
    <row r="1336" spans="1:10" x14ac:dyDescent="0.25">
      <c r="A1336" s="23" t="s">
        <v>6571</v>
      </c>
      <c r="B1336" s="114" t="s">
        <v>6569</v>
      </c>
      <c r="C1336" s="114" t="s">
        <v>6570</v>
      </c>
      <c r="D1336" s="114" t="s">
        <v>6569</v>
      </c>
      <c r="E1336" s="114" t="s">
        <v>6570</v>
      </c>
      <c r="F1336" s="94">
        <v>8.527470000000001</v>
      </c>
      <c r="G1336" s="23" t="s">
        <v>70</v>
      </c>
      <c r="H1336" s="23" t="s">
        <v>2298</v>
      </c>
      <c r="J1336" s="23" t="s">
        <v>6552</v>
      </c>
    </row>
    <row r="1337" spans="1:10" x14ac:dyDescent="0.25">
      <c r="A1337" s="23" t="s">
        <v>6572</v>
      </c>
      <c r="B1337" s="114" t="s">
        <v>6569</v>
      </c>
      <c r="C1337" s="114" t="s">
        <v>6570</v>
      </c>
      <c r="D1337" s="114" t="s">
        <v>6569</v>
      </c>
      <c r="E1337" s="114" t="s">
        <v>6570</v>
      </c>
      <c r="F1337" s="94">
        <v>8.527470000000001</v>
      </c>
      <c r="G1337" s="23" t="s">
        <v>70</v>
      </c>
      <c r="H1337" s="23" t="s">
        <v>2298</v>
      </c>
      <c r="J1337" s="23" t="s">
        <v>6552</v>
      </c>
    </row>
    <row r="1338" spans="1:10" x14ac:dyDescent="0.25">
      <c r="A1338" s="23" t="s">
        <v>6573</v>
      </c>
      <c r="B1338" s="114" t="s">
        <v>6569</v>
      </c>
      <c r="C1338" s="114" t="s">
        <v>6570</v>
      </c>
      <c r="D1338" s="114" t="s">
        <v>6569</v>
      </c>
      <c r="E1338" s="114" t="s">
        <v>6570</v>
      </c>
      <c r="F1338" s="94">
        <v>22.81146</v>
      </c>
      <c r="G1338" s="23" t="s">
        <v>70</v>
      </c>
      <c r="H1338" s="23" t="s">
        <v>2298</v>
      </c>
      <c r="J1338" s="23" t="s">
        <v>6552</v>
      </c>
    </row>
    <row r="1339" spans="1:10" x14ac:dyDescent="0.25">
      <c r="A1339" s="23" t="s">
        <v>6574</v>
      </c>
      <c r="B1339" s="114" t="s">
        <v>6569</v>
      </c>
      <c r="C1339" s="114" t="s">
        <v>6570</v>
      </c>
      <c r="D1339" s="114" t="s">
        <v>6569</v>
      </c>
      <c r="E1339" s="114" t="s">
        <v>6570</v>
      </c>
      <c r="F1339" s="94">
        <v>22.81146</v>
      </c>
      <c r="G1339" s="23" t="s">
        <v>70</v>
      </c>
      <c r="H1339" s="23" t="s">
        <v>2298</v>
      </c>
      <c r="J1339" s="23" t="s">
        <v>6552</v>
      </c>
    </row>
    <row r="1340" spans="1:10" x14ac:dyDescent="0.25">
      <c r="A1340" s="23" t="s">
        <v>6575</v>
      </c>
      <c r="B1340" s="114" t="s">
        <v>6569</v>
      </c>
      <c r="C1340" s="114" t="s">
        <v>6570</v>
      </c>
      <c r="D1340" s="114" t="s">
        <v>6569</v>
      </c>
      <c r="E1340" s="114" t="s">
        <v>6570</v>
      </c>
      <c r="F1340" s="94">
        <v>22.81146</v>
      </c>
      <c r="G1340" s="23" t="s">
        <v>70</v>
      </c>
      <c r="H1340" s="23" t="s">
        <v>2298</v>
      </c>
      <c r="J1340" s="23" t="s">
        <v>6552</v>
      </c>
    </row>
    <row r="1341" spans="1:10" x14ac:dyDescent="0.25">
      <c r="A1341" s="23" t="s">
        <v>6576</v>
      </c>
      <c r="B1341" s="114" t="s">
        <v>6569</v>
      </c>
      <c r="C1341" s="114" t="s">
        <v>6570</v>
      </c>
      <c r="D1341" s="114" t="s">
        <v>6569</v>
      </c>
      <c r="E1341" s="114" t="s">
        <v>6570</v>
      </c>
      <c r="F1341" s="94">
        <v>22.81146</v>
      </c>
      <c r="G1341" s="23" t="s">
        <v>70</v>
      </c>
      <c r="H1341" s="23" t="s">
        <v>2298</v>
      </c>
      <c r="J1341" s="23" t="s">
        <v>6552</v>
      </c>
    </row>
    <row r="1342" spans="1:10" x14ac:dyDescent="0.25">
      <c r="A1342" s="23" t="s">
        <v>6577</v>
      </c>
      <c r="B1342" s="114" t="s">
        <v>6569</v>
      </c>
      <c r="C1342" s="114" t="s">
        <v>6570</v>
      </c>
      <c r="D1342" s="114" t="s">
        <v>6569</v>
      </c>
      <c r="E1342" s="114" t="s">
        <v>6570</v>
      </c>
      <c r="F1342" s="94">
        <v>22.81146</v>
      </c>
      <c r="G1342" s="23" t="s">
        <v>70</v>
      </c>
      <c r="H1342" s="23" t="s">
        <v>2298</v>
      </c>
      <c r="J1342" s="23" t="s">
        <v>6552</v>
      </c>
    </row>
    <row r="1343" spans="1:10" x14ac:dyDescent="0.25">
      <c r="A1343" s="23" t="s">
        <v>6578</v>
      </c>
      <c r="B1343" s="114" t="s">
        <v>6569</v>
      </c>
      <c r="C1343" s="114" t="s">
        <v>6570</v>
      </c>
      <c r="D1343" s="114" t="s">
        <v>6569</v>
      </c>
      <c r="E1343" s="114" t="s">
        <v>6570</v>
      </c>
      <c r="F1343" s="94">
        <v>8.527470000000001</v>
      </c>
      <c r="G1343" s="23" t="s">
        <v>70</v>
      </c>
      <c r="H1343" s="23" t="s">
        <v>2298</v>
      </c>
      <c r="J1343" s="23" t="s">
        <v>6552</v>
      </c>
    </row>
    <row r="1344" spans="1:10" x14ac:dyDescent="0.25">
      <c r="A1344" s="23" t="s">
        <v>6579</v>
      </c>
      <c r="B1344" s="114" t="s">
        <v>6569</v>
      </c>
      <c r="C1344" s="114" t="s">
        <v>6570</v>
      </c>
      <c r="D1344" s="114" t="s">
        <v>6569</v>
      </c>
      <c r="E1344" s="114" t="s">
        <v>6570</v>
      </c>
      <c r="F1344" s="94">
        <v>8.527470000000001</v>
      </c>
      <c r="G1344" s="23" t="s">
        <v>70</v>
      </c>
      <c r="H1344" s="23" t="s">
        <v>2298</v>
      </c>
      <c r="J1344" s="23" t="s">
        <v>6552</v>
      </c>
    </row>
    <row r="1345" spans="1:10" x14ac:dyDescent="0.25">
      <c r="A1345" s="23" t="s">
        <v>6580</v>
      </c>
      <c r="B1345" s="114" t="s">
        <v>6569</v>
      </c>
      <c r="C1345" s="114" t="s">
        <v>6570</v>
      </c>
      <c r="D1345" s="114" t="s">
        <v>6569</v>
      </c>
      <c r="E1345" s="114" t="s">
        <v>6570</v>
      </c>
      <c r="F1345" s="94">
        <v>18.333105</v>
      </c>
      <c r="G1345" s="23" t="s">
        <v>70</v>
      </c>
      <c r="H1345" s="23" t="s">
        <v>2298</v>
      </c>
      <c r="J1345" s="23" t="s">
        <v>6552</v>
      </c>
    </row>
    <row r="1346" spans="1:10" x14ac:dyDescent="0.25">
      <c r="A1346" s="23" t="s">
        <v>6581</v>
      </c>
      <c r="B1346" s="114" t="s">
        <v>6569</v>
      </c>
      <c r="C1346" s="114" t="s">
        <v>6570</v>
      </c>
      <c r="D1346" s="114" t="s">
        <v>6569</v>
      </c>
      <c r="E1346" s="114" t="s">
        <v>6570</v>
      </c>
      <c r="F1346" s="94">
        <v>18.333105</v>
      </c>
      <c r="G1346" s="23" t="s">
        <v>70</v>
      </c>
      <c r="H1346" s="23" t="s">
        <v>2298</v>
      </c>
      <c r="J1346" s="23" t="s">
        <v>6552</v>
      </c>
    </row>
    <row r="1347" spans="1:10" x14ac:dyDescent="0.25">
      <c r="A1347" s="23" t="s">
        <v>6582</v>
      </c>
      <c r="B1347" s="114" t="s">
        <v>6569</v>
      </c>
      <c r="C1347" s="114" t="s">
        <v>6570</v>
      </c>
      <c r="D1347" s="114" t="s">
        <v>6569</v>
      </c>
      <c r="E1347" s="114" t="s">
        <v>6570</v>
      </c>
      <c r="F1347" s="94">
        <v>17.054940000000002</v>
      </c>
      <c r="G1347" s="23" t="s">
        <v>70</v>
      </c>
      <c r="H1347" s="23" t="s">
        <v>2298</v>
      </c>
      <c r="J1347" s="23" t="s">
        <v>6552</v>
      </c>
    </row>
    <row r="1348" spans="1:10" x14ac:dyDescent="0.25">
      <c r="A1348" s="23" t="s">
        <v>6583</v>
      </c>
      <c r="B1348" s="114" t="s">
        <v>6569</v>
      </c>
      <c r="C1348" s="114" t="s">
        <v>6570</v>
      </c>
      <c r="D1348" s="114" t="s">
        <v>6569</v>
      </c>
      <c r="E1348" s="114" t="s">
        <v>6570</v>
      </c>
      <c r="F1348" s="94">
        <v>17.054940000000002</v>
      </c>
      <c r="G1348" s="23" t="s">
        <v>70</v>
      </c>
      <c r="H1348" s="23" t="s">
        <v>2298</v>
      </c>
      <c r="J1348" s="23" t="s">
        <v>6552</v>
      </c>
    </row>
    <row r="1349" spans="1:10" x14ac:dyDescent="0.25">
      <c r="A1349" s="23" t="s">
        <v>6584</v>
      </c>
      <c r="B1349" s="114" t="s">
        <v>6569</v>
      </c>
      <c r="C1349" s="114" t="s">
        <v>6570</v>
      </c>
      <c r="D1349" s="114" t="s">
        <v>6569</v>
      </c>
      <c r="E1349" s="114" t="s">
        <v>6570</v>
      </c>
      <c r="F1349" s="94">
        <v>20.310622500000001</v>
      </c>
      <c r="G1349" s="23" t="s">
        <v>70</v>
      </c>
      <c r="H1349" s="23" t="s">
        <v>2298</v>
      </c>
      <c r="J1349" s="23" t="s">
        <v>6552</v>
      </c>
    </row>
    <row r="1350" spans="1:10" x14ac:dyDescent="0.25">
      <c r="A1350" s="23" t="s">
        <v>6585</v>
      </c>
      <c r="B1350" s="114" t="s">
        <v>6569</v>
      </c>
      <c r="C1350" s="114" t="s">
        <v>6570</v>
      </c>
      <c r="D1350" s="114" t="s">
        <v>6569</v>
      </c>
      <c r="E1350" s="114" t="s">
        <v>6570</v>
      </c>
      <c r="F1350" s="94">
        <v>18.333105</v>
      </c>
      <c r="G1350" s="23" t="s">
        <v>70</v>
      </c>
      <c r="H1350" s="23" t="s">
        <v>2298</v>
      </c>
      <c r="J1350" s="23" t="s">
        <v>6552</v>
      </c>
    </row>
    <row r="1351" spans="1:10" x14ac:dyDescent="0.25">
      <c r="A1351" s="23" t="s">
        <v>6586</v>
      </c>
      <c r="B1351" s="114" t="s">
        <v>6569</v>
      </c>
      <c r="C1351" s="114" t="s">
        <v>6570</v>
      </c>
      <c r="D1351" s="114" t="s">
        <v>6569</v>
      </c>
      <c r="E1351" s="114" t="s">
        <v>6570</v>
      </c>
      <c r="F1351" s="94">
        <v>18.333105</v>
      </c>
      <c r="G1351" s="23" t="s">
        <v>70</v>
      </c>
      <c r="H1351" s="23" t="s">
        <v>2298</v>
      </c>
      <c r="J1351" s="23" t="s">
        <v>6552</v>
      </c>
    </row>
    <row r="1352" spans="1:10" x14ac:dyDescent="0.25">
      <c r="A1352" s="23" t="s">
        <v>6587</v>
      </c>
      <c r="B1352" s="114" t="s">
        <v>6569</v>
      </c>
      <c r="C1352" s="114" t="s">
        <v>6570</v>
      </c>
      <c r="D1352" s="114" t="s">
        <v>6569</v>
      </c>
      <c r="E1352" s="114" t="s">
        <v>6570</v>
      </c>
      <c r="F1352" s="94">
        <v>18.333105</v>
      </c>
      <c r="G1352" s="23" t="s">
        <v>70</v>
      </c>
      <c r="H1352" s="23" t="s">
        <v>2298</v>
      </c>
      <c r="J1352" s="23" t="s">
        <v>6552</v>
      </c>
    </row>
    <row r="1353" spans="1:10" x14ac:dyDescent="0.25">
      <c r="A1353" s="23" t="s">
        <v>6588</v>
      </c>
      <c r="B1353" s="114" t="s">
        <v>6569</v>
      </c>
      <c r="C1353" s="114" t="s">
        <v>6570</v>
      </c>
      <c r="D1353" s="114" t="s">
        <v>6569</v>
      </c>
      <c r="E1353" s="114" t="s">
        <v>6570</v>
      </c>
      <c r="F1353" s="94">
        <v>18.333105</v>
      </c>
      <c r="G1353" s="23" t="s">
        <v>70</v>
      </c>
      <c r="H1353" s="23" t="s">
        <v>2298</v>
      </c>
      <c r="J1353" s="23" t="s">
        <v>6552</v>
      </c>
    </row>
    <row r="1354" spans="1:10" x14ac:dyDescent="0.25">
      <c r="A1354" s="23" t="s">
        <v>6589</v>
      </c>
      <c r="B1354" s="114" t="s">
        <v>6569</v>
      </c>
      <c r="C1354" s="114" t="s">
        <v>6570</v>
      </c>
      <c r="D1354" s="114" t="s">
        <v>6569</v>
      </c>
      <c r="E1354" s="114" t="s">
        <v>6570</v>
      </c>
      <c r="F1354" s="94">
        <v>22.81146</v>
      </c>
      <c r="G1354" s="23" t="s">
        <v>70</v>
      </c>
      <c r="H1354" s="23" t="s">
        <v>2298</v>
      </c>
      <c r="J1354" s="23" t="s">
        <v>6552</v>
      </c>
    </row>
    <row r="1355" spans="1:10" x14ac:dyDescent="0.25">
      <c r="A1355" s="23" t="s">
        <v>6590</v>
      </c>
      <c r="B1355" s="114" t="s">
        <v>6569</v>
      </c>
      <c r="C1355" s="114" t="s">
        <v>6570</v>
      </c>
      <c r="D1355" s="114" t="s">
        <v>6569</v>
      </c>
      <c r="E1355" s="114" t="s">
        <v>6570</v>
      </c>
      <c r="F1355" s="94">
        <v>22.81146</v>
      </c>
      <c r="G1355" s="23" t="s">
        <v>70</v>
      </c>
      <c r="H1355" s="23" t="s">
        <v>2298</v>
      </c>
      <c r="J1355" s="23" t="s">
        <v>6552</v>
      </c>
    </row>
    <row r="1356" spans="1:10" x14ac:dyDescent="0.25">
      <c r="A1356" s="23" t="s">
        <v>6591</v>
      </c>
      <c r="B1356" s="114" t="s">
        <v>6569</v>
      </c>
      <c r="C1356" s="114" t="s">
        <v>6570</v>
      </c>
      <c r="D1356" s="114" t="s">
        <v>6569</v>
      </c>
      <c r="E1356" s="114" t="s">
        <v>6570</v>
      </c>
      <c r="F1356" s="94">
        <v>18.333105</v>
      </c>
      <c r="G1356" s="23" t="s">
        <v>70</v>
      </c>
      <c r="H1356" s="23" t="s">
        <v>2298</v>
      </c>
      <c r="J1356" s="23" t="s">
        <v>6552</v>
      </c>
    </row>
    <row r="1357" spans="1:10" x14ac:dyDescent="0.25">
      <c r="A1357" s="23" t="s">
        <v>6592</v>
      </c>
      <c r="B1357" s="114" t="s">
        <v>6569</v>
      </c>
      <c r="C1357" s="114" t="s">
        <v>6570</v>
      </c>
      <c r="D1357" s="114" t="s">
        <v>6569</v>
      </c>
      <c r="E1357" s="114" t="s">
        <v>6570</v>
      </c>
      <c r="F1357" s="94">
        <v>17.054940000000002</v>
      </c>
      <c r="G1357" s="23" t="s">
        <v>70</v>
      </c>
      <c r="H1357" s="23" t="s">
        <v>2298</v>
      </c>
      <c r="J1357" s="23" t="s">
        <v>6552</v>
      </c>
    </row>
    <row r="1358" spans="1:10" x14ac:dyDescent="0.25">
      <c r="A1358" s="23" t="s">
        <v>6593</v>
      </c>
      <c r="B1358" s="114" t="s">
        <v>6569</v>
      </c>
      <c r="C1358" s="114" t="s">
        <v>6570</v>
      </c>
      <c r="D1358" s="114" t="s">
        <v>6569</v>
      </c>
      <c r="E1358" s="114" t="s">
        <v>6570</v>
      </c>
      <c r="F1358" s="94">
        <v>17.054940000000002</v>
      </c>
      <c r="G1358" s="23" t="s">
        <v>70</v>
      </c>
      <c r="H1358" s="23" t="s">
        <v>2298</v>
      </c>
      <c r="J1358" s="23" t="s">
        <v>6552</v>
      </c>
    </row>
    <row r="1359" spans="1:10" x14ac:dyDescent="0.25">
      <c r="A1359" s="23" t="s">
        <v>6594</v>
      </c>
      <c r="B1359" s="114" t="s">
        <v>6569</v>
      </c>
      <c r="C1359" s="114" t="s">
        <v>6570</v>
      </c>
      <c r="D1359" s="114" t="s">
        <v>6569</v>
      </c>
      <c r="E1359" s="114" t="s">
        <v>6570</v>
      </c>
      <c r="F1359" s="94">
        <v>18.333105</v>
      </c>
      <c r="G1359" s="23" t="s">
        <v>70</v>
      </c>
      <c r="H1359" s="23" t="s">
        <v>2298</v>
      </c>
      <c r="J1359" s="23" t="s">
        <v>6552</v>
      </c>
    </row>
    <row r="1360" spans="1:10" x14ac:dyDescent="0.25">
      <c r="A1360" s="23" t="s">
        <v>6595</v>
      </c>
      <c r="B1360" s="114" t="s">
        <v>6569</v>
      </c>
      <c r="C1360" s="114" t="s">
        <v>6570</v>
      </c>
      <c r="D1360" s="114" t="s">
        <v>6569</v>
      </c>
      <c r="E1360" s="114" t="s">
        <v>6570</v>
      </c>
      <c r="F1360" s="94">
        <v>20.310622500000001</v>
      </c>
      <c r="G1360" s="23" t="s">
        <v>70</v>
      </c>
      <c r="H1360" s="23" t="s">
        <v>2298</v>
      </c>
      <c r="J1360" s="23" t="s">
        <v>6552</v>
      </c>
    </row>
    <row r="1361" spans="1:10" x14ac:dyDescent="0.25">
      <c r="A1361" s="23" t="s">
        <v>6596</v>
      </c>
      <c r="B1361" s="114" t="s">
        <v>6569</v>
      </c>
      <c r="C1361" s="114" t="s">
        <v>6570</v>
      </c>
      <c r="D1361" s="114" t="s">
        <v>6569</v>
      </c>
      <c r="E1361" s="114" t="s">
        <v>6570</v>
      </c>
      <c r="F1361" s="94">
        <v>11.100705000000001</v>
      </c>
      <c r="G1361" s="23" t="s">
        <v>70</v>
      </c>
      <c r="H1361" s="23" t="s">
        <v>2298</v>
      </c>
      <c r="J1361" s="23" t="s">
        <v>6552</v>
      </c>
    </row>
    <row r="1362" spans="1:10" x14ac:dyDescent="0.25">
      <c r="A1362" s="23" t="s">
        <v>6597</v>
      </c>
      <c r="B1362" s="114" t="s">
        <v>6569</v>
      </c>
      <c r="C1362" s="114" t="s">
        <v>6570</v>
      </c>
      <c r="D1362" s="114" t="s">
        <v>6569</v>
      </c>
      <c r="E1362" s="114" t="s">
        <v>6570</v>
      </c>
      <c r="F1362" s="94">
        <v>11.100705000000001</v>
      </c>
      <c r="G1362" s="23" t="s">
        <v>70</v>
      </c>
      <c r="H1362" s="23" t="s">
        <v>2298</v>
      </c>
      <c r="J1362" s="23" t="s">
        <v>6552</v>
      </c>
    </row>
    <row r="1363" spans="1:10" x14ac:dyDescent="0.25">
      <c r="A1363" s="23" t="s">
        <v>6598</v>
      </c>
      <c r="B1363" s="114" t="s">
        <v>6569</v>
      </c>
      <c r="C1363" s="114" t="s">
        <v>6570</v>
      </c>
      <c r="D1363" s="114" t="s">
        <v>6569</v>
      </c>
      <c r="E1363" s="114" t="s">
        <v>6570</v>
      </c>
      <c r="F1363" s="94">
        <v>18.333105</v>
      </c>
      <c r="G1363" s="23" t="s">
        <v>70</v>
      </c>
      <c r="H1363" s="23" t="s">
        <v>2298</v>
      </c>
      <c r="J1363" s="23" t="s">
        <v>6552</v>
      </c>
    </row>
    <row r="1364" spans="1:10" x14ac:dyDescent="0.25">
      <c r="A1364" s="23" t="s">
        <v>6599</v>
      </c>
      <c r="B1364" s="114" t="s">
        <v>6569</v>
      </c>
      <c r="C1364" s="114" t="s">
        <v>6570</v>
      </c>
      <c r="D1364" s="114" t="s">
        <v>6569</v>
      </c>
      <c r="E1364" s="114" t="s">
        <v>6570</v>
      </c>
      <c r="F1364" s="94">
        <v>18.333105</v>
      </c>
      <c r="G1364" s="23" t="s">
        <v>70</v>
      </c>
      <c r="H1364" s="23" t="s">
        <v>2298</v>
      </c>
      <c r="J1364" s="23" t="s">
        <v>6552</v>
      </c>
    </row>
    <row r="1365" spans="1:10" x14ac:dyDescent="0.25">
      <c r="A1365" s="23" t="s">
        <v>6600</v>
      </c>
      <c r="B1365" s="114" t="s">
        <v>6569</v>
      </c>
      <c r="C1365" s="114" t="s">
        <v>6570</v>
      </c>
      <c r="D1365" s="114" t="s">
        <v>6569</v>
      </c>
      <c r="E1365" s="114" t="s">
        <v>6570</v>
      </c>
      <c r="F1365" s="94">
        <v>17.054940000000002</v>
      </c>
      <c r="G1365" s="23" t="s">
        <v>70</v>
      </c>
      <c r="H1365" s="23" t="s">
        <v>2298</v>
      </c>
      <c r="J1365" s="23" t="s">
        <v>6552</v>
      </c>
    </row>
    <row r="1366" spans="1:10" x14ac:dyDescent="0.25">
      <c r="A1366" s="23" t="s">
        <v>6601</v>
      </c>
      <c r="B1366" s="114" t="s">
        <v>6569</v>
      </c>
      <c r="C1366" s="114" t="s">
        <v>6570</v>
      </c>
      <c r="D1366" s="114" t="s">
        <v>6569</v>
      </c>
      <c r="E1366" s="114" t="s">
        <v>6570</v>
      </c>
      <c r="F1366" s="94">
        <v>11.100705000000001</v>
      </c>
      <c r="G1366" s="23" t="s">
        <v>70</v>
      </c>
      <c r="H1366" s="23" t="s">
        <v>2298</v>
      </c>
      <c r="J1366" s="23" t="s">
        <v>6552</v>
      </c>
    </row>
    <row r="1367" spans="1:10" x14ac:dyDescent="0.25">
      <c r="A1367" s="23" t="s">
        <v>6602</v>
      </c>
      <c r="B1367" s="114" t="s">
        <v>6569</v>
      </c>
      <c r="C1367" s="114" t="s">
        <v>6570</v>
      </c>
      <c r="D1367" s="114" t="s">
        <v>6569</v>
      </c>
      <c r="E1367" s="114" t="s">
        <v>6570</v>
      </c>
      <c r="F1367" s="94">
        <v>11.100705000000001</v>
      </c>
      <c r="G1367" s="23" t="s">
        <v>70</v>
      </c>
      <c r="H1367" s="23" t="s">
        <v>2298</v>
      </c>
      <c r="J1367" s="23" t="s">
        <v>6552</v>
      </c>
    </row>
    <row r="1368" spans="1:10" x14ac:dyDescent="0.25">
      <c r="A1368" s="23" t="s">
        <v>6603</v>
      </c>
      <c r="B1368" s="114" t="s">
        <v>6569</v>
      </c>
      <c r="C1368" s="114" t="s">
        <v>6570</v>
      </c>
      <c r="D1368" s="114" t="s">
        <v>6569</v>
      </c>
      <c r="E1368" s="114" t="s">
        <v>6570</v>
      </c>
      <c r="F1368" s="94">
        <v>17.054940000000002</v>
      </c>
      <c r="G1368" s="23" t="s">
        <v>70</v>
      </c>
      <c r="H1368" s="23" t="s">
        <v>2298</v>
      </c>
      <c r="J1368" s="23" t="s">
        <v>6552</v>
      </c>
    </row>
    <row r="1369" spans="1:10" x14ac:dyDescent="0.25">
      <c r="A1369" s="23" t="s">
        <v>6604</v>
      </c>
      <c r="B1369" s="114" t="s">
        <v>6569</v>
      </c>
      <c r="C1369" s="114" t="s">
        <v>6570</v>
      </c>
      <c r="D1369" s="114" t="s">
        <v>6569</v>
      </c>
      <c r="E1369" s="114" t="s">
        <v>6570</v>
      </c>
      <c r="F1369" s="94">
        <v>17.054940000000002</v>
      </c>
      <c r="G1369" s="23" t="s">
        <v>70</v>
      </c>
      <c r="H1369" s="23" t="s">
        <v>2298</v>
      </c>
      <c r="J1369" s="23" t="s">
        <v>6552</v>
      </c>
    </row>
    <row r="1370" spans="1:10" x14ac:dyDescent="0.25">
      <c r="A1370" s="23" t="s">
        <v>6708</v>
      </c>
      <c r="B1370" s="23" t="s">
        <v>5281</v>
      </c>
      <c r="C1370" s="23" t="s">
        <v>4132</v>
      </c>
      <c r="D1370" s="23" t="s">
        <v>6709</v>
      </c>
      <c r="E1370" s="23" t="s">
        <v>4180</v>
      </c>
      <c r="F1370" s="94">
        <v>11.100705000000001</v>
      </c>
      <c r="G1370" s="23" t="s">
        <v>70</v>
      </c>
      <c r="H1370" s="23" t="s">
        <v>2298</v>
      </c>
      <c r="J1370" s="23" t="s">
        <v>6707</v>
      </c>
    </row>
    <row r="1371" spans="1:10" x14ac:dyDescent="0.25">
      <c r="A1371" s="23" t="s">
        <v>6710</v>
      </c>
      <c r="B1371" s="23" t="s">
        <v>5095</v>
      </c>
      <c r="C1371" s="23" t="s">
        <v>4085</v>
      </c>
      <c r="D1371" s="23" t="s">
        <v>6711</v>
      </c>
      <c r="E1371" s="23" t="s">
        <v>4093</v>
      </c>
      <c r="F1371" s="94">
        <v>17.054940000000002</v>
      </c>
      <c r="G1371" s="23" t="s">
        <v>70</v>
      </c>
      <c r="H1371" s="23" t="s">
        <v>2298</v>
      </c>
      <c r="J1371" s="23" t="s">
        <v>6707</v>
      </c>
    </row>
    <row r="1372" spans="1:10" x14ac:dyDescent="0.25">
      <c r="A1372" s="23" t="s">
        <v>6712</v>
      </c>
      <c r="B1372" s="23" t="s">
        <v>5101</v>
      </c>
      <c r="C1372" s="23" t="s">
        <v>4146</v>
      </c>
      <c r="D1372" s="23" t="s">
        <v>5102</v>
      </c>
      <c r="E1372" s="23" t="s">
        <v>4147</v>
      </c>
      <c r="F1372" s="94">
        <v>17.054940000000002</v>
      </c>
      <c r="G1372" s="23" t="s">
        <v>70</v>
      </c>
      <c r="H1372" s="23" t="s">
        <v>2298</v>
      </c>
      <c r="J1372" s="23" t="s">
        <v>6707</v>
      </c>
    </row>
    <row r="1373" spans="1:10" x14ac:dyDescent="0.25">
      <c r="A1373" s="23" t="s">
        <v>6713</v>
      </c>
      <c r="B1373" s="23" t="s">
        <v>5095</v>
      </c>
      <c r="C1373" s="23" t="s">
        <v>4085</v>
      </c>
      <c r="D1373" s="23" t="s">
        <v>6711</v>
      </c>
      <c r="E1373" s="23" t="s">
        <v>4093</v>
      </c>
      <c r="F1373" s="94">
        <v>5.5503525000000007</v>
      </c>
      <c r="G1373" s="23" t="s">
        <v>70</v>
      </c>
      <c r="H1373" s="23" t="s">
        <v>2298</v>
      </c>
      <c r="J1373" s="23" t="s">
        <v>6707</v>
      </c>
    </row>
    <row r="1374" spans="1:10" x14ac:dyDescent="0.25">
      <c r="A1374" s="23" t="s">
        <v>6714</v>
      </c>
      <c r="B1374" s="23" t="s">
        <v>5095</v>
      </c>
      <c r="C1374" s="23" t="s">
        <v>4085</v>
      </c>
      <c r="D1374" s="23" t="s">
        <v>6711</v>
      </c>
      <c r="E1374" s="23" t="s">
        <v>4093</v>
      </c>
      <c r="F1374" s="94">
        <v>5.5503525000000007</v>
      </c>
      <c r="G1374" s="23" t="s">
        <v>70</v>
      </c>
      <c r="H1374" s="23" t="s">
        <v>2298</v>
      </c>
      <c r="J1374" s="23" t="s">
        <v>6707</v>
      </c>
    </row>
    <row r="1375" spans="1:10" x14ac:dyDescent="0.25">
      <c r="A1375" s="23" t="s">
        <v>6715</v>
      </c>
      <c r="B1375" s="23" t="s">
        <v>5095</v>
      </c>
      <c r="C1375" s="23" t="s">
        <v>4085</v>
      </c>
      <c r="D1375" s="23" t="s">
        <v>6711</v>
      </c>
      <c r="E1375" s="23" t="s">
        <v>4093</v>
      </c>
      <c r="F1375" s="94">
        <v>5.5503525000000007</v>
      </c>
      <c r="G1375" s="23" t="s">
        <v>70</v>
      </c>
      <c r="H1375" s="23" t="s">
        <v>2298</v>
      </c>
      <c r="J1375" s="23" t="s">
        <v>6707</v>
      </c>
    </row>
    <row r="1376" spans="1:10" x14ac:dyDescent="0.25">
      <c r="A1376" s="23" t="s">
        <v>6716</v>
      </c>
      <c r="B1376" s="23" t="s">
        <v>5095</v>
      </c>
      <c r="C1376" s="23" t="s">
        <v>4085</v>
      </c>
      <c r="D1376" s="23" t="s">
        <v>6711</v>
      </c>
      <c r="E1376" s="23" t="s">
        <v>4093</v>
      </c>
      <c r="F1376" s="94">
        <v>5.5503525000000007</v>
      </c>
      <c r="G1376" s="23" t="s">
        <v>70</v>
      </c>
      <c r="H1376" s="23" t="s">
        <v>2298</v>
      </c>
      <c r="J1376" s="23" t="s">
        <v>6707</v>
      </c>
    </row>
    <row r="1377" spans="1:10" x14ac:dyDescent="0.25">
      <c r="A1377" s="23" t="s">
        <v>6717</v>
      </c>
      <c r="B1377" s="23" t="s">
        <v>5095</v>
      </c>
      <c r="C1377" s="23" t="s">
        <v>4085</v>
      </c>
      <c r="D1377" s="23" t="s">
        <v>6711</v>
      </c>
      <c r="E1377" s="23" t="s">
        <v>4093</v>
      </c>
      <c r="F1377" s="94">
        <v>5.5503525000000007</v>
      </c>
      <c r="G1377" s="23" t="s">
        <v>70</v>
      </c>
      <c r="H1377" s="23" t="s">
        <v>2298</v>
      </c>
      <c r="J1377" s="23" t="s">
        <v>6707</v>
      </c>
    </row>
    <row r="1378" spans="1:10" x14ac:dyDescent="0.25">
      <c r="A1378" s="23" t="s">
        <v>6718</v>
      </c>
      <c r="B1378" s="23" t="s">
        <v>5095</v>
      </c>
      <c r="C1378" s="23" t="s">
        <v>4085</v>
      </c>
      <c r="D1378" s="23" t="s">
        <v>6711</v>
      </c>
      <c r="E1378" s="23" t="s">
        <v>4093</v>
      </c>
      <c r="F1378" s="94">
        <v>8.527470000000001</v>
      </c>
      <c r="G1378" s="23" t="s">
        <v>70</v>
      </c>
      <c r="H1378" s="23" t="s">
        <v>2298</v>
      </c>
      <c r="J1378" s="23" t="s">
        <v>6707</v>
      </c>
    </row>
    <row r="1379" spans="1:10" x14ac:dyDescent="0.25">
      <c r="A1379" s="23" t="s">
        <v>6719</v>
      </c>
      <c r="B1379" s="23" t="s">
        <v>5095</v>
      </c>
      <c r="C1379" s="23" t="s">
        <v>4085</v>
      </c>
      <c r="D1379" s="23" t="s">
        <v>6711</v>
      </c>
      <c r="E1379" s="23" t="s">
        <v>4093</v>
      </c>
      <c r="F1379" s="94">
        <v>17.054940000000002</v>
      </c>
      <c r="G1379" s="23" t="s">
        <v>70</v>
      </c>
      <c r="H1379" s="23" t="s">
        <v>2298</v>
      </c>
      <c r="J1379" s="23" t="s">
        <v>6707</v>
      </c>
    </row>
    <row r="1380" spans="1:10" x14ac:dyDescent="0.25">
      <c r="A1380" s="23" t="s">
        <v>6724</v>
      </c>
      <c r="B1380" s="114" t="s">
        <v>5095</v>
      </c>
      <c r="C1380" s="114" t="s">
        <v>4085</v>
      </c>
      <c r="D1380" s="114" t="s">
        <v>6711</v>
      </c>
      <c r="E1380" s="114" t="s">
        <v>4093</v>
      </c>
      <c r="F1380" s="94">
        <v>17.054940000000002</v>
      </c>
      <c r="G1380" s="23" t="s">
        <v>70</v>
      </c>
      <c r="H1380" s="23" t="s">
        <v>2298</v>
      </c>
      <c r="J1380" s="23" t="s">
        <v>6707</v>
      </c>
    </row>
    <row r="1381" spans="1:10" x14ac:dyDescent="0.25">
      <c r="A1381" s="23" t="s">
        <v>6750</v>
      </c>
      <c r="B1381" s="114" t="s">
        <v>6751</v>
      </c>
      <c r="C1381" s="114" t="s">
        <v>4378</v>
      </c>
      <c r="D1381" s="114" t="s">
        <v>6751</v>
      </c>
      <c r="E1381" s="114" t="s">
        <v>4378</v>
      </c>
      <c r="F1381" s="94">
        <v>11.100705000000001</v>
      </c>
      <c r="G1381" s="23" t="s">
        <v>70</v>
      </c>
      <c r="H1381" s="23" t="s">
        <v>2298</v>
      </c>
      <c r="J1381" s="23" t="s">
        <v>6742</v>
      </c>
    </row>
    <row r="1382" spans="1:10" x14ac:dyDescent="0.25">
      <c r="A1382" s="23" t="s">
        <v>6752</v>
      </c>
      <c r="B1382" s="114" t="s">
        <v>6751</v>
      </c>
      <c r="C1382" s="114" t="s">
        <v>4378</v>
      </c>
      <c r="D1382" s="114" t="s">
        <v>6751</v>
      </c>
      <c r="E1382" s="114" t="s">
        <v>4378</v>
      </c>
      <c r="F1382" s="94">
        <v>8.527470000000001</v>
      </c>
      <c r="G1382" s="23" t="s">
        <v>70</v>
      </c>
      <c r="H1382" s="23" t="s">
        <v>2298</v>
      </c>
      <c r="J1382" s="23" t="s">
        <v>6742</v>
      </c>
    </row>
    <row r="1383" spans="1:10" x14ac:dyDescent="0.25">
      <c r="A1383" s="23" t="s">
        <v>6753</v>
      </c>
      <c r="B1383" s="114" t="s">
        <v>6751</v>
      </c>
      <c r="C1383" s="114" t="s">
        <v>4378</v>
      </c>
      <c r="D1383" s="114" t="s">
        <v>6751</v>
      </c>
      <c r="E1383" s="114" t="s">
        <v>4378</v>
      </c>
      <c r="F1383" s="94">
        <v>4.2637350000000005</v>
      </c>
      <c r="G1383" s="23" t="s">
        <v>70</v>
      </c>
      <c r="H1383" s="23" t="s">
        <v>2298</v>
      </c>
      <c r="J1383" s="23" t="s">
        <v>6742</v>
      </c>
    </row>
    <row r="1384" spans="1:10" x14ac:dyDescent="0.25">
      <c r="A1384" s="23" t="s">
        <v>6754</v>
      </c>
      <c r="B1384" s="114" t="s">
        <v>6751</v>
      </c>
      <c r="C1384" s="114" t="s">
        <v>4378</v>
      </c>
      <c r="D1384" s="114" t="s">
        <v>6751</v>
      </c>
      <c r="E1384" s="114" t="s">
        <v>4378</v>
      </c>
      <c r="F1384" s="94">
        <v>8.527470000000001</v>
      </c>
      <c r="G1384" s="23" t="s">
        <v>70</v>
      </c>
      <c r="H1384" s="23" t="s">
        <v>2298</v>
      </c>
      <c r="J1384" s="23" t="s">
        <v>6742</v>
      </c>
    </row>
    <row r="1385" spans="1:10" x14ac:dyDescent="0.25">
      <c r="A1385" s="23" t="s">
        <v>6755</v>
      </c>
      <c r="B1385" s="114" t="s">
        <v>6331</v>
      </c>
      <c r="C1385" s="114" t="s">
        <v>4120</v>
      </c>
      <c r="D1385" s="114" t="s">
        <v>6332</v>
      </c>
      <c r="E1385" s="114" t="s">
        <v>4121</v>
      </c>
      <c r="F1385" s="94">
        <v>5.5503525000000007</v>
      </c>
      <c r="G1385" s="23" t="s">
        <v>70</v>
      </c>
      <c r="H1385" s="23" t="s">
        <v>2298</v>
      </c>
      <c r="J1385" s="23" t="s">
        <v>6742</v>
      </c>
    </row>
    <row r="1386" spans="1:10" x14ac:dyDescent="0.25">
      <c r="A1386" s="23" t="s">
        <v>6756</v>
      </c>
      <c r="B1386" s="114" t="s">
        <v>6331</v>
      </c>
      <c r="C1386" s="114" t="s">
        <v>4120</v>
      </c>
      <c r="D1386" s="114" t="s">
        <v>6332</v>
      </c>
      <c r="E1386" s="114" t="s">
        <v>4121</v>
      </c>
      <c r="F1386" s="94">
        <v>17.054940000000002</v>
      </c>
      <c r="G1386" s="23" t="s">
        <v>70</v>
      </c>
      <c r="H1386" s="23" t="s">
        <v>2298</v>
      </c>
      <c r="J1386" s="23" t="s">
        <v>6742</v>
      </c>
    </row>
    <row r="1387" spans="1:10" x14ac:dyDescent="0.25">
      <c r="A1387" s="23" t="s">
        <v>6757</v>
      </c>
      <c r="B1387" s="114" t="s">
        <v>6331</v>
      </c>
      <c r="C1387" s="114" t="s">
        <v>4120</v>
      </c>
      <c r="D1387" s="114" t="s">
        <v>6332</v>
      </c>
      <c r="E1387" s="114" t="s">
        <v>4121</v>
      </c>
      <c r="F1387" s="94">
        <v>17.054940000000002</v>
      </c>
      <c r="G1387" s="23" t="s">
        <v>70</v>
      </c>
      <c r="H1387" s="23" t="s">
        <v>2298</v>
      </c>
      <c r="J1387" s="23" t="s">
        <v>6742</v>
      </c>
    </row>
    <row r="1388" spans="1:10" x14ac:dyDescent="0.25">
      <c r="A1388" s="23" t="s">
        <v>6758</v>
      </c>
      <c r="B1388" s="114" t="s">
        <v>6331</v>
      </c>
      <c r="C1388" s="114" t="s">
        <v>4120</v>
      </c>
      <c r="D1388" s="114" t="s">
        <v>6332</v>
      </c>
      <c r="E1388" s="114" t="s">
        <v>4121</v>
      </c>
      <c r="F1388" s="94">
        <v>18.333105</v>
      </c>
      <c r="G1388" s="23" t="s">
        <v>70</v>
      </c>
      <c r="H1388" s="23" t="s">
        <v>2298</v>
      </c>
      <c r="J1388" s="23" t="s">
        <v>6742</v>
      </c>
    </row>
    <row r="1389" spans="1:10" x14ac:dyDescent="0.25">
      <c r="A1389" s="7" t="s">
        <v>6769</v>
      </c>
      <c r="B1389" s="217" t="s">
        <v>5095</v>
      </c>
      <c r="C1389" s="217" t="s">
        <v>4085</v>
      </c>
      <c r="D1389" s="217" t="s">
        <v>6770</v>
      </c>
      <c r="E1389" s="217" t="s">
        <v>4368</v>
      </c>
      <c r="F1389" s="406">
        <v>4.2637350000000005</v>
      </c>
      <c r="G1389" s="7" t="s">
        <v>70</v>
      </c>
      <c r="H1389" s="7" t="s">
        <v>2298</v>
      </c>
      <c r="J1389" s="23" t="s">
        <v>6768</v>
      </c>
    </row>
    <row r="1390" spans="1:10" x14ac:dyDescent="0.25">
      <c r="A1390" s="7" t="s">
        <v>6771</v>
      </c>
      <c r="B1390" s="217" t="s">
        <v>5095</v>
      </c>
      <c r="C1390" s="217" t="s">
        <v>4085</v>
      </c>
      <c r="D1390" s="217" t="s">
        <v>6770</v>
      </c>
      <c r="E1390" s="217" t="s">
        <v>4368</v>
      </c>
      <c r="F1390" s="406">
        <v>4.2637350000000005</v>
      </c>
      <c r="G1390" s="7" t="s">
        <v>70</v>
      </c>
      <c r="H1390" s="7" t="s">
        <v>2298</v>
      </c>
      <c r="J1390" s="23" t="s">
        <v>6768</v>
      </c>
    </row>
  </sheetData>
  <autoFilter ref="A3:J1313" xr:uid="{5E22C535-DB41-46E5-858E-EE2AB802A97D}"/>
  <mergeCells count="1">
    <mergeCell ref="A2:H2"/>
  </mergeCells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B59B5-F870-4E0D-97E3-D3695C4CD246}">
  <dimension ref="A2:I17"/>
  <sheetViews>
    <sheetView workbookViewId="0">
      <selection activeCell="N15" sqref="N15:N16"/>
    </sheetView>
  </sheetViews>
  <sheetFormatPr defaultRowHeight="15" x14ac:dyDescent="0.25"/>
  <cols>
    <col min="1" max="1" width="10.5703125" bestFit="1" customWidth="1"/>
    <col min="2" max="2" width="13.85546875" bestFit="1" customWidth="1"/>
    <col min="3" max="3" width="13.7109375" customWidth="1"/>
    <col min="4" max="4" width="0.85546875" style="198" customWidth="1"/>
    <col min="5" max="6" width="10.85546875" style="23" customWidth="1"/>
    <col min="7" max="7" width="16.42578125" hidden="1" customWidth="1"/>
    <col min="8" max="8" width="72.140625" hidden="1" customWidth="1"/>
    <col min="9" max="9" width="9.85546875" hidden="1" customWidth="1"/>
  </cols>
  <sheetData>
    <row r="2" spans="1:9" x14ac:dyDescent="0.25">
      <c r="B2" s="396" t="str">
        <f>'[6]Control Sheet'!C25</f>
        <v>Certificate fee</v>
      </c>
      <c r="C2" s="397"/>
    </row>
    <row r="3" spans="1:9" x14ac:dyDescent="0.25">
      <c r="A3" s="17" t="s">
        <v>3862</v>
      </c>
      <c r="B3" s="17" t="s">
        <v>20</v>
      </c>
      <c r="C3" s="17" t="s">
        <v>5526</v>
      </c>
      <c r="E3" s="17" t="s">
        <v>4909</v>
      </c>
      <c r="F3" s="194"/>
    </row>
    <row r="4" spans="1:9" x14ac:dyDescent="0.25">
      <c r="A4" s="23" t="s">
        <v>465</v>
      </c>
      <c r="B4" s="23" t="s">
        <v>5527</v>
      </c>
      <c r="C4" s="294">
        <v>5.0000000000000001E-3</v>
      </c>
    </row>
    <row r="5" spans="1:9" x14ac:dyDescent="0.25">
      <c r="A5" s="23" t="s">
        <v>448</v>
      </c>
      <c r="B5" s="23" t="s">
        <v>5527</v>
      </c>
      <c r="C5" s="294">
        <v>5.0000000000000001E-3</v>
      </c>
      <c r="G5" s="292" t="s">
        <v>145</v>
      </c>
      <c r="H5" s="75" t="s">
        <v>146</v>
      </c>
      <c r="I5" s="293" t="s">
        <v>398</v>
      </c>
    </row>
    <row r="6" spans="1:9" x14ac:dyDescent="0.25">
      <c r="A6" s="23" t="s">
        <v>398</v>
      </c>
      <c r="B6" s="23" t="s">
        <v>5527</v>
      </c>
      <c r="C6" s="294">
        <v>5.0000000000000001E-3</v>
      </c>
      <c r="G6" s="153" t="s">
        <v>99</v>
      </c>
      <c r="H6" s="152" t="s">
        <v>147</v>
      </c>
      <c r="I6" s="154" t="s">
        <v>399</v>
      </c>
    </row>
    <row r="7" spans="1:9" x14ac:dyDescent="0.25">
      <c r="A7" s="23" t="s">
        <v>399</v>
      </c>
      <c r="B7" s="23" t="s">
        <v>5527</v>
      </c>
      <c r="C7" s="294">
        <v>5.0000000000000001E-3</v>
      </c>
      <c r="G7" s="284" t="s">
        <v>148</v>
      </c>
      <c r="H7" s="241" t="s">
        <v>149</v>
      </c>
      <c r="I7" s="285" t="s">
        <v>400</v>
      </c>
    </row>
    <row r="8" spans="1:9" x14ac:dyDescent="0.25">
      <c r="A8" s="23" t="s">
        <v>399</v>
      </c>
      <c r="B8" s="23" t="s">
        <v>5528</v>
      </c>
      <c r="C8" s="294">
        <v>0.02</v>
      </c>
      <c r="G8" s="286" t="s">
        <v>446</v>
      </c>
      <c r="H8" s="287" t="s">
        <v>447</v>
      </c>
      <c r="I8" s="288" t="s">
        <v>448</v>
      </c>
    </row>
    <row r="9" spans="1:9" x14ac:dyDescent="0.25">
      <c r="A9" s="23" t="s">
        <v>400</v>
      </c>
      <c r="B9" s="23" t="s">
        <v>5527</v>
      </c>
      <c r="C9" s="294">
        <v>5.0000000000000001E-3</v>
      </c>
      <c r="G9" s="22" t="s">
        <v>449</v>
      </c>
      <c r="H9" s="7" t="s">
        <v>450</v>
      </c>
      <c r="I9" s="217" t="s">
        <v>4492</v>
      </c>
    </row>
    <row r="10" spans="1:9" x14ac:dyDescent="0.25">
      <c r="A10" s="23" t="s">
        <v>476</v>
      </c>
      <c r="B10" s="23" t="s">
        <v>5527</v>
      </c>
      <c r="C10" s="294">
        <v>5.0000000000000001E-3</v>
      </c>
      <c r="G10" s="290" t="s">
        <v>463</v>
      </c>
      <c r="H10" s="88" t="s">
        <v>464</v>
      </c>
      <c r="I10" s="291" t="s">
        <v>465</v>
      </c>
    </row>
    <row r="11" spans="1:9" x14ac:dyDescent="0.25">
      <c r="A11" s="23" t="s">
        <v>476</v>
      </c>
      <c r="B11" s="23" t="s">
        <v>5528</v>
      </c>
      <c r="C11" s="294">
        <v>0.02</v>
      </c>
      <c r="G11" s="282" t="s">
        <v>164</v>
      </c>
      <c r="H11" s="34" t="s">
        <v>165</v>
      </c>
      <c r="I11" s="289" t="s">
        <v>476</v>
      </c>
    </row>
    <row r="12" spans="1:9" x14ac:dyDescent="0.25">
      <c r="A12" s="23" t="s">
        <v>4492</v>
      </c>
      <c r="B12" s="23" t="s">
        <v>5527</v>
      </c>
      <c r="C12" s="294">
        <v>5.0000000000000001E-3</v>
      </c>
      <c r="E12" s="23" t="s">
        <v>5525</v>
      </c>
      <c r="G12" s="282" t="s">
        <v>5005</v>
      </c>
      <c r="H12" s="34" t="s">
        <v>5007</v>
      </c>
      <c r="I12" s="34" t="s">
        <v>476</v>
      </c>
    </row>
    <row r="13" spans="1:9" x14ac:dyDescent="0.25">
      <c r="A13" s="23" t="s">
        <v>6310</v>
      </c>
      <c r="B13" s="23" t="s">
        <v>5527</v>
      </c>
      <c r="C13" s="294">
        <v>5.0000000000000001E-3</v>
      </c>
      <c r="E13" s="23" t="s">
        <v>6309</v>
      </c>
    </row>
    <row r="14" spans="1:9" x14ac:dyDescent="0.25">
      <c r="A14" s="23"/>
      <c r="B14" s="23"/>
      <c r="C14" s="23"/>
    </row>
    <row r="15" spans="1:9" x14ac:dyDescent="0.25">
      <c r="A15" s="23"/>
      <c r="B15" s="23"/>
      <c r="C15" s="23"/>
    </row>
    <row r="16" spans="1:9" x14ac:dyDescent="0.25">
      <c r="A16" s="5"/>
      <c r="C16" s="103"/>
    </row>
    <row r="17" spans="3:3" x14ac:dyDescent="0.25">
      <c r="C17" s="103"/>
    </row>
  </sheetData>
  <mergeCells count="1">
    <mergeCell ref="B2:C2"/>
  </mergeCells>
  <pageMargins left="0.7" right="0.7" top="0.75" bottom="0.75" header="0.3" footer="0.3"/>
  <customProperties>
    <customPr name="_pios_id" r:id="rId1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280D4-9448-4056-891F-B67C0767666E}">
  <dimension ref="A2:F4"/>
  <sheetViews>
    <sheetView workbookViewId="0">
      <selection activeCell="A2" sqref="A2:F2"/>
    </sheetView>
  </sheetViews>
  <sheetFormatPr defaultRowHeight="15" x14ac:dyDescent="0.25"/>
  <cols>
    <col min="1" max="1" width="10.28515625" bestFit="1" customWidth="1"/>
    <col min="2" max="2" width="9.7109375" bestFit="1" customWidth="1"/>
    <col min="3" max="3" width="5.5703125" bestFit="1" customWidth="1"/>
    <col min="4" max="4" width="8.85546875" bestFit="1" customWidth="1"/>
    <col min="5" max="5" width="6.42578125" bestFit="1" customWidth="1"/>
    <col min="6" max="6" width="8.85546875" bestFit="1" customWidth="1"/>
  </cols>
  <sheetData>
    <row r="2" spans="1:6" x14ac:dyDescent="0.25">
      <c r="A2" s="385" t="s">
        <v>22</v>
      </c>
      <c r="B2" s="385"/>
      <c r="C2" s="385"/>
      <c r="D2" s="385"/>
      <c r="E2" s="385"/>
      <c r="F2" s="385"/>
    </row>
    <row r="3" spans="1:6" x14ac:dyDescent="0.25">
      <c r="A3" s="17" t="s">
        <v>4452</v>
      </c>
      <c r="B3" s="17" t="s">
        <v>4453</v>
      </c>
      <c r="C3" s="17" t="s">
        <v>75</v>
      </c>
      <c r="D3" s="17" t="s">
        <v>50</v>
      </c>
      <c r="E3" s="59" t="s">
        <v>76</v>
      </c>
      <c r="F3" s="17" t="s">
        <v>50</v>
      </c>
    </row>
    <row r="4" spans="1:6" x14ac:dyDescent="0.25">
      <c r="A4" s="96">
        <v>44197</v>
      </c>
      <c r="B4" s="96">
        <v>44561</v>
      </c>
      <c r="C4" s="28"/>
      <c r="D4" s="28" t="s">
        <v>56</v>
      </c>
      <c r="E4" s="28">
        <v>31</v>
      </c>
      <c r="F4" s="28"/>
    </row>
  </sheetData>
  <mergeCells count="1">
    <mergeCell ref="A2:F2"/>
  </mergeCells>
  <pageMargins left="0.7" right="0.7" top="0.75" bottom="0.75" header="0.3" footer="0.3"/>
  <customProperties>
    <customPr name="_pios_id" r:id="rId1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3EB1B-71FD-4976-A7FB-FD1EC136F2A2}">
  <dimension ref="A1:E4"/>
  <sheetViews>
    <sheetView workbookViewId="0">
      <selection activeCell="H22" sqref="H22"/>
    </sheetView>
  </sheetViews>
  <sheetFormatPr defaultRowHeight="15" x14ac:dyDescent="0.25"/>
  <sheetData>
    <row r="1" spans="1:5" x14ac:dyDescent="0.25">
      <c r="A1" s="385" t="s">
        <v>78</v>
      </c>
      <c r="B1" s="385"/>
      <c r="C1" s="385"/>
      <c r="D1" s="385"/>
    </row>
    <row r="2" spans="1:5" x14ac:dyDescent="0.25">
      <c r="A2" s="17" t="s">
        <v>136</v>
      </c>
      <c r="B2" s="17" t="s">
        <v>4458</v>
      </c>
      <c r="C2" s="17" t="s">
        <v>57</v>
      </c>
      <c r="D2" s="17" t="s">
        <v>59</v>
      </c>
      <c r="E2" s="105" t="s">
        <v>104</v>
      </c>
    </row>
    <row r="3" spans="1:5" x14ac:dyDescent="0.25">
      <c r="A3" s="103" t="s">
        <v>137</v>
      </c>
      <c r="B3" s="106">
        <v>0.03</v>
      </c>
      <c r="C3" s="8">
        <v>43466</v>
      </c>
      <c r="D3" s="8">
        <v>43830</v>
      </c>
      <c r="E3">
        <v>0</v>
      </c>
    </row>
    <row r="4" spans="1:5" x14ac:dyDescent="0.25">
      <c r="A4" s="103" t="s">
        <v>138</v>
      </c>
      <c r="B4" s="106">
        <v>0.03</v>
      </c>
      <c r="C4" s="8">
        <v>43466</v>
      </c>
      <c r="D4" s="8">
        <v>43830</v>
      </c>
      <c r="E4">
        <v>0</v>
      </c>
    </row>
  </sheetData>
  <mergeCells count="1">
    <mergeCell ref="A1:D1"/>
  </mergeCells>
  <pageMargins left="0.7" right="0.7" top="0.75" bottom="0.75" header="0.3" footer="0.3"/>
  <customProperties>
    <customPr name="_pios_id" r:id="rId1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18E92-B328-4DBD-AC55-B80E562B2D91}">
  <dimension ref="A1:J15"/>
  <sheetViews>
    <sheetView workbookViewId="0">
      <selection activeCell="E9" sqref="E9"/>
    </sheetView>
  </sheetViews>
  <sheetFormatPr defaultRowHeight="15" x14ac:dyDescent="0.25"/>
  <cols>
    <col min="1" max="1" width="10.28515625" customWidth="1"/>
    <col min="2" max="2" width="19" customWidth="1"/>
    <col min="3" max="3" width="10.5703125" style="3" customWidth="1"/>
    <col min="4" max="4" width="9.5703125" style="3" customWidth="1"/>
    <col min="5" max="5" width="16.140625" customWidth="1"/>
    <col min="6" max="6" width="11.5703125" customWidth="1"/>
    <col min="7" max="7" width="20.42578125" bestFit="1" customWidth="1"/>
    <col min="8" max="8" width="10.7109375" bestFit="1" customWidth="1"/>
    <col min="9" max="9" width="12" customWidth="1"/>
    <col min="10" max="10" width="10.7109375" bestFit="1" customWidth="1"/>
  </cols>
  <sheetData>
    <row r="1" spans="1:10" x14ac:dyDescent="0.25">
      <c r="A1" s="398" t="s">
        <v>69</v>
      </c>
      <c r="B1" s="398"/>
      <c r="C1" s="398"/>
      <c r="D1" s="398"/>
      <c r="E1" s="398"/>
      <c r="F1" s="398"/>
      <c r="G1" s="398"/>
      <c r="H1" s="398"/>
      <c r="I1" s="398"/>
      <c r="J1" s="398"/>
    </row>
    <row r="2" spans="1:10" x14ac:dyDescent="0.25">
      <c r="A2" s="26" t="s">
        <v>3523</v>
      </c>
      <c r="B2" s="26" t="s">
        <v>39</v>
      </c>
      <c r="C2" s="99" t="s">
        <v>42</v>
      </c>
      <c r="D2" s="26" t="s">
        <v>101</v>
      </c>
      <c r="E2" s="26" t="s">
        <v>65</v>
      </c>
      <c r="F2" s="26" t="s">
        <v>66</v>
      </c>
      <c r="G2" s="26" t="s">
        <v>3939</v>
      </c>
      <c r="H2" s="26" t="s">
        <v>57</v>
      </c>
      <c r="I2" s="26" t="s">
        <v>59</v>
      </c>
      <c r="J2" s="26" t="s">
        <v>104</v>
      </c>
    </row>
    <row r="3" spans="1:10" x14ac:dyDescent="0.25">
      <c r="A3" t="s">
        <v>41</v>
      </c>
      <c r="B3" s="100" t="s">
        <v>182</v>
      </c>
      <c r="C3" s="101" t="s">
        <v>129</v>
      </c>
      <c r="D3" s="29" t="s">
        <v>120</v>
      </c>
      <c r="E3" s="97">
        <v>0</v>
      </c>
      <c r="F3" s="29" t="s">
        <v>70</v>
      </c>
      <c r="G3" s="29" t="s">
        <v>519</v>
      </c>
      <c r="H3" s="98">
        <v>43831</v>
      </c>
      <c r="I3" s="98">
        <v>44926</v>
      </c>
      <c r="J3" s="28">
        <v>0</v>
      </c>
    </row>
    <row r="4" spans="1:10" x14ac:dyDescent="0.25">
      <c r="A4" t="s">
        <v>41</v>
      </c>
      <c r="B4" s="100" t="s">
        <v>183</v>
      </c>
      <c r="C4" s="101" t="s">
        <v>129</v>
      </c>
      <c r="D4" s="29" t="s">
        <v>120</v>
      </c>
      <c r="E4" s="97">
        <v>0</v>
      </c>
      <c r="F4" s="29" t="s">
        <v>70</v>
      </c>
      <c r="G4" s="29" t="s">
        <v>519</v>
      </c>
      <c r="H4" s="98">
        <v>43831</v>
      </c>
      <c r="I4" s="98">
        <v>44926</v>
      </c>
      <c r="J4" s="28">
        <v>0</v>
      </c>
    </row>
    <row r="5" spans="1:10" x14ac:dyDescent="0.25">
      <c r="A5" t="s">
        <v>41</v>
      </c>
      <c r="B5" s="100" t="s">
        <v>184</v>
      </c>
      <c r="C5" s="101" t="s">
        <v>129</v>
      </c>
      <c r="D5" s="29" t="s">
        <v>120</v>
      </c>
      <c r="E5" s="97">
        <v>0</v>
      </c>
      <c r="F5" s="29" t="s">
        <v>70</v>
      </c>
      <c r="G5" s="29" t="s">
        <v>519</v>
      </c>
      <c r="H5" s="98">
        <v>43831</v>
      </c>
      <c r="I5" s="98">
        <v>44926</v>
      </c>
      <c r="J5" s="28">
        <v>0</v>
      </c>
    </row>
    <row r="6" spans="1:10" x14ac:dyDescent="0.25">
      <c r="A6" t="s">
        <v>96</v>
      </c>
      <c r="B6" s="100" t="s">
        <v>182</v>
      </c>
      <c r="C6" s="101" t="s">
        <v>129</v>
      </c>
      <c r="D6" s="29" t="s">
        <v>120</v>
      </c>
      <c r="E6" s="97">
        <v>0</v>
      </c>
      <c r="F6" s="29" t="s">
        <v>70</v>
      </c>
      <c r="G6" s="29" t="s">
        <v>519</v>
      </c>
      <c r="H6" s="98">
        <v>43831</v>
      </c>
      <c r="I6" s="98">
        <v>44926</v>
      </c>
      <c r="J6" s="28">
        <v>0</v>
      </c>
    </row>
    <row r="7" spans="1:10" x14ac:dyDescent="0.25">
      <c r="A7" t="s">
        <v>96</v>
      </c>
      <c r="B7" s="100" t="s">
        <v>183</v>
      </c>
      <c r="C7" s="101" t="s">
        <v>129</v>
      </c>
      <c r="D7" s="29" t="s">
        <v>120</v>
      </c>
      <c r="E7" s="97">
        <v>0</v>
      </c>
      <c r="F7" s="29" t="s">
        <v>70</v>
      </c>
      <c r="G7" s="29" t="s">
        <v>519</v>
      </c>
      <c r="H7" s="98">
        <v>43831</v>
      </c>
      <c r="I7" s="98">
        <v>44926</v>
      </c>
      <c r="J7" s="28">
        <v>0</v>
      </c>
    </row>
    <row r="8" spans="1:10" x14ac:dyDescent="0.25">
      <c r="A8" t="s">
        <v>96</v>
      </c>
      <c r="B8" s="100" t="s">
        <v>184</v>
      </c>
      <c r="C8" s="101" t="s">
        <v>129</v>
      </c>
      <c r="D8" s="29" t="s">
        <v>120</v>
      </c>
      <c r="E8" s="97">
        <v>0</v>
      </c>
      <c r="F8" s="29" t="s">
        <v>70</v>
      </c>
      <c r="G8" s="29" t="s">
        <v>519</v>
      </c>
      <c r="H8" s="98">
        <v>43831</v>
      </c>
      <c r="I8" s="98">
        <v>44926</v>
      </c>
      <c r="J8" s="28">
        <v>0</v>
      </c>
    </row>
    <row r="9" spans="1:10" x14ac:dyDescent="0.25">
      <c r="A9" t="s">
        <v>41</v>
      </c>
      <c r="B9" s="100" t="s">
        <v>182</v>
      </c>
      <c r="C9" s="101" t="s">
        <v>125</v>
      </c>
      <c r="D9" s="29" t="s">
        <v>120</v>
      </c>
      <c r="E9" s="122">
        <v>1.2644328439778271E-2</v>
      </c>
      <c r="F9" s="29" t="s">
        <v>70</v>
      </c>
      <c r="G9" s="29" t="s">
        <v>519</v>
      </c>
      <c r="H9" s="98">
        <v>43831</v>
      </c>
      <c r="I9" s="98">
        <v>44926</v>
      </c>
      <c r="J9" s="28">
        <v>0</v>
      </c>
    </row>
    <row r="10" spans="1:10" x14ac:dyDescent="0.25">
      <c r="A10" t="s">
        <v>41</v>
      </c>
      <c r="B10" s="100" t="s">
        <v>183</v>
      </c>
      <c r="C10" s="101" t="s">
        <v>125</v>
      </c>
      <c r="D10" s="29" t="s">
        <v>120</v>
      </c>
      <c r="E10" s="122">
        <v>1.1218276360104029E-2</v>
      </c>
      <c r="F10" s="29" t="s">
        <v>70</v>
      </c>
      <c r="G10" s="29" t="s">
        <v>519</v>
      </c>
      <c r="H10" s="98">
        <v>43831</v>
      </c>
      <c r="I10" s="98">
        <v>44926</v>
      </c>
      <c r="J10" s="28">
        <v>0</v>
      </c>
    </row>
    <row r="11" spans="1:10" x14ac:dyDescent="0.25">
      <c r="A11" t="s">
        <v>41</v>
      </c>
      <c r="B11" s="100" t="s">
        <v>184</v>
      </c>
      <c r="C11" s="101" t="s">
        <v>125</v>
      </c>
      <c r="D11" s="29" t="s">
        <v>120</v>
      </c>
      <c r="E11" s="122">
        <v>9.5070138644949408E-3</v>
      </c>
      <c r="F11" s="29" t="s">
        <v>70</v>
      </c>
      <c r="G11" s="29" t="s">
        <v>519</v>
      </c>
      <c r="H11" s="98">
        <v>43831</v>
      </c>
      <c r="I11" s="98">
        <v>44926</v>
      </c>
      <c r="J11" s="28">
        <v>0</v>
      </c>
    </row>
    <row r="12" spans="1:10" x14ac:dyDescent="0.25">
      <c r="A12" t="s">
        <v>96</v>
      </c>
      <c r="B12" s="100" t="s">
        <v>182</v>
      </c>
      <c r="C12" s="101" t="s">
        <v>125</v>
      </c>
      <c r="D12" s="29" t="s">
        <v>120</v>
      </c>
      <c r="E12" s="110">
        <v>0</v>
      </c>
      <c r="F12" s="29" t="s">
        <v>70</v>
      </c>
      <c r="G12" s="29" t="s">
        <v>519</v>
      </c>
      <c r="H12" s="98">
        <v>43831</v>
      </c>
      <c r="I12" s="98">
        <v>44926</v>
      </c>
      <c r="J12" s="28">
        <v>0</v>
      </c>
    </row>
    <row r="13" spans="1:10" x14ac:dyDescent="0.25">
      <c r="A13" t="s">
        <v>96</v>
      </c>
      <c r="B13" s="100" t="s">
        <v>183</v>
      </c>
      <c r="C13" s="101" t="s">
        <v>125</v>
      </c>
      <c r="D13" s="29" t="s">
        <v>120</v>
      </c>
      <c r="E13" s="110">
        <v>0</v>
      </c>
      <c r="F13" s="29" t="s">
        <v>70</v>
      </c>
      <c r="G13" s="29" t="s">
        <v>519</v>
      </c>
      <c r="H13" s="98">
        <v>43831</v>
      </c>
      <c r="I13" s="98">
        <v>44926</v>
      </c>
      <c r="J13" s="28">
        <v>0</v>
      </c>
    </row>
    <row r="14" spans="1:10" x14ac:dyDescent="0.25">
      <c r="A14" t="s">
        <v>96</v>
      </c>
      <c r="B14" s="100" t="s">
        <v>184</v>
      </c>
      <c r="C14" s="101" t="s">
        <v>125</v>
      </c>
      <c r="D14" s="29" t="s">
        <v>120</v>
      </c>
      <c r="E14" s="110">
        <v>0</v>
      </c>
      <c r="F14" s="29" t="s">
        <v>70</v>
      </c>
      <c r="G14" s="29" t="s">
        <v>519</v>
      </c>
      <c r="H14" s="98">
        <v>43831</v>
      </c>
      <c r="I14" s="98">
        <v>44926</v>
      </c>
      <c r="J14" s="28">
        <v>0</v>
      </c>
    </row>
    <row r="15" spans="1:10" x14ac:dyDescent="0.25">
      <c r="E15" s="23"/>
    </row>
  </sheetData>
  <mergeCells count="1">
    <mergeCell ref="A1:J1"/>
  </mergeCells>
  <pageMargins left="0.7" right="0.7" top="0.75" bottom="0.75" header="0.3" footer="0.3"/>
  <customProperties>
    <customPr name="_pios_id" r:id="rId1"/>
  </customPropertie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"/>
  <sheetViews>
    <sheetView workbookViewId="0">
      <selection sqref="A1:H1"/>
    </sheetView>
  </sheetViews>
  <sheetFormatPr defaultColWidth="8.85546875" defaultRowHeight="11.25" x14ac:dyDescent="0.2"/>
  <cols>
    <col min="1" max="1" width="11.42578125" style="11" customWidth="1"/>
    <col min="2" max="2" width="12.7109375" style="11" customWidth="1"/>
    <col min="3" max="4" width="8.5703125" style="11" customWidth="1"/>
    <col min="5" max="6" width="8.140625" style="11" bestFit="1" customWidth="1"/>
    <col min="7" max="7" width="20.28515625" style="11" bestFit="1" customWidth="1"/>
    <col min="8" max="16384" width="8.85546875" style="11"/>
  </cols>
  <sheetData>
    <row r="1" spans="1:17" ht="15" x14ac:dyDescent="0.25">
      <c r="A1" s="399" t="s">
        <v>69</v>
      </c>
      <c r="B1" s="399"/>
      <c r="C1" s="399"/>
      <c r="D1" s="399"/>
      <c r="E1" s="399"/>
      <c r="F1" s="399"/>
      <c r="G1" s="399"/>
      <c r="H1" s="399"/>
    </row>
    <row r="2" spans="1:17" ht="15" x14ac:dyDescent="0.25">
      <c r="A2" s="26" t="s">
        <v>3523</v>
      </c>
      <c r="B2" s="12" t="s">
        <v>101</v>
      </c>
      <c r="C2" s="12" t="s">
        <v>65</v>
      </c>
      <c r="D2" s="12" t="s">
        <v>66</v>
      </c>
      <c r="E2" s="12" t="s">
        <v>57</v>
      </c>
      <c r="F2" s="12" t="s">
        <v>59</v>
      </c>
      <c r="G2" s="12" t="s">
        <v>3939</v>
      </c>
      <c r="H2" s="12" t="s">
        <v>104</v>
      </c>
    </row>
    <row r="3" spans="1:17" ht="15" x14ac:dyDescent="0.25">
      <c r="A3" s="112" t="s">
        <v>41</v>
      </c>
      <c r="B3" s="13" t="s">
        <v>389</v>
      </c>
      <c r="C3" s="14">
        <v>2.58</v>
      </c>
      <c r="D3" s="13" t="s">
        <v>70</v>
      </c>
      <c r="E3" s="15">
        <v>43831</v>
      </c>
      <c r="F3" s="15">
        <v>44926</v>
      </c>
      <c r="G3" s="15" t="s">
        <v>4461</v>
      </c>
      <c r="H3" s="16">
        <v>0</v>
      </c>
    </row>
    <row r="4" spans="1:17" ht="15" x14ac:dyDescent="0.25">
      <c r="A4" s="115" t="s">
        <v>96</v>
      </c>
      <c r="B4" s="116" t="s">
        <v>389</v>
      </c>
      <c r="C4" s="117">
        <v>0</v>
      </c>
      <c r="D4" s="116" t="s">
        <v>70</v>
      </c>
      <c r="E4" s="118">
        <v>43831</v>
      </c>
      <c r="F4" s="118">
        <v>44926</v>
      </c>
      <c r="G4" s="118" t="s">
        <v>4461</v>
      </c>
      <c r="H4" s="119">
        <v>0</v>
      </c>
    </row>
    <row r="5" spans="1:17" x14ac:dyDescent="0.2">
      <c r="C5" s="108"/>
    </row>
    <row r="11" spans="1:17" x14ac:dyDescent="0.2">
      <c r="O11" s="109"/>
      <c r="P11" s="108"/>
      <c r="Q11" s="108"/>
    </row>
    <row r="12" spans="1:17" x14ac:dyDescent="0.2">
      <c r="O12" s="109"/>
      <c r="P12" s="108"/>
      <c r="Q12" s="108"/>
    </row>
    <row r="13" spans="1:17" x14ac:dyDescent="0.2">
      <c r="P13" s="108"/>
      <c r="Q13" s="108"/>
    </row>
    <row r="14" spans="1:17" x14ac:dyDescent="0.2">
      <c r="P14" s="108"/>
      <c r="Q14" s="108"/>
    </row>
  </sheetData>
  <mergeCells count="1">
    <mergeCell ref="A1:H1"/>
  </mergeCells>
  <pageMargins left="0.7" right="0.7" top="0.75" bottom="0.75" header="0.3" footer="0.3"/>
  <customProperties>
    <customPr name="_pios_id" r:id="rId1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29E8-D4AD-4D91-AEDC-31A2AFBA16F2}">
  <dimension ref="A1:G511"/>
  <sheetViews>
    <sheetView topLeftCell="A496" workbookViewId="0">
      <selection activeCell="C513" sqref="C513"/>
    </sheetView>
  </sheetViews>
  <sheetFormatPr defaultRowHeight="15" x14ac:dyDescent="0.25"/>
  <cols>
    <col min="1" max="1" width="15.140625" customWidth="1"/>
    <col min="2" max="2" width="50.140625" bestFit="1" customWidth="1"/>
    <col min="3" max="3" width="19.140625" bestFit="1" customWidth="1"/>
    <col min="4" max="4" width="10.85546875" style="18" customWidth="1"/>
    <col min="5" max="5" width="1" style="198" customWidth="1"/>
    <col min="6" max="6" width="11.5703125" customWidth="1"/>
  </cols>
  <sheetData>
    <row r="1" spans="1:7" s="11" customFormat="1" x14ac:dyDescent="0.25">
      <c r="A1" s="399" t="s">
        <v>4856</v>
      </c>
      <c r="B1" s="399"/>
      <c r="C1" s="399"/>
      <c r="D1" s="399"/>
      <c r="E1" s="198"/>
      <c r="F1"/>
      <c r="G1"/>
    </row>
    <row r="2" spans="1:7" x14ac:dyDescent="0.25">
      <c r="A2" s="12" t="s">
        <v>4078</v>
      </c>
      <c r="B2" s="12" t="s">
        <v>4079</v>
      </c>
      <c r="C2" s="12" t="s">
        <v>4540</v>
      </c>
      <c r="D2" s="12" t="s">
        <v>4541</v>
      </c>
      <c r="F2" s="22" t="s">
        <v>4909</v>
      </c>
    </row>
    <row r="3" spans="1:7" x14ac:dyDescent="0.25">
      <c r="A3" s="28">
        <v>115</v>
      </c>
      <c r="B3" s="28" t="s">
        <v>4542</v>
      </c>
      <c r="C3" s="28" t="s">
        <v>54</v>
      </c>
      <c r="D3" s="124" t="s">
        <v>54</v>
      </c>
    </row>
    <row r="4" spans="1:7" x14ac:dyDescent="0.25">
      <c r="A4" s="28">
        <v>124</v>
      </c>
      <c r="B4" s="28" t="s">
        <v>4543</v>
      </c>
      <c r="C4" s="28" t="s">
        <v>4544</v>
      </c>
      <c r="D4" s="124" t="s">
        <v>4848</v>
      </c>
    </row>
    <row r="5" spans="1:7" x14ac:dyDescent="0.25">
      <c r="A5" s="125">
        <v>130</v>
      </c>
      <c r="B5" s="125" t="s">
        <v>4406</v>
      </c>
      <c r="C5" s="125" t="s">
        <v>4545</v>
      </c>
      <c r="D5" s="124" t="s">
        <v>4848</v>
      </c>
    </row>
    <row r="6" spans="1:7" x14ac:dyDescent="0.25">
      <c r="A6" s="125">
        <v>132</v>
      </c>
      <c r="B6" s="125" t="s">
        <v>4107</v>
      </c>
      <c r="C6" s="125" t="s">
        <v>4546</v>
      </c>
      <c r="D6" s="124" t="s">
        <v>4848</v>
      </c>
    </row>
    <row r="7" spans="1:7" x14ac:dyDescent="0.25">
      <c r="A7" s="125">
        <v>165</v>
      </c>
      <c r="B7" s="125" t="s">
        <v>4102</v>
      </c>
      <c r="C7" s="125" t="s">
        <v>4545</v>
      </c>
      <c r="D7" s="124" t="s">
        <v>4848</v>
      </c>
    </row>
    <row r="8" spans="1:7" x14ac:dyDescent="0.25">
      <c r="A8" s="125">
        <v>201</v>
      </c>
      <c r="B8" s="125" t="s">
        <v>4398</v>
      </c>
      <c r="C8" s="125" t="s">
        <v>4547</v>
      </c>
      <c r="D8" s="124" t="s">
        <v>4848</v>
      </c>
    </row>
    <row r="9" spans="1:7" x14ac:dyDescent="0.25">
      <c r="A9" s="125">
        <v>217</v>
      </c>
      <c r="B9" s="125" t="s">
        <v>4266</v>
      </c>
      <c r="C9" s="125" t="s">
        <v>4548</v>
      </c>
      <c r="D9" s="124" t="s">
        <v>4849</v>
      </c>
    </row>
    <row r="10" spans="1:7" x14ac:dyDescent="0.25">
      <c r="A10" s="125">
        <v>10000001</v>
      </c>
      <c r="B10" s="125" t="s">
        <v>4129</v>
      </c>
      <c r="C10" s="125" t="s">
        <v>4549</v>
      </c>
      <c r="D10" s="124" t="s">
        <v>4850</v>
      </c>
    </row>
    <row r="11" spans="1:7" x14ac:dyDescent="0.25">
      <c r="A11" s="125">
        <v>10000003</v>
      </c>
      <c r="B11" s="125" t="s">
        <v>4550</v>
      </c>
      <c r="C11" s="125" t="s">
        <v>4551</v>
      </c>
      <c r="D11" s="124" t="s">
        <v>4849</v>
      </c>
    </row>
    <row r="12" spans="1:7" x14ac:dyDescent="0.25">
      <c r="A12" s="125">
        <v>10000005</v>
      </c>
      <c r="B12" s="125" t="s">
        <v>4387</v>
      </c>
      <c r="C12" s="125" t="s">
        <v>4552</v>
      </c>
      <c r="D12" s="124" t="s">
        <v>4851</v>
      </c>
    </row>
    <row r="13" spans="1:7" x14ac:dyDescent="0.25">
      <c r="A13" s="125">
        <v>10000011</v>
      </c>
      <c r="B13" s="125" t="s">
        <v>4308</v>
      </c>
      <c r="C13" s="125" t="s">
        <v>4553</v>
      </c>
      <c r="D13" s="124" t="s">
        <v>4850</v>
      </c>
    </row>
    <row r="14" spans="1:7" x14ac:dyDescent="0.25">
      <c r="A14" s="125">
        <v>10000020</v>
      </c>
      <c r="B14" s="125" t="s">
        <v>4187</v>
      </c>
      <c r="C14" s="125" t="s">
        <v>54</v>
      </c>
      <c r="D14" s="124" t="s">
        <v>54</v>
      </c>
    </row>
    <row r="15" spans="1:7" x14ac:dyDescent="0.25">
      <c r="A15" s="125">
        <v>10000022</v>
      </c>
      <c r="B15" s="125" t="s">
        <v>4087</v>
      </c>
      <c r="C15" s="125" t="s">
        <v>4554</v>
      </c>
      <c r="D15" s="124" t="s">
        <v>4852</v>
      </c>
    </row>
    <row r="16" spans="1:7" x14ac:dyDescent="0.25">
      <c r="A16" s="125">
        <v>10000026</v>
      </c>
      <c r="B16" s="125" t="s">
        <v>4293</v>
      </c>
      <c r="C16" s="125" t="s">
        <v>4545</v>
      </c>
      <c r="D16" s="124" t="s">
        <v>4848</v>
      </c>
    </row>
    <row r="17" spans="1:4" x14ac:dyDescent="0.25">
      <c r="A17" s="125">
        <v>10000040</v>
      </c>
      <c r="B17" s="125" t="s">
        <v>4384</v>
      </c>
      <c r="C17" s="125" t="s">
        <v>4555</v>
      </c>
      <c r="D17" s="124" t="s">
        <v>4853</v>
      </c>
    </row>
    <row r="18" spans="1:4" x14ac:dyDescent="0.25">
      <c r="A18" s="125">
        <v>10000046</v>
      </c>
      <c r="B18" s="125" t="s">
        <v>4556</v>
      </c>
      <c r="C18" s="125" t="s">
        <v>4549</v>
      </c>
      <c r="D18" s="124" t="s">
        <v>4850</v>
      </c>
    </row>
    <row r="19" spans="1:4" x14ac:dyDescent="0.25">
      <c r="A19" s="125">
        <v>10000054</v>
      </c>
      <c r="B19" s="125" t="s">
        <v>4295</v>
      </c>
      <c r="C19" s="125" t="s">
        <v>4557</v>
      </c>
      <c r="D19" s="124" t="s">
        <v>4850</v>
      </c>
    </row>
    <row r="20" spans="1:4" x14ac:dyDescent="0.25">
      <c r="A20" s="125">
        <v>10000069</v>
      </c>
      <c r="B20" s="125" t="s">
        <v>4558</v>
      </c>
      <c r="C20" s="125" t="s">
        <v>4559</v>
      </c>
      <c r="D20" s="124" t="s">
        <v>4853</v>
      </c>
    </row>
    <row r="21" spans="1:4" x14ac:dyDescent="0.25">
      <c r="A21" s="125">
        <v>10000078</v>
      </c>
      <c r="B21" s="125" t="s">
        <v>4392</v>
      </c>
      <c r="C21" s="125" t="s">
        <v>182</v>
      </c>
      <c r="D21" s="124" t="s">
        <v>95</v>
      </c>
    </row>
    <row r="22" spans="1:4" x14ac:dyDescent="0.25">
      <c r="A22" s="125">
        <v>10000082</v>
      </c>
      <c r="B22" s="125" t="s">
        <v>4560</v>
      </c>
      <c r="C22" s="125" t="s">
        <v>4557</v>
      </c>
      <c r="D22" s="124" t="s">
        <v>4850</v>
      </c>
    </row>
    <row r="23" spans="1:4" x14ac:dyDescent="0.25">
      <c r="A23" s="125">
        <v>10000084</v>
      </c>
      <c r="B23" s="125" t="s">
        <v>4149</v>
      </c>
      <c r="C23" s="125" t="s">
        <v>4549</v>
      </c>
      <c r="D23" s="124" t="s">
        <v>4850</v>
      </c>
    </row>
    <row r="24" spans="1:4" x14ac:dyDescent="0.25">
      <c r="A24" s="125">
        <v>10000093</v>
      </c>
      <c r="B24" s="125" t="s">
        <v>4364</v>
      </c>
      <c r="C24" s="125" t="s">
        <v>4553</v>
      </c>
      <c r="D24" s="124" t="s">
        <v>4850</v>
      </c>
    </row>
    <row r="25" spans="1:4" x14ac:dyDescent="0.25">
      <c r="A25" s="125">
        <v>10000096</v>
      </c>
      <c r="B25" s="125" t="s">
        <v>4433</v>
      </c>
      <c r="C25" s="125" t="s">
        <v>4561</v>
      </c>
      <c r="D25" s="124" t="s">
        <v>4850</v>
      </c>
    </row>
    <row r="26" spans="1:4" x14ac:dyDescent="0.25">
      <c r="A26" s="125">
        <v>10000099</v>
      </c>
      <c r="B26" s="125" t="s">
        <v>4198</v>
      </c>
      <c r="C26" s="125" t="s">
        <v>4562</v>
      </c>
      <c r="D26" s="124" t="s">
        <v>4850</v>
      </c>
    </row>
    <row r="27" spans="1:4" x14ac:dyDescent="0.25">
      <c r="A27" s="125">
        <v>10000101</v>
      </c>
      <c r="B27" s="125" t="s">
        <v>4136</v>
      </c>
      <c r="C27" s="125" t="s">
        <v>4563</v>
      </c>
      <c r="D27" s="124" t="s">
        <v>4853</v>
      </c>
    </row>
    <row r="28" spans="1:4" x14ac:dyDescent="0.25">
      <c r="A28" s="125">
        <v>10000102</v>
      </c>
      <c r="B28" s="125" t="s">
        <v>4105</v>
      </c>
      <c r="C28" s="125" t="s">
        <v>4564</v>
      </c>
      <c r="D28" s="124" t="s">
        <v>4848</v>
      </c>
    </row>
    <row r="29" spans="1:4" x14ac:dyDescent="0.25">
      <c r="A29" s="125">
        <v>10000105</v>
      </c>
      <c r="B29" s="125" t="s">
        <v>4134</v>
      </c>
      <c r="C29" s="125" t="s">
        <v>4565</v>
      </c>
      <c r="D29" s="124" t="s">
        <v>4848</v>
      </c>
    </row>
    <row r="30" spans="1:4" x14ac:dyDescent="0.25">
      <c r="A30" s="125">
        <v>10000110</v>
      </c>
      <c r="B30" s="125" t="s">
        <v>4446</v>
      </c>
      <c r="C30" s="125" t="s">
        <v>4555</v>
      </c>
      <c r="D30" s="124" t="s">
        <v>4853</v>
      </c>
    </row>
    <row r="31" spans="1:4" x14ac:dyDescent="0.25">
      <c r="A31" s="125">
        <v>10000120</v>
      </c>
      <c r="B31" s="125" t="s">
        <v>4192</v>
      </c>
      <c r="C31" s="125" t="s">
        <v>4566</v>
      </c>
      <c r="D31" s="124" t="s">
        <v>4851</v>
      </c>
    </row>
    <row r="32" spans="1:4" x14ac:dyDescent="0.25">
      <c r="A32" s="125">
        <v>10000126</v>
      </c>
      <c r="B32" s="125" t="s">
        <v>4373</v>
      </c>
      <c r="C32" s="125" t="s">
        <v>54</v>
      </c>
      <c r="D32" s="124" t="s">
        <v>54</v>
      </c>
    </row>
    <row r="33" spans="1:4" x14ac:dyDescent="0.25">
      <c r="A33" s="125">
        <v>10000127</v>
      </c>
      <c r="B33" s="125" t="s">
        <v>4372</v>
      </c>
      <c r="C33" s="125" t="s">
        <v>54</v>
      </c>
      <c r="D33" s="124" t="s">
        <v>54</v>
      </c>
    </row>
    <row r="34" spans="1:4" x14ac:dyDescent="0.25">
      <c r="A34" s="125">
        <v>10000132</v>
      </c>
      <c r="B34" s="125" t="s">
        <v>4340</v>
      </c>
      <c r="C34" s="125" t="s">
        <v>4567</v>
      </c>
      <c r="D34" s="124" t="s">
        <v>4853</v>
      </c>
    </row>
    <row r="35" spans="1:4" x14ac:dyDescent="0.25">
      <c r="A35" s="125">
        <v>10000137</v>
      </c>
      <c r="B35" s="125" t="s">
        <v>4420</v>
      </c>
      <c r="C35" s="125" t="s">
        <v>4549</v>
      </c>
      <c r="D35" s="124" t="s">
        <v>4850</v>
      </c>
    </row>
    <row r="36" spans="1:4" x14ac:dyDescent="0.25">
      <c r="A36" s="125">
        <v>10000171</v>
      </c>
      <c r="B36" s="125" t="s">
        <v>4169</v>
      </c>
      <c r="C36" s="125" t="s">
        <v>4557</v>
      </c>
      <c r="D36" s="124" t="s">
        <v>4850</v>
      </c>
    </row>
    <row r="37" spans="1:4" x14ac:dyDescent="0.25">
      <c r="A37" s="125">
        <v>10000172</v>
      </c>
      <c r="B37" s="125" t="s">
        <v>4367</v>
      </c>
      <c r="C37" s="125" t="s">
        <v>4568</v>
      </c>
      <c r="D37" s="124" t="s">
        <v>4852</v>
      </c>
    </row>
    <row r="38" spans="1:4" x14ac:dyDescent="0.25">
      <c r="A38" s="125">
        <v>10000179</v>
      </c>
      <c r="B38" s="125" t="s">
        <v>4263</v>
      </c>
      <c r="C38" s="125" t="s">
        <v>4561</v>
      </c>
      <c r="D38" s="124" t="s">
        <v>4850</v>
      </c>
    </row>
    <row r="39" spans="1:4" x14ac:dyDescent="0.25">
      <c r="A39" s="125">
        <v>10000180</v>
      </c>
      <c r="B39" s="125" t="s">
        <v>4394</v>
      </c>
      <c r="C39" s="125" t="s">
        <v>4569</v>
      </c>
      <c r="D39" s="124" t="s">
        <v>4848</v>
      </c>
    </row>
    <row r="40" spans="1:4" x14ac:dyDescent="0.25">
      <c r="A40" s="125">
        <v>10000201</v>
      </c>
      <c r="B40" s="125" t="s">
        <v>4114</v>
      </c>
      <c r="C40" s="125" t="s">
        <v>182</v>
      </c>
      <c r="D40" s="124" t="s">
        <v>95</v>
      </c>
    </row>
    <row r="41" spans="1:4" x14ac:dyDescent="0.25">
      <c r="A41" s="125">
        <v>10000205</v>
      </c>
      <c r="B41" s="125" t="s">
        <v>4082</v>
      </c>
      <c r="C41" s="125" t="s">
        <v>54</v>
      </c>
      <c r="D41" s="124" t="s">
        <v>54</v>
      </c>
    </row>
    <row r="42" spans="1:4" x14ac:dyDescent="0.25">
      <c r="A42" s="125">
        <v>10000213</v>
      </c>
      <c r="B42" s="125" t="s">
        <v>4365</v>
      </c>
      <c r="C42" s="125" t="s">
        <v>4545</v>
      </c>
      <c r="D42" s="124" t="s">
        <v>4848</v>
      </c>
    </row>
    <row r="43" spans="1:4" x14ac:dyDescent="0.25">
      <c r="A43" s="125">
        <v>10000229</v>
      </c>
      <c r="B43" s="125" t="s">
        <v>4247</v>
      </c>
      <c r="C43" s="125" t="s">
        <v>4570</v>
      </c>
      <c r="D43" s="124" t="s">
        <v>4848</v>
      </c>
    </row>
    <row r="44" spans="1:4" x14ac:dyDescent="0.25">
      <c r="A44" s="125">
        <v>10000247</v>
      </c>
      <c r="B44" s="125" t="s">
        <v>4571</v>
      </c>
      <c r="C44" s="125" t="s">
        <v>4549</v>
      </c>
      <c r="D44" s="124" t="s">
        <v>4850</v>
      </c>
    </row>
    <row r="45" spans="1:4" x14ac:dyDescent="0.25">
      <c r="A45" s="125">
        <v>10000253</v>
      </c>
      <c r="B45" s="125" t="s">
        <v>4354</v>
      </c>
      <c r="C45" s="125" t="s">
        <v>4552</v>
      </c>
      <c r="D45" s="124" t="s">
        <v>4851</v>
      </c>
    </row>
    <row r="46" spans="1:4" x14ac:dyDescent="0.25">
      <c r="A46" s="125">
        <v>10000257</v>
      </c>
      <c r="B46" s="125" t="s">
        <v>4393</v>
      </c>
      <c r="C46" s="125" t="s">
        <v>182</v>
      </c>
      <c r="D46" s="124" t="s">
        <v>95</v>
      </c>
    </row>
    <row r="47" spans="1:4" x14ac:dyDescent="0.25">
      <c r="A47" s="125">
        <v>10000263</v>
      </c>
      <c r="B47" s="125" t="s">
        <v>4095</v>
      </c>
      <c r="C47" s="125" t="s">
        <v>4564</v>
      </c>
      <c r="D47" s="124" t="s">
        <v>4848</v>
      </c>
    </row>
    <row r="48" spans="1:4" x14ac:dyDescent="0.25">
      <c r="A48" s="125">
        <v>10000264</v>
      </c>
      <c r="B48" s="125" t="s">
        <v>4213</v>
      </c>
      <c r="C48" s="125" t="s">
        <v>4572</v>
      </c>
      <c r="D48" s="124" t="s">
        <v>4848</v>
      </c>
    </row>
    <row r="49" spans="1:4" x14ac:dyDescent="0.25">
      <c r="A49" s="125">
        <v>10000265</v>
      </c>
      <c r="B49" s="125" t="s">
        <v>4573</v>
      </c>
      <c r="C49" s="125" t="s">
        <v>4574</v>
      </c>
      <c r="D49" s="124" t="s">
        <v>4852</v>
      </c>
    </row>
    <row r="50" spans="1:4" x14ac:dyDescent="0.25">
      <c r="A50" s="125">
        <v>10000266</v>
      </c>
      <c r="B50" s="125" t="s">
        <v>4094</v>
      </c>
      <c r="C50" s="125" t="s">
        <v>4575</v>
      </c>
      <c r="D50" s="124" t="s">
        <v>4848</v>
      </c>
    </row>
    <row r="51" spans="1:4" x14ac:dyDescent="0.25">
      <c r="A51" s="125">
        <v>10000269</v>
      </c>
      <c r="B51" s="125" t="s">
        <v>4236</v>
      </c>
      <c r="C51" s="125" t="s">
        <v>4576</v>
      </c>
      <c r="D51" s="124" t="s">
        <v>4853</v>
      </c>
    </row>
    <row r="52" spans="1:4" x14ac:dyDescent="0.25">
      <c r="A52" s="125">
        <v>10000274</v>
      </c>
      <c r="B52" s="125" t="s">
        <v>4400</v>
      </c>
      <c r="C52" s="125" t="s">
        <v>4544</v>
      </c>
      <c r="D52" s="124" t="s">
        <v>4848</v>
      </c>
    </row>
    <row r="53" spans="1:4" x14ac:dyDescent="0.25">
      <c r="A53" s="125">
        <v>10000282</v>
      </c>
      <c r="B53" s="125" t="s">
        <v>4448</v>
      </c>
      <c r="C53" s="125" t="s">
        <v>4577</v>
      </c>
      <c r="D53" s="124" t="s">
        <v>4853</v>
      </c>
    </row>
    <row r="54" spans="1:4" x14ac:dyDescent="0.25">
      <c r="A54" s="125">
        <v>10000286</v>
      </c>
      <c r="B54" s="125" t="s">
        <v>4201</v>
      </c>
      <c r="C54" s="125" t="s">
        <v>4578</v>
      </c>
      <c r="D54" s="124" t="s">
        <v>4850</v>
      </c>
    </row>
    <row r="55" spans="1:4" x14ac:dyDescent="0.25">
      <c r="A55" s="125">
        <v>10000290</v>
      </c>
      <c r="B55" s="125" t="s">
        <v>4579</v>
      </c>
      <c r="C55" s="125" t="s">
        <v>4580</v>
      </c>
      <c r="D55" s="124" t="s">
        <v>4854</v>
      </c>
    </row>
    <row r="56" spans="1:4" x14ac:dyDescent="0.25">
      <c r="A56" s="125">
        <v>10000306</v>
      </c>
      <c r="B56" s="125" t="s">
        <v>4581</v>
      </c>
      <c r="C56" s="125" t="s">
        <v>4582</v>
      </c>
      <c r="D56" s="124" t="s">
        <v>4849</v>
      </c>
    </row>
    <row r="57" spans="1:4" x14ac:dyDescent="0.25">
      <c r="A57" s="125">
        <v>10000307</v>
      </c>
      <c r="B57" s="125" t="s">
        <v>4583</v>
      </c>
      <c r="C57" s="125" t="s">
        <v>4584</v>
      </c>
      <c r="D57" s="124" t="s">
        <v>4849</v>
      </c>
    </row>
    <row r="58" spans="1:4" x14ac:dyDescent="0.25">
      <c r="A58" s="125">
        <v>10000314</v>
      </c>
      <c r="B58" s="125" t="s">
        <v>4157</v>
      </c>
      <c r="C58" s="125" t="s">
        <v>4585</v>
      </c>
      <c r="D58" s="124" t="s">
        <v>4852</v>
      </c>
    </row>
    <row r="59" spans="1:4" x14ac:dyDescent="0.25">
      <c r="A59" s="125">
        <v>10000324</v>
      </c>
      <c r="B59" s="125" t="s">
        <v>4586</v>
      </c>
      <c r="C59" s="125" t="s">
        <v>4567</v>
      </c>
      <c r="D59" s="124" t="s">
        <v>4853</v>
      </c>
    </row>
    <row r="60" spans="1:4" x14ac:dyDescent="0.25">
      <c r="A60" s="125">
        <v>10000338</v>
      </c>
      <c r="B60" s="125" t="s">
        <v>4437</v>
      </c>
      <c r="C60" s="125" t="s">
        <v>4587</v>
      </c>
      <c r="D60" s="124" t="s">
        <v>4852</v>
      </c>
    </row>
    <row r="61" spans="1:4" x14ac:dyDescent="0.25">
      <c r="A61" s="125">
        <v>10000345</v>
      </c>
      <c r="B61" s="125" t="s">
        <v>4196</v>
      </c>
      <c r="C61" s="125" t="s">
        <v>4549</v>
      </c>
      <c r="D61" s="124" t="s">
        <v>4850</v>
      </c>
    </row>
    <row r="62" spans="1:4" x14ac:dyDescent="0.25">
      <c r="A62" s="125">
        <v>10000350</v>
      </c>
      <c r="B62" s="125" t="s">
        <v>4588</v>
      </c>
      <c r="C62" s="125" t="s">
        <v>4549</v>
      </c>
      <c r="D62" s="124" t="s">
        <v>4850</v>
      </c>
    </row>
    <row r="63" spans="1:4" x14ac:dyDescent="0.25">
      <c r="A63" s="125">
        <v>10000356</v>
      </c>
      <c r="B63" s="125" t="s">
        <v>4133</v>
      </c>
      <c r="C63" s="125" t="s">
        <v>4565</v>
      </c>
      <c r="D63" s="124" t="s">
        <v>4848</v>
      </c>
    </row>
    <row r="64" spans="1:4" x14ac:dyDescent="0.25">
      <c r="A64" s="125">
        <v>10000359</v>
      </c>
      <c r="B64" s="125" t="s">
        <v>4232</v>
      </c>
      <c r="C64" s="125" t="s">
        <v>4549</v>
      </c>
      <c r="D64" s="124" t="s">
        <v>4850</v>
      </c>
    </row>
    <row r="65" spans="1:4" x14ac:dyDescent="0.25">
      <c r="A65" s="125">
        <v>10000367</v>
      </c>
      <c r="B65" s="125" t="s">
        <v>4399</v>
      </c>
      <c r="C65" s="125" t="s">
        <v>4589</v>
      </c>
      <c r="D65" s="124" t="s">
        <v>4848</v>
      </c>
    </row>
    <row r="66" spans="1:4" x14ac:dyDescent="0.25">
      <c r="A66" s="125">
        <v>10000393</v>
      </c>
      <c r="B66" s="125" t="s">
        <v>4311</v>
      </c>
      <c r="C66" s="125" t="s">
        <v>4590</v>
      </c>
      <c r="D66" s="124" t="s">
        <v>4852</v>
      </c>
    </row>
    <row r="67" spans="1:4" x14ac:dyDescent="0.25">
      <c r="A67" s="125">
        <v>10000394</v>
      </c>
      <c r="B67" s="125" t="s">
        <v>4084</v>
      </c>
      <c r="C67" s="125" t="s">
        <v>182</v>
      </c>
      <c r="D67" s="124" t="s">
        <v>95</v>
      </c>
    </row>
    <row r="68" spans="1:4" x14ac:dyDescent="0.25">
      <c r="A68" s="125">
        <v>10000395</v>
      </c>
      <c r="B68" s="125" t="s">
        <v>4110</v>
      </c>
      <c r="C68" s="125" t="s">
        <v>4568</v>
      </c>
      <c r="D68" s="124" t="s">
        <v>4852</v>
      </c>
    </row>
    <row r="69" spans="1:4" x14ac:dyDescent="0.25">
      <c r="A69" s="125">
        <v>10000432</v>
      </c>
      <c r="B69" s="125" t="s">
        <v>4175</v>
      </c>
      <c r="C69" s="125" t="s">
        <v>4584</v>
      </c>
      <c r="D69" s="124" t="s">
        <v>4849</v>
      </c>
    </row>
    <row r="70" spans="1:4" x14ac:dyDescent="0.25">
      <c r="A70" s="125">
        <v>10000439</v>
      </c>
      <c r="B70" s="125" t="s">
        <v>4349</v>
      </c>
      <c r="C70" s="125" t="s">
        <v>4561</v>
      </c>
      <c r="D70" s="124" t="s">
        <v>4850</v>
      </c>
    </row>
    <row r="71" spans="1:4" x14ac:dyDescent="0.25">
      <c r="A71" s="125">
        <v>10000442</v>
      </c>
      <c r="B71" s="125" t="s">
        <v>4150</v>
      </c>
      <c r="C71" s="125" t="s">
        <v>4553</v>
      </c>
      <c r="D71" s="124" t="s">
        <v>4850</v>
      </c>
    </row>
    <row r="72" spans="1:4" x14ac:dyDescent="0.25">
      <c r="A72" s="125">
        <v>10000450</v>
      </c>
      <c r="B72" s="125" t="s">
        <v>4345</v>
      </c>
      <c r="C72" s="125" t="s">
        <v>4549</v>
      </c>
      <c r="D72" s="124" t="s">
        <v>4850</v>
      </c>
    </row>
    <row r="73" spans="1:4" x14ac:dyDescent="0.25">
      <c r="A73" s="125">
        <v>10000479</v>
      </c>
      <c r="B73" s="125" t="s">
        <v>4279</v>
      </c>
      <c r="C73" s="125" t="s">
        <v>4568</v>
      </c>
      <c r="D73" s="124" t="s">
        <v>4852</v>
      </c>
    </row>
    <row r="74" spans="1:4" x14ac:dyDescent="0.25">
      <c r="A74" s="125">
        <v>10000490</v>
      </c>
      <c r="B74" s="125" t="s">
        <v>4591</v>
      </c>
      <c r="C74" s="125" t="s">
        <v>4553</v>
      </c>
      <c r="D74" s="124" t="s">
        <v>4850</v>
      </c>
    </row>
    <row r="75" spans="1:4" x14ac:dyDescent="0.25">
      <c r="A75" s="125">
        <v>10000496</v>
      </c>
      <c r="B75" s="125" t="s">
        <v>4101</v>
      </c>
      <c r="C75" s="125" t="s">
        <v>4568</v>
      </c>
      <c r="D75" s="124" t="s">
        <v>4852</v>
      </c>
    </row>
    <row r="76" spans="1:4" x14ac:dyDescent="0.25">
      <c r="A76" s="125">
        <v>10000502</v>
      </c>
      <c r="B76" s="125" t="s">
        <v>4592</v>
      </c>
      <c r="C76" s="125" t="s">
        <v>4580</v>
      </c>
      <c r="D76" s="124" t="s">
        <v>4854</v>
      </c>
    </row>
    <row r="77" spans="1:4" x14ac:dyDescent="0.25">
      <c r="A77" s="125">
        <v>10000519</v>
      </c>
      <c r="B77" s="125" t="s">
        <v>4368</v>
      </c>
      <c r="C77" s="125" t="s">
        <v>4593</v>
      </c>
      <c r="D77" s="124" t="s">
        <v>4848</v>
      </c>
    </row>
    <row r="78" spans="1:4" x14ac:dyDescent="0.25">
      <c r="A78" s="125">
        <v>10000527</v>
      </c>
      <c r="B78" s="125" t="s">
        <v>4594</v>
      </c>
      <c r="C78" s="125" t="s">
        <v>4551</v>
      </c>
      <c r="D78" s="124" t="s">
        <v>4849</v>
      </c>
    </row>
    <row r="79" spans="1:4" x14ac:dyDescent="0.25">
      <c r="A79" s="125">
        <v>10000543</v>
      </c>
      <c r="B79" s="125" t="s">
        <v>4353</v>
      </c>
      <c r="C79" s="125" t="s">
        <v>4552</v>
      </c>
      <c r="D79" s="124" t="s">
        <v>4851</v>
      </c>
    </row>
    <row r="80" spans="1:4" x14ac:dyDescent="0.25">
      <c r="A80" s="125">
        <v>10000545</v>
      </c>
      <c r="B80" s="125" t="s">
        <v>4449</v>
      </c>
      <c r="C80" s="125" t="s">
        <v>4555</v>
      </c>
      <c r="D80" s="124" t="s">
        <v>4853</v>
      </c>
    </row>
    <row r="81" spans="1:4" x14ac:dyDescent="0.25">
      <c r="A81" s="125">
        <v>10000550</v>
      </c>
      <c r="B81" s="125" t="s">
        <v>4248</v>
      </c>
      <c r="C81" s="125" t="s">
        <v>4577</v>
      </c>
      <c r="D81" s="124" t="s">
        <v>4853</v>
      </c>
    </row>
    <row r="82" spans="1:4" x14ac:dyDescent="0.25">
      <c r="A82" s="125">
        <v>10000555</v>
      </c>
      <c r="B82" s="125" t="s">
        <v>4595</v>
      </c>
      <c r="C82" s="125" t="s">
        <v>4596</v>
      </c>
      <c r="D82" s="124" t="s">
        <v>4854</v>
      </c>
    </row>
    <row r="83" spans="1:4" x14ac:dyDescent="0.25">
      <c r="A83" s="125">
        <v>10000557</v>
      </c>
      <c r="B83" s="125" t="s">
        <v>4096</v>
      </c>
      <c r="C83" s="125" t="s">
        <v>4593</v>
      </c>
      <c r="D83" s="124" t="s">
        <v>4848</v>
      </c>
    </row>
    <row r="84" spans="1:4" x14ac:dyDescent="0.25">
      <c r="A84" s="125">
        <v>10000561</v>
      </c>
      <c r="B84" s="125" t="s">
        <v>4260</v>
      </c>
      <c r="C84" s="125" t="s">
        <v>4549</v>
      </c>
      <c r="D84" s="124" t="s">
        <v>4850</v>
      </c>
    </row>
    <row r="85" spans="1:4" x14ac:dyDescent="0.25">
      <c r="A85" s="125">
        <v>10000577</v>
      </c>
      <c r="B85" s="125" t="s">
        <v>4086</v>
      </c>
      <c r="C85" s="125" t="s">
        <v>4554</v>
      </c>
      <c r="D85" s="124" t="s">
        <v>4852</v>
      </c>
    </row>
    <row r="86" spans="1:4" x14ac:dyDescent="0.25">
      <c r="A86" s="125">
        <v>10000597</v>
      </c>
      <c r="B86" s="125" t="s">
        <v>4391</v>
      </c>
      <c r="C86" s="125" t="s">
        <v>182</v>
      </c>
      <c r="D86" s="124" t="s">
        <v>95</v>
      </c>
    </row>
    <row r="87" spans="1:4" x14ac:dyDescent="0.25">
      <c r="A87" s="125">
        <v>10000618</v>
      </c>
      <c r="B87" s="125" t="s">
        <v>4239</v>
      </c>
      <c r="C87" s="125" t="s">
        <v>4587</v>
      </c>
      <c r="D87" s="124" t="s">
        <v>4852</v>
      </c>
    </row>
    <row r="88" spans="1:4" x14ac:dyDescent="0.25">
      <c r="A88" s="125">
        <v>10000622</v>
      </c>
      <c r="B88" s="125" t="s">
        <v>4241</v>
      </c>
      <c r="C88" s="125" t="s">
        <v>4587</v>
      </c>
      <c r="D88" s="124" t="s">
        <v>4852</v>
      </c>
    </row>
    <row r="89" spans="1:4" x14ac:dyDescent="0.25">
      <c r="A89" s="125">
        <v>10000635</v>
      </c>
      <c r="B89" s="125" t="s">
        <v>4597</v>
      </c>
      <c r="C89" s="125" t="s">
        <v>4580</v>
      </c>
      <c r="D89" s="124" t="s">
        <v>4854</v>
      </c>
    </row>
    <row r="90" spans="1:4" x14ac:dyDescent="0.25">
      <c r="A90" s="125">
        <v>10000636</v>
      </c>
      <c r="B90" s="125" t="s">
        <v>4291</v>
      </c>
      <c r="C90" s="125" t="s">
        <v>4578</v>
      </c>
      <c r="D90" s="124" t="s">
        <v>4850</v>
      </c>
    </row>
    <row r="91" spans="1:4" x14ac:dyDescent="0.25">
      <c r="A91" s="125">
        <v>10000637</v>
      </c>
      <c r="B91" s="125" t="s">
        <v>4430</v>
      </c>
      <c r="C91" s="125" t="s">
        <v>4549</v>
      </c>
      <c r="D91" s="124" t="s">
        <v>4850</v>
      </c>
    </row>
    <row r="92" spans="1:4" x14ac:dyDescent="0.25">
      <c r="A92" s="125">
        <v>10000674</v>
      </c>
      <c r="B92" s="125" t="s">
        <v>4598</v>
      </c>
      <c r="C92" s="125" t="s">
        <v>4582</v>
      </c>
      <c r="D92" s="124" t="s">
        <v>4849</v>
      </c>
    </row>
    <row r="93" spans="1:4" x14ac:dyDescent="0.25">
      <c r="A93" s="125">
        <v>10000679</v>
      </c>
      <c r="B93" s="125" t="s">
        <v>4148</v>
      </c>
      <c r="C93" s="125" t="s">
        <v>4599</v>
      </c>
      <c r="D93" s="124" t="s">
        <v>4852</v>
      </c>
    </row>
    <row r="94" spans="1:4" x14ac:dyDescent="0.25">
      <c r="A94" s="125">
        <v>10000681</v>
      </c>
      <c r="B94" s="125" t="s">
        <v>4125</v>
      </c>
      <c r="C94" s="125" t="s">
        <v>182</v>
      </c>
      <c r="D94" s="124" t="s">
        <v>95</v>
      </c>
    </row>
    <row r="95" spans="1:4" x14ac:dyDescent="0.25">
      <c r="A95" s="125">
        <v>10000683</v>
      </c>
      <c r="B95" s="125" t="s">
        <v>4600</v>
      </c>
      <c r="C95" s="125" t="s">
        <v>4569</v>
      </c>
      <c r="D95" s="124" t="s">
        <v>4848</v>
      </c>
    </row>
    <row r="96" spans="1:4" x14ac:dyDescent="0.25">
      <c r="A96" s="125">
        <v>10000689</v>
      </c>
      <c r="B96" s="125" t="s">
        <v>4341</v>
      </c>
      <c r="C96" s="125" t="s">
        <v>4601</v>
      </c>
      <c r="D96" s="124" t="s">
        <v>4852</v>
      </c>
    </row>
    <row r="97" spans="1:4" x14ac:dyDescent="0.25">
      <c r="A97" s="125">
        <v>10000690</v>
      </c>
      <c r="B97" s="125" t="s">
        <v>4244</v>
      </c>
      <c r="C97" s="125" t="s">
        <v>54</v>
      </c>
      <c r="D97" s="124" t="s">
        <v>54</v>
      </c>
    </row>
    <row r="98" spans="1:4" x14ac:dyDescent="0.25">
      <c r="A98" s="125">
        <v>10000693</v>
      </c>
      <c r="B98" s="125" t="s">
        <v>4159</v>
      </c>
      <c r="C98" s="125" t="s">
        <v>4602</v>
      </c>
      <c r="D98" s="124" t="s">
        <v>4849</v>
      </c>
    </row>
    <row r="99" spans="1:4" x14ac:dyDescent="0.25">
      <c r="A99" s="125">
        <v>10000697</v>
      </c>
      <c r="B99" s="125" t="s">
        <v>4268</v>
      </c>
      <c r="C99" s="125" t="s">
        <v>4553</v>
      </c>
      <c r="D99" s="124" t="s">
        <v>4850</v>
      </c>
    </row>
    <row r="100" spans="1:4" x14ac:dyDescent="0.25">
      <c r="A100" s="125">
        <v>10000701</v>
      </c>
      <c r="B100" s="125" t="s">
        <v>4152</v>
      </c>
      <c r="C100" s="125" t="s">
        <v>4549</v>
      </c>
      <c r="D100" s="124" t="s">
        <v>4850</v>
      </c>
    </row>
    <row r="101" spans="1:4" x14ac:dyDescent="0.25">
      <c r="A101" s="125">
        <v>10000703</v>
      </c>
      <c r="B101" s="125" t="s">
        <v>4603</v>
      </c>
      <c r="C101" s="125" t="s">
        <v>4604</v>
      </c>
      <c r="D101" s="124" t="s">
        <v>4850</v>
      </c>
    </row>
    <row r="102" spans="1:4" x14ac:dyDescent="0.25">
      <c r="A102" s="125">
        <v>10000713</v>
      </c>
      <c r="B102" s="125" t="s">
        <v>4153</v>
      </c>
      <c r="C102" s="125" t="s">
        <v>4553</v>
      </c>
      <c r="D102" s="124" t="s">
        <v>4850</v>
      </c>
    </row>
    <row r="103" spans="1:4" x14ac:dyDescent="0.25">
      <c r="A103" s="125">
        <v>10000714</v>
      </c>
      <c r="B103" s="125" t="s">
        <v>4605</v>
      </c>
      <c r="C103" s="125" t="s">
        <v>4606</v>
      </c>
      <c r="D103" s="124" t="s">
        <v>4850</v>
      </c>
    </row>
    <row r="104" spans="1:4" x14ac:dyDescent="0.25">
      <c r="A104" s="125">
        <v>10000715</v>
      </c>
      <c r="B104" s="125" t="s">
        <v>4607</v>
      </c>
      <c r="C104" s="125" t="s">
        <v>4608</v>
      </c>
      <c r="D104" s="124" t="s">
        <v>4850</v>
      </c>
    </row>
    <row r="105" spans="1:4" x14ac:dyDescent="0.25">
      <c r="A105" s="125">
        <v>10000725</v>
      </c>
      <c r="B105" s="125" t="s">
        <v>4609</v>
      </c>
      <c r="C105" s="125" t="s">
        <v>4610</v>
      </c>
      <c r="D105" s="124" t="s">
        <v>4850</v>
      </c>
    </row>
    <row r="106" spans="1:4" x14ac:dyDescent="0.25">
      <c r="A106" s="125">
        <v>10000746</v>
      </c>
      <c r="B106" s="125" t="s">
        <v>4358</v>
      </c>
      <c r="C106" s="125" t="s">
        <v>4561</v>
      </c>
      <c r="D106" s="124" t="s">
        <v>4850</v>
      </c>
    </row>
    <row r="107" spans="1:4" x14ac:dyDescent="0.25">
      <c r="A107" s="125">
        <v>10000755</v>
      </c>
      <c r="B107" s="125" t="s">
        <v>4204</v>
      </c>
      <c r="C107" s="125" t="s">
        <v>4596</v>
      </c>
      <c r="D107" s="124" t="s">
        <v>4850</v>
      </c>
    </row>
    <row r="108" spans="1:4" x14ac:dyDescent="0.25">
      <c r="A108" s="125">
        <v>10000769</v>
      </c>
      <c r="B108" s="125" t="s">
        <v>4254</v>
      </c>
      <c r="C108" s="125" t="s">
        <v>4611</v>
      </c>
      <c r="D108" s="124" t="s">
        <v>4853</v>
      </c>
    </row>
    <row r="109" spans="1:4" x14ac:dyDescent="0.25">
      <c r="A109" s="125">
        <v>10000787</v>
      </c>
      <c r="B109" s="125" t="s">
        <v>4214</v>
      </c>
      <c r="C109" s="125" t="s">
        <v>4596</v>
      </c>
      <c r="D109" s="124" t="s">
        <v>4850</v>
      </c>
    </row>
    <row r="110" spans="1:4" x14ac:dyDescent="0.25">
      <c r="A110" s="125">
        <v>10000792</v>
      </c>
      <c r="B110" s="125" t="s">
        <v>4184</v>
      </c>
      <c r="C110" s="125" t="s">
        <v>54</v>
      </c>
      <c r="D110" s="124" t="s">
        <v>54</v>
      </c>
    </row>
    <row r="111" spans="1:4" x14ac:dyDescent="0.25">
      <c r="A111" s="125">
        <v>10000801</v>
      </c>
      <c r="B111" s="125" t="s">
        <v>4612</v>
      </c>
      <c r="C111" s="125" t="s">
        <v>54</v>
      </c>
      <c r="D111" s="124" t="s">
        <v>54</v>
      </c>
    </row>
    <row r="112" spans="1:4" x14ac:dyDescent="0.25">
      <c r="A112" s="125">
        <v>10000806</v>
      </c>
      <c r="B112" s="125" t="s">
        <v>4415</v>
      </c>
      <c r="C112" s="125" t="s">
        <v>4606</v>
      </c>
      <c r="D112" s="124" t="s">
        <v>4850</v>
      </c>
    </row>
    <row r="113" spans="1:4" x14ac:dyDescent="0.25">
      <c r="A113" s="125">
        <v>10000818</v>
      </c>
      <c r="B113" s="125" t="s">
        <v>4272</v>
      </c>
      <c r="C113" s="125" t="s">
        <v>4613</v>
      </c>
      <c r="D113" s="124" t="s">
        <v>4849</v>
      </c>
    </row>
    <row r="114" spans="1:4" x14ac:dyDescent="0.25">
      <c r="A114" s="125">
        <v>10000833</v>
      </c>
      <c r="B114" s="125" t="s">
        <v>4178</v>
      </c>
      <c r="C114" s="125" t="s">
        <v>4580</v>
      </c>
      <c r="D114" s="124" t="s">
        <v>4854</v>
      </c>
    </row>
    <row r="115" spans="1:4" x14ac:dyDescent="0.25">
      <c r="A115" s="125">
        <v>10000863</v>
      </c>
      <c r="B115" s="125" t="s">
        <v>4614</v>
      </c>
      <c r="C115" s="125" t="s">
        <v>4580</v>
      </c>
      <c r="D115" s="124" t="s">
        <v>4854</v>
      </c>
    </row>
    <row r="116" spans="1:4" x14ac:dyDescent="0.25">
      <c r="A116" s="125">
        <v>10000871</v>
      </c>
      <c r="B116" s="125" t="s">
        <v>4251</v>
      </c>
      <c r="C116" s="125" t="s">
        <v>4601</v>
      </c>
      <c r="D116" s="124" t="s">
        <v>4852</v>
      </c>
    </row>
    <row r="117" spans="1:4" x14ac:dyDescent="0.25">
      <c r="A117" s="125">
        <v>10000875</v>
      </c>
      <c r="B117" s="125" t="s">
        <v>4276</v>
      </c>
      <c r="C117" s="125" t="s">
        <v>4557</v>
      </c>
      <c r="D117" s="124" t="s">
        <v>4850</v>
      </c>
    </row>
    <row r="118" spans="1:4" x14ac:dyDescent="0.25">
      <c r="A118" s="125">
        <v>10000877</v>
      </c>
      <c r="B118" s="125" t="s">
        <v>4112</v>
      </c>
      <c r="C118" s="125" t="s">
        <v>182</v>
      </c>
      <c r="D118" s="124" t="s">
        <v>95</v>
      </c>
    </row>
    <row r="119" spans="1:4" x14ac:dyDescent="0.25">
      <c r="A119" s="125">
        <v>10000883</v>
      </c>
      <c r="B119" s="125" t="s">
        <v>4317</v>
      </c>
      <c r="C119" s="125" t="s">
        <v>4615</v>
      </c>
      <c r="D119" s="124" t="s">
        <v>4850</v>
      </c>
    </row>
    <row r="120" spans="1:4" x14ac:dyDescent="0.25">
      <c r="A120" s="125">
        <v>10000888</v>
      </c>
      <c r="B120" s="125" t="s">
        <v>4316</v>
      </c>
      <c r="C120" s="125" t="s">
        <v>4553</v>
      </c>
      <c r="D120" s="124" t="s">
        <v>4850</v>
      </c>
    </row>
    <row r="121" spans="1:4" x14ac:dyDescent="0.25">
      <c r="A121" s="125">
        <v>10000907</v>
      </c>
      <c r="B121" s="125" t="s">
        <v>4616</v>
      </c>
      <c r="C121" s="125" t="s">
        <v>4564</v>
      </c>
      <c r="D121" s="124" t="s">
        <v>4848</v>
      </c>
    </row>
    <row r="122" spans="1:4" x14ac:dyDescent="0.25">
      <c r="A122" s="125">
        <v>10000909</v>
      </c>
      <c r="B122" s="125" t="s">
        <v>4109</v>
      </c>
      <c r="C122" s="125" t="s">
        <v>4593</v>
      </c>
      <c r="D122" s="124" t="s">
        <v>4848</v>
      </c>
    </row>
    <row r="123" spans="1:4" x14ac:dyDescent="0.25">
      <c r="A123" s="125">
        <v>10000910</v>
      </c>
      <c r="B123" s="125" t="s">
        <v>4097</v>
      </c>
      <c r="C123" s="125" t="s">
        <v>4575</v>
      </c>
      <c r="D123" s="124" t="s">
        <v>4848</v>
      </c>
    </row>
    <row r="124" spans="1:4" x14ac:dyDescent="0.25">
      <c r="A124" s="125">
        <v>10000927</v>
      </c>
      <c r="B124" s="125" t="s">
        <v>4115</v>
      </c>
      <c r="C124" s="125" t="s">
        <v>182</v>
      </c>
      <c r="D124" s="124" t="s">
        <v>95</v>
      </c>
    </row>
    <row r="125" spans="1:4" x14ac:dyDescent="0.25">
      <c r="A125" s="125">
        <v>10000931</v>
      </c>
      <c r="B125" s="125" t="s">
        <v>4139</v>
      </c>
      <c r="C125" s="125" t="s">
        <v>4584</v>
      </c>
      <c r="D125" s="124" t="s">
        <v>4849</v>
      </c>
    </row>
    <row r="126" spans="1:4" x14ac:dyDescent="0.25">
      <c r="A126" s="125">
        <v>10000943</v>
      </c>
      <c r="B126" s="125" t="s">
        <v>4277</v>
      </c>
      <c r="C126" s="125" t="s">
        <v>4577</v>
      </c>
      <c r="D126" s="124" t="s">
        <v>4853</v>
      </c>
    </row>
    <row r="127" spans="1:4" x14ac:dyDescent="0.25">
      <c r="A127" s="125">
        <v>10000957</v>
      </c>
      <c r="B127" s="125" t="s">
        <v>4617</v>
      </c>
      <c r="C127" s="125" t="s">
        <v>4582</v>
      </c>
      <c r="D127" s="124" t="s">
        <v>4849</v>
      </c>
    </row>
    <row r="128" spans="1:4" x14ac:dyDescent="0.25">
      <c r="A128" s="125">
        <v>10000958</v>
      </c>
      <c r="B128" s="125" t="s">
        <v>4144</v>
      </c>
      <c r="C128" s="125" t="s">
        <v>4618</v>
      </c>
      <c r="D128" s="124" t="s">
        <v>4855</v>
      </c>
    </row>
    <row r="129" spans="1:4" x14ac:dyDescent="0.25">
      <c r="A129" s="125">
        <v>10000973</v>
      </c>
      <c r="B129" s="125" t="s">
        <v>4382</v>
      </c>
      <c r="C129" s="125" t="s">
        <v>4596</v>
      </c>
      <c r="D129" s="124" t="s">
        <v>4850</v>
      </c>
    </row>
    <row r="130" spans="1:4" x14ac:dyDescent="0.25">
      <c r="A130" s="125">
        <v>10000989</v>
      </c>
      <c r="B130" s="125" t="s">
        <v>4619</v>
      </c>
      <c r="C130" s="125" t="s">
        <v>4620</v>
      </c>
      <c r="D130" s="124" t="s">
        <v>4849</v>
      </c>
    </row>
    <row r="131" spans="1:4" x14ac:dyDescent="0.25">
      <c r="A131" s="125">
        <v>10001004</v>
      </c>
      <c r="B131" s="125" t="s">
        <v>4342</v>
      </c>
      <c r="C131" s="125" t="s">
        <v>4621</v>
      </c>
      <c r="D131" s="124" t="s">
        <v>4853</v>
      </c>
    </row>
    <row r="132" spans="1:4" x14ac:dyDescent="0.25">
      <c r="A132" s="125">
        <v>10001016</v>
      </c>
      <c r="B132" s="125" t="s">
        <v>4185</v>
      </c>
      <c r="C132" s="125" t="s">
        <v>54</v>
      </c>
      <c r="D132" s="124" t="s">
        <v>54</v>
      </c>
    </row>
    <row r="133" spans="1:4" x14ac:dyDescent="0.25">
      <c r="A133" s="125">
        <v>10001035</v>
      </c>
      <c r="B133" s="125" t="s">
        <v>4622</v>
      </c>
      <c r="C133" s="125" t="s">
        <v>4567</v>
      </c>
      <c r="D133" s="124" t="s">
        <v>4853</v>
      </c>
    </row>
    <row r="134" spans="1:4" x14ac:dyDescent="0.25">
      <c r="A134" s="125">
        <v>10001043</v>
      </c>
      <c r="B134" s="125" t="s">
        <v>4623</v>
      </c>
      <c r="C134" s="125" t="s">
        <v>4624</v>
      </c>
      <c r="D134" s="124" t="s">
        <v>4849</v>
      </c>
    </row>
    <row r="135" spans="1:4" x14ac:dyDescent="0.25">
      <c r="A135" s="125">
        <v>10001045</v>
      </c>
      <c r="B135" s="125" t="s">
        <v>4423</v>
      </c>
      <c r="C135" s="125" t="s">
        <v>4625</v>
      </c>
      <c r="D135" s="124" t="s">
        <v>4855</v>
      </c>
    </row>
    <row r="136" spans="1:4" x14ac:dyDescent="0.25">
      <c r="A136" s="125">
        <v>10001072</v>
      </c>
      <c r="B136" s="125" t="s">
        <v>4141</v>
      </c>
      <c r="C136" s="125" t="s">
        <v>4626</v>
      </c>
      <c r="D136" s="124" t="s">
        <v>4852</v>
      </c>
    </row>
    <row r="137" spans="1:4" x14ac:dyDescent="0.25">
      <c r="A137" s="125">
        <v>10001079</v>
      </c>
      <c r="B137" s="125" t="s">
        <v>4627</v>
      </c>
      <c r="C137" s="125" t="s">
        <v>4557</v>
      </c>
      <c r="D137" s="124" t="s">
        <v>4850</v>
      </c>
    </row>
    <row r="138" spans="1:4" x14ac:dyDescent="0.25">
      <c r="A138" s="125">
        <v>10001105</v>
      </c>
      <c r="B138" s="125" t="s">
        <v>4089</v>
      </c>
      <c r="C138" s="125" t="s">
        <v>4575</v>
      </c>
      <c r="D138" s="124" t="s">
        <v>4848</v>
      </c>
    </row>
    <row r="139" spans="1:4" x14ac:dyDescent="0.25">
      <c r="A139" s="125">
        <v>10001120</v>
      </c>
      <c r="B139" s="125" t="s">
        <v>4628</v>
      </c>
      <c r="C139" s="125" t="s">
        <v>4549</v>
      </c>
      <c r="D139" s="124" t="s">
        <v>4850</v>
      </c>
    </row>
    <row r="140" spans="1:4" x14ac:dyDescent="0.25">
      <c r="A140" s="125">
        <v>10001130</v>
      </c>
      <c r="B140" s="125" t="s">
        <v>4629</v>
      </c>
      <c r="C140" s="125" t="s">
        <v>54</v>
      </c>
      <c r="D140" s="124" t="s">
        <v>54</v>
      </c>
    </row>
    <row r="141" spans="1:4" x14ac:dyDescent="0.25">
      <c r="A141" s="125">
        <v>10001131</v>
      </c>
      <c r="B141" s="125" t="s">
        <v>4630</v>
      </c>
      <c r="C141" s="125" t="s">
        <v>4552</v>
      </c>
      <c r="D141" s="124" t="s">
        <v>4851</v>
      </c>
    </row>
    <row r="142" spans="1:4" x14ac:dyDescent="0.25">
      <c r="A142" s="125">
        <v>10001172</v>
      </c>
      <c r="B142" s="125" t="s">
        <v>4370</v>
      </c>
      <c r="C142" s="125" t="s">
        <v>4566</v>
      </c>
      <c r="D142" s="124" t="s">
        <v>4851</v>
      </c>
    </row>
    <row r="143" spans="1:4" x14ac:dyDescent="0.25">
      <c r="A143" s="125">
        <v>10001174</v>
      </c>
      <c r="B143" s="125" t="s">
        <v>4631</v>
      </c>
      <c r="C143" s="125" t="s">
        <v>4580</v>
      </c>
      <c r="D143" s="124" t="s">
        <v>4854</v>
      </c>
    </row>
    <row r="144" spans="1:4" x14ac:dyDescent="0.25">
      <c r="A144" s="125">
        <v>10001177</v>
      </c>
      <c r="B144" s="125" t="s">
        <v>4118</v>
      </c>
      <c r="C144" s="125" t="s">
        <v>4632</v>
      </c>
      <c r="D144" s="124" t="s">
        <v>4850</v>
      </c>
    </row>
    <row r="145" spans="1:4" x14ac:dyDescent="0.25">
      <c r="A145" s="125">
        <v>10001187</v>
      </c>
      <c r="B145" s="125" t="s">
        <v>4111</v>
      </c>
      <c r="C145" s="125" t="s">
        <v>4568</v>
      </c>
      <c r="D145" s="124" t="s">
        <v>4852</v>
      </c>
    </row>
    <row r="146" spans="1:4" x14ac:dyDescent="0.25">
      <c r="A146" s="125">
        <v>10001193</v>
      </c>
      <c r="B146" s="125" t="s">
        <v>4633</v>
      </c>
      <c r="C146" s="125" t="s">
        <v>4621</v>
      </c>
      <c r="D146" s="124" t="s">
        <v>4853</v>
      </c>
    </row>
    <row r="147" spans="1:4" x14ac:dyDescent="0.25">
      <c r="A147" s="125">
        <v>10001194</v>
      </c>
      <c r="B147" s="125" t="s">
        <v>4234</v>
      </c>
      <c r="C147" s="125" t="s">
        <v>4576</v>
      </c>
      <c r="D147" s="124" t="s">
        <v>4853</v>
      </c>
    </row>
    <row r="148" spans="1:4" x14ac:dyDescent="0.25">
      <c r="A148" s="125">
        <v>10001229</v>
      </c>
      <c r="B148" s="125" t="s">
        <v>4261</v>
      </c>
      <c r="C148" s="125" t="s">
        <v>4578</v>
      </c>
      <c r="D148" s="124" t="s">
        <v>4850</v>
      </c>
    </row>
    <row r="149" spans="1:4" x14ac:dyDescent="0.25">
      <c r="A149" s="125">
        <v>10001254</v>
      </c>
      <c r="B149" s="125" t="s">
        <v>4407</v>
      </c>
      <c r="C149" s="125" t="s">
        <v>4606</v>
      </c>
      <c r="D149" s="124" t="s">
        <v>4850</v>
      </c>
    </row>
    <row r="150" spans="1:4" x14ac:dyDescent="0.25">
      <c r="A150" s="125">
        <v>10001255</v>
      </c>
      <c r="B150" s="125" t="s">
        <v>4634</v>
      </c>
      <c r="C150" s="125" t="s">
        <v>4596</v>
      </c>
      <c r="D150" s="124" t="s">
        <v>4849</v>
      </c>
    </row>
    <row r="151" spans="1:4" x14ac:dyDescent="0.25">
      <c r="A151" s="125">
        <v>10001258</v>
      </c>
      <c r="B151" s="125" t="s">
        <v>4205</v>
      </c>
      <c r="C151" s="125" t="s">
        <v>4610</v>
      </c>
      <c r="D151" s="124" t="s">
        <v>4850</v>
      </c>
    </row>
    <row r="152" spans="1:4" x14ac:dyDescent="0.25">
      <c r="A152" s="125">
        <v>10001271</v>
      </c>
      <c r="B152" s="125" t="s">
        <v>4273</v>
      </c>
      <c r="C152" s="125" t="s">
        <v>4611</v>
      </c>
      <c r="D152" s="124" t="s">
        <v>4853</v>
      </c>
    </row>
    <row r="153" spans="1:4" x14ac:dyDescent="0.25">
      <c r="A153" s="125">
        <v>10001276</v>
      </c>
      <c r="B153" s="125" t="s">
        <v>4294</v>
      </c>
      <c r="C153" s="125" t="s">
        <v>4545</v>
      </c>
      <c r="D153" s="124" t="s">
        <v>4848</v>
      </c>
    </row>
    <row r="154" spans="1:4" x14ac:dyDescent="0.25">
      <c r="A154" s="125">
        <v>10001278</v>
      </c>
      <c r="B154" s="125" t="s">
        <v>4388</v>
      </c>
      <c r="C154" s="125" t="s">
        <v>182</v>
      </c>
      <c r="D154" s="124" t="s">
        <v>95</v>
      </c>
    </row>
    <row r="155" spans="1:4" x14ac:dyDescent="0.25">
      <c r="A155" s="125">
        <v>10001296</v>
      </c>
      <c r="B155" s="125" t="s">
        <v>4172</v>
      </c>
      <c r="C155" s="125" t="s">
        <v>4552</v>
      </c>
      <c r="D155" s="124" t="s">
        <v>4851</v>
      </c>
    </row>
    <row r="156" spans="1:4" x14ac:dyDescent="0.25">
      <c r="A156" s="125">
        <v>10001310</v>
      </c>
      <c r="B156" s="125" t="s">
        <v>4090</v>
      </c>
      <c r="C156" s="125" t="s">
        <v>4575</v>
      </c>
      <c r="D156" s="124" t="s">
        <v>4848</v>
      </c>
    </row>
    <row r="157" spans="1:4" x14ac:dyDescent="0.25">
      <c r="A157" s="125">
        <v>10001352</v>
      </c>
      <c r="B157" s="125" t="s">
        <v>4158</v>
      </c>
      <c r="C157" s="125" t="s">
        <v>4635</v>
      </c>
      <c r="D157" s="124" t="s">
        <v>4849</v>
      </c>
    </row>
    <row r="158" spans="1:4" x14ac:dyDescent="0.25">
      <c r="A158" s="125">
        <v>10001366</v>
      </c>
      <c r="B158" s="125" t="s">
        <v>4233</v>
      </c>
      <c r="C158" s="125" t="s">
        <v>4610</v>
      </c>
      <c r="D158" s="124" t="s">
        <v>4850</v>
      </c>
    </row>
    <row r="159" spans="1:4" x14ac:dyDescent="0.25">
      <c r="A159" s="125">
        <v>10001369</v>
      </c>
      <c r="B159" s="125" t="s">
        <v>4379</v>
      </c>
      <c r="C159" s="125" t="s">
        <v>4636</v>
      </c>
      <c r="D159" s="124" t="s">
        <v>4848</v>
      </c>
    </row>
    <row r="160" spans="1:4" x14ac:dyDescent="0.25">
      <c r="A160" s="125">
        <v>10001718</v>
      </c>
      <c r="B160" s="125" t="s">
        <v>4429</v>
      </c>
      <c r="C160" s="125" t="s">
        <v>4637</v>
      </c>
      <c r="D160" s="124" t="s">
        <v>4850</v>
      </c>
    </row>
    <row r="161" spans="1:4" x14ac:dyDescent="0.25">
      <c r="A161" s="125">
        <v>10001726</v>
      </c>
      <c r="B161" s="125" t="s">
        <v>4319</v>
      </c>
      <c r="C161" s="125" t="s">
        <v>4638</v>
      </c>
      <c r="D161" s="124" t="s">
        <v>4853</v>
      </c>
    </row>
    <row r="162" spans="1:4" x14ac:dyDescent="0.25">
      <c r="A162" s="125">
        <v>10001728</v>
      </c>
      <c r="B162" s="125" t="s">
        <v>4639</v>
      </c>
      <c r="C162" s="125" t="s">
        <v>4567</v>
      </c>
      <c r="D162" s="124" t="s">
        <v>4853</v>
      </c>
    </row>
    <row r="163" spans="1:4" x14ac:dyDescent="0.25">
      <c r="A163" s="125">
        <v>10001730</v>
      </c>
      <c r="B163" s="125" t="s">
        <v>4126</v>
      </c>
      <c r="C163" s="125" t="s">
        <v>4640</v>
      </c>
      <c r="D163" s="124" t="s">
        <v>4853</v>
      </c>
    </row>
    <row r="164" spans="1:4" x14ac:dyDescent="0.25">
      <c r="A164" s="125">
        <v>10001735</v>
      </c>
      <c r="B164" s="125" t="s">
        <v>4641</v>
      </c>
      <c r="C164" s="125" t="s">
        <v>4640</v>
      </c>
      <c r="D164" s="124" t="s">
        <v>4853</v>
      </c>
    </row>
    <row r="165" spans="1:4" x14ac:dyDescent="0.25">
      <c r="A165" s="125">
        <v>10001740</v>
      </c>
      <c r="B165" s="125" t="s">
        <v>4119</v>
      </c>
      <c r="C165" s="125" t="s">
        <v>4618</v>
      </c>
      <c r="D165" s="124" t="s">
        <v>4855</v>
      </c>
    </row>
    <row r="166" spans="1:4" x14ac:dyDescent="0.25">
      <c r="A166" s="125">
        <v>10001747</v>
      </c>
      <c r="B166" s="125" t="s">
        <v>4344</v>
      </c>
      <c r="C166" s="125" t="s">
        <v>4601</v>
      </c>
      <c r="D166" s="124" t="s">
        <v>4852</v>
      </c>
    </row>
    <row r="167" spans="1:4" x14ac:dyDescent="0.25">
      <c r="A167" s="125">
        <v>10001756</v>
      </c>
      <c r="B167" s="125" t="s">
        <v>4181</v>
      </c>
      <c r="C167" s="125" t="s">
        <v>54</v>
      </c>
      <c r="D167" s="124" t="s">
        <v>54</v>
      </c>
    </row>
    <row r="168" spans="1:4" x14ac:dyDescent="0.25">
      <c r="A168" s="125">
        <v>10001762</v>
      </c>
      <c r="B168" s="125" t="s">
        <v>4642</v>
      </c>
      <c r="C168" s="125" t="s">
        <v>4552</v>
      </c>
      <c r="D168" s="124" t="s">
        <v>4851</v>
      </c>
    </row>
    <row r="169" spans="1:4" x14ac:dyDescent="0.25">
      <c r="A169" s="125">
        <v>10001783</v>
      </c>
      <c r="B169" s="125" t="s">
        <v>4163</v>
      </c>
      <c r="C169" s="125" t="s">
        <v>4640</v>
      </c>
      <c r="D169" s="124" t="s">
        <v>4853</v>
      </c>
    </row>
    <row r="170" spans="1:4" x14ac:dyDescent="0.25">
      <c r="A170" s="125">
        <v>10001789</v>
      </c>
      <c r="B170" s="125" t="s">
        <v>4386</v>
      </c>
      <c r="C170" s="125" t="s">
        <v>4643</v>
      </c>
      <c r="D170" s="124" t="s">
        <v>4855</v>
      </c>
    </row>
    <row r="171" spans="1:4" x14ac:dyDescent="0.25">
      <c r="A171" s="125">
        <v>10001792</v>
      </c>
      <c r="B171" s="125" t="s">
        <v>4312</v>
      </c>
      <c r="C171" s="125" t="s">
        <v>4545</v>
      </c>
      <c r="D171" s="124" t="s">
        <v>4848</v>
      </c>
    </row>
    <row r="172" spans="1:4" x14ac:dyDescent="0.25">
      <c r="A172" s="125">
        <v>10001797</v>
      </c>
      <c r="B172" s="125" t="s">
        <v>4390</v>
      </c>
      <c r="C172" s="125" t="s">
        <v>182</v>
      </c>
      <c r="D172" s="124" t="s">
        <v>95</v>
      </c>
    </row>
    <row r="173" spans="1:4" x14ac:dyDescent="0.25">
      <c r="A173" s="125">
        <v>10001799</v>
      </c>
      <c r="B173" s="125" t="s">
        <v>4644</v>
      </c>
      <c r="C173" s="125" t="s">
        <v>4580</v>
      </c>
      <c r="D173" s="124" t="s">
        <v>4854</v>
      </c>
    </row>
    <row r="174" spans="1:4" x14ac:dyDescent="0.25">
      <c r="A174" s="125">
        <v>10001811</v>
      </c>
      <c r="B174" s="125" t="s">
        <v>4645</v>
      </c>
      <c r="C174" s="125" t="s">
        <v>4548</v>
      </c>
      <c r="D174" s="124" t="s">
        <v>4849</v>
      </c>
    </row>
    <row r="175" spans="1:4" x14ac:dyDescent="0.25">
      <c r="A175" s="125">
        <v>10001819</v>
      </c>
      <c r="B175" s="125" t="s">
        <v>4646</v>
      </c>
      <c r="C175" s="125" t="s">
        <v>4580</v>
      </c>
      <c r="D175" s="124" t="s">
        <v>4854</v>
      </c>
    </row>
    <row r="176" spans="1:4" x14ac:dyDescent="0.25">
      <c r="A176" s="125">
        <v>10001839</v>
      </c>
      <c r="B176" s="125" t="s">
        <v>4647</v>
      </c>
      <c r="C176" s="125" t="s">
        <v>4580</v>
      </c>
      <c r="D176" s="124" t="s">
        <v>4854</v>
      </c>
    </row>
    <row r="177" spans="1:4" x14ac:dyDescent="0.25">
      <c r="A177" s="125">
        <v>10001856</v>
      </c>
      <c r="B177" s="125" t="s">
        <v>4143</v>
      </c>
      <c r="C177" s="125" t="s">
        <v>4606</v>
      </c>
      <c r="D177" s="124" t="s">
        <v>4850</v>
      </c>
    </row>
    <row r="178" spans="1:4" x14ac:dyDescent="0.25">
      <c r="A178" s="125">
        <v>10001914</v>
      </c>
      <c r="B178" s="125" t="s">
        <v>4436</v>
      </c>
      <c r="C178" s="125" t="s">
        <v>4587</v>
      </c>
      <c r="D178" s="124" t="s">
        <v>4852</v>
      </c>
    </row>
    <row r="179" spans="1:4" x14ac:dyDescent="0.25">
      <c r="A179" s="125">
        <v>10001917</v>
      </c>
      <c r="B179" s="125" t="s">
        <v>4253</v>
      </c>
      <c r="C179" s="125" t="s">
        <v>4648</v>
      </c>
      <c r="D179" s="124" t="s">
        <v>4850</v>
      </c>
    </row>
    <row r="180" spans="1:4" x14ac:dyDescent="0.25">
      <c r="A180" s="125">
        <v>10001920</v>
      </c>
      <c r="B180" s="125" t="s">
        <v>4649</v>
      </c>
      <c r="C180" s="125" t="s">
        <v>4650</v>
      </c>
      <c r="D180" s="124" t="s">
        <v>4850</v>
      </c>
    </row>
    <row r="181" spans="1:4" x14ac:dyDescent="0.25">
      <c r="A181" s="125">
        <v>10001924</v>
      </c>
      <c r="B181" s="125" t="s">
        <v>4351</v>
      </c>
      <c r="C181" s="125" t="s">
        <v>4561</v>
      </c>
      <c r="D181" s="124" t="s">
        <v>4850</v>
      </c>
    </row>
    <row r="182" spans="1:4" x14ac:dyDescent="0.25">
      <c r="A182" s="125">
        <v>10001925</v>
      </c>
      <c r="B182" s="125" t="s">
        <v>4302</v>
      </c>
      <c r="C182" s="125" t="s">
        <v>4578</v>
      </c>
      <c r="D182" s="124" t="s">
        <v>4850</v>
      </c>
    </row>
    <row r="183" spans="1:4" x14ac:dyDescent="0.25">
      <c r="A183" s="125">
        <v>10001928</v>
      </c>
      <c r="B183" s="125" t="s">
        <v>4651</v>
      </c>
      <c r="C183" s="125" t="s">
        <v>4652</v>
      </c>
      <c r="D183" s="124" t="s">
        <v>4849</v>
      </c>
    </row>
    <row r="184" spans="1:4" x14ac:dyDescent="0.25">
      <c r="A184" s="125">
        <v>10001932</v>
      </c>
      <c r="B184" s="125" t="s">
        <v>4113</v>
      </c>
      <c r="C184" s="125" t="s">
        <v>4548</v>
      </c>
      <c r="D184" s="124" t="s">
        <v>4849</v>
      </c>
    </row>
    <row r="185" spans="1:4" x14ac:dyDescent="0.25">
      <c r="A185" s="125">
        <v>10001938</v>
      </c>
      <c r="B185" s="125" t="s">
        <v>4128</v>
      </c>
      <c r="C185" s="125" t="s">
        <v>4626</v>
      </c>
      <c r="D185" s="124" t="s">
        <v>4852</v>
      </c>
    </row>
    <row r="186" spans="1:4" x14ac:dyDescent="0.25">
      <c r="A186" s="125">
        <v>10001940</v>
      </c>
      <c r="B186" s="125" t="s">
        <v>4288</v>
      </c>
      <c r="C186" s="125" t="s">
        <v>4557</v>
      </c>
      <c r="D186" s="124" t="s">
        <v>4850</v>
      </c>
    </row>
    <row r="187" spans="1:4" x14ac:dyDescent="0.25">
      <c r="A187" s="125">
        <v>10001988</v>
      </c>
      <c r="B187" s="125" t="s">
        <v>4162</v>
      </c>
      <c r="C187" s="125" t="s">
        <v>4553</v>
      </c>
      <c r="D187" s="124" t="s">
        <v>4850</v>
      </c>
    </row>
    <row r="188" spans="1:4" x14ac:dyDescent="0.25">
      <c r="A188" s="125">
        <v>10002050</v>
      </c>
      <c r="B188" s="125" t="s">
        <v>4653</v>
      </c>
      <c r="C188" s="125" t="s">
        <v>4565</v>
      </c>
      <c r="D188" s="124" t="s">
        <v>4848</v>
      </c>
    </row>
    <row r="189" spans="1:4" x14ac:dyDescent="0.25">
      <c r="A189" s="125">
        <v>10002060</v>
      </c>
      <c r="B189" s="125" t="s">
        <v>4654</v>
      </c>
      <c r="C189" s="125" t="s">
        <v>4549</v>
      </c>
      <c r="D189" s="124" t="s">
        <v>4850</v>
      </c>
    </row>
    <row r="190" spans="1:4" x14ac:dyDescent="0.25">
      <c r="A190" s="125">
        <v>10002086</v>
      </c>
      <c r="B190" s="125" t="s">
        <v>4099</v>
      </c>
      <c r="C190" s="125" t="s">
        <v>4568</v>
      </c>
      <c r="D190" s="124" t="s">
        <v>4852</v>
      </c>
    </row>
    <row r="191" spans="1:4" x14ac:dyDescent="0.25">
      <c r="A191" s="125">
        <v>10002121</v>
      </c>
      <c r="B191" s="125" t="s">
        <v>4655</v>
      </c>
      <c r="C191" s="125" t="s">
        <v>4580</v>
      </c>
      <c r="D191" s="124" t="s">
        <v>4854</v>
      </c>
    </row>
    <row r="192" spans="1:4" x14ac:dyDescent="0.25">
      <c r="A192" s="125">
        <v>10002325</v>
      </c>
      <c r="B192" s="125" t="s">
        <v>4117</v>
      </c>
      <c r="C192" s="125" t="s">
        <v>4576</v>
      </c>
      <c r="D192" s="124" t="s">
        <v>4853</v>
      </c>
    </row>
    <row r="193" spans="1:4" x14ac:dyDescent="0.25">
      <c r="A193" s="125">
        <v>10002350</v>
      </c>
      <c r="B193" s="125" t="s">
        <v>4656</v>
      </c>
      <c r="C193" s="125" t="s">
        <v>4580</v>
      </c>
      <c r="D193" s="124" t="s">
        <v>4854</v>
      </c>
    </row>
    <row r="194" spans="1:4" x14ac:dyDescent="0.25">
      <c r="A194" s="125">
        <v>10002377</v>
      </c>
      <c r="B194" s="125" t="s">
        <v>4106</v>
      </c>
      <c r="C194" s="125" t="s">
        <v>4547</v>
      </c>
      <c r="D194" s="124" t="s">
        <v>4848</v>
      </c>
    </row>
    <row r="195" spans="1:4" x14ac:dyDescent="0.25">
      <c r="A195" s="125">
        <v>10002426</v>
      </c>
      <c r="B195" s="125" t="s">
        <v>4168</v>
      </c>
      <c r="C195" s="125" t="s">
        <v>4578</v>
      </c>
      <c r="D195" s="124" t="s">
        <v>4850</v>
      </c>
    </row>
    <row r="196" spans="1:4" x14ac:dyDescent="0.25">
      <c r="A196" s="125">
        <v>10002429</v>
      </c>
      <c r="B196" s="125" t="s">
        <v>4281</v>
      </c>
      <c r="C196" s="125" t="s">
        <v>4553</v>
      </c>
      <c r="D196" s="124" t="s">
        <v>4850</v>
      </c>
    </row>
    <row r="197" spans="1:4" x14ac:dyDescent="0.25">
      <c r="A197" s="125">
        <v>10002535</v>
      </c>
      <c r="B197" s="125" t="s">
        <v>4427</v>
      </c>
      <c r="C197" s="125" t="s">
        <v>4604</v>
      </c>
      <c r="D197" s="124" t="s">
        <v>4850</v>
      </c>
    </row>
    <row r="198" spans="1:4" x14ac:dyDescent="0.25">
      <c r="A198" s="125">
        <v>10002582</v>
      </c>
      <c r="B198" s="125" t="s">
        <v>4657</v>
      </c>
      <c r="C198" s="125" t="s">
        <v>4566</v>
      </c>
      <c r="D198" s="124" t="s">
        <v>4851</v>
      </c>
    </row>
    <row r="199" spans="1:4" x14ac:dyDescent="0.25">
      <c r="A199" s="125">
        <v>10002619</v>
      </c>
      <c r="B199" s="125" t="s">
        <v>4282</v>
      </c>
      <c r="C199" s="125" t="s">
        <v>4606</v>
      </c>
      <c r="D199" s="124" t="s">
        <v>4850</v>
      </c>
    </row>
    <row r="200" spans="1:4" x14ac:dyDescent="0.25">
      <c r="A200" s="125">
        <v>10004437</v>
      </c>
      <c r="B200" s="125" t="s">
        <v>4658</v>
      </c>
      <c r="C200" s="125" t="s">
        <v>4659</v>
      </c>
      <c r="D200" s="124" t="s">
        <v>4849</v>
      </c>
    </row>
    <row r="201" spans="1:4" x14ac:dyDescent="0.25">
      <c r="A201" s="125">
        <v>10004443</v>
      </c>
      <c r="B201" s="125" t="s">
        <v>4660</v>
      </c>
      <c r="C201" s="125" t="s">
        <v>4661</v>
      </c>
      <c r="D201" s="124" t="s">
        <v>4849</v>
      </c>
    </row>
    <row r="202" spans="1:4" x14ac:dyDescent="0.25">
      <c r="A202" s="125">
        <v>10004459</v>
      </c>
      <c r="B202" s="125" t="s">
        <v>4170</v>
      </c>
      <c r="C202" s="125" t="s">
        <v>4650</v>
      </c>
      <c r="D202" s="124" t="s">
        <v>4850</v>
      </c>
    </row>
    <row r="203" spans="1:4" x14ac:dyDescent="0.25">
      <c r="A203" s="125">
        <v>10004462</v>
      </c>
      <c r="B203" s="125" t="s">
        <v>4359</v>
      </c>
      <c r="C203" s="125" t="s">
        <v>4553</v>
      </c>
      <c r="D203" s="124" t="s">
        <v>4850</v>
      </c>
    </row>
    <row r="204" spans="1:4" x14ac:dyDescent="0.25">
      <c r="A204" s="125">
        <v>10004504</v>
      </c>
      <c r="B204" s="125" t="s">
        <v>4662</v>
      </c>
      <c r="C204" s="125" t="s">
        <v>4608</v>
      </c>
      <c r="D204" s="124" t="s">
        <v>4850</v>
      </c>
    </row>
    <row r="205" spans="1:4" x14ac:dyDescent="0.25">
      <c r="A205" s="125">
        <v>10004529</v>
      </c>
      <c r="B205" s="125" t="s">
        <v>4442</v>
      </c>
      <c r="C205" s="125" t="s">
        <v>4599</v>
      </c>
      <c r="D205" s="124" t="s">
        <v>4852</v>
      </c>
    </row>
    <row r="206" spans="1:4" x14ac:dyDescent="0.25">
      <c r="A206" s="125">
        <v>10004535</v>
      </c>
      <c r="B206" s="125" t="s">
        <v>4663</v>
      </c>
      <c r="C206" s="125" t="s">
        <v>54</v>
      </c>
      <c r="D206" s="124" t="s">
        <v>54</v>
      </c>
    </row>
    <row r="207" spans="1:4" x14ac:dyDescent="0.25">
      <c r="A207" s="125">
        <v>10004547</v>
      </c>
      <c r="B207" s="125" t="s">
        <v>4131</v>
      </c>
      <c r="C207" s="125" t="s">
        <v>4599</v>
      </c>
      <c r="D207" s="124" t="s">
        <v>4852</v>
      </c>
    </row>
    <row r="208" spans="1:4" x14ac:dyDescent="0.25">
      <c r="A208" s="125">
        <v>10004594</v>
      </c>
      <c r="B208" s="125" t="s">
        <v>4235</v>
      </c>
      <c r="C208" s="125" t="s">
        <v>4632</v>
      </c>
      <c r="D208" s="124" t="s">
        <v>4850</v>
      </c>
    </row>
    <row r="209" spans="1:4" x14ac:dyDescent="0.25">
      <c r="A209" s="125">
        <v>10004601</v>
      </c>
      <c r="B209" s="125" t="s">
        <v>4292</v>
      </c>
      <c r="C209" s="125" t="s">
        <v>4553</v>
      </c>
      <c r="D209" s="124" t="s">
        <v>4850</v>
      </c>
    </row>
    <row r="210" spans="1:4" x14ac:dyDescent="0.25">
      <c r="A210" s="125">
        <v>10004620</v>
      </c>
      <c r="B210" s="125" t="s">
        <v>4664</v>
      </c>
      <c r="C210" s="125" t="s">
        <v>4593</v>
      </c>
      <c r="D210" s="124" t="s">
        <v>4848</v>
      </c>
    </row>
    <row r="211" spans="1:4" x14ac:dyDescent="0.25">
      <c r="A211" s="125">
        <v>10004623</v>
      </c>
      <c r="B211" s="125" t="s">
        <v>4416</v>
      </c>
      <c r="C211" s="125" t="s">
        <v>4578</v>
      </c>
      <c r="D211" s="124" t="s">
        <v>4850</v>
      </c>
    </row>
    <row r="212" spans="1:4" x14ac:dyDescent="0.25">
      <c r="A212" s="125">
        <v>10004627</v>
      </c>
      <c r="B212" s="125" t="s">
        <v>4222</v>
      </c>
      <c r="C212" s="125" t="s">
        <v>4562</v>
      </c>
      <c r="D212" s="124" t="s">
        <v>4850</v>
      </c>
    </row>
    <row r="213" spans="1:4" x14ac:dyDescent="0.25">
      <c r="A213" s="125">
        <v>10004633</v>
      </c>
      <c r="B213" s="125" t="s">
        <v>4287</v>
      </c>
      <c r="C213" s="125" t="s">
        <v>182</v>
      </c>
      <c r="D213" s="124" t="s">
        <v>95</v>
      </c>
    </row>
    <row r="214" spans="1:4" x14ac:dyDescent="0.25">
      <c r="A214" s="125">
        <v>10004696</v>
      </c>
      <c r="B214" s="125" t="s">
        <v>4250</v>
      </c>
      <c r="C214" s="125" t="s">
        <v>4665</v>
      </c>
      <c r="D214" s="124" t="s">
        <v>4849</v>
      </c>
    </row>
    <row r="215" spans="1:4" x14ac:dyDescent="0.25">
      <c r="A215" s="125">
        <v>10004707</v>
      </c>
      <c r="B215" s="125" t="s">
        <v>4666</v>
      </c>
      <c r="C215" s="125" t="s">
        <v>4665</v>
      </c>
      <c r="D215" s="124" t="s">
        <v>4849</v>
      </c>
    </row>
    <row r="216" spans="1:4" x14ac:dyDescent="0.25">
      <c r="A216" s="125">
        <v>10004708</v>
      </c>
      <c r="B216" s="125" t="s">
        <v>4667</v>
      </c>
      <c r="C216" s="125" t="s">
        <v>4665</v>
      </c>
      <c r="D216" s="124" t="s">
        <v>4849</v>
      </c>
    </row>
    <row r="217" spans="1:4" x14ac:dyDescent="0.25">
      <c r="A217" s="125">
        <v>10004709</v>
      </c>
      <c r="B217" s="125" t="s">
        <v>4383</v>
      </c>
      <c r="C217" s="125" t="s">
        <v>54</v>
      </c>
      <c r="D217" s="124" t="s">
        <v>54</v>
      </c>
    </row>
    <row r="218" spans="1:4" x14ac:dyDescent="0.25">
      <c r="A218" s="125">
        <v>10004798</v>
      </c>
      <c r="B218" s="125" t="s">
        <v>4668</v>
      </c>
      <c r="C218" s="125" t="s">
        <v>4567</v>
      </c>
      <c r="D218" s="124" t="s">
        <v>4853</v>
      </c>
    </row>
    <row r="219" spans="1:4" x14ac:dyDescent="0.25">
      <c r="A219" s="125">
        <v>10004989</v>
      </c>
      <c r="B219" s="125" t="s">
        <v>4356</v>
      </c>
      <c r="C219" s="125" t="s">
        <v>4552</v>
      </c>
      <c r="D219" s="124" t="s">
        <v>4851</v>
      </c>
    </row>
    <row r="220" spans="1:4" x14ac:dyDescent="0.25">
      <c r="A220" s="125">
        <v>10005021</v>
      </c>
      <c r="B220" s="125" t="s">
        <v>4083</v>
      </c>
      <c r="C220" s="125" t="s">
        <v>4553</v>
      </c>
      <c r="D220" s="124" t="s">
        <v>4850</v>
      </c>
    </row>
    <row r="221" spans="1:4" x14ac:dyDescent="0.25">
      <c r="A221" s="125">
        <v>10005025</v>
      </c>
      <c r="B221" s="125" t="s">
        <v>4669</v>
      </c>
      <c r="C221" s="125" t="s">
        <v>4596</v>
      </c>
      <c r="D221" s="124" t="s">
        <v>4850</v>
      </c>
    </row>
    <row r="222" spans="1:4" x14ac:dyDescent="0.25">
      <c r="A222" s="125">
        <v>10005034</v>
      </c>
      <c r="B222" s="125" t="s">
        <v>4670</v>
      </c>
      <c r="C222" s="125" t="s">
        <v>4671</v>
      </c>
      <c r="D222" s="124" t="s">
        <v>4849</v>
      </c>
    </row>
    <row r="223" spans="1:4" x14ac:dyDescent="0.25">
      <c r="A223" s="125">
        <v>10005061</v>
      </c>
      <c r="B223" s="125" t="s">
        <v>4313</v>
      </c>
      <c r="C223" s="125" t="s">
        <v>4665</v>
      </c>
      <c r="D223" s="124" t="s">
        <v>4849</v>
      </c>
    </row>
    <row r="224" spans="1:4" x14ac:dyDescent="0.25">
      <c r="A224" s="125">
        <v>10005324</v>
      </c>
      <c r="B224" s="125" t="s">
        <v>4305</v>
      </c>
      <c r="C224" s="125" t="s">
        <v>4562</v>
      </c>
      <c r="D224" s="124" t="s">
        <v>4850</v>
      </c>
    </row>
    <row r="225" spans="1:4" x14ac:dyDescent="0.25">
      <c r="A225" s="125">
        <v>10005453</v>
      </c>
      <c r="B225" s="125" t="s">
        <v>4672</v>
      </c>
      <c r="C225" s="125" t="s">
        <v>4549</v>
      </c>
      <c r="D225" s="124" t="s">
        <v>4850</v>
      </c>
    </row>
    <row r="226" spans="1:4" x14ac:dyDescent="0.25">
      <c r="A226" s="125">
        <v>10005554</v>
      </c>
      <c r="B226" s="125" t="s">
        <v>4258</v>
      </c>
      <c r="C226" s="125" t="s">
        <v>4549</v>
      </c>
      <c r="D226" s="124" t="s">
        <v>4850</v>
      </c>
    </row>
    <row r="227" spans="1:4" x14ac:dyDescent="0.25">
      <c r="A227" s="125">
        <v>10005580</v>
      </c>
      <c r="B227" s="125" t="s">
        <v>4441</v>
      </c>
      <c r="C227" s="125" t="s">
        <v>4574</v>
      </c>
      <c r="D227" s="124" t="s">
        <v>4852</v>
      </c>
    </row>
    <row r="228" spans="1:4" x14ac:dyDescent="0.25">
      <c r="A228" s="125">
        <v>10005602</v>
      </c>
      <c r="B228" s="125" t="s">
        <v>4395</v>
      </c>
      <c r="C228" s="125" t="s">
        <v>182</v>
      </c>
      <c r="D228" s="124" t="s">
        <v>95</v>
      </c>
    </row>
    <row r="229" spans="1:4" x14ac:dyDescent="0.25">
      <c r="A229" s="125">
        <v>10005611</v>
      </c>
      <c r="B229" s="125" t="s">
        <v>4673</v>
      </c>
      <c r="C229" s="125" t="s">
        <v>4604</v>
      </c>
      <c r="D229" s="124" t="s">
        <v>4850</v>
      </c>
    </row>
    <row r="230" spans="1:4" x14ac:dyDescent="0.25">
      <c r="A230" s="125">
        <v>10005613</v>
      </c>
      <c r="B230" s="125" t="s">
        <v>4674</v>
      </c>
      <c r="C230" s="125" t="s">
        <v>4675</v>
      </c>
      <c r="D230" s="124" t="s">
        <v>4849</v>
      </c>
    </row>
    <row r="231" spans="1:4" x14ac:dyDescent="0.25">
      <c r="A231" s="125">
        <v>10005614</v>
      </c>
      <c r="B231" s="125" t="s">
        <v>4676</v>
      </c>
      <c r="C231" s="125" t="s">
        <v>4665</v>
      </c>
      <c r="D231" s="124" t="s">
        <v>4849</v>
      </c>
    </row>
    <row r="232" spans="1:4" x14ac:dyDescent="0.25">
      <c r="A232" s="125">
        <v>10005616</v>
      </c>
      <c r="B232" s="125" t="s">
        <v>4315</v>
      </c>
      <c r="C232" s="125" t="s">
        <v>54</v>
      </c>
      <c r="D232" s="124" t="s">
        <v>54</v>
      </c>
    </row>
    <row r="233" spans="1:4" x14ac:dyDescent="0.25">
      <c r="A233" s="125">
        <v>10005617</v>
      </c>
      <c r="B233" s="125" t="s">
        <v>4314</v>
      </c>
      <c r="C233" s="125" t="s">
        <v>4675</v>
      </c>
      <c r="D233" s="124" t="s">
        <v>4849</v>
      </c>
    </row>
    <row r="234" spans="1:4" x14ac:dyDescent="0.25">
      <c r="A234" s="125">
        <v>10005632</v>
      </c>
      <c r="B234" s="125" t="s">
        <v>4252</v>
      </c>
      <c r="C234" s="125" t="s">
        <v>4638</v>
      </c>
      <c r="D234" s="124" t="s">
        <v>4853</v>
      </c>
    </row>
    <row r="235" spans="1:4" x14ac:dyDescent="0.25">
      <c r="A235" s="125">
        <v>10005792</v>
      </c>
      <c r="B235" s="125" t="s">
        <v>4677</v>
      </c>
      <c r="C235" s="125" t="s">
        <v>4604</v>
      </c>
      <c r="D235" s="124" t="s">
        <v>4850</v>
      </c>
    </row>
    <row r="236" spans="1:4" x14ac:dyDescent="0.25">
      <c r="A236" s="125">
        <v>10005809</v>
      </c>
      <c r="B236" s="125" t="s">
        <v>4093</v>
      </c>
      <c r="C236" s="125" t="s">
        <v>4593</v>
      </c>
      <c r="D236" s="124" t="s">
        <v>4848</v>
      </c>
    </row>
    <row r="237" spans="1:4" x14ac:dyDescent="0.25">
      <c r="A237" s="125">
        <v>10005832</v>
      </c>
      <c r="B237" s="125" t="s">
        <v>4678</v>
      </c>
      <c r="C237" s="125" t="s">
        <v>4661</v>
      </c>
      <c r="D237" s="124" t="s">
        <v>4849</v>
      </c>
    </row>
    <row r="238" spans="1:4" x14ac:dyDescent="0.25">
      <c r="A238" s="125">
        <v>10005860</v>
      </c>
      <c r="B238" s="125" t="s">
        <v>4679</v>
      </c>
      <c r="C238" s="125" t="s">
        <v>4665</v>
      </c>
      <c r="D238" s="124" t="s">
        <v>4849</v>
      </c>
    </row>
    <row r="239" spans="1:4" x14ac:dyDescent="0.25">
      <c r="A239" s="125">
        <v>10005861</v>
      </c>
      <c r="B239" s="125" t="s">
        <v>4680</v>
      </c>
      <c r="C239" s="125" t="s">
        <v>4665</v>
      </c>
      <c r="D239" s="124" t="s">
        <v>4849</v>
      </c>
    </row>
    <row r="240" spans="1:4" x14ac:dyDescent="0.25">
      <c r="A240" s="125">
        <v>10005971</v>
      </c>
      <c r="B240" s="125" t="s">
        <v>4681</v>
      </c>
      <c r="C240" s="125" t="s">
        <v>4549</v>
      </c>
      <c r="D240" s="124" t="s">
        <v>4850</v>
      </c>
    </row>
    <row r="241" spans="1:4" x14ac:dyDescent="0.25">
      <c r="A241" s="125">
        <v>10006135</v>
      </c>
      <c r="B241" s="125" t="s">
        <v>4682</v>
      </c>
      <c r="C241" s="125" t="s">
        <v>4683</v>
      </c>
      <c r="D241" s="124" t="s">
        <v>4850</v>
      </c>
    </row>
    <row r="242" spans="1:4" x14ac:dyDescent="0.25">
      <c r="A242" s="125">
        <v>10006240</v>
      </c>
      <c r="B242" s="125" t="s">
        <v>4684</v>
      </c>
      <c r="C242" s="125" t="s">
        <v>4665</v>
      </c>
      <c r="D242" s="124" t="s">
        <v>4849</v>
      </c>
    </row>
    <row r="243" spans="1:4" x14ac:dyDescent="0.25">
      <c r="A243" s="125">
        <v>10006347</v>
      </c>
      <c r="B243" s="125" t="s">
        <v>4207</v>
      </c>
      <c r="C243" s="125" t="s">
        <v>4562</v>
      </c>
      <c r="D243" s="124" t="s">
        <v>4850</v>
      </c>
    </row>
    <row r="244" spans="1:4" x14ac:dyDescent="0.25">
      <c r="A244" s="125">
        <v>10006405</v>
      </c>
      <c r="B244" s="125" t="s">
        <v>4685</v>
      </c>
      <c r="C244" s="125" t="s">
        <v>4555</v>
      </c>
      <c r="D244" s="124" t="s">
        <v>4853</v>
      </c>
    </row>
    <row r="245" spans="1:4" x14ac:dyDescent="0.25">
      <c r="A245" s="125">
        <v>10006407</v>
      </c>
      <c r="B245" s="125" t="s">
        <v>4203</v>
      </c>
      <c r="C245" s="125" t="s">
        <v>4578</v>
      </c>
      <c r="D245" s="124" t="s">
        <v>4850</v>
      </c>
    </row>
    <row r="246" spans="1:4" x14ac:dyDescent="0.25">
      <c r="A246" s="125">
        <v>10006432</v>
      </c>
      <c r="B246" s="125" t="s">
        <v>4686</v>
      </c>
      <c r="C246" s="125" t="s">
        <v>54</v>
      </c>
      <c r="D246" s="124" t="s">
        <v>54</v>
      </c>
    </row>
    <row r="247" spans="1:4" x14ac:dyDescent="0.25">
      <c r="A247" s="125">
        <v>10006598</v>
      </c>
      <c r="B247" s="125" t="s">
        <v>4333</v>
      </c>
      <c r="C247" s="125" t="s">
        <v>4687</v>
      </c>
      <c r="D247" s="124" t="s">
        <v>4852</v>
      </c>
    </row>
    <row r="248" spans="1:4" x14ac:dyDescent="0.25">
      <c r="A248" s="125">
        <v>10006648</v>
      </c>
      <c r="B248" s="125" t="s">
        <v>4138</v>
      </c>
      <c r="C248" s="125" t="s">
        <v>4688</v>
      </c>
      <c r="D248" s="124" t="s">
        <v>4853</v>
      </c>
    </row>
    <row r="249" spans="1:4" x14ac:dyDescent="0.25">
      <c r="A249" s="125">
        <v>10015606</v>
      </c>
      <c r="B249" s="125" t="s">
        <v>4689</v>
      </c>
      <c r="C249" s="125" t="s">
        <v>4665</v>
      </c>
      <c r="D249" s="124" t="s">
        <v>4849</v>
      </c>
    </row>
    <row r="250" spans="1:4" x14ac:dyDescent="0.25">
      <c r="A250" s="125">
        <v>10015634</v>
      </c>
      <c r="B250" s="125" t="s">
        <v>4147</v>
      </c>
      <c r="C250" s="125" t="s">
        <v>4599</v>
      </c>
      <c r="D250" s="124" t="s">
        <v>4852</v>
      </c>
    </row>
    <row r="251" spans="1:4" x14ac:dyDescent="0.25">
      <c r="A251" s="125">
        <v>10015925</v>
      </c>
      <c r="B251" s="125" t="s">
        <v>4194</v>
      </c>
      <c r="C251" s="125" t="s">
        <v>4562</v>
      </c>
      <c r="D251" s="124" t="s">
        <v>4850</v>
      </c>
    </row>
    <row r="252" spans="1:4" x14ac:dyDescent="0.25">
      <c r="A252" s="125">
        <v>10017291</v>
      </c>
      <c r="B252" s="125" t="s">
        <v>4188</v>
      </c>
      <c r="C252" s="125" t="s">
        <v>54</v>
      </c>
      <c r="D252" s="124" t="s">
        <v>54</v>
      </c>
    </row>
    <row r="253" spans="1:4" x14ac:dyDescent="0.25">
      <c r="A253" s="125">
        <v>10017305</v>
      </c>
      <c r="B253" s="125" t="s">
        <v>4690</v>
      </c>
      <c r="C253" s="125" t="s">
        <v>4650</v>
      </c>
      <c r="D253" s="124" t="s">
        <v>4850</v>
      </c>
    </row>
    <row r="254" spans="1:4" x14ac:dyDescent="0.25">
      <c r="A254" s="125">
        <v>10017352</v>
      </c>
      <c r="B254" s="125" t="s">
        <v>4296</v>
      </c>
      <c r="C254" s="125" t="s">
        <v>4562</v>
      </c>
      <c r="D254" s="124" t="s">
        <v>4850</v>
      </c>
    </row>
    <row r="255" spans="1:4" x14ac:dyDescent="0.25">
      <c r="A255" s="125">
        <v>10017442</v>
      </c>
      <c r="B255" s="125" t="s">
        <v>4104</v>
      </c>
      <c r="C255" s="125" t="s">
        <v>4547</v>
      </c>
      <c r="D255" s="124" t="s">
        <v>4848</v>
      </c>
    </row>
    <row r="256" spans="1:4" x14ac:dyDescent="0.25">
      <c r="A256" s="125">
        <v>10017508</v>
      </c>
      <c r="B256" s="125" t="s">
        <v>4691</v>
      </c>
      <c r="C256" s="125" t="s">
        <v>4692</v>
      </c>
      <c r="D256" s="124" t="s">
        <v>4849</v>
      </c>
    </row>
    <row r="257" spans="1:4" x14ac:dyDescent="0.25">
      <c r="A257" s="125">
        <v>10017509</v>
      </c>
      <c r="B257" s="125" t="s">
        <v>4693</v>
      </c>
      <c r="C257" s="125" t="s">
        <v>4665</v>
      </c>
      <c r="D257" s="124" t="s">
        <v>4849</v>
      </c>
    </row>
    <row r="258" spans="1:4" x14ac:dyDescent="0.25">
      <c r="A258" s="125">
        <v>10017552</v>
      </c>
      <c r="B258" s="125" t="s">
        <v>4309</v>
      </c>
      <c r="C258" s="125" t="s">
        <v>54</v>
      </c>
      <c r="D258" s="124" t="s">
        <v>54</v>
      </c>
    </row>
    <row r="259" spans="1:4" x14ac:dyDescent="0.25">
      <c r="A259" s="125">
        <v>10017561</v>
      </c>
      <c r="B259" s="125" t="s">
        <v>4103</v>
      </c>
      <c r="C259" s="125" t="s">
        <v>4618</v>
      </c>
      <c r="D259" s="124" t="s">
        <v>4855</v>
      </c>
    </row>
    <row r="260" spans="1:4" x14ac:dyDescent="0.25">
      <c r="A260" s="125">
        <v>10017576</v>
      </c>
      <c r="B260" s="125" t="s">
        <v>4409</v>
      </c>
      <c r="C260" s="125" t="s">
        <v>4553</v>
      </c>
      <c r="D260" s="124" t="s">
        <v>4850</v>
      </c>
    </row>
    <row r="261" spans="1:4" x14ac:dyDescent="0.25">
      <c r="A261" s="125">
        <v>10017581</v>
      </c>
      <c r="B261" s="125" t="s">
        <v>4378</v>
      </c>
      <c r="C261" s="125" t="s">
        <v>4553</v>
      </c>
      <c r="D261" s="124" t="s">
        <v>4850</v>
      </c>
    </row>
    <row r="262" spans="1:4" x14ac:dyDescent="0.25">
      <c r="A262" s="125">
        <v>10017664</v>
      </c>
      <c r="B262" s="125" t="s">
        <v>4218</v>
      </c>
      <c r="C262" s="125" t="s">
        <v>4632</v>
      </c>
      <c r="D262" s="124" t="s">
        <v>4850</v>
      </c>
    </row>
    <row r="263" spans="1:4" x14ac:dyDescent="0.25">
      <c r="A263" s="125">
        <v>10017682</v>
      </c>
      <c r="B263" s="125" t="s">
        <v>4694</v>
      </c>
      <c r="C263" s="125" t="s">
        <v>4553</v>
      </c>
      <c r="D263" s="124" t="s">
        <v>4850</v>
      </c>
    </row>
    <row r="264" spans="1:4" x14ac:dyDescent="0.25">
      <c r="A264" s="125">
        <v>10017826</v>
      </c>
      <c r="B264" s="125" t="s">
        <v>4445</v>
      </c>
      <c r="C264" s="125" t="s">
        <v>4567</v>
      </c>
      <c r="D264" s="124" t="s">
        <v>4853</v>
      </c>
    </row>
    <row r="265" spans="1:4" x14ac:dyDescent="0.25">
      <c r="A265" s="125">
        <v>10017920</v>
      </c>
      <c r="B265" s="125" t="s">
        <v>4164</v>
      </c>
      <c r="C265" s="125" t="s">
        <v>4553</v>
      </c>
      <c r="D265" s="124" t="s">
        <v>4850</v>
      </c>
    </row>
    <row r="266" spans="1:4" x14ac:dyDescent="0.25">
      <c r="A266" s="125">
        <v>10017951</v>
      </c>
      <c r="B266" s="125" t="s">
        <v>4695</v>
      </c>
      <c r="C266" s="125" t="s">
        <v>4562</v>
      </c>
      <c r="D266" s="124" t="s">
        <v>4850</v>
      </c>
    </row>
    <row r="267" spans="1:4" x14ac:dyDescent="0.25">
      <c r="A267" s="125">
        <v>10017989</v>
      </c>
      <c r="B267" s="125" t="s">
        <v>4696</v>
      </c>
      <c r="C267" s="125" t="s">
        <v>4557</v>
      </c>
      <c r="D267" s="124" t="s">
        <v>4850</v>
      </c>
    </row>
    <row r="268" spans="1:4" x14ac:dyDescent="0.25">
      <c r="A268" s="125">
        <v>10018169</v>
      </c>
      <c r="B268" s="125" t="s">
        <v>4242</v>
      </c>
      <c r="C268" s="125" t="s">
        <v>4697</v>
      </c>
      <c r="D268" s="124" t="s">
        <v>4852</v>
      </c>
    </row>
    <row r="269" spans="1:4" x14ac:dyDescent="0.25">
      <c r="A269" s="125">
        <v>10018243</v>
      </c>
      <c r="B269" s="125" t="s">
        <v>4211</v>
      </c>
      <c r="C269" s="125" t="s">
        <v>4562</v>
      </c>
      <c r="D269" s="124" t="s">
        <v>4850</v>
      </c>
    </row>
    <row r="270" spans="1:4" x14ac:dyDescent="0.25">
      <c r="A270" s="125">
        <v>10018245</v>
      </c>
      <c r="B270" s="125" t="s">
        <v>4269</v>
      </c>
      <c r="C270" s="125" t="s">
        <v>4557</v>
      </c>
      <c r="D270" s="124" t="s">
        <v>4850</v>
      </c>
    </row>
    <row r="271" spans="1:4" x14ac:dyDescent="0.25">
      <c r="A271" s="125">
        <v>10018258</v>
      </c>
      <c r="B271" s="125" t="s">
        <v>4698</v>
      </c>
      <c r="C271" s="125" t="s">
        <v>4625</v>
      </c>
      <c r="D271" s="124" t="s">
        <v>4855</v>
      </c>
    </row>
    <row r="272" spans="1:4" x14ac:dyDescent="0.25">
      <c r="A272" s="125">
        <v>10018293</v>
      </c>
      <c r="B272" s="125" t="s">
        <v>4411</v>
      </c>
      <c r="C272" s="125" t="s">
        <v>4562</v>
      </c>
      <c r="D272" s="124" t="s">
        <v>4850</v>
      </c>
    </row>
    <row r="273" spans="1:4" x14ac:dyDescent="0.25">
      <c r="A273" s="125">
        <v>10018342</v>
      </c>
      <c r="B273" s="125" t="s">
        <v>4297</v>
      </c>
      <c r="C273" s="125" t="s">
        <v>4557</v>
      </c>
      <c r="D273" s="124" t="s">
        <v>4850</v>
      </c>
    </row>
    <row r="274" spans="1:4" x14ac:dyDescent="0.25">
      <c r="A274" s="125">
        <v>10018484</v>
      </c>
      <c r="B274" s="125" t="s">
        <v>4180</v>
      </c>
      <c r="C274" s="125" t="s">
        <v>4699</v>
      </c>
      <c r="D274" s="124" t="s">
        <v>4852</v>
      </c>
    </row>
    <row r="275" spans="1:4" x14ac:dyDescent="0.25">
      <c r="A275" s="125">
        <v>10018495</v>
      </c>
      <c r="B275" s="125" t="s">
        <v>4377</v>
      </c>
      <c r="C275" s="125" t="s">
        <v>4599</v>
      </c>
      <c r="D275" s="124" t="s">
        <v>4852</v>
      </c>
    </row>
    <row r="276" spans="1:4" x14ac:dyDescent="0.25">
      <c r="A276" s="125">
        <v>10020514</v>
      </c>
      <c r="B276" s="125" t="s">
        <v>4431</v>
      </c>
      <c r="C276" s="125" t="s">
        <v>4561</v>
      </c>
      <c r="D276" s="124" t="s">
        <v>4850</v>
      </c>
    </row>
    <row r="277" spans="1:4" x14ac:dyDescent="0.25">
      <c r="A277" s="125">
        <v>10023808</v>
      </c>
      <c r="B277" s="125" t="s">
        <v>4310</v>
      </c>
      <c r="C277" s="125" t="s">
        <v>4544</v>
      </c>
      <c r="D277" s="124" t="s">
        <v>4848</v>
      </c>
    </row>
    <row r="278" spans="1:4" x14ac:dyDescent="0.25">
      <c r="A278" s="125">
        <v>10023820</v>
      </c>
      <c r="B278" s="125" t="s">
        <v>4700</v>
      </c>
      <c r="C278" s="125" t="s">
        <v>4610</v>
      </c>
      <c r="D278" s="124" t="s">
        <v>4850</v>
      </c>
    </row>
    <row r="279" spans="1:4" x14ac:dyDescent="0.25">
      <c r="A279" s="125">
        <v>10023843</v>
      </c>
      <c r="B279" s="125" t="s">
        <v>4306</v>
      </c>
      <c r="C279" s="125" t="s">
        <v>4578</v>
      </c>
      <c r="D279" s="124" t="s">
        <v>4850</v>
      </c>
    </row>
    <row r="280" spans="1:4" x14ac:dyDescent="0.25">
      <c r="A280" s="125">
        <v>10023888</v>
      </c>
      <c r="B280" s="125" t="s">
        <v>4701</v>
      </c>
      <c r="C280" s="125" t="s">
        <v>4578</v>
      </c>
      <c r="D280" s="124" t="s">
        <v>4850</v>
      </c>
    </row>
    <row r="281" spans="1:4" x14ac:dyDescent="0.25">
      <c r="A281" s="125">
        <v>10023921</v>
      </c>
      <c r="B281" s="125" t="s">
        <v>4145</v>
      </c>
      <c r="C281" s="125" t="s">
        <v>4552</v>
      </c>
      <c r="D281" s="124" t="s">
        <v>4851</v>
      </c>
    </row>
    <row r="282" spans="1:4" x14ac:dyDescent="0.25">
      <c r="A282" s="125">
        <v>10023990</v>
      </c>
      <c r="B282" s="125" t="s">
        <v>4702</v>
      </c>
      <c r="C282" s="125" t="s">
        <v>4703</v>
      </c>
      <c r="D282" s="124" t="s">
        <v>4852</v>
      </c>
    </row>
    <row r="283" spans="1:4" x14ac:dyDescent="0.25">
      <c r="A283" s="125">
        <v>10023999</v>
      </c>
      <c r="B283" s="125" t="s">
        <v>469</v>
      </c>
      <c r="C283" s="125" t="s">
        <v>4576</v>
      </c>
      <c r="D283" s="124" t="s">
        <v>4853</v>
      </c>
    </row>
    <row r="284" spans="1:4" x14ac:dyDescent="0.25">
      <c r="A284" s="125">
        <v>10024122</v>
      </c>
      <c r="B284" s="125" t="s">
        <v>4704</v>
      </c>
      <c r="C284" s="125" t="s">
        <v>4553</v>
      </c>
      <c r="D284" s="124" t="s">
        <v>4850</v>
      </c>
    </row>
    <row r="285" spans="1:4" x14ac:dyDescent="0.25">
      <c r="A285" s="125">
        <v>10024149</v>
      </c>
      <c r="B285" s="125" t="s">
        <v>4705</v>
      </c>
      <c r="C285" s="125" t="s">
        <v>4671</v>
      </c>
      <c r="D285" s="124" t="s">
        <v>4849</v>
      </c>
    </row>
    <row r="286" spans="1:4" x14ac:dyDescent="0.25">
      <c r="A286" s="125">
        <v>10024194</v>
      </c>
      <c r="B286" s="125" t="s">
        <v>4706</v>
      </c>
      <c r="C286" s="125" t="s">
        <v>4562</v>
      </c>
      <c r="D286" s="124" t="s">
        <v>4850</v>
      </c>
    </row>
    <row r="287" spans="1:4" x14ac:dyDescent="0.25">
      <c r="A287" s="125">
        <v>10024239</v>
      </c>
      <c r="B287" s="125" t="s">
        <v>4274</v>
      </c>
      <c r="C287" s="125" t="s">
        <v>4578</v>
      </c>
      <c r="D287" s="124" t="s">
        <v>4850</v>
      </c>
    </row>
    <row r="288" spans="1:4" x14ac:dyDescent="0.25">
      <c r="A288" s="125">
        <v>10024338</v>
      </c>
      <c r="B288" s="125" t="s">
        <v>4246</v>
      </c>
      <c r="C288" s="125" t="s">
        <v>4606</v>
      </c>
      <c r="D288" s="124" t="s">
        <v>4850</v>
      </c>
    </row>
    <row r="289" spans="1:4" x14ac:dyDescent="0.25">
      <c r="A289" s="125">
        <v>10024351</v>
      </c>
      <c r="B289" s="125" t="s">
        <v>4707</v>
      </c>
      <c r="C289" s="125" t="s">
        <v>4665</v>
      </c>
      <c r="D289" s="124" t="s">
        <v>4849</v>
      </c>
    </row>
    <row r="290" spans="1:4" x14ac:dyDescent="0.25">
      <c r="A290" s="125">
        <v>10024914</v>
      </c>
      <c r="B290" s="125" t="s">
        <v>4376</v>
      </c>
      <c r="C290" s="125" t="s">
        <v>4632</v>
      </c>
      <c r="D290" s="124" t="s">
        <v>4850</v>
      </c>
    </row>
    <row r="291" spans="1:4" x14ac:dyDescent="0.25">
      <c r="A291" s="125">
        <v>10025038</v>
      </c>
      <c r="B291" s="125" t="s">
        <v>4426</v>
      </c>
      <c r="C291" s="125" t="s">
        <v>4648</v>
      </c>
      <c r="D291" s="124" t="s">
        <v>4850</v>
      </c>
    </row>
    <row r="292" spans="1:4" x14ac:dyDescent="0.25">
      <c r="A292" s="125">
        <v>10025043</v>
      </c>
      <c r="B292" s="125" t="s">
        <v>4708</v>
      </c>
      <c r="C292" s="125" t="s">
        <v>4640</v>
      </c>
      <c r="D292" s="124" t="s">
        <v>4853</v>
      </c>
    </row>
    <row r="293" spans="1:4" x14ac:dyDescent="0.25">
      <c r="A293" s="125">
        <v>10025055</v>
      </c>
      <c r="B293" s="125" t="s">
        <v>4435</v>
      </c>
      <c r="C293" s="125" t="s">
        <v>4601</v>
      </c>
      <c r="D293" s="124" t="s">
        <v>4852</v>
      </c>
    </row>
    <row r="294" spans="1:4" x14ac:dyDescent="0.25">
      <c r="A294" s="125">
        <v>10025060</v>
      </c>
      <c r="B294" s="125" t="s">
        <v>4425</v>
      </c>
      <c r="C294" s="125" t="s">
        <v>4610</v>
      </c>
      <c r="D294" s="124" t="s">
        <v>4850</v>
      </c>
    </row>
    <row r="295" spans="1:4" x14ac:dyDescent="0.25">
      <c r="A295" s="125">
        <v>10025061</v>
      </c>
      <c r="B295" s="125" t="s">
        <v>4334</v>
      </c>
      <c r="C295" s="125" t="s">
        <v>4549</v>
      </c>
      <c r="D295" s="124" t="s">
        <v>4850</v>
      </c>
    </row>
    <row r="296" spans="1:4" x14ac:dyDescent="0.25">
      <c r="A296" s="125">
        <v>10025068</v>
      </c>
      <c r="B296" s="125" t="s">
        <v>4709</v>
      </c>
      <c r="C296" s="125" t="s">
        <v>4665</v>
      </c>
      <c r="D296" s="124" t="s">
        <v>4849</v>
      </c>
    </row>
    <row r="297" spans="1:4" x14ac:dyDescent="0.25">
      <c r="A297" s="125">
        <v>10025073</v>
      </c>
      <c r="B297" s="125" t="s">
        <v>4403</v>
      </c>
      <c r="C297" s="125" t="s">
        <v>4545</v>
      </c>
      <c r="D297" s="124" t="s">
        <v>4848</v>
      </c>
    </row>
    <row r="298" spans="1:4" x14ac:dyDescent="0.25">
      <c r="A298" s="125">
        <v>10025196</v>
      </c>
      <c r="B298" s="125" t="s">
        <v>4710</v>
      </c>
      <c r="C298" s="125" t="s">
        <v>4618</v>
      </c>
      <c r="D298" s="124" t="s">
        <v>4855</v>
      </c>
    </row>
    <row r="299" spans="1:4" x14ac:dyDescent="0.25">
      <c r="A299" s="125">
        <v>10025215</v>
      </c>
      <c r="B299" s="125" t="s">
        <v>4257</v>
      </c>
      <c r="C299" s="125" t="s">
        <v>4711</v>
      </c>
      <c r="D299" s="124" t="s">
        <v>4855</v>
      </c>
    </row>
    <row r="300" spans="1:4" x14ac:dyDescent="0.25">
      <c r="A300" s="125">
        <v>10025299</v>
      </c>
      <c r="B300" s="125" t="s">
        <v>4417</v>
      </c>
      <c r="C300" s="125" t="s">
        <v>4557</v>
      </c>
      <c r="D300" s="124" t="s">
        <v>4850</v>
      </c>
    </row>
    <row r="301" spans="1:4" x14ac:dyDescent="0.25">
      <c r="A301" s="125">
        <v>10025331</v>
      </c>
      <c r="B301" s="125" t="s">
        <v>4712</v>
      </c>
      <c r="C301" s="125" t="s">
        <v>4578</v>
      </c>
      <c r="D301" s="124" t="s">
        <v>4850</v>
      </c>
    </row>
    <row r="302" spans="1:4" x14ac:dyDescent="0.25">
      <c r="A302" s="125">
        <v>10025332</v>
      </c>
      <c r="B302" s="125" t="s">
        <v>4713</v>
      </c>
      <c r="C302" s="125" t="s">
        <v>4578</v>
      </c>
      <c r="D302" s="124" t="s">
        <v>4850</v>
      </c>
    </row>
    <row r="303" spans="1:4" x14ac:dyDescent="0.25">
      <c r="A303" s="125">
        <v>10025505</v>
      </c>
      <c r="B303" s="125" t="s">
        <v>4714</v>
      </c>
      <c r="C303" s="125" t="s">
        <v>4562</v>
      </c>
      <c r="D303" s="124" t="s">
        <v>4850</v>
      </c>
    </row>
    <row r="304" spans="1:4" x14ac:dyDescent="0.25">
      <c r="A304" s="125">
        <v>10025573</v>
      </c>
      <c r="B304" s="125" t="s">
        <v>4715</v>
      </c>
      <c r="C304" s="125" t="s">
        <v>4562</v>
      </c>
      <c r="D304" s="124" t="s">
        <v>4850</v>
      </c>
    </row>
    <row r="305" spans="1:4" x14ac:dyDescent="0.25">
      <c r="A305" s="125">
        <v>10025609</v>
      </c>
      <c r="B305" s="125" t="s">
        <v>4422</v>
      </c>
      <c r="C305" s="125" t="s">
        <v>4615</v>
      </c>
      <c r="D305" s="124" t="s">
        <v>4850</v>
      </c>
    </row>
    <row r="306" spans="1:4" x14ac:dyDescent="0.25">
      <c r="A306" s="125">
        <v>10025650</v>
      </c>
      <c r="B306" s="125" t="s">
        <v>4716</v>
      </c>
      <c r="C306" s="125" t="s">
        <v>4549</v>
      </c>
      <c r="D306" s="124" t="s">
        <v>4850</v>
      </c>
    </row>
    <row r="307" spans="1:4" x14ac:dyDescent="0.25">
      <c r="A307" s="125">
        <v>10025651</v>
      </c>
      <c r="B307" s="125" t="s">
        <v>4451</v>
      </c>
      <c r="C307" s="125" t="s">
        <v>54</v>
      </c>
      <c r="D307" s="124" t="s">
        <v>54</v>
      </c>
    </row>
    <row r="308" spans="1:4" x14ac:dyDescent="0.25">
      <c r="A308" s="125">
        <v>10025657</v>
      </c>
      <c r="B308" s="125" t="s">
        <v>4717</v>
      </c>
      <c r="C308" s="125" t="s">
        <v>4718</v>
      </c>
      <c r="D308" s="124" t="s">
        <v>4855</v>
      </c>
    </row>
    <row r="309" spans="1:4" x14ac:dyDescent="0.25">
      <c r="A309" s="125">
        <v>10025659</v>
      </c>
      <c r="B309" s="125" t="s">
        <v>4719</v>
      </c>
      <c r="C309" s="125" t="s">
        <v>4549</v>
      </c>
      <c r="D309" s="124" t="s">
        <v>4850</v>
      </c>
    </row>
    <row r="310" spans="1:4" x14ac:dyDescent="0.25">
      <c r="A310" s="125">
        <v>10025782</v>
      </c>
      <c r="B310" s="125" t="s">
        <v>4381</v>
      </c>
      <c r="C310" s="125" t="s">
        <v>4553</v>
      </c>
      <c r="D310" s="124" t="s">
        <v>4850</v>
      </c>
    </row>
    <row r="311" spans="1:4" x14ac:dyDescent="0.25">
      <c r="A311" s="125">
        <v>10025832</v>
      </c>
      <c r="B311" s="125" t="s">
        <v>4720</v>
      </c>
      <c r="C311" s="125" t="s">
        <v>4562</v>
      </c>
      <c r="D311" s="124" t="s">
        <v>4850</v>
      </c>
    </row>
    <row r="312" spans="1:4" x14ac:dyDescent="0.25">
      <c r="A312" s="125">
        <v>10025876</v>
      </c>
      <c r="B312" s="125" t="s">
        <v>4721</v>
      </c>
      <c r="C312" s="125" t="s">
        <v>4549</v>
      </c>
      <c r="D312" s="124" t="s">
        <v>4850</v>
      </c>
    </row>
    <row r="313" spans="1:4" x14ac:dyDescent="0.25">
      <c r="A313" s="125">
        <v>10025894</v>
      </c>
      <c r="B313" s="125" t="s">
        <v>4722</v>
      </c>
      <c r="C313" s="125" t="s">
        <v>4549</v>
      </c>
      <c r="D313" s="124" t="s">
        <v>4850</v>
      </c>
    </row>
    <row r="314" spans="1:4" x14ac:dyDescent="0.25">
      <c r="A314" s="125">
        <v>10025897</v>
      </c>
      <c r="B314" s="125" t="s">
        <v>4238</v>
      </c>
      <c r="C314" s="125" t="s">
        <v>4711</v>
      </c>
      <c r="D314" s="124" t="s">
        <v>4855</v>
      </c>
    </row>
    <row r="315" spans="1:4" x14ac:dyDescent="0.25">
      <c r="A315" s="125">
        <v>10025899</v>
      </c>
      <c r="B315" s="125" t="s">
        <v>4723</v>
      </c>
      <c r="C315" s="125" t="s">
        <v>4711</v>
      </c>
      <c r="D315" s="124" t="s">
        <v>4855</v>
      </c>
    </row>
    <row r="316" spans="1:4" x14ac:dyDescent="0.25">
      <c r="A316" s="125">
        <v>10025900</v>
      </c>
      <c r="B316" s="125" t="s">
        <v>4723</v>
      </c>
      <c r="C316" s="125" t="s">
        <v>4711</v>
      </c>
      <c r="D316" s="124" t="s">
        <v>4855</v>
      </c>
    </row>
    <row r="317" spans="1:4" x14ac:dyDescent="0.25">
      <c r="A317" s="125">
        <v>10025906</v>
      </c>
      <c r="B317" s="125" t="s">
        <v>4413</v>
      </c>
      <c r="C317" s="125" t="s">
        <v>4610</v>
      </c>
      <c r="D317" s="124" t="s">
        <v>4850</v>
      </c>
    </row>
    <row r="318" spans="1:4" x14ac:dyDescent="0.25">
      <c r="A318" s="125">
        <v>10025966</v>
      </c>
      <c r="B318" s="125" t="s">
        <v>4396</v>
      </c>
      <c r="C318" s="125" t="s">
        <v>4724</v>
      </c>
      <c r="D318" s="124" t="s">
        <v>4848</v>
      </c>
    </row>
    <row r="319" spans="1:4" x14ac:dyDescent="0.25">
      <c r="A319" s="125">
        <v>10026031</v>
      </c>
      <c r="B319" s="125" t="s">
        <v>4432</v>
      </c>
      <c r="C319" s="125" t="s">
        <v>4637</v>
      </c>
      <c r="D319" s="124" t="s">
        <v>4850</v>
      </c>
    </row>
    <row r="320" spans="1:4" x14ac:dyDescent="0.25">
      <c r="A320" s="125">
        <v>10026039</v>
      </c>
      <c r="B320" s="125" t="s">
        <v>4725</v>
      </c>
      <c r="C320" s="125" t="s">
        <v>4557</v>
      </c>
      <c r="D320" s="124" t="s">
        <v>4850</v>
      </c>
    </row>
    <row r="321" spans="1:4" x14ac:dyDescent="0.25">
      <c r="A321" s="125">
        <v>10026066</v>
      </c>
      <c r="B321" s="125" t="s">
        <v>4408</v>
      </c>
      <c r="C321" s="125" t="s">
        <v>4650</v>
      </c>
      <c r="D321" s="124" t="s">
        <v>4850</v>
      </c>
    </row>
    <row r="322" spans="1:4" x14ac:dyDescent="0.25">
      <c r="A322" s="125">
        <v>10026110</v>
      </c>
      <c r="B322" s="125" t="s">
        <v>4362</v>
      </c>
      <c r="C322" s="125" t="s">
        <v>4557</v>
      </c>
      <c r="D322" s="124" t="s">
        <v>4850</v>
      </c>
    </row>
    <row r="323" spans="1:4" x14ac:dyDescent="0.25">
      <c r="A323" s="125">
        <v>10026268</v>
      </c>
      <c r="B323" s="125" t="s">
        <v>4726</v>
      </c>
      <c r="C323" s="125" t="s">
        <v>4578</v>
      </c>
      <c r="D323" s="124" t="s">
        <v>4850</v>
      </c>
    </row>
    <row r="324" spans="1:4" x14ac:dyDescent="0.25">
      <c r="A324" s="125">
        <v>10026273</v>
      </c>
      <c r="B324" s="125" t="s">
        <v>4727</v>
      </c>
      <c r="C324" s="125" t="s">
        <v>4599</v>
      </c>
      <c r="D324" s="124" t="s">
        <v>4852</v>
      </c>
    </row>
    <row r="325" spans="1:4" x14ac:dyDescent="0.25">
      <c r="A325" s="125">
        <v>10026338</v>
      </c>
      <c r="B325" s="125" t="s">
        <v>4728</v>
      </c>
      <c r="C325" s="125" t="s">
        <v>4615</v>
      </c>
      <c r="D325" s="124" t="s">
        <v>4850</v>
      </c>
    </row>
    <row r="326" spans="1:4" x14ac:dyDescent="0.25">
      <c r="A326" s="125">
        <v>10026418</v>
      </c>
      <c r="B326" s="125" t="s">
        <v>4424</v>
      </c>
      <c r="C326" s="125" t="s">
        <v>4562</v>
      </c>
      <c r="D326" s="124" t="s">
        <v>4850</v>
      </c>
    </row>
    <row r="327" spans="1:4" x14ac:dyDescent="0.25">
      <c r="A327" s="125">
        <v>10026419</v>
      </c>
      <c r="B327" s="125" t="s">
        <v>4729</v>
      </c>
      <c r="C327" s="125" t="s">
        <v>4562</v>
      </c>
      <c r="D327" s="124" t="s">
        <v>4850</v>
      </c>
    </row>
    <row r="328" spans="1:4" x14ac:dyDescent="0.25">
      <c r="A328" s="125">
        <v>10026470</v>
      </c>
      <c r="B328" s="125" t="s">
        <v>4730</v>
      </c>
      <c r="C328" s="125" t="s">
        <v>4553</v>
      </c>
      <c r="D328" s="124" t="s">
        <v>4850</v>
      </c>
    </row>
    <row r="329" spans="1:4" x14ac:dyDescent="0.25">
      <c r="A329" s="125">
        <v>10026473</v>
      </c>
      <c r="B329" s="125" t="s">
        <v>4731</v>
      </c>
      <c r="C329" s="125" t="s">
        <v>4549</v>
      </c>
      <c r="D329" s="124" t="s">
        <v>4850</v>
      </c>
    </row>
    <row r="330" spans="1:4" x14ac:dyDescent="0.25">
      <c r="A330" s="125">
        <v>10026528</v>
      </c>
      <c r="B330" s="125" t="s">
        <v>4732</v>
      </c>
      <c r="C330" s="125" t="s">
        <v>4733</v>
      </c>
      <c r="D330" s="124" t="s">
        <v>4850</v>
      </c>
    </row>
    <row r="331" spans="1:4" x14ac:dyDescent="0.25">
      <c r="A331" s="125">
        <v>10026620</v>
      </c>
      <c r="B331" s="125" t="s">
        <v>4734</v>
      </c>
      <c r="C331" s="125" t="s">
        <v>4604</v>
      </c>
      <c r="D331" s="124" t="s">
        <v>4850</v>
      </c>
    </row>
    <row r="332" spans="1:4" x14ac:dyDescent="0.25">
      <c r="A332" s="125">
        <v>10026659</v>
      </c>
      <c r="B332" s="125" t="s">
        <v>4735</v>
      </c>
      <c r="C332" s="125" t="s">
        <v>4578</v>
      </c>
      <c r="D332" s="124" t="s">
        <v>4850</v>
      </c>
    </row>
    <row r="333" spans="1:4" x14ac:dyDescent="0.25">
      <c r="A333" s="125">
        <v>10026674</v>
      </c>
      <c r="B333" s="125" t="s">
        <v>4412</v>
      </c>
      <c r="C333" s="125" t="s">
        <v>4606</v>
      </c>
      <c r="D333" s="124" t="s">
        <v>4850</v>
      </c>
    </row>
    <row r="334" spans="1:4" x14ac:dyDescent="0.25">
      <c r="A334" s="125">
        <v>10026699</v>
      </c>
      <c r="B334" s="125" t="s">
        <v>4418</v>
      </c>
      <c r="C334" s="125" t="s">
        <v>4562</v>
      </c>
      <c r="D334" s="124" t="s">
        <v>4850</v>
      </c>
    </row>
    <row r="335" spans="1:4" x14ac:dyDescent="0.25">
      <c r="A335" s="125">
        <v>10026822</v>
      </c>
      <c r="B335" s="125" t="s">
        <v>4428</v>
      </c>
      <c r="C335" s="125" t="s">
        <v>4553</v>
      </c>
      <c r="D335" s="124" t="s">
        <v>4850</v>
      </c>
    </row>
    <row r="336" spans="1:4" x14ac:dyDescent="0.25">
      <c r="A336" s="125">
        <v>20003937</v>
      </c>
      <c r="B336" s="125" t="s">
        <v>4375</v>
      </c>
      <c r="C336" s="125" t="s">
        <v>4552</v>
      </c>
      <c r="D336" s="124" t="s">
        <v>4851</v>
      </c>
    </row>
    <row r="337" spans="1:4" x14ac:dyDescent="0.25">
      <c r="A337" s="125">
        <v>20004115</v>
      </c>
      <c r="B337" s="125" t="s">
        <v>4736</v>
      </c>
      <c r="C337" s="125" t="s">
        <v>4561</v>
      </c>
      <c r="D337" s="124" t="s">
        <v>4850</v>
      </c>
    </row>
    <row r="338" spans="1:4" x14ac:dyDescent="0.25">
      <c r="A338" s="125">
        <v>20004118</v>
      </c>
      <c r="B338" s="125" t="s">
        <v>4737</v>
      </c>
      <c r="C338" s="125" t="s">
        <v>4568</v>
      </c>
      <c r="D338" s="124" t="s">
        <v>4852</v>
      </c>
    </row>
    <row r="339" spans="1:4" x14ac:dyDescent="0.25">
      <c r="A339" s="125">
        <v>20004121</v>
      </c>
      <c r="B339" s="125" t="s">
        <v>4405</v>
      </c>
      <c r="C339" s="125" t="s">
        <v>4545</v>
      </c>
      <c r="D339" s="124" t="s">
        <v>4848</v>
      </c>
    </row>
    <row r="340" spans="1:4" x14ac:dyDescent="0.25">
      <c r="A340" s="125">
        <v>20004124</v>
      </c>
      <c r="B340" s="125" t="s">
        <v>4402</v>
      </c>
      <c r="C340" s="125" t="s">
        <v>4738</v>
      </c>
      <c r="D340" s="124" t="s">
        <v>4848</v>
      </c>
    </row>
    <row r="341" spans="1:4" x14ac:dyDescent="0.25">
      <c r="A341" s="125">
        <v>20004309</v>
      </c>
      <c r="B341" s="125" t="s">
        <v>4739</v>
      </c>
      <c r="C341" s="125" t="s">
        <v>4665</v>
      </c>
      <c r="D341" s="124" t="s">
        <v>4849</v>
      </c>
    </row>
    <row r="342" spans="1:4" x14ac:dyDescent="0.25">
      <c r="A342" s="125">
        <v>10005141</v>
      </c>
      <c r="B342" s="125" t="s">
        <v>4161</v>
      </c>
      <c r="C342" s="125" t="s">
        <v>4606</v>
      </c>
      <c r="D342" s="124" t="s">
        <v>4850</v>
      </c>
    </row>
    <row r="343" spans="1:4" x14ac:dyDescent="0.25">
      <c r="A343" s="125">
        <v>10000135</v>
      </c>
      <c r="B343" s="125" t="s">
        <v>4108</v>
      </c>
      <c r="C343" s="125" t="s">
        <v>4575</v>
      </c>
      <c r="D343" s="124" t="s">
        <v>4848</v>
      </c>
    </row>
    <row r="344" spans="1:4" x14ac:dyDescent="0.25">
      <c r="A344" s="125">
        <v>10000700</v>
      </c>
      <c r="B344" s="125" t="s">
        <v>4208</v>
      </c>
      <c r="C344" s="125" t="s">
        <v>4636</v>
      </c>
      <c r="D344" s="124" t="s">
        <v>4848</v>
      </c>
    </row>
    <row r="345" spans="1:4" x14ac:dyDescent="0.25">
      <c r="A345" s="125">
        <v>10000908</v>
      </c>
      <c r="B345" s="125" t="s">
        <v>4740</v>
      </c>
      <c r="C345" s="125" t="s">
        <v>4564</v>
      </c>
      <c r="D345" s="124" t="s">
        <v>4848</v>
      </c>
    </row>
    <row r="346" spans="1:4" x14ac:dyDescent="0.25">
      <c r="A346" s="125">
        <v>10004832</v>
      </c>
      <c r="B346" s="125" t="s">
        <v>4741</v>
      </c>
      <c r="C346" s="125" t="s">
        <v>4742</v>
      </c>
      <c r="D346" s="124" t="s">
        <v>4852</v>
      </c>
    </row>
    <row r="347" spans="1:4" x14ac:dyDescent="0.25">
      <c r="A347" s="125">
        <v>10001922</v>
      </c>
      <c r="B347" s="125" t="s">
        <v>4743</v>
      </c>
      <c r="C347" s="125" t="s">
        <v>4615</v>
      </c>
      <c r="D347" s="124" t="s">
        <v>4850</v>
      </c>
    </row>
    <row r="348" spans="1:4" x14ac:dyDescent="0.25">
      <c r="A348" s="125">
        <v>10017607</v>
      </c>
      <c r="B348" s="125" t="s">
        <v>4744</v>
      </c>
      <c r="C348" s="125" t="s">
        <v>4745</v>
      </c>
      <c r="D348" s="124" t="s">
        <v>4850</v>
      </c>
    </row>
    <row r="349" spans="1:4" x14ac:dyDescent="0.25">
      <c r="A349" s="125">
        <v>10024291</v>
      </c>
      <c r="B349" s="125" t="s">
        <v>4286</v>
      </c>
      <c r="C349" s="125" t="s">
        <v>4562</v>
      </c>
      <c r="D349" s="124" t="s">
        <v>4850</v>
      </c>
    </row>
    <row r="350" spans="1:4" x14ac:dyDescent="0.25">
      <c r="A350" s="125">
        <v>10000080</v>
      </c>
      <c r="B350" s="125" t="s">
        <v>4191</v>
      </c>
      <c r="C350" s="125" t="s">
        <v>4610</v>
      </c>
      <c r="D350" s="124" t="s">
        <v>4850</v>
      </c>
    </row>
    <row r="351" spans="1:4" x14ac:dyDescent="0.25">
      <c r="A351" s="125">
        <v>10000113</v>
      </c>
      <c r="B351" s="125" t="s">
        <v>4285</v>
      </c>
      <c r="C351" s="125" t="s">
        <v>182</v>
      </c>
      <c r="D351" s="124" t="s">
        <v>95</v>
      </c>
    </row>
    <row r="352" spans="1:4" x14ac:dyDescent="0.25">
      <c r="A352" s="125">
        <v>10000162</v>
      </c>
      <c r="B352" s="125" t="s">
        <v>4154</v>
      </c>
      <c r="C352" s="125" t="s">
        <v>4746</v>
      </c>
      <c r="D352" s="124" t="s">
        <v>4849</v>
      </c>
    </row>
    <row r="353" spans="1:4" x14ac:dyDescent="0.25">
      <c r="A353" s="125">
        <v>10001010</v>
      </c>
      <c r="B353" s="125" t="s">
        <v>4357</v>
      </c>
      <c r="C353" s="125" t="s">
        <v>4561</v>
      </c>
      <c r="D353" s="124" t="s">
        <v>4850</v>
      </c>
    </row>
    <row r="354" spans="1:4" x14ac:dyDescent="0.25">
      <c r="A354" s="125">
        <v>10000184</v>
      </c>
      <c r="B354" s="125" t="s">
        <v>4747</v>
      </c>
      <c r="C354" s="125" t="s">
        <v>4552</v>
      </c>
      <c r="D354" s="124" t="s">
        <v>4851</v>
      </c>
    </row>
    <row r="355" spans="1:4" x14ac:dyDescent="0.25">
      <c r="A355" s="125">
        <v>10000218</v>
      </c>
      <c r="B355" s="125" t="s">
        <v>4255</v>
      </c>
      <c r="C355" s="125" t="s">
        <v>4548</v>
      </c>
      <c r="D355" s="124" t="s">
        <v>4849</v>
      </c>
    </row>
    <row r="356" spans="1:4" x14ac:dyDescent="0.25">
      <c r="A356" s="125">
        <v>10001941</v>
      </c>
      <c r="B356" s="125" t="s">
        <v>4338</v>
      </c>
      <c r="C356" s="125" t="s">
        <v>4604</v>
      </c>
      <c r="D356" s="124" t="s">
        <v>4850</v>
      </c>
    </row>
    <row r="357" spans="1:4" x14ac:dyDescent="0.25">
      <c r="A357" s="125">
        <v>10017722</v>
      </c>
      <c r="B357" s="125" t="s">
        <v>4350</v>
      </c>
      <c r="C357" s="125" t="s">
        <v>4561</v>
      </c>
      <c r="D357" s="124" t="s">
        <v>4850</v>
      </c>
    </row>
    <row r="358" spans="1:4" x14ac:dyDescent="0.25">
      <c r="A358" s="125">
        <v>10000675</v>
      </c>
      <c r="B358" s="125" t="s">
        <v>4174</v>
      </c>
      <c r="C358" s="125" t="s">
        <v>182</v>
      </c>
      <c r="D358" s="124" t="s">
        <v>95</v>
      </c>
    </row>
    <row r="359" spans="1:4" x14ac:dyDescent="0.25">
      <c r="A359" s="125">
        <v>10000677</v>
      </c>
      <c r="B359" s="125" t="s">
        <v>4182</v>
      </c>
      <c r="C359" s="125" t="s">
        <v>54</v>
      </c>
      <c r="D359" s="124" t="s">
        <v>54</v>
      </c>
    </row>
    <row r="360" spans="1:4" x14ac:dyDescent="0.25">
      <c r="A360" s="125">
        <v>10000887</v>
      </c>
      <c r="B360" s="125" t="s">
        <v>4320</v>
      </c>
      <c r="C360" s="125" t="s">
        <v>4553</v>
      </c>
      <c r="D360" s="124" t="s">
        <v>4850</v>
      </c>
    </row>
    <row r="361" spans="1:4" x14ac:dyDescent="0.25">
      <c r="A361" s="125">
        <v>10018386</v>
      </c>
      <c r="B361" s="125" t="s">
        <v>4748</v>
      </c>
      <c r="C361" s="125" t="s">
        <v>4625</v>
      </c>
      <c r="D361" s="124" t="s">
        <v>4855</v>
      </c>
    </row>
    <row r="362" spans="1:4" x14ac:dyDescent="0.25">
      <c r="A362" s="125">
        <v>10000375</v>
      </c>
      <c r="B362" s="125" t="s">
        <v>4176</v>
      </c>
      <c r="C362" s="125" t="s">
        <v>182</v>
      </c>
      <c r="D362" s="124" t="s">
        <v>95</v>
      </c>
    </row>
    <row r="363" spans="1:4" x14ac:dyDescent="0.25">
      <c r="A363" s="125">
        <v>10001019</v>
      </c>
      <c r="B363" s="125" t="s">
        <v>4749</v>
      </c>
      <c r="C363" s="125" t="s">
        <v>4555</v>
      </c>
      <c r="D363" s="124" t="s">
        <v>4853</v>
      </c>
    </row>
    <row r="364" spans="1:4" x14ac:dyDescent="0.25">
      <c r="A364" s="125">
        <v>10006404</v>
      </c>
      <c r="B364" s="125" t="s">
        <v>4750</v>
      </c>
      <c r="C364" s="125" t="s">
        <v>4555</v>
      </c>
      <c r="D364" s="124" t="s">
        <v>4853</v>
      </c>
    </row>
    <row r="365" spans="1:4" x14ac:dyDescent="0.25">
      <c r="A365" s="125">
        <v>10000443</v>
      </c>
      <c r="B365" s="125" t="s">
        <v>4328</v>
      </c>
      <c r="C365" s="125" t="s">
        <v>4751</v>
      </c>
      <c r="D365" s="124" t="s">
        <v>4848</v>
      </c>
    </row>
    <row r="366" spans="1:4" x14ac:dyDescent="0.25">
      <c r="A366" s="125">
        <v>10001037</v>
      </c>
      <c r="B366" s="125" t="s">
        <v>4329</v>
      </c>
      <c r="C366" s="125" t="s">
        <v>4752</v>
      </c>
      <c r="D366" s="124" t="s">
        <v>4848</v>
      </c>
    </row>
    <row r="367" spans="1:4" x14ac:dyDescent="0.25">
      <c r="A367" s="125">
        <v>10000448</v>
      </c>
      <c r="B367" s="125" t="s">
        <v>4753</v>
      </c>
      <c r="C367" s="125" t="s">
        <v>4561</v>
      </c>
      <c r="D367" s="124" t="s">
        <v>4850</v>
      </c>
    </row>
    <row r="368" spans="1:4" x14ac:dyDescent="0.25">
      <c r="A368" s="125">
        <v>10006156</v>
      </c>
      <c r="B368" s="125" t="s">
        <v>4225</v>
      </c>
      <c r="C368" s="125" t="s">
        <v>4754</v>
      </c>
      <c r="D368" s="124" t="s">
        <v>4855</v>
      </c>
    </row>
    <row r="369" spans="1:4" x14ac:dyDescent="0.25">
      <c r="A369" s="125">
        <v>10000832</v>
      </c>
      <c r="B369" s="125" t="s">
        <v>4165</v>
      </c>
      <c r="C369" s="125" t="s">
        <v>4544</v>
      </c>
      <c r="D369" s="124" t="s">
        <v>4848</v>
      </c>
    </row>
    <row r="370" spans="1:4" x14ac:dyDescent="0.25">
      <c r="A370" s="125">
        <v>10000598</v>
      </c>
      <c r="B370" s="125" t="s">
        <v>4755</v>
      </c>
      <c r="C370" s="125" t="s">
        <v>4637</v>
      </c>
      <c r="D370" s="124" t="s">
        <v>4850</v>
      </c>
    </row>
    <row r="371" spans="1:4" x14ac:dyDescent="0.25">
      <c r="A371" s="125">
        <v>10001820</v>
      </c>
      <c r="B371" s="125" t="s">
        <v>4123</v>
      </c>
      <c r="C371" s="125" t="s">
        <v>182</v>
      </c>
      <c r="D371" s="124" t="s">
        <v>95</v>
      </c>
    </row>
    <row r="372" spans="1:4" x14ac:dyDescent="0.25">
      <c r="A372" s="125">
        <v>10000615</v>
      </c>
      <c r="B372" s="125" t="s">
        <v>4267</v>
      </c>
      <c r="C372" s="125" t="s">
        <v>4742</v>
      </c>
      <c r="D372" s="124" t="s">
        <v>4852</v>
      </c>
    </row>
    <row r="373" spans="1:4" x14ac:dyDescent="0.25">
      <c r="A373" s="125">
        <v>10006241</v>
      </c>
      <c r="B373" s="125" t="s">
        <v>4756</v>
      </c>
      <c r="C373" s="125" t="s">
        <v>4665</v>
      </c>
      <c r="D373" s="124" t="s">
        <v>4849</v>
      </c>
    </row>
    <row r="374" spans="1:4" x14ac:dyDescent="0.25">
      <c r="A374" s="125">
        <v>10006242</v>
      </c>
      <c r="B374" s="125" t="s">
        <v>4757</v>
      </c>
      <c r="C374" s="125" t="s">
        <v>4665</v>
      </c>
      <c r="D374" s="124" t="s">
        <v>4849</v>
      </c>
    </row>
    <row r="375" spans="1:4" x14ac:dyDescent="0.25">
      <c r="A375" s="125">
        <v>10024352</v>
      </c>
      <c r="B375" s="125" t="s">
        <v>4758</v>
      </c>
      <c r="C375" s="125" t="s">
        <v>4665</v>
      </c>
      <c r="D375" s="124" t="s">
        <v>4849</v>
      </c>
    </row>
    <row r="376" spans="1:4" x14ac:dyDescent="0.25">
      <c r="A376" s="125">
        <v>10000724</v>
      </c>
      <c r="B376" s="125" t="s">
        <v>4759</v>
      </c>
      <c r="C376" s="125" t="s">
        <v>4561</v>
      </c>
      <c r="D376" s="124" t="s">
        <v>4850</v>
      </c>
    </row>
    <row r="377" spans="1:4" x14ac:dyDescent="0.25">
      <c r="A377" s="125">
        <v>10000748</v>
      </c>
      <c r="B377" s="125" t="s">
        <v>4179</v>
      </c>
      <c r="C377" s="125" t="s">
        <v>4742</v>
      </c>
      <c r="D377" s="124" t="s">
        <v>4852</v>
      </c>
    </row>
    <row r="378" spans="1:4" x14ac:dyDescent="0.25">
      <c r="A378" s="125">
        <v>10000781</v>
      </c>
      <c r="B378" s="125" t="s">
        <v>4760</v>
      </c>
      <c r="C378" s="125" t="s">
        <v>54</v>
      </c>
      <c r="D378" s="124" t="s">
        <v>54</v>
      </c>
    </row>
    <row r="379" spans="1:4" x14ac:dyDescent="0.25">
      <c r="A379" s="125">
        <v>10002537</v>
      </c>
      <c r="B379" s="125" t="s">
        <v>4121</v>
      </c>
      <c r="C379" s="125" t="s">
        <v>4618</v>
      </c>
      <c r="D379" s="124" t="s">
        <v>4855</v>
      </c>
    </row>
    <row r="380" spans="1:4" x14ac:dyDescent="0.25">
      <c r="A380" s="125">
        <v>10000815</v>
      </c>
      <c r="B380" s="125" t="s">
        <v>4212</v>
      </c>
      <c r="C380" s="125" t="s">
        <v>4761</v>
      </c>
      <c r="D380" s="124" t="s">
        <v>4849</v>
      </c>
    </row>
    <row r="381" spans="1:4" x14ac:dyDescent="0.25">
      <c r="A381" s="125">
        <v>10023854</v>
      </c>
      <c r="B381" s="125" t="s">
        <v>4762</v>
      </c>
      <c r="C381" s="125" t="s">
        <v>4548</v>
      </c>
      <c r="D381" s="124" t="s">
        <v>4849</v>
      </c>
    </row>
    <row r="382" spans="1:4" x14ac:dyDescent="0.25">
      <c r="A382" s="125">
        <v>10000882</v>
      </c>
      <c r="B382" s="125" t="s">
        <v>4216</v>
      </c>
      <c r="C382" s="125" t="s">
        <v>4557</v>
      </c>
      <c r="D382" s="124" t="s">
        <v>4850</v>
      </c>
    </row>
    <row r="383" spans="1:4" x14ac:dyDescent="0.25">
      <c r="A383" s="125">
        <v>10018252</v>
      </c>
      <c r="B383" s="125" t="s">
        <v>4231</v>
      </c>
      <c r="C383" s="125" t="s">
        <v>4562</v>
      </c>
      <c r="D383" s="124" t="s">
        <v>4850</v>
      </c>
    </row>
    <row r="384" spans="1:4" x14ac:dyDescent="0.25">
      <c r="A384" s="125">
        <v>10000897</v>
      </c>
      <c r="B384" s="125" t="s">
        <v>3780</v>
      </c>
      <c r="C384" s="125" t="s">
        <v>4742</v>
      </c>
      <c r="D384" s="124" t="s">
        <v>4852</v>
      </c>
    </row>
    <row r="385" spans="1:4" x14ac:dyDescent="0.25">
      <c r="A385" s="125">
        <v>10001001</v>
      </c>
      <c r="B385" s="125" t="s">
        <v>4763</v>
      </c>
      <c r="C385" s="125" t="s">
        <v>4675</v>
      </c>
      <c r="D385" s="124" t="s">
        <v>4849</v>
      </c>
    </row>
    <row r="386" spans="1:4" x14ac:dyDescent="0.25">
      <c r="A386" s="125">
        <v>10001078</v>
      </c>
      <c r="B386" s="125" t="s">
        <v>4764</v>
      </c>
      <c r="C386" s="125" t="s">
        <v>4582</v>
      </c>
      <c r="D386" s="124" t="s">
        <v>4849</v>
      </c>
    </row>
    <row r="387" spans="1:4" x14ac:dyDescent="0.25">
      <c r="A387" s="125">
        <v>10001110</v>
      </c>
      <c r="B387" s="125" t="s">
        <v>4348</v>
      </c>
      <c r="C387" s="125" t="s">
        <v>182</v>
      </c>
      <c r="D387" s="124" t="s">
        <v>95</v>
      </c>
    </row>
    <row r="388" spans="1:4" x14ac:dyDescent="0.25">
      <c r="A388" s="125">
        <v>10001284</v>
      </c>
      <c r="B388" s="125" t="s">
        <v>4765</v>
      </c>
      <c r="C388" s="125" t="s">
        <v>4582</v>
      </c>
      <c r="D388" s="124" t="s">
        <v>4849</v>
      </c>
    </row>
    <row r="389" spans="1:4" x14ac:dyDescent="0.25">
      <c r="A389" s="125">
        <v>10000813</v>
      </c>
      <c r="B389" s="125" t="s">
        <v>4332</v>
      </c>
      <c r="C389" s="125" t="s">
        <v>4578</v>
      </c>
      <c r="D389" s="124" t="s">
        <v>4850</v>
      </c>
    </row>
    <row r="390" spans="1:4" x14ac:dyDescent="0.25">
      <c r="A390" s="125">
        <v>10000894</v>
      </c>
      <c r="B390" s="125" t="s">
        <v>4156</v>
      </c>
      <c r="C390" s="125" t="s">
        <v>4742</v>
      </c>
      <c r="D390" s="124" t="s">
        <v>4852</v>
      </c>
    </row>
    <row r="391" spans="1:4" x14ac:dyDescent="0.25">
      <c r="A391" s="125">
        <v>10000678</v>
      </c>
      <c r="B391" s="125" t="s">
        <v>4766</v>
      </c>
      <c r="C391" s="125" t="s">
        <v>4547</v>
      </c>
      <c r="D391" s="124" t="s">
        <v>4848</v>
      </c>
    </row>
    <row r="392" spans="1:4" x14ac:dyDescent="0.25">
      <c r="A392" s="125">
        <v>10001829</v>
      </c>
      <c r="B392" s="125" t="s">
        <v>4167</v>
      </c>
      <c r="C392" s="125" t="s">
        <v>4565</v>
      </c>
      <c r="D392" s="124" t="s">
        <v>4848</v>
      </c>
    </row>
    <row r="393" spans="1:4" x14ac:dyDescent="0.25">
      <c r="A393" s="125">
        <v>10001124</v>
      </c>
      <c r="B393" s="125" t="s">
        <v>4767</v>
      </c>
      <c r="C393" s="125" t="s">
        <v>4618</v>
      </c>
      <c r="D393" s="124" t="s">
        <v>4855</v>
      </c>
    </row>
    <row r="394" spans="1:4" x14ac:dyDescent="0.25">
      <c r="A394" s="125">
        <v>10017414</v>
      </c>
      <c r="B394" s="125" t="s">
        <v>4768</v>
      </c>
      <c r="C394" s="125" t="s">
        <v>4618</v>
      </c>
      <c r="D394" s="124" t="s">
        <v>4855</v>
      </c>
    </row>
    <row r="395" spans="1:4" x14ac:dyDescent="0.25">
      <c r="A395" s="125">
        <v>10000790</v>
      </c>
      <c r="B395" s="125" t="s">
        <v>4769</v>
      </c>
      <c r="C395" s="125" t="s">
        <v>4580</v>
      </c>
      <c r="D395" s="124" t="s">
        <v>4854</v>
      </c>
    </row>
    <row r="396" spans="1:4" x14ac:dyDescent="0.25">
      <c r="A396" s="125">
        <v>10000233</v>
      </c>
      <c r="B396" s="125" t="s">
        <v>4299</v>
      </c>
      <c r="C396" s="125" t="s">
        <v>4557</v>
      </c>
      <c r="D396" s="124" t="s">
        <v>4850</v>
      </c>
    </row>
    <row r="397" spans="1:4" x14ac:dyDescent="0.25">
      <c r="A397" s="125">
        <v>10017480</v>
      </c>
      <c r="B397" s="125" t="s">
        <v>4325</v>
      </c>
      <c r="C397" s="125" t="s">
        <v>4742</v>
      </c>
      <c r="D397" s="124" t="s">
        <v>4852</v>
      </c>
    </row>
    <row r="398" spans="1:4" x14ac:dyDescent="0.25">
      <c r="A398" s="125">
        <v>10004602</v>
      </c>
      <c r="B398" s="125" t="s">
        <v>4770</v>
      </c>
      <c r="C398" s="125" t="s">
        <v>54</v>
      </c>
      <c r="D398" s="124" t="s">
        <v>54</v>
      </c>
    </row>
    <row r="399" spans="1:4" x14ac:dyDescent="0.25">
      <c r="A399" s="125">
        <v>10006214</v>
      </c>
      <c r="B399" s="125" t="s">
        <v>4323</v>
      </c>
      <c r="C399" s="125" t="s">
        <v>4742</v>
      </c>
      <c r="D399" s="124" t="s">
        <v>4852</v>
      </c>
    </row>
    <row r="400" spans="1:4" x14ac:dyDescent="0.25">
      <c r="A400" s="125">
        <v>10002044</v>
      </c>
      <c r="B400" s="125" t="s">
        <v>4343</v>
      </c>
      <c r="C400" s="125" t="s">
        <v>4703</v>
      </c>
      <c r="D400" s="124" t="s">
        <v>4852</v>
      </c>
    </row>
    <row r="401" spans="1:4" x14ac:dyDescent="0.25">
      <c r="A401" s="125">
        <v>10001861</v>
      </c>
      <c r="B401" s="125" t="s">
        <v>4193</v>
      </c>
      <c r="C401" s="125" t="s">
        <v>4562</v>
      </c>
      <c r="D401" s="124" t="s">
        <v>4850</v>
      </c>
    </row>
    <row r="402" spans="1:4" x14ac:dyDescent="0.25">
      <c r="A402" s="125">
        <v>10018110</v>
      </c>
      <c r="B402" s="125" t="s">
        <v>4771</v>
      </c>
      <c r="C402" s="125" t="s">
        <v>4562</v>
      </c>
      <c r="D402" s="124" t="s">
        <v>4850</v>
      </c>
    </row>
    <row r="403" spans="1:4" x14ac:dyDescent="0.25">
      <c r="A403" s="125">
        <v>10006553</v>
      </c>
      <c r="B403" s="125" t="s">
        <v>4772</v>
      </c>
      <c r="C403" s="125" t="s">
        <v>54</v>
      </c>
      <c r="D403" s="124" t="s">
        <v>54</v>
      </c>
    </row>
    <row r="404" spans="1:4" x14ac:dyDescent="0.25">
      <c r="A404" s="125">
        <v>10001937</v>
      </c>
      <c r="B404" s="125" t="s">
        <v>4773</v>
      </c>
      <c r="C404" s="125" t="s">
        <v>182</v>
      </c>
      <c r="D404" s="124" t="s">
        <v>95</v>
      </c>
    </row>
    <row r="405" spans="1:4" x14ac:dyDescent="0.25">
      <c r="A405" s="125">
        <v>10002061</v>
      </c>
      <c r="B405" s="125" t="s">
        <v>4360</v>
      </c>
      <c r="C405" s="125" t="s">
        <v>4561</v>
      </c>
      <c r="D405" s="124" t="s">
        <v>4850</v>
      </c>
    </row>
    <row r="406" spans="1:4" x14ac:dyDescent="0.25">
      <c r="A406" s="125">
        <v>10000097</v>
      </c>
      <c r="B406" s="125" t="s">
        <v>4346</v>
      </c>
      <c r="C406" s="125" t="s">
        <v>4577</v>
      </c>
      <c r="D406" s="124" t="s">
        <v>4853</v>
      </c>
    </row>
    <row r="407" spans="1:4" x14ac:dyDescent="0.25">
      <c r="A407" s="125">
        <v>10002117</v>
      </c>
      <c r="B407" s="125" t="s">
        <v>4774</v>
      </c>
      <c r="C407" s="125" t="s">
        <v>4632</v>
      </c>
      <c r="D407" s="124" t="s">
        <v>4850</v>
      </c>
    </row>
    <row r="408" spans="1:4" x14ac:dyDescent="0.25">
      <c r="A408" s="125">
        <v>10000905</v>
      </c>
      <c r="B408" s="125" t="s">
        <v>4775</v>
      </c>
      <c r="C408" s="125" t="s">
        <v>4557</v>
      </c>
      <c r="D408" s="124" t="s">
        <v>4850</v>
      </c>
    </row>
    <row r="409" spans="1:4" x14ac:dyDescent="0.25">
      <c r="A409" s="125">
        <v>10000513</v>
      </c>
      <c r="B409" s="125" t="s">
        <v>4230</v>
      </c>
      <c r="C409" s="125" t="s">
        <v>4578</v>
      </c>
      <c r="D409" s="124" t="s">
        <v>4850</v>
      </c>
    </row>
    <row r="410" spans="1:4" x14ac:dyDescent="0.25">
      <c r="A410" s="125">
        <v>10023863</v>
      </c>
      <c r="B410" s="125" t="s">
        <v>4229</v>
      </c>
      <c r="C410" s="125" t="s">
        <v>4610</v>
      </c>
      <c r="D410" s="124" t="s">
        <v>4850</v>
      </c>
    </row>
    <row r="411" spans="1:4" x14ac:dyDescent="0.25">
      <c r="A411" s="125">
        <v>10002437</v>
      </c>
      <c r="B411" s="125" t="s">
        <v>4776</v>
      </c>
      <c r="C411" s="125" t="s">
        <v>4557</v>
      </c>
      <c r="D411" s="124" t="s">
        <v>4850</v>
      </c>
    </row>
    <row r="412" spans="1:4" x14ac:dyDescent="0.25">
      <c r="A412" s="125">
        <v>10004438</v>
      </c>
      <c r="B412" s="125" t="s">
        <v>4777</v>
      </c>
      <c r="C412" s="125" t="s">
        <v>54</v>
      </c>
      <c r="D412" s="124" t="s">
        <v>54</v>
      </c>
    </row>
    <row r="413" spans="1:4" x14ac:dyDescent="0.25">
      <c r="A413" s="125">
        <v>10000152</v>
      </c>
      <c r="B413" s="125" t="s">
        <v>4330</v>
      </c>
      <c r="C413" s="125" t="s">
        <v>4567</v>
      </c>
      <c r="D413" s="124" t="s">
        <v>4853</v>
      </c>
    </row>
    <row r="414" spans="1:4" x14ac:dyDescent="0.25">
      <c r="A414" s="125">
        <v>10000455</v>
      </c>
      <c r="B414" s="125" t="s">
        <v>4519</v>
      </c>
      <c r="C414" s="125" t="s">
        <v>4575</v>
      </c>
      <c r="D414" s="124" t="s">
        <v>4848</v>
      </c>
    </row>
    <row r="415" spans="1:4" x14ac:dyDescent="0.25">
      <c r="A415" s="125">
        <v>10000460</v>
      </c>
      <c r="B415" s="125" t="s">
        <v>4092</v>
      </c>
      <c r="C415" s="125" t="s">
        <v>4564</v>
      </c>
      <c r="D415" s="124" t="s">
        <v>4848</v>
      </c>
    </row>
    <row r="416" spans="1:4" x14ac:dyDescent="0.25">
      <c r="A416" s="125">
        <v>10017899</v>
      </c>
      <c r="B416" s="125" t="s">
        <v>4284</v>
      </c>
      <c r="C416" s="125" t="s">
        <v>4562</v>
      </c>
      <c r="D416" s="124" t="s">
        <v>4850</v>
      </c>
    </row>
    <row r="417" spans="1:4" x14ac:dyDescent="0.25">
      <c r="A417" s="125">
        <v>10018157</v>
      </c>
      <c r="B417" s="125" t="s">
        <v>4347</v>
      </c>
      <c r="C417" s="125" t="s">
        <v>4562</v>
      </c>
      <c r="D417" s="124" t="s">
        <v>4850</v>
      </c>
    </row>
    <row r="418" spans="1:4" x14ac:dyDescent="0.25">
      <c r="A418" s="125">
        <v>10004621</v>
      </c>
      <c r="B418" s="125" t="s">
        <v>4300</v>
      </c>
      <c r="C418" s="125" t="s">
        <v>4553</v>
      </c>
      <c r="D418" s="124" t="s">
        <v>4850</v>
      </c>
    </row>
    <row r="419" spans="1:4" x14ac:dyDescent="0.25">
      <c r="A419" s="125">
        <v>10017885</v>
      </c>
      <c r="B419" s="125" t="s">
        <v>4301</v>
      </c>
      <c r="C419" s="125" t="s">
        <v>4578</v>
      </c>
      <c r="D419" s="124" t="s">
        <v>4850</v>
      </c>
    </row>
    <row r="420" spans="1:4" x14ac:dyDescent="0.25">
      <c r="A420" s="125">
        <v>10004797</v>
      </c>
      <c r="B420" s="125" t="s">
        <v>4336</v>
      </c>
      <c r="C420" s="125" t="s">
        <v>4549</v>
      </c>
      <c r="D420" s="124" t="s">
        <v>4850</v>
      </c>
    </row>
    <row r="421" spans="1:4" x14ac:dyDescent="0.25">
      <c r="A421" s="125">
        <v>10001918</v>
      </c>
      <c r="B421" s="125" t="s">
        <v>4778</v>
      </c>
      <c r="C421" s="125" t="s">
        <v>4553</v>
      </c>
      <c r="D421" s="124" t="s">
        <v>4850</v>
      </c>
    </row>
    <row r="422" spans="1:4" x14ac:dyDescent="0.25">
      <c r="A422" s="125">
        <v>10018097</v>
      </c>
      <c r="B422" s="125" t="s">
        <v>4779</v>
      </c>
      <c r="C422" s="125" t="s">
        <v>4562</v>
      </c>
      <c r="D422" s="124" t="s">
        <v>4850</v>
      </c>
    </row>
    <row r="423" spans="1:4" x14ac:dyDescent="0.25">
      <c r="A423" s="125">
        <v>10018202</v>
      </c>
      <c r="B423" s="125" t="s">
        <v>4780</v>
      </c>
      <c r="C423" s="125" t="s">
        <v>4562</v>
      </c>
      <c r="D423" s="124" t="s">
        <v>4850</v>
      </c>
    </row>
    <row r="424" spans="1:4" x14ac:dyDescent="0.25">
      <c r="A424" s="125">
        <v>10018294</v>
      </c>
      <c r="B424" s="125" t="s">
        <v>4220</v>
      </c>
      <c r="C424" s="125" t="s">
        <v>4562</v>
      </c>
      <c r="D424" s="124" t="s">
        <v>4850</v>
      </c>
    </row>
    <row r="425" spans="1:4" x14ac:dyDescent="0.25">
      <c r="A425" s="125">
        <v>10018440</v>
      </c>
      <c r="B425" s="125" t="s">
        <v>4781</v>
      </c>
      <c r="C425" s="125" t="s">
        <v>4562</v>
      </c>
      <c r="D425" s="124" t="s">
        <v>4850</v>
      </c>
    </row>
    <row r="426" spans="1:4" x14ac:dyDescent="0.25">
      <c r="A426" s="125">
        <v>10005703</v>
      </c>
      <c r="B426" s="125" t="s">
        <v>4782</v>
      </c>
      <c r="C426" s="125" t="s">
        <v>4562</v>
      </c>
      <c r="D426" s="124" t="s">
        <v>4850</v>
      </c>
    </row>
    <row r="427" spans="1:4" x14ac:dyDescent="0.25">
      <c r="A427" s="125">
        <v>10005722</v>
      </c>
      <c r="B427" s="125" t="s">
        <v>4200</v>
      </c>
      <c r="C427" s="125" t="s">
        <v>4562</v>
      </c>
      <c r="D427" s="124" t="s">
        <v>4850</v>
      </c>
    </row>
    <row r="428" spans="1:4" x14ac:dyDescent="0.25">
      <c r="A428" s="125">
        <v>10018295</v>
      </c>
      <c r="B428" s="125" t="s">
        <v>4190</v>
      </c>
      <c r="C428" s="125" t="s">
        <v>4562</v>
      </c>
      <c r="D428" s="124" t="s">
        <v>4850</v>
      </c>
    </row>
    <row r="429" spans="1:4" x14ac:dyDescent="0.25">
      <c r="A429" s="125">
        <v>10005651</v>
      </c>
      <c r="B429" s="125" t="s">
        <v>4278</v>
      </c>
      <c r="C429" s="125" t="s">
        <v>4742</v>
      </c>
      <c r="D429" s="124" t="s">
        <v>4852</v>
      </c>
    </row>
    <row r="430" spans="1:4" x14ac:dyDescent="0.25">
      <c r="A430" s="125">
        <v>10017952</v>
      </c>
      <c r="B430" s="125" t="s">
        <v>4783</v>
      </c>
      <c r="C430" s="125" t="s">
        <v>4562</v>
      </c>
      <c r="D430" s="124" t="s">
        <v>4850</v>
      </c>
    </row>
    <row r="431" spans="1:4" x14ac:dyDescent="0.25">
      <c r="A431" s="125">
        <v>10006042</v>
      </c>
      <c r="B431" s="125" t="s">
        <v>4262</v>
      </c>
      <c r="C431" s="125" t="s">
        <v>4549</v>
      </c>
      <c r="D431" s="124" t="s">
        <v>4850</v>
      </c>
    </row>
    <row r="432" spans="1:4" x14ac:dyDescent="0.25">
      <c r="A432" s="125">
        <v>10006341</v>
      </c>
      <c r="B432" s="125" t="s">
        <v>4307</v>
      </c>
      <c r="C432" s="125" t="s">
        <v>4553</v>
      </c>
      <c r="D432" s="124" t="s">
        <v>4850</v>
      </c>
    </row>
    <row r="433" spans="1:4" x14ac:dyDescent="0.25">
      <c r="A433" s="125">
        <v>10006406</v>
      </c>
      <c r="B433" s="125" t="s">
        <v>4321</v>
      </c>
      <c r="C433" s="125" t="s">
        <v>4553</v>
      </c>
      <c r="D433" s="124" t="s">
        <v>4850</v>
      </c>
    </row>
    <row r="434" spans="1:4" x14ac:dyDescent="0.25">
      <c r="A434" s="125">
        <v>10006408</v>
      </c>
      <c r="B434" s="125" t="s">
        <v>4209</v>
      </c>
      <c r="C434" s="125" t="s">
        <v>4562</v>
      </c>
      <c r="D434" s="124" t="s">
        <v>4850</v>
      </c>
    </row>
    <row r="435" spans="1:4" x14ac:dyDescent="0.25">
      <c r="A435" s="125">
        <v>10015625</v>
      </c>
      <c r="B435" s="125" t="s">
        <v>4784</v>
      </c>
      <c r="C435" s="125" t="s">
        <v>4742</v>
      </c>
      <c r="D435" s="124" t="s">
        <v>4852</v>
      </c>
    </row>
    <row r="436" spans="1:4" x14ac:dyDescent="0.25">
      <c r="A436" s="125">
        <v>10017314</v>
      </c>
      <c r="B436" s="125" t="s">
        <v>4265</v>
      </c>
      <c r="C436" s="125" t="s">
        <v>4742</v>
      </c>
      <c r="D436" s="124" t="s">
        <v>4852</v>
      </c>
    </row>
    <row r="437" spans="1:4" x14ac:dyDescent="0.25">
      <c r="A437" s="125">
        <v>10017341</v>
      </c>
      <c r="B437" s="125" t="s">
        <v>4785</v>
      </c>
      <c r="C437" s="125" t="s">
        <v>4652</v>
      </c>
      <c r="D437" s="124" t="s">
        <v>4849</v>
      </c>
    </row>
    <row r="438" spans="1:4" x14ac:dyDescent="0.25">
      <c r="A438" s="125">
        <v>10018201</v>
      </c>
      <c r="B438" s="125" t="s">
        <v>4786</v>
      </c>
      <c r="C438" s="125" t="s">
        <v>4562</v>
      </c>
      <c r="D438" s="124" t="s">
        <v>4850</v>
      </c>
    </row>
    <row r="439" spans="1:4" x14ac:dyDescent="0.25">
      <c r="A439" s="125">
        <v>10023897</v>
      </c>
      <c r="B439" s="125" t="s">
        <v>4787</v>
      </c>
      <c r="C439" s="125" t="s">
        <v>4562</v>
      </c>
      <c r="D439" s="124" t="s">
        <v>4850</v>
      </c>
    </row>
    <row r="440" spans="1:4" x14ac:dyDescent="0.25">
      <c r="A440" s="125">
        <v>10024073</v>
      </c>
      <c r="B440" s="125" t="s">
        <v>4217</v>
      </c>
      <c r="C440" s="125" t="s">
        <v>4562</v>
      </c>
      <c r="D440" s="124" t="s">
        <v>4850</v>
      </c>
    </row>
    <row r="441" spans="1:4" x14ac:dyDescent="0.25">
      <c r="A441" s="125">
        <v>10017412</v>
      </c>
      <c r="B441" s="125" t="s">
        <v>4788</v>
      </c>
      <c r="C441" s="125" t="s">
        <v>4549</v>
      </c>
      <c r="D441" s="124" t="s">
        <v>4850</v>
      </c>
    </row>
    <row r="442" spans="1:4" x14ac:dyDescent="0.25">
      <c r="A442" s="125">
        <v>10017575</v>
      </c>
      <c r="B442" s="125" t="s">
        <v>4789</v>
      </c>
      <c r="C442" s="125" t="s">
        <v>4562</v>
      </c>
      <c r="D442" s="124" t="s">
        <v>4850</v>
      </c>
    </row>
    <row r="443" spans="1:4" x14ac:dyDescent="0.25">
      <c r="A443" s="125">
        <v>10017990</v>
      </c>
      <c r="B443" s="125" t="s">
        <v>4790</v>
      </c>
      <c r="C443" s="125" t="s">
        <v>4562</v>
      </c>
      <c r="D443" s="124" t="s">
        <v>4850</v>
      </c>
    </row>
    <row r="444" spans="1:4" x14ac:dyDescent="0.25">
      <c r="A444" s="125">
        <v>10017738</v>
      </c>
      <c r="B444" s="125" t="s">
        <v>4791</v>
      </c>
      <c r="C444" s="125" t="s">
        <v>4548</v>
      </c>
      <c r="D444" s="124" t="s">
        <v>4849</v>
      </c>
    </row>
    <row r="445" spans="1:4" x14ac:dyDescent="0.25">
      <c r="A445" s="125">
        <v>10017766</v>
      </c>
      <c r="B445" s="125" t="s">
        <v>4792</v>
      </c>
      <c r="C445" s="125" t="s">
        <v>4562</v>
      </c>
      <c r="D445" s="124" t="s">
        <v>4850</v>
      </c>
    </row>
    <row r="446" spans="1:4" x14ac:dyDescent="0.25">
      <c r="A446" s="125">
        <v>10017895</v>
      </c>
      <c r="B446" s="125" t="s">
        <v>4199</v>
      </c>
      <c r="C446" s="125" t="s">
        <v>4562</v>
      </c>
      <c r="D446" s="124" t="s">
        <v>4850</v>
      </c>
    </row>
    <row r="447" spans="1:4" x14ac:dyDescent="0.25">
      <c r="A447" s="125">
        <v>10017897</v>
      </c>
      <c r="B447" s="125" t="s">
        <v>4195</v>
      </c>
      <c r="C447" s="125" t="s">
        <v>4562</v>
      </c>
      <c r="D447" s="124" t="s">
        <v>4850</v>
      </c>
    </row>
    <row r="448" spans="1:4" x14ac:dyDescent="0.25">
      <c r="A448" s="125">
        <v>10017905</v>
      </c>
      <c r="B448" s="125" t="s">
        <v>4793</v>
      </c>
      <c r="C448" s="125" t="s">
        <v>4562</v>
      </c>
      <c r="D448" s="124" t="s">
        <v>4850</v>
      </c>
    </row>
    <row r="449" spans="1:4" x14ac:dyDescent="0.25">
      <c r="A449" s="125">
        <v>10018029</v>
      </c>
      <c r="B449" s="125" t="s">
        <v>4794</v>
      </c>
      <c r="C449" s="125" t="s">
        <v>4562</v>
      </c>
      <c r="D449" s="124" t="s">
        <v>4850</v>
      </c>
    </row>
    <row r="450" spans="1:4" x14ac:dyDescent="0.25">
      <c r="A450" s="125">
        <v>10018133</v>
      </c>
      <c r="B450" s="125" t="s">
        <v>4223</v>
      </c>
      <c r="C450" s="125" t="s">
        <v>4562</v>
      </c>
      <c r="D450" s="124" t="s">
        <v>4850</v>
      </c>
    </row>
    <row r="451" spans="1:4" x14ac:dyDescent="0.25">
      <c r="A451" s="125">
        <v>10018204</v>
      </c>
      <c r="B451" s="125" t="s">
        <v>4795</v>
      </c>
      <c r="C451" s="125" t="s">
        <v>4562</v>
      </c>
      <c r="D451" s="124" t="s">
        <v>4850</v>
      </c>
    </row>
    <row r="452" spans="1:4" x14ac:dyDescent="0.25">
      <c r="A452" s="125">
        <v>10020392</v>
      </c>
      <c r="B452" s="125" t="s">
        <v>4304</v>
      </c>
      <c r="C452" s="125" t="s">
        <v>4562</v>
      </c>
      <c r="D452" s="124" t="s">
        <v>4850</v>
      </c>
    </row>
    <row r="453" spans="1:4" x14ac:dyDescent="0.25">
      <c r="A453" s="125">
        <v>10024289</v>
      </c>
      <c r="B453" s="125" t="s">
        <v>4796</v>
      </c>
      <c r="C453" s="125" t="s">
        <v>4562</v>
      </c>
      <c r="D453" s="124" t="s">
        <v>4850</v>
      </c>
    </row>
    <row r="454" spans="1:4" x14ac:dyDescent="0.25">
      <c r="A454" s="125">
        <v>10005927</v>
      </c>
      <c r="B454" s="125" t="s">
        <v>4797</v>
      </c>
      <c r="C454" s="125" t="s">
        <v>4562</v>
      </c>
      <c r="D454" s="124" t="s">
        <v>4850</v>
      </c>
    </row>
    <row r="455" spans="1:4" x14ac:dyDescent="0.25">
      <c r="A455" s="125">
        <v>10020398</v>
      </c>
      <c r="B455" s="125" t="s">
        <v>4374</v>
      </c>
      <c r="C455" s="125" t="s">
        <v>4582</v>
      </c>
      <c r="D455" s="124" t="s">
        <v>4849</v>
      </c>
    </row>
    <row r="456" spans="1:4" x14ac:dyDescent="0.25">
      <c r="A456" s="125">
        <v>10020442</v>
      </c>
      <c r="B456" s="125" t="s">
        <v>4297</v>
      </c>
      <c r="C456" s="125" t="s">
        <v>4637</v>
      </c>
      <c r="D456" s="124" t="s">
        <v>4850</v>
      </c>
    </row>
    <row r="457" spans="1:4" x14ac:dyDescent="0.25">
      <c r="A457" s="125">
        <v>10025036</v>
      </c>
      <c r="B457" s="125" t="s">
        <v>4798</v>
      </c>
      <c r="C457" s="125" t="s">
        <v>4562</v>
      </c>
      <c r="D457" s="124" t="s">
        <v>4850</v>
      </c>
    </row>
    <row r="458" spans="1:4" x14ac:dyDescent="0.25">
      <c r="A458" s="125">
        <v>10021456</v>
      </c>
      <c r="B458" s="125" t="s">
        <v>4173</v>
      </c>
      <c r="C458" s="125" t="s">
        <v>182</v>
      </c>
      <c r="D458" s="124" t="s">
        <v>95</v>
      </c>
    </row>
    <row r="459" spans="1:4" x14ac:dyDescent="0.25">
      <c r="A459" s="125">
        <v>10023817</v>
      </c>
      <c r="B459" s="125" t="s">
        <v>4799</v>
      </c>
      <c r="C459" s="125" t="s">
        <v>4549</v>
      </c>
      <c r="D459" s="124" t="s">
        <v>4850</v>
      </c>
    </row>
    <row r="460" spans="1:4" x14ac:dyDescent="0.25">
      <c r="A460" s="125">
        <v>10023852</v>
      </c>
      <c r="B460" s="125" t="s">
        <v>4800</v>
      </c>
      <c r="C460" s="125" t="s">
        <v>4801</v>
      </c>
      <c r="D460" s="124" t="s">
        <v>4855</v>
      </c>
    </row>
    <row r="461" spans="1:4" x14ac:dyDescent="0.25">
      <c r="A461" s="125">
        <v>10023867</v>
      </c>
      <c r="B461" s="125" t="s">
        <v>4802</v>
      </c>
      <c r="C461" s="125" t="s">
        <v>54</v>
      </c>
      <c r="D461" s="124" t="s">
        <v>54</v>
      </c>
    </row>
    <row r="462" spans="1:4" x14ac:dyDescent="0.25">
      <c r="A462" s="125">
        <v>10024060</v>
      </c>
      <c r="B462" s="125" t="s">
        <v>4803</v>
      </c>
      <c r="C462" s="125" t="s">
        <v>4549</v>
      </c>
      <c r="D462" s="124" t="s">
        <v>4850</v>
      </c>
    </row>
    <row r="463" spans="1:4" x14ac:dyDescent="0.25">
      <c r="A463" s="125">
        <v>10024236</v>
      </c>
      <c r="B463" s="125" t="s">
        <v>4804</v>
      </c>
      <c r="C463" s="125" t="s">
        <v>4549</v>
      </c>
      <c r="D463" s="124" t="s">
        <v>4850</v>
      </c>
    </row>
    <row r="464" spans="1:4" x14ac:dyDescent="0.25">
      <c r="A464" s="125">
        <v>10024288</v>
      </c>
      <c r="B464" s="125" t="s">
        <v>4805</v>
      </c>
      <c r="C464" s="125" t="s">
        <v>4562</v>
      </c>
      <c r="D464" s="124" t="s">
        <v>4850</v>
      </c>
    </row>
    <row r="465" spans="1:4" x14ac:dyDescent="0.25">
      <c r="A465" s="125">
        <v>10024393</v>
      </c>
      <c r="B465" s="125" t="s">
        <v>4215</v>
      </c>
      <c r="C465" s="125" t="s">
        <v>4578</v>
      </c>
      <c r="D465" s="124" t="s">
        <v>4850</v>
      </c>
    </row>
    <row r="466" spans="1:4" x14ac:dyDescent="0.25">
      <c r="A466" s="125">
        <v>10001195</v>
      </c>
      <c r="B466" s="125" t="s">
        <v>4806</v>
      </c>
      <c r="C466" s="125" t="s">
        <v>4567</v>
      </c>
      <c r="D466" s="124" t="s">
        <v>4853</v>
      </c>
    </row>
    <row r="467" spans="1:4" x14ac:dyDescent="0.25">
      <c r="A467" s="125">
        <v>10002439</v>
      </c>
      <c r="B467" s="125" t="s">
        <v>4450</v>
      </c>
      <c r="C467" s="125" t="s">
        <v>4577</v>
      </c>
      <c r="D467" s="124" t="s">
        <v>4853</v>
      </c>
    </row>
    <row r="468" spans="1:4" x14ac:dyDescent="0.25">
      <c r="A468" s="125">
        <v>10017308</v>
      </c>
      <c r="B468" s="125" t="s">
        <v>4807</v>
      </c>
      <c r="C468" s="125" t="s">
        <v>4711</v>
      </c>
      <c r="D468" s="124" t="s">
        <v>4855</v>
      </c>
    </row>
    <row r="469" spans="1:4" x14ac:dyDescent="0.25">
      <c r="A469" s="125">
        <v>10026423</v>
      </c>
      <c r="B469" s="125" t="s">
        <v>4385</v>
      </c>
      <c r="C469" s="125" t="s">
        <v>4618</v>
      </c>
      <c r="D469" s="124" t="s">
        <v>4855</v>
      </c>
    </row>
    <row r="470" spans="1:4" x14ac:dyDescent="0.25">
      <c r="A470" s="125">
        <v>10026681</v>
      </c>
      <c r="B470" s="125" t="s">
        <v>4444</v>
      </c>
      <c r="C470" s="125" t="s">
        <v>4577</v>
      </c>
      <c r="D470" s="124" t="s">
        <v>4853</v>
      </c>
    </row>
    <row r="471" spans="1:4" x14ac:dyDescent="0.25">
      <c r="A471" s="125">
        <v>10001018</v>
      </c>
      <c r="B471" s="125" t="s">
        <v>4808</v>
      </c>
      <c r="C471" s="125" t="s">
        <v>4577</v>
      </c>
      <c r="D471" s="124" t="s">
        <v>4853</v>
      </c>
    </row>
    <row r="472" spans="1:4" x14ac:dyDescent="0.25">
      <c r="A472" s="125">
        <v>10026817</v>
      </c>
      <c r="B472" s="125" t="s">
        <v>4439</v>
      </c>
      <c r="C472" s="125" t="s">
        <v>4697</v>
      </c>
      <c r="D472" s="124" t="s">
        <v>4852</v>
      </c>
    </row>
    <row r="473" spans="1:4" x14ac:dyDescent="0.25">
      <c r="A473" s="125">
        <v>10027221</v>
      </c>
      <c r="B473" s="125" t="s">
        <v>4809</v>
      </c>
      <c r="C473" s="125" t="s">
        <v>4557</v>
      </c>
      <c r="D473" s="124" t="s">
        <v>4850</v>
      </c>
    </row>
    <row r="474" spans="1:4" x14ac:dyDescent="0.25">
      <c r="A474" s="125">
        <v>10027354</v>
      </c>
      <c r="B474" s="125" t="s">
        <v>4810</v>
      </c>
      <c r="C474" s="125" t="s">
        <v>4578</v>
      </c>
      <c r="D474" s="124" t="s">
        <v>4850</v>
      </c>
    </row>
    <row r="475" spans="1:4" x14ac:dyDescent="0.25">
      <c r="A475" s="125">
        <v>10026895</v>
      </c>
      <c r="B475" s="125" t="s">
        <v>4811</v>
      </c>
      <c r="C475" s="125" t="s">
        <v>4561</v>
      </c>
      <c r="D475" s="124" t="s">
        <v>4850</v>
      </c>
    </row>
    <row r="476" spans="1:4" x14ac:dyDescent="0.25">
      <c r="A476" s="125">
        <v>10001931</v>
      </c>
      <c r="B476" s="125" t="s">
        <v>4812</v>
      </c>
      <c r="C476" s="125" t="s">
        <v>4813</v>
      </c>
      <c r="D476" s="124" t="s">
        <v>4850</v>
      </c>
    </row>
    <row r="477" spans="1:4" x14ac:dyDescent="0.25">
      <c r="A477" s="125">
        <v>10027436</v>
      </c>
      <c r="B477" s="125" t="s">
        <v>4814</v>
      </c>
      <c r="C477" s="125" t="s">
        <v>4580</v>
      </c>
      <c r="D477" s="124" t="s">
        <v>4854</v>
      </c>
    </row>
    <row r="478" spans="1:4" x14ac:dyDescent="0.25">
      <c r="A478" s="125">
        <v>10026592</v>
      </c>
      <c r="B478" s="125" t="s">
        <v>4815</v>
      </c>
      <c r="C478" s="125" t="s">
        <v>182</v>
      </c>
      <c r="D478" s="124" t="s">
        <v>95</v>
      </c>
    </row>
    <row r="479" spans="1:4" x14ac:dyDescent="0.25">
      <c r="A479" s="125">
        <v>10026803</v>
      </c>
      <c r="B479" s="125" t="s">
        <v>4816</v>
      </c>
      <c r="C479" s="125" t="s">
        <v>4552</v>
      </c>
      <c r="D479" s="124" t="s">
        <v>4851</v>
      </c>
    </row>
    <row r="480" spans="1:4" x14ac:dyDescent="0.25">
      <c r="A480" s="125">
        <v>10026843</v>
      </c>
      <c r="B480" s="125" t="s">
        <v>4817</v>
      </c>
      <c r="C480" s="125" t="s">
        <v>4697</v>
      </c>
      <c r="D480" s="124" t="s">
        <v>4852</v>
      </c>
    </row>
    <row r="481" spans="1:4" x14ac:dyDescent="0.25">
      <c r="A481" s="125">
        <v>20004413</v>
      </c>
      <c r="B481" s="125" t="s">
        <v>4818</v>
      </c>
      <c r="C481" s="125" t="s">
        <v>4559</v>
      </c>
      <c r="D481" s="124" t="s">
        <v>4853</v>
      </c>
    </row>
    <row r="482" spans="1:4" x14ac:dyDescent="0.25">
      <c r="A482" s="125">
        <v>10001302</v>
      </c>
      <c r="B482" s="125" t="s">
        <v>4819</v>
      </c>
      <c r="C482" s="125" t="s">
        <v>4574</v>
      </c>
      <c r="D482" s="124" t="s">
        <v>4852</v>
      </c>
    </row>
    <row r="483" spans="1:4" x14ac:dyDescent="0.25">
      <c r="A483" s="125">
        <v>10025980</v>
      </c>
      <c r="B483" s="125" t="s">
        <v>4820</v>
      </c>
      <c r="C483" s="125" t="s">
        <v>4547</v>
      </c>
      <c r="D483" s="124" t="s">
        <v>4848</v>
      </c>
    </row>
    <row r="484" spans="1:4" x14ac:dyDescent="0.25">
      <c r="A484" s="125">
        <v>10026067</v>
      </c>
      <c r="B484" s="125" t="s">
        <v>4821</v>
      </c>
      <c r="C484" s="125" t="s">
        <v>4615</v>
      </c>
      <c r="D484" s="124" t="s">
        <v>4850</v>
      </c>
    </row>
    <row r="485" spans="1:4" x14ac:dyDescent="0.25">
      <c r="A485" s="125">
        <v>10002555</v>
      </c>
      <c r="B485" s="125" t="s">
        <v>4822</v>
      </c>
      <c r="C485" s="125" t="s">
        <v>4557</v>
      </c>
      <c r="D485" s="124" t="s">
        <v>4850</v>
      </c>
    </row>
    <row r="486" spans="1:4" x14ac:dyDescent="0.25">
      <c r="A486" s="125">
        <v>10026812</v>
      </c>
      <c r="B486" s="125" t="s">
        <v>4823</v>
      </c>
      <c r="C486" s="125" t="s">
        <v>4824</v>
      </c>
      <c r="D486" s="124" t="s">
        <v>4855</v>
      </c>
    </row>
    <row r="487" spans="1:4" x14ac:dyDescent="0.25">
      <c r="A487" s="125">
        <v>20004387</v>
      </c>
      <c r="B487" s="125" t="s">
        <v>4825</v>
      </c>
      <c r="C487" s="125" t="s">
        <v>4553</v>
      </c>
      <c r="D487" s="124" t="s">
        <v>4850</v>
      </c>
    </row>
    <row r="488" spans="1:4" x14ac:dyDescent="0.25">
      <c r="A488" s="125">
        <v>10026071</v>
      </c>
      <c r="B488" s="125" t="s">
        <v>4826</v>
      </c>
      <c r="C488" s="125" t="s">
        <v>4643</v>
      </c>
      <c r="D488" s="124" t="s">
        <v>4855</v>
      </c>
    </row>
    <row r="489" spans="1:4" x14ac:dyDescent="0.25">
      <c r="A489" s="125">
        <v>10002593</v>
      </c>
      <c r="B489" s="125" t="s">
        <v>4827</v>
      </c>
      <c r="C489" s="125" t="s">
        <v>182</v>
      </c>
      <c r="D489" s="124" t="s">
        <v>95</v>
      </c>
    </row>
    <row r="490" spans="1:4" x14ac:dyDescent="0.25">
      <c r="A490" s="125">
        <v>20004438</v>
      </c>
      <c r="B490" s="125" t="s">
        <v>4828</v>
      </c>
      <c r="C490" s="125" t="s">
        <v>4587</v>
      </c>
      <c r="D490" s="124" t="s">
        <v>4852</v>
      </c>
    </row>
    <row r="491" spans="1:4" x14ac:dyDescent="0.25">
      <c r="A491" s="125">
        <v>10027294</v>
      </c>
      <c r="B491" s="125" t="s">
        <v>4829</v>
      </c>
      <c r="C491" s="125" t="s">
        <v>4580</v>
      </c>
      <c r="D491" s="124" t="s">
        <v>4854</v>
      </c>
    </row>
    <row r="492" spans="1:4" x14ac:dyDescent="0.25">
      <c r="A492" s="125">
        <v>10027372</v>
      </c>
      <c r="B492" s="125" t="s">
        <v>4830</v>
      </c>
      <c r="C492" s="125" t="s">
        <v>4549</v>
      </c>
      <c r="D492" s="124" t="s">
        <v>4850</v>
      </c>
    </row>
    <row r="493" spans="1:4" x14ac:dyDescent="0.25">
      <c r="A493" s="125">
        <v>10027446</v>
      </c>
      <c r="B493" s="125" t="s">
        <v>4831</v>
      </c>
      <c r="C493" s="125" t="s">
        <v>4582</v>
      </c>
      <c r="D493" s="124" t="s">
        <v>4849</v>
      </c>
    </row>
    <row r="494" spans="1:4" x14ac:dyDescent="0.25">
      <c r="A494" s="125">
        <v>10027347</v>
      </c>
      <c r="B494" s="125" t="s">
        <v>4832</v>
      </c>
      <c r="C494" s="125" t="s">
        <v>4545</v>
      </c>
      <c r="D494" s="124" t="s">
        <v>4848</v>
      </c>
    </row>
    <row r="495" spans="1:4" x14ac:dyDescent="0.25">
      <c r="A495" s="125">
        <v>10000742</v>
      </c>
      <c r="B495" s="125" t="s">
        <v>4833</v>
      </c>
      <c r="C495" s="125" t="s">
        <v>4632</v>
      </c>
      <c r="D495" s="124" t="s">
        <v>4850</v>
      </c>
    </row>
    <row r="496" spans="1:4" x14ac:dyDescent="0.25">
      <c r="A496" s="125">
        <v>10000115</v>
      </c>
      <c r="B496" s="125" t="s">
        <v>4834</v>
      </c>
      <c r="C496" s="125" t="s">
        <v>4557</v>
      </c>
      <c r="D496" s="124" t="s">
        <v>4850</v>
      </c>
    </row>
    <row r="497" spans="1:6" x14ac:dyDescent="0.25">
      <c r="A497" s="125">
        <v>10026804</v>
      </c>
      <c r="B497" s="125" t="s">
        <v>4835</v>
      </c>
      <c r="C497" s="125" t="s">
        <v>4565</v>
      </c>
      <c r="D497" s="124" t="s">
        <v>4848</v>
      </c>
    </row>
    <row r="498" spans="1:6" x14ac:dyDescent="0.25">
      <c r="A498" s="125">
        <v>10027341</v>
      </c>
      <c r="B498" s="125" t="s">
        <v>4836</v>
      </c>
      <c r="C498" s="125" t="s">
        <v>4587</v>
      </c>
      <c r="D498" s="124" t="s">
        <v>4852</v>
      </c>
    </row>
    <row r="499" spans="1:6" x14ac:dyDescent="0.25">
      <c r="A499" s="125">
        <v>10015660</v>
      </c>
      <c r="B499" s="125" t="s">
        <v>4837</v>
      </c>
      <c r="C499" s="125" t="s">
        <v>4838</v>
      </c>
      <c r="D499" s="124" t="s">
        <v>4848</v>
      </c>
    </row>
    <row r="500" spans="1:6" x14ac:dyDescent="0.25">
      <c r="A500" s="125">
        <v>10002551</v>
      </c>
      <c r="B500" s="125" t="s">
        <v>4839</v>
      </c>
      <c r="C500" s="125" t="s">
        <v>4561</v>
      </c>
      <c r="D500" s="124" t="s">
        <v>4850</v>
      </c>
    </row>
    <row r="501" spans="1:6" x14ac:dyDescent="0.25">
      <c r="A501" s="125">
        <v>10026916</v>
      </c>
      <c r="B501" s="125" t="s">
        <v>4840</v>
      </c>
      <c r="C501" s="125" t="s">
        <v>4557</v>
      </c>
      <c r="D501" s="124" t="s">
        <v>4850</v>
      </c>
    </row>
    <row r="502" spans="1:6" x14ac:dyDescent="0.25">
      <c r="A502" s="125">
        <v>10025958</v>
      </c>
      <c r="B502" s="125" t="s">
        <v>4841</v>
      </c>
      <c r="C502" s="125" t="s">
        <v>4582</v>
      </c>
      <c r="D502" s="124" t="s">
        <v>4849</v>
      </c>
    </row>
    <row r="503" spans="1:6" x14ac:dyDescent="0.25">
      <c r="A503" s="125">
        <v>10027822</v>
      </c>
      <c r="B503" s="125" t="s">
        <v>4842</v>
      </c>
      <c r="C503" s="125" t="s">
        <v>4606</v>
      </c>
      <c r="D503" s="124" t="s">
        <v>4850</v>
      </c>
    </row>
    <row r="504" spans="1:6" x14ac:dyDescent="0.25">
      <c r="A504" s="125">
        <v>10027365</v>
      </c>
      <c r="B504" s="125" t="s">
        <v>4843</v>
      </c>
      <c r="C504" s="125" t="s">
        <v>4637</v>
      </c>
      <c r="D504" s="124" t="s">
        <v>4850</v>
      </c>
    </row>
    <row r="505" spans="1:6" x14ac:dyDescent="0.25">
      <c r="A505" s="125">
        <v>10027473</v>
      </c>
      <c r="B505" s="125" t="s">
        <v>4844</v>
      </c>
      <c r="C505" s="125" t="s">
        <v>4548</v>
      </c>
      <c r="D505" s="124" t="s">
        <v>4849</v>
      </c>
    </row>
    <row r="506" spans="1:6" x14ac:dyDescent="0.25">
      <c r="A506" s="125">
        <v>10028106</v>
      </c>
      <c r="B506" s="125" t="s">
        <v>4845</v>
      </c>
      <c r="C506" s="125" t="s">
        <v>4650</v>
      </c>
      <c r="D506" s="124" t="s">
        <v>4850</v>
      </c>
    </row>
    <row r="507" spans="1:6" x14ac:dyDescent="0.25">
      <c r="A507" s="125">
        <v>10000692</v>
      </c>
      <c r="B507" s="125" t="s">
        <v>4846</v>
      </c>
      <c r="C507" s="125" t="s">
        <v>4618</v>
      </c>
      <c r="D507" s="124" t="s">
        <v>4855</v>
      </c>
    </row>
    <row r="508" spans="1:6" x14ac:dyDescent="0.25">
      <c r="A508" s="125">
        <v>10027747</v>
      </c>
      <c r="B508" s="125" t="s">
        <v>4847</v>
      </c>
      <c r="C508" s="125" t="s">
        <v>4578</v>
      </c>
      <c r="D508" s="124" t="s">
        <v>4850</v>
      </c>
    </row>
    <row r="509" spans="1:6" x14ac:dyDescent="0.25">
      <c r="A509" s="125">
        <v>10027865</v>
      </c>
      <c r="B509" s="125" t="s">
        <v>5288</v>
      </c>
      <c r="C509" s="125" t="s">
        <v>4549</v>
      </c>
      <c r="D509" s="124" t="s">
        <v>4850</v>
      </c>
      <c r="F509" s="244" t="s">
        <v>5210</v>
      </c>
    </row>
    <row r="510" spans="1:6" x14ac:dyDescent="0.25">
      <c r="A510" s="125">
        <v>10032795</v>
      </c>
      <c r="B510" s="125" t="s">
        <v>5270</v>
      </c>
      <c r="C510" s="125" t="s">
        <v>5289</v>
      </c>
      <c r="D510" s="124" t="s">
        <v>4852</v>
      </c>
      <c r="F510" s="244" t="s">
        <v>5210</v>
      </c>
    </row>
    <row r="511" spans="1:6" x14ac:dyDescent="0.25">
      <c r="A511" s="313" t="s">
        <v>6367</v>
      </c>
      <c r="B511" s="125" t="s">
        <v>4158</v>
      </c>
      <c r="C511" s="125" t="s">
        <v>4635</v>
      </c>
      <c r="D511" s="124" t="s">
        <v>4849</v>
      </c>
      <c r="F511" s="244" t="s">
        <v>6359</v>
      </c>
    </row>
  </sheetData>
  <autoFilter ref="A2:D508" xr:uid="{D0EBE3FE-CB1E-4F35-BE2C-01CF945EB84F}"/>
  <mergeCells count="1">
    <mergeCell ref="A1:D1"/>
  </mergeCells>
  <pageMargins left="0.7" right="0.7" top="0.75" bottom="0.75" header="0.3" footer="0.3"/>
  <customProperties>
    <customPr name="_pios_id" r:id="rId1"/>
  </customProperties>
  <ignoredErrors>
    <ignoredError sqref="A511" numberStoredAsText="1"/>
  </ignoredError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6D6A-1BC0-4517-A7F6-F4E1ECB0600F}">
  <dimension ref="A1:H12"/>
  <sheetViews>
    <sheetView workbookViewId="0">
      <selection activeCell="H7" sqref="H7"/>
    </sheetView>
  </sheetViews>
  <sheetFormatPr defaultRowHeight="15" x14ac:dyDescent="0.25"/>
  <cols>
    <col min="1" max="1" width="10.140625" bestFit="1" customWidth="1"/>
    <col min="3" max="3" width="10.5703125" customWidth="1"/>
    <col min="4" max="4" width="12.42578125" customWidth="1"/>
    <col min="5" max="5" width="11.140625" customWidth="1"/>
  </cols>
  <sheetData>
    <row r="1" spans="1:8" x14ac:dyDescent="0.25">
      <c r="A1" s="399" t="s">
        <v>4857</v>
      </c>
      <c r="B1" s="399"/>
      <c r="C1" s="399"/>
      <c r="D1" s="399"/>
      <c r="E1" s="399"/>
      <c r="F1" s="399"/>
      <c r="H1" t="s">
        <v>4874</v>
      </c>
    </row>
    <row r="2" spans="1:8" x14ac:dyDescent="0.25">
      <c r="A2" s="26" t="s">
        <v>4541</v>
      </c>
      <c r="B2" s="99" t="s">
        <v>42</v>
      </c>
      <c r="C2" s="26" t="s">
        <v>4458</v>
      </c>
      <c r="D2" s="26" t="s">
        <v>516</v>
      </c>
      <c r="E2" s="26" t="s">
        <v>57</v>
      </c>
      <c r="F2" s="26" t="s">
        <v>59</v>
      </c>
    </row>
    <row r="3" spans="1:8" x14ac:dyDescent="0.25">
      <c r="A3" s="29" t="s">
        <v>4855</v>
      </c>
      <c r="B3" s="101" t="s">
        <v>129</v>
      </c>
      <c r="C3" s="30">
        <v>0</v>
      </c>
      <c r="D3" s="124" t="s">
        <v>4858</v>
      </c>
      <c r="E3" s="98">
        <v>43831</v>
      </c>
      <c r="F3" s="98">
        <v>44926</v>
      </c>
    </row>
    <row r="4" spans="1:8" x14ac:dyDescent="0.25">
      <c r="A4" s="29" t="s">
        <v>4851</v>
      </c>
      <c r="B4" s="101" t="s">
        <v>129</v>
      </c>
      <c r="C4" s="30">
        <v>0</v>
      </c>
      <c r="D4" s="124" t="s">
        <v>4858</v>
      </c>
      <c r="E4" s="98">
        <v>43831</v>
      </c>
      <c r="F4" s="98">
        <v>44926</v>
      </c>
    </row>
    <row r="5" spans="1:8" x14ac:dyDescent="0.25">
      <c r="A5" s="29" t="s">
        <v>95</v>
      </c>
      <c r="B5" s="101" t="s">
        <v>129</v>
      </c>
      <c r="C5" s="30">
        <v>0</v>
      </c>
      <c r="D5" s="124" t="s">
        <v>4858</v>
      </c>
      <c r="E5" s="98">
        <v>43831</v>
      </c>
      <c r="F5" s="98">
        <v>44926</v>
      </c>
    </row>
    <row r="6" spans="1:8" x14ac:dyDescent="0.25">
      <c r="A6" s="29" t="s">
        <v>4848</v>
      </c>
      <c r="B6" s="101" t="s">
        <v>129</v>
      </c>
      <c r="C6" s="30">
        <v>0</v>
      </c>
      <c r="D6" s="124" t="s">
        <v>4858</v>
      </c>
      <c r="E6" s="98">
        <v>43831</v>
      </c>
      <c r="F6" s="98">
        <v>44926</v>
      </c>
    </row>
    <row r="7" spans="1:8" x14ac:dyDescent="0.25">
      <c r="A7" s="29" t="s">
        <v>4854</v>
      </c>
      <c r="B7" s="101" t="s">
        <v>129</v>
      </c>
      <c r="C7" s="30">
        <v>0</v>
      </c>
      <c r="D7" s="124" t="s">
        <v>4858</v>
      </c>
      <c r="E7" s="98">
        <v>43831</v>
      </c>
      <c r="F7" s="98">
        <v>44926</v>
      </c>
    </row>
    <row r="8" spans="1:8" x14ac:dyDescent="0.25">
      <c r="A8" s="29" t="s">
        <v>4850</v>
      </c>
      <c r="B8" s="101" t="s">
        <v>129</v>
      </c>
      <c r="C8" s="30">
        <v>0</v>
      </c>
      <c r="D8" s="124" t="s">
        <v>4858</v>
      </c>
      <c r="E8" s="98">
        <v>43831</v>
      </c>
      <c r="F8" s="98">
        <v>44926</v>
      </c>
    </row>
    <row r="9" spans="1:8" x14ac:dyDescent="0.25">
      <c r="A9" s="29" t="s">
        <v>4852</v>
      </c>
      <c r="B9" s="101" t="s">
        <v>129</v>
      </c>
      <c r="C9" s="30">
        <v>0</v>
      </c>
      <c r="D9" s="124" t="s">
        <v>4858</v>
      </c>
      <c r="E9" s="98">
        <v>43831</v>
      </c>
      <c r="F9" s="98">
        <v>44926</v>
      </c>
    </row>
    <row r="10" spans="1:8" x14ac:dyDescent="0.25">
      <c r="A10" s="29" t="s">
        <v>4849</v>
      </c>
      <c r="B10" s="101" t="s">
        <v>129</v>
      </c>
      <c r="C10" s="30">
        <v>0</v>
      </c>
      <c r="D10" s="124" t="s">
        <v>4858</v>
      </c>
      <c r="E10" s="98">
        <v>43831</v>
      </c>
      <c r="F10" s="98">
        <v>44926</v>
      </c>
    </row>
    <row r="11" spans="1:8" x14ac:dyDescent="0.25">
      <c r="A11" s="29" t="s">
        <v>4853</v>
      </c>
      <c r="B11" s="101" t="s">
        <v>129</v>
      </c>
      <c r="C11" s="30">
        <v>0</v>
      </c>
      <c r="D11" s="124" t="s">
        <v>4858</v>
      </c>
      <c r="E11" s="98">
        <v>43831</v>
      </c>
      <c r="F11" s="98">
        <v>44926</v>
      </c>
    </row>
    <row r="12" spans="1:8" x14ac:dyDescent="0.25">
      <c r="A12" s="29" t="s">
        <v>54</v>
      </c>
      <c r="B12" s="101" t="s">
        <v>129</v>
      </c>
      <c r="C12" s="30">
        <v>0</v>
      </c>
      <c r="D12" s="124" t="s">
        <v>4858</v>
      </c>
      <c r="E12" s="98">
        <v>43831</v>
      </c>
      <c r="F12" s="98">
        <v>44926</v>
      </c>
    </row>
  </sheetData>
  <mergeCells count="1">
    <mergeCell ref="A1:F1"/>
  </mergeCells>
  <pageMargins left="0.7" right="0.7" top="0.75" bottom="0.75" header="0.3" footer="0.3"/>
  <customProperties>
    <customPr name="_pios_id" r:id="rId1"/>
  </customProperties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742D-A9F1-4AB8-B729-028B30107C8F}">
  <sheetPr>
    <tabColor rgb="FFFFFF00"/>
  </sheetPr>
  <dimension ref="A1:E1398"/>
  <sheetViews>
    <sheetView tabSelected="1" topLeftCell="A1380" workbookViewId="0">
      <selection activeCell="B1394" sqref="B1394"/>
    </sheetView>
  </sheetViews>
  <sheetFormatPr defaultRowHeight="15" x14ac:dyDescent="0.25"/>
  <cols>
    <col min="1" max="1" width="28.42578125" customWidth="1"/>
    <col min="2" max="2" width="43.28515625" style="305" bestFit="1" customWidth="1"/>
    <col min="3" max="3" width="75.5703125" bestFit="1" customWidth="1"/>
    <col min="4" max="4" width="0.85546875" style="198" customWidth="1"/>
    <col min="5" max="5" width="14" customWidth="1"/>
  </cols>
  <sheetData>
    <row r="1" spans="1:5" x14ac:dyDescent="0.25">
      <c r="A1" s="246" t="s">
        <v>131</v>
      </c>
      <c r="B1" s="304"/>
      <c r="C1" s="246" t="s">
        <v>62</v>
      </c>
      <c r="D1" s="245"/>
      <c r="E1" s="247" t="s">
        <v>4909</v>
      </c>
    </row>
    <row r="2" spans="1:5" x14ac:dyDescent="0.25">
      <c r="A2" t="s">
        <v>2297</v>
      </c>
      <c r="B2" s="305" t="s">
        <v>518</v>
      </c>
      <c r="C2" t="s">
        <v>5530</v>
      </c>
    </row>
    <row r="3" spans="1:5" x14ac:dyDescent="0.25">
      <c r="A3" t="s">
        <v>2299</v>
      </c>
      <c r="B3" s="305" t="s">
        <v>521</v>
      </c>
      <c r="C3" t="s">
        <v>5531</v>
      </c>
    </row>
    <row r="4" spans="1:5" x14ac:dyDescent="0.25">
      <c r="A4" t="s">
        <v>2300</v>
      </c>
      <c r="B4" s="305" t="s">
        <v>523</v>
      </c>
      <c r="C4" t="s">
        <v>5532</v>
      </c>
    </row>
    <row r="5" spans="1:5" x14ac:dyDescent="0.25">
      <c r="A5" t="s">
        <v>2301</v>
      </c>
      <c r="B5" s="305" t="s">
        <v>525</v>
      </c>
      <c r="C5" t="s">
        <v>5533</v>
      </c>
    </row>
    <row r="6" spans="1:5" x14ac:dyDescent="0.25">
      <c r="A6" t="s">
        <v>2302</v>
      </c>
      <c r="B6" s="305" t="s">
        <v>527</v>
      </c>
      <c r="C6" t="s">
        <v>5534</v>
      </c>
    </row>
    <row r="7" spans="1:5" x14ac:dyDescent="0.25">
      <c r="A7" t="s">
        <v>2303</v>
      </c>
      <c r="B7" s="305" t="s">
        <v>529</v>
      </c>
      <c r="C7" t="s">
        <v>5535</v>
      </c>
    </row>
    <row r="8" spans="1:5" x14ac:dyDescent="0.25">
      <c r="A8" t="s">
        <v>2304</v>
      </c>
      <c r="B8" s="305" t="s">
        <v>531</v>
      </c>
      <c r="C8" t="s">
        <v>5536</v>
      </c>
    </row>
    <row r="9" spans="1:5" x14ac:dyDescent="0.25">
      <c r="A9" t="s">
        <v>2305</v>
      </c>
      <c r="B9" s="305" t="s">
        <v>531</v>
      </c>
      <c r="C9" t="s">
        <v>5536</v>
      </c>
    </row>
    <row r="10" spans="1:5" x14ac:dyDescent="0.25">
      <c r="A10" t="s">
        <v>2306</v>
      </c>
      <c r="B10" s="305" t="s">
        <v>533</v>
      </c>
      <c r="C10" t="s">
        <v>5537</v>
      </c>
    </row>
    <row r="11" spans="1:5" x14ac:dyDescent="0.25">
      <c r="A11" t="s">
        <v>2307</v>
      </c>
      <c r="B11" s="305" t="s">
        <v>535</v>
      </c>
      <c r="C11" t="s">
        <v>5538</v>
      </c>
    </row>
    <row r="12" spans="1:5" x14ac:dyDescent="0.25">
      <c r="A12" t="s">
        <v>2308</v>
      </c>
      <c r="B12" s="305" t="s">
        <v>535</v>
      </c>
      <c r="C12" t="s">
        <v>5538</v>
      </c>
    </row>
    <row r="13" spans="1:5" x14ac:dyDescent="0.25">
      <c r="A13" t="s">
        <v>2309</v>
      </c>
      <c r="B13" s="305" t="s">
        <v>537</v>
      </c>
      <c r="C13" t="s">
        <v>5539</v>
      </c>
    </row>
    <row r="14" spans="1:5" x14ac:dyDescent="0.25">
      <c r="A14" t="s">
        <v>2310</v>
      </c>
      <c r="B14" s="305" t="s">
        <v>539</v>
      </c>
      <c r="C14" t="s">
        <v>5540</v>
      </c>
    </row>
    <row r="15" spans="1:5" x14ac:dyDescent="0.25">
      <c r="A15" t="s">
        <v>4515</v>
      </c>
      <c r="B15" s="305" t="s">
        <v>4497</v>
      </c>
      <c r="C15" t="s">
        <v>5541</v>
      </c>
    </row>
    <row r="16" spans="1:5" x14ac:dyDescent="0.25">
      <c r="A16" t="s">
        <v>2311</v>
      </c>
      <c r="B16" s="305" t="s">
        <v>541</v>
      </c>
      <c r="C16" t="s">
        <v>5542</v>
      </c>
    </row>
    <row r="17" spans="1:3" x14ac:dyDescent="0.25">
      <c r="A17" t="s">
        <v>2312</v>
      </c>
      <c r="B17" s="305" t="s">
        <v>541</v>
      </c>
      <c r="C17" t="s">
        <v>5542</v>
      </c>
    </row>
    <row r="18" spans="1:3" x14ac:dyDescent="0.25">
      <c r="A18" t="s">
        <v>2313</v>
      </c>
      <c r="B18" s="305" t="s">
        <v>541</v>
      </c>
      <c r="C18" t="s">
        <v>5543</v>
      </c>
    </row>
    <row r="19" spans="1:3" x14ac:dyDescent="0.25">
      <c r="A19" t="s">
        <v>2314</v>
      </c>
      <c r="B19" s="305" t="s">
        <v>541</v>
      </c>
      <c r="C19" t="s">
        <v>5543</v>
      </c>
    </row>
    <row r="20" spans="1:3" x14ac:dyDescent="0.25">
      <c r="A20" t="s">
        <v>2315</v>
      </c>
      <c r="B20" s="305" t="s">
        <v>525</v>
      </c>
      <c r="C20" t="s">
        <v>5544</v>
      </c>
    </row>
    <row r="21" spans="1:3" x14ac:dyDescent="0.25">
      <c r="A21" t="s">
        <v>2316</v>
      </c>
      <c r="B21" s="305" t="s">
        <v>525</v>
      </c>
      <c r="C21" t="s">
        <v>5545</v>
      </c>
    </row>
    <row r="22" spans="1:3" x14ac:dyDescent="0.25">
      <c r="A22" t="s">
        <v>2317</v>
      </c>
      <c r="B22" s="305" t="s">
        <v>544</v>
      </c>
      <c r="C22" t="s">
        <v>5546</v>
      </c>
    </row>
    <row r="23" spans="1:3" x14ac:dyDescent="0.25">
      <c r="A23" t="s">
        <v>2318</v>
      </c>
      <c r="B23" s="305" t="s">
        <v>546</v>
      </c>
      <c r="C23" t="s">
        <v>5547</v>
      </c>
    </row>
    <row r="24" spans="1:3" x14ac:dyDescent="0.25">
      <c r="A24" t="s">
        <v>2319</v>
      </c>
      <c r="B24" s="305" t="s">
        <v>546</v>
      </c>
      <c r="C24" t="s">
        <v>5547</v>
      </c>
    </row>
    <row r="25" spans="1:3" x14ac:dyDescent="0.25">
      <c r="A25" t="s">
        <v>2320</v>
      </c>
      <c r="B25" s="305" t="s">
        <v>548</v>
      </c>
      <c r="C25" t="s">
        <v>5548</v>
      </c>
    </row>
    <row r="26" spans="1:3" x14ac:dyDescent="0.25">
      <c r="A26" t="s">
        <v>2321</v>
      </c>
      <c r="B26" s="305" t="s">
        <v>550</v>
      </c>
      <c r="C26" t="s">
        <v>5549</v>
      </c>
    </row>
    <row r="27" spans="1:3" x14ac:dyDescent="0.25">
      <c r="A27" t="s">
        <v>4517</v>
      </c>
      <c r="B27" s="305" t="s">
        <v>4499</v>
      </c>
      <c r="C27" t="s">
        <v>5550</v>
      </c>
    </row>
    <row r="28" spans="1:3" x14ac:dyDescent="0.25">
      <c r="A28" t="s">
        <v>2322</v>
      </c>
      <c r="B28" s="305" t="s">
        <v>552</v>
      </c>
      <c r="C28" t="s">
        <v>5551</v>
      </c>
    </row>
    <row r="29" spans="1:3" x14ac:dyDescent="0.25">
      <c r="A29" t="s">
        <v>2323</v>
      </c>
      <c r="B29" s="305" t="s">
        <v>552</v>
      </c>
      <c r="C29" t="s">
        <v>5552</v>
      </c>
    </row>
    <row r="30" spans="1:3" x14ac:dyDescent="0.25">
      <c r="A30" t="s">
        <v>2324</v>
      </c>
      <c r="B30" s="305" t="s">
        <v>554</v>
      </c>
      <c r="C30" t="s">
        <v>5553</v>
      </c>
    </row>
    <row r="31" spans="1:3" x14ac:dyDescent="0.25">
      <c r="A31" t="s">
        <v>2325</v>
      </c>
      <c r="B31" s="305" t="s">
        <v>554</v>
      </c>
      <c r="C31" t="s">
        <v>5553</v>
      </c>
    </row>
    <row r="32" spans="1:3" x14ac:dyDescent="0.25">
      <c r="A32" t="s">
        <v>2326</v>
      </c>
      <c r="B32" s="305" t="s">
        <v>554</v>
      </c>
      <c r="C32" t="s">
        <v>5553</v>
      </c>
    </row>
    <row r="33" spans="1:3" x14ac:dyDescent="0.25">
      <c r="A33" t="s">
        <v>2327</v>
      </c>
      <c r="B33" s="305" t="s">
        <v>554</v>
      </c>
      <c r="C33" t="s">
        <v>5553</v>
      </c>
    </row>
    <row r="34" spans="1:3" x14ac:dyDescent="0.25">
      <c r="A34" t="s">
        <v>2328</v>
      </c>
      <c r="B34" s="305" t="s">
        <v>559</v>
      </c>
      <c r="C34" t="s">
        <v>5554</v>
      </c>
    </row>
    <row r="35" spans="1:3" x14ac:dyDescent="0.25">
      <c r="A35" t="s">
        <v>2329</v>
      </c>
      <c r="B35" s="305" t="s">
        <v>561</v>
      </c>
      <c r="C35" t="s">
        <v>5555</v>
      </c>
    </row>
    <row r="36" spans="1:3" x14ac:dyDescent="0.25">
      <c r="A36" t="s">
        <v>2330</v>
      </c>
      <c r="B36" s="305" t="s">
        <v>563</v>
      </c>
      <c r="C36" t="s">
        <v>5556</v>
      </c>
    </row>
    <row r="37" spans="1:3" x14ac:dyDescent="0.25">
      <c r="A37" t="s">
        <v>2331</v>
      </c>
      <c r="B37" s="305" t="s">
        <v>565</v>
      </c>
      <c r="C37" t="s">
        <v>5557</v>
      </c>
    </row>
    <row r="38" spans="1:3" x14ac:dyDescent="0.25">
      <c r="A38" t="s">
        <v>2332</v>
      </c>
      <c r="B38" s="305" t="s">
        <v>565</v>
      </c>
      <c r="C38" t="s">
        <v>5557</v>
      </c>
    </row>
    <row r="39" spans="1:3" x14ac:dyDescent="0.25">
      <c r="A39" t="s">
        <v>2333</v>
      </c>
      <c r="B39" s="305" t="s">
        <v>565</v>
      </c>
      <c r="C39" t="s">
        <v>5557</v>
      </c>
    </row>
    <row r="40" spans="1:3" x14ac:dyDescent="0.25">
      <c r="A40" t="s">
        <v>2334</v>
      </c>
      <c r="B40" s="305" t="s">
        <v>569</v>
      </c>
      <c r="C40" t="s">
        <v>5558</v>
      </c>
    </row>
    <row r="41" spans="1:3" x14ac:dyDescent="0.25">
      <c r="A41" t="s">
        <v>2335</v>
      </c>
      <c r="B41" s="305" t="s">
        <v>569</v>
      </c>
      <c r="C41" t="s">
        <v>5558</v>
      </c>
    </row>
    <row r="42" spans="1:3" x14ac:dyDescent="0.25">
      <c r="A42" t="s">
        <v>2336</v>
      </c>
      <c r="B42" s="305" t="s">
        <v>571</v>
      </c>
      <c r="C42" t="s">
        <v>5559</v>
      </c>
    </row>
    <row r="43" spans="1:3" x14ac:dyDescent="0.25">
      <c r="A43" t="s">
        <v>2337</v>
      </c>
      <c r="B43" s="305" t="s">
        <v>573</v>
      </c>
      <c r="C43" t="s">
        <v>5560</v>
      </c>
    </row>
    <row r="44" spans="1:3" x14ac:dyDescent="0.25">
      <c r="A44" t="s">
        <v>2338</v>
      </c>
      <c r="B44" s="305" t="s">
        <v>575</v>
      </c>
      <c r="C44" t="s">
        <v>5561</v>
      </c>
    </row>
    <row r="45" spans="1:3" x14ac:dyDescent="0.25">
      <c r="A45" t="s">
        <v>2339</v>
      </c>
      <c r="B45" s="305" t="s">
        <v>577</v>
      </c>
      <c r="C45" t="s">
        <v>5562</v>
      </c>
    </row>
    <row r="46" spans="1:3" x14ac:dyDescent="0.25">
      <c r="A46" t="s">
        <v>2340</v>
      </c>
      <c r="B46" s="305" t="s">
        <v>579</v>
      </c>
      <c r="C46" t="s">
        <v>5563</v>
      </c>
    </row>
    <row r="47" spans="1:3" x14ac:dyDescent="0.25">
      <c r="A47" t="s">
        <v>2341</v>
      </c>
      <c r="B47" s="305" t="s">
        <v>581</v>
      </c>
      <c r="C47" t="s">
        <v>5564</v>
      </c>
    </row>
    <row r="48" spans="1:3" x14ac:dyDescent="0.25">
      <c r="A48" t="s">
        <v>2342</v>
      </c>
      <c r="B48" s="305" t="s">
        <v>581</v>
      </c>
      <c r="C48" t="s">
        <v>5564</v>
      </c>
    </row>
    <row r="49" spans="1:3" x14ac:dyDescent="0.25">
      <c r="A49" t="s">
        <v>2343</v>
      </c>
      <c r="B49" s="305" t="s">
        <v>583</v>
      </c>
      <c r="C49" t="s">
        <v>5565</v>
      </c>
    </row>
    <row r="50" spans="1:3" x14ac:dyDescent="0.25">
      <c r="A50" t="s">
        <v>356</v>
      </c>
      <c r="B50" s="305" t="s">
        <v>367</v>
      </c>
      <c r="C50" t="s">
        <v>5566</v>
      </c>
    </row>
    <row r="51" spans="1:3" x14ac:dyDescent="0.25">
      <c r="A51" t="s">
        <v>2344</v>
      </c>
      <c r="B51" s="305" t="s">
        <v>586</v>
      </c>
      <c r="C51" t="s">
        <v>5567</v>
      </c>
    </row>
    <row r="52" spans="1:3" x14ac:dyDescent="0.25">
      <c r="A52" t="s">
        <v>2345</v>
      </c>
      <c r="B52" s="305" t="s">
        <v>586</v>
      </c>
      <c r="C52" t="s">
        <v>5567</v>
      </c>
    </row>
    <row r="53" spans="1:3" x14ac:dyDescent="0.25">
      <c r="A53" t="s">
        <v>2346</v>
      </c>
      <c r="B53" s="305" t="s">
        <v>588</v>
      </c>
      <c r="C53" t="s">
        <v>5568</v>
      </c>
    </row>
    <row r="54" spans="1:3" x14ac:dyDescent="0.25">
      <c r="A54" t="s">
        <v>2347</v>
      </c>
      <c r="B54" s="305" t="s">
        <v>590</v>
      </c>
      <c r="C54" t="s">
        <v>5569</v>
      </c>
    </row>
    <row r="55" spans="1:3" x14ac:dyDescent="0.25">
      <c r="A55" t="s">
        <v>2348</v>
      </c>
      <c r="B55" s="305" t="s">
        <v>592</v>
      </c>
      <c r="C55" t="s">
        <v>5570</v>
      </c>
    </row>
    <row r="56" spans="1:3" x14ac:dyDescent="0.25">
      <c r="A56" t="s">
        <v>2349</v>
      </c>
      <c r="B56" s="305" t="s">
        <v>594</v>
      </c>
      <c r="C56" t="s">
        <v>5571</v>
      </c>
    </row>
    <row r="57" spans="1:3" x14ac:dyDescent="0.25">
      <c r="A57" t="s">
        <v>2350</v>
      </c>
      <c r="B57" s="305" t="s">
        <v>594</v>
      </c>
      <c r="C57" t="s">
        <v>5571</v>
      </c>
    </row>
    <row r="58" spans="1:3" x14ac:dyDescent="0.25">
      <c r="A58" t="s">
        <v>2351</v>
      </c>
      <c r="B58" s="305" t="s">
        <v>596</v>
      </c>
      <c r="C58" t="s">
        <v>5572</v>
      </c>
    </row>
    <row r="59" spans="1:3" x14ac:dyDescent="0.25">
      <c r="A59" t="s">
        <v>2352</v>
      </c>
      <c r="B59" s="305" t="s">
        <v>598</v>
      </c>
      <c r="C59" t="s">
        <v>5573</v>
      </c>
    </row>
    <row r="60" spans="1:3" x14ac:dyDescent="0.25">
      <c r="A60" t="s">
        <v>2353</v>
      </c>
      <c r="B60" s="305" t="s">
        <v>600</v>
      </c>
      <c r="C60" t="s">
        <v>5574</v>
      </c>
    </row>
    <row r="61" spans="1:3" x14ac:dyDescent="0.25">
      <c r="A61" t="s">
        <v>2354</v>
      </c>
      <c r="B61" s="305" t="s">
        <v>602</v>
      </c>
      <c r="C61" t="s">
        <v>5575</v>
      </c>
    </row>
    <row r="62" spans="1:3" x14ac:dyDescent="0.25">
      <c r="A62" t="s">
        <v>2355</v>
      </c>
      <c r="B62" s="305" t="s">
        <v>604</v>
      </c>
      <c r="C62" t="s">
        <v>5576</v>
      </c>
    </row>
    <row r="63" spans="1:3" x14ac:dyDescent="0.25">
      <c r="A63" t="s">
        <v>2356</v>
      </c>
      <c r="B63" s="305" t="s">
        <v>606</v>
      </c>
      <c r="C63" t="s">
        <v>5577</v>
      </c>
    </row>
    <row r="64" spans="1:3" x14ac:dyDescent="0.25">
      <c r="A64" t="s">
        <v>2357</v>
      </c>
      <c r="B64" s="305" t="s">
        <v>608</v>
      </c>
      <c r="C64" t="s">
        <v>5578</v>
      </c>
    </row>
    <row r="65" spans="1:3" x14ac:dyDescent="0.25">
      <c r="A65" t="s">
        <v>2358</v>
      </c>
      <c r="B65" s="305" t="s">
        <v>610</v>
      </c>
      <c r="C65" t="s">
        <v>5579</v>
      </c>
    </row>
    <row r="66" spans="1:3" x14ac:dyDescent="0.25">
      <c r="A66" t="s">
        <v>2359</v>
      </c>
      <c r="B66" s="305" t="s">
        <v>569</v>
      </c>
      <c r="C66" t="s">
        <v>5580</v>
      </c>
    </row>
    <row r="67" spans="1:3" x14ac:dyDescent="0.25">
      <c r="A67" t="s">
        <v>2360</v>
      </c>
      <c r="B67" s="305" t="s">
        <v>613</v>
      </c>
      <c r="C67" t="s">
        <v>5581</v>
      </c>
    </row>
    <row r="68" spans="1:3" x14ac:dyDescent="0.25">
      <c r="A68" t="s">
        <v>2361</v>
      </c>
      <c r="B68" s="305" t="s">
        <v>613</v>
      </c>
      <c r="C68" t="s">
        <v>5581</v>
      </c>
    </row>
    <row r="69" spans="1:3" x14ac:dyDescent="0.25">
      <c r="A69" t="s">
        <v>2362</v>
      </c>
      <c r="B69" s="305" t="s">
        <v>616</v>
      </c>
      <c r="C69" t="s">
        <v>5582</v>
      </c>
    </row>
    <row r="70" spans="1:3" x14ac:dyDescent="0.25">
      <c r="A70" t="s">
        <v>2363</v>
      </c>
      <c r="B70" s="305" t="s">
        <v>618</v>
      </c>
      <c r="C70" t="s">
        <v>5583</v>
      </c>
    </row>
    <row r="71" spans="1:3" x14ac:dyDescent="0.25">
      <c r="A71" t="s">
        <v>2364</v>
      </c>
      <c r="B71" s="305" t="s">
        <v>571</v>
      </c>
      <c r="C71" t="s">
        <v>5583</v>
      </c>
    </row>
    <row r="72" spans="1:3" x14ac:dyDescent="0.25">
      <c r="A72" t="s">
        <v>2365</v>
      </c>
      <c r="B72" s="305" t="s">
        <v>621</v>
      </c>
      <c r="C72" t="s">
        <v>5584</v>
      </c>
    </row>
    <row r="73" spans="1:3" x14ac:dyDescent="0.25">
      <c r="A73" t="s">
        <v>2366</v>
      </c>
      <c r="B73" s="305" t="s">
        <v>621</v>
      </c>
      <c r="C73" t="s">
        <v>5585</v>
      </c>
    </row>
    <row r="74" spans="1:3" x14ac:dyDescent="0.25">
      <c r="A74" t="s">
        <v>2367</v>
      </c>
      <c r="B74" s="305" t="s">
        <v>621</v>
      </c>
      <c r="C74" t="s">
        <v>5584</v>
      </c>
    </row>
    <row r="75" spans="1:3" x14ac:dyDescent="0.25">
      <c r="A75" t="s">
        <v>2368</v>
      </c>
      <c r="B75" s="305" t="s">
        <v>621</v>
      </c>
      <c r="C75" t="s">
        <v>5584</v>
      </c>
    </row>
    <row r="76" spans="1:3" x14ac:dyDescent="0.25">
      <c r="A76" t="s">
        <v>2369</v>
      </c>
      <c r="B76" s="305" t="s">
        <v>621</v>
      </c>
      <c r="C76" t="s">
        <v>5584</v>
      </c>
    </row>
    <row r="77" spans="1:3" x14ac:dyDescent="0.25">
      <c r="A77" t="s">
        <v>2370</v>
      </c>
      <c r="B77" s="305" t="s">
        <v>621</v>
      </c>
      <c r="C77" t="s">
        <v>5586</v>
      </c>
    </row>
    <row r="78" spans="1:3" x14ac:dyDescent="0.25">
      <c r="A78" t="s">
        <v>2371</v>
      </c>
      <c r="B78" s="305" t="s">
        <v>623</v>
      </c>
      <c r="C78" t="s">
        <v>5587</v>
      </c>
    </row>
    <row r="79" spans="1:3" x14ac:dyDescent="0.25">
      <c r="A79" t="s">
        <v>2372</v>
      </c>
      <c r="B79" s="305" t="s">
        <v>623</v>
      </c>
      <c r="C79" t="s">
        <v>5587</v>
      </c>
    </row>
    <row r="80" spans="1:3" x14ac:dyDescent="0.25">
      <c r="A80" t="s">
        <v>2373</v>
      </c>
      <c r="B80" s="305" t="s">
        <v>623</v>
      </c>
      <c r="C80" t="s">
        <v>5584</v>
      </c>
    </row>
    <row r="81" spans="1:3" x14ac:dyDescent="0.25">
      <c r="A81" t="s">
        <v>2374</v>
      </c>
      <c r="B81" s="305" t="s">
        <v>623</v>
      </c>
      <c r="C81" t="s">
        <v>5584</v>
      </c>
    </row>
    <row r="82" spans="1:3" x14ac:dyDescent="0.25">
      <c r="A82" t="s">
        <v>2375</v>
      </c>
      <c r="B82" s="305" t="s">
        <v>623</v>
      </c>
      <c r="C82" t="s">
        <v>5587</v>
      </c>
    </row>
    <row r="83" spans="1:3" x14ac:dyDescent="0.25">
      <c r="A83" t="s">
        <v>2376</v>
      </c>
      <c r="B83" s="305" t="s">
        <v>625</v>
      </c>
      <c r="C83" t="s">
        <v>5588</v>
      </c>
    </row>
    <row r="84" spans="1:3" x14ac:dyDescent="0.25">
      <c r="A84" t="s">
        <v>2377</v>
      </c>
      <c r="B84" s="305" t="s">
        <v>627</v>
      </c>
      <c r="C84" t="s">
        <v>5589</v>
      </c>
    </row>
    <row r="85" spans="1:3" x14ac:dyDescent="0.25">
      <c r="A85" t="s">
        <v>2378</v>
      </c>
      <c r="B85" s="305" t="s">
        <v>627</v>
      </c>
      <c r="C85" t="s">
        <v>5589</v>
      </c>
    </row>
    <row r="86" spans="1:3" x14ac:dyDescent="0.25">
      <c r="A86" t="s">
        <v>2379</v>
      </c>
      <c r="B86" s="305" t="s">
        <v>577</v>
      </c>
      <c r="C86" t="s">
        <v>5590</v>
      </c>
    </row>
    <row r="87" spans="1:3" x14ac:dyDescent="0.25">
      <c r="A87" t="s">
        <v>2380</v>
      </c>
      <c r="B87" s="305" t="s">
        <v>577</v>
      </c>
      <c r="C87" t="s">
        <v>5590</v>
      </c>
    </row>
    <row r="88" spans="1:3" x14ac:dyDescent="0.25">
      <c r="A88" t="s">
        <v>2381</v>
      </c>
      <c r="B88" s="305" t="s">
        <v>577</v>
      </c>
      <c r="C88" t="s">
        <v>5589</v>
      </c>
    </row>
    <row r="89" spans="1:3" x14ac:dyDescent="0.25">
      <c r="A89" t="s">
        <v>2382</v>
      </c>
      <c r="B89" s="305" t="s">
        <v>577</v>
      </c>
      <c r="C89" t="s">
        <v>5590</v>
      </c>
    </row>
    <row r="90" spans="1:3" x14ac:dyDescent="0.25">
      <c r="A90" t="s">
        <v>2383</v>
      </c>
      <c r="B90" s="305" t="s">
        <v>630</v>
      </c>
      <c r="C90" t="s">
        <v>5591</v>
      </c>
    </row>
    <row r="91" spans="1:3" x14ac:dyDescent="0.25">
      <c r="A91" t="s">
        <v>2384</v>
      </c>
      <c r="B91" s="305" t="s">
        <v>632</v>
      </c>
      <c r="C91" t="s">
        <v>5592</v>
      </c>
    </row>
    <row r="92" spans="1:3" x14ac:dyDescent="0.25">
      <c r="A92" t="s">
        <v>2385</v>
      </c>
      <c r="B92" s="305" t="s">
        <v>634</v>
      </c>
      <c r="C92" t="s">
        <v>5593</v>
      </c>
    </row>
    <row r="93" spans="1:3" x14ac:dyDescent="0.25">
      <c r="A93" t="s">
        <v>2386</v>
      </c>
      <c r="B93" s="305" t="s">
        <v>636</v>
      </c>
      <c r="C93" t="s">
        <v>5594</v>
      </c>
    </row>
    <row r="94" spans="1:3" x14ac:dyDescent="0.25">
      <c r="A94" t="s">
        <v>2387</v>
      </c>
      <c r="B94" s="305" t="s">
        <v>581</v>
      </c>
      <c r="C94" t="s">
        <v>5595</v>
      </c>
    </row>
    <row r="95" spans="1:3" x14ac:dyDescent="0.25">
      <c r="A95" t="s">
        <v>2388</v>
      </c>
      <c r="B95" s="305" t="s">
        <v>639</v>
      </c>
      <c r="C95" t="s">
        <v>5596</v>
      </c>
    </row>
    <row r="96" spans="1:3" x14ac:dyDescent="0.25">
      <c r="A96" t="s">
        <v>2389</v>
      </c>
      <c r="B96" s="305" t="s">
        <v>639</v>
      </c>
      <c r="C96" t="s">
        <v>5596</v>
      </c>
    </row>
    <row r="97" spans="1:3" x14ac:dyDescent="0.25">
      <c r="A97" t="s">
        <v>2390</v>
      </c>
      <c r="B97" s="305" t="s">
        <v>639</v>
      </c>
      <c r="C97" t="s">
        <v>5597</v>
      </c>
    </row>
    <row r="98" spans="1:3" x14ac:dyDescent="0.25">
      <c r="A98" t="s">
        <v>2391</v>
      </c>
      <c r="B98" s="305" t="s">
        <v>639</v>
      </c>
      <c r="C98" t="s">
        <v>5597</v>
      </c>
    </row>
    <row r="99" spans="1:3" x14ac:dyDescent="0.25">
      <c r="A99" t="s">
        <v>2392</v>
      </c>
      <c r="B99" s="305" t="s">
        <v>639</v>
      </c>
      <c r="C99" t="s">
        <v>5597</v>
      </c>
    </row>
    <row r="100" spans="1:3" x14ac:dyDescent="0.25">
      <c r="A100" t="s">
        <v>2393</v>
      </c>
      <c r="B100" s="305" t="s">
        <v>639</v>
      </c>
      <c r="C100" t="s">
        <v>5596</v>
      </c>
    </row>
    <row r="101" spans="1:3" x14ac:dyDescent="0.25">
      <c r="A101" t="s">
        <v>2394</v>
      </c>
      <c r="B101" s="305" t="s">
        <v>641</v>
      </c>
      <c r="C101" t="s">
        <v>5598</v>
      </c>
    </row>
    <row r="102" spans="1:3" x14ac:dyDescent="0.25">
      <c r="A102" t="s">
        <v>2395</v>
      </c>
      <c r="B102" s="305" t="s">
        <v>641</v>
      </c>
      <c r="C102" t="s">
        <v>5598</v>
      </c>
    </row>
    <row r="103" spans="1:3" x14ac:dyDescent="0.25">
      <c r="A103" t="s">
        <v>2396</v>
      </c>
      <c r="B103" s="305" t="s">
        <v>641</v>
      </c>
      <c r="C103" t="s">
        <v>5599</v>
      </c>
    </row>
    <row r="104" spans="1:3" x14ac:dyDescent="0.25">
      <c r="A104" t="s">
        <v>2397</v>
      </c>
      <c r="B104" s="305" t="s">
        <v>641</v>
      </c>
      <c r="C104" t="s">
        <v>5598</v>
      </c>
    </row>
    <row r="105" spans="1:3" x14ac:dyDescent="0.25">
      <c r="A105" t="s">
        <v>2398</v>
      </c>
      <c r="B105" s="305" t="s">
        <v>643</v>
      </c>
      <c r="C105" t="s">
        <v>5600</v>
      </c>
    </row>
    <row r="106" spans="1:3" x14ac:dyDescent="0.25">
      <c r="A106" t="s">
        <v>2399</v>
      </c>
      <c r="B106" s="305" t="s">
        <v>645</v>
      </c>
      <c r="C106" t="s">
        <v>5601</v>
      </c>
    </row>
    <row r="107" spans="1:3" x14ac:dyDescent="0.25">
      <c r="A107" t="s">
        <v>2400</v>
      </c>
      <c r="B107" s="305" t="s">
        <v>647</v>
      </c>
      <c r="C107" t="s">
        <v>5602</v>
      </c>
    </row>
    <row r="108" spans="1:3" x14ac:dyDescent="0.25">
      <c r="A108" t="s">
        <v>2401</v>
      </c>
      <c r="B108" s="305" t="s">
        <v>583</v>
      </c>
      <c r="C108" t="s">
        <v>5602</v>
      </c>
    </row>
    <row r="109" spans="1:3" x14ac:dyDescent="0.25">
      <c r="A109" t="s">
        <v>2402</v>
      </c>
      <c r="B109" s="305" t="s">
        <v>650</v>
      </c>
      <c r="C109" t="s">
        <v>5603</v>
      </c>
    </row>
    <row r="110" spans="1:3" x14ac:dyDescent="0.25">
      <c r="A110" t="s">
        <v>2403</v>
      </c>
      <c r="B110" s="305" t="s">
        <v>652</v>
      </c>
      <c r="C110" t="s">
        <v>5604</v>
      </c>
    </row>
    <row r="111" spans="1:3" x14ac:dyDescent="0.25">
      <c r="A111" t="s">
        <v>2404</v>
      </c>
      <c r="B111" s="305" t="s">
        <v>652</v>
      </c>
      <c r="C111" t="s">
        <v>5605</v>
      </c>
    </row>
    <row r="112" spans="1:3" x14ac:dyDescent="0.25">
      <c r="A112" t="s">
        <v>2405</v>
      </c>
      <c r="B112" s="305" t="s">
        <v>652</v>
      </c>
      <c r="C112" t="s">
        <v>5604</v>
      </c>
    </row>
    <row r="113" spans="1:3" x14ac:dyDescent="0.25">
      <c r="A113" t="s">
        <v>2406</v>
      </c>
      <c r="B113" s="305" t="s">
        <v>652</v>
      </c>
      <c r="C113" t="s">
        <v>5604</v>
      </c>
    </row>
    <row r="114" spans="1:3" x14ac:dyDescent="0.25">
      <c r="A114" t="s">
        <v>2407</v>
      </c>
      <c r="B114" s="305" t="s">
        <v>652</v>
      </c>
      <c r="C114" t="s">
        <v>5604</v>
      </c>
    </row>
    <row r="115" spans="1:3" x14ac:dyDescent="0.25">
      <c r="A115" t="s">
        <v>2408</v>
      </c>
      <c r="B115" s="305" t="s">
        <v>652</v>
      </c>
      <c r="C115" t="s">
        <v>5606</v>
      </c>
    </row>
    <row r="116" spans="1:3" x14ac:dyDescent="0.25">
      <c r="A116" t="s">
        <v>2409</v>
      </c>
      <c r="B116" s="305" t="s">
        <v>654</v>
      </c>
      <c r="C116" t="s">
        <v>5607</v>
      </c>
    </row>
    <row r="117" spans="1:3" x14ac:dyDescent="0.25">
      <c r="A117" t="s">
        <v>2410</v>
      </c>
      <c r="B117" s="305" t="s">
        <v>654</v>
      </c>
      <c r="C117" t="s">
        <v>5607</v>
      </c>
    </row>
    <row r="118" spans="1:3" x14ac:dyDescent="0.25">
      <c r="A118" t="s">
        <v>2411</v>
      </c>
      <c r="B118" s="305" t="s">
        <v>656</v>
      </c>
      <c r="C118" t="s">
        <v>5608</v>
      </c>
    </row>
    <row r="119" spans="1:3" x14ac:dyDescent="0.25">
      <c r="A119" t="s">
        <v>2412</v>
      </c>
      <c r="B119" s="305" t="s">
        <v>656</v>
      </c>
      <c r="C119" t="s">
        <v>5608</v>
      </c>
    </row>
    <row r="120" spans="1:3" x14ac:dyDescent="0.25">
      <c r="A120" t="s">
        <v>2413</v>
      </c>
      <c r="B120" s="305" t="s">
        <v>658</v>
      </c>
      <c r="C120" t="s">
        <v>5609</v>
      </c>
    </row>
    <row r="121" spans="1:3" x14ac:dyDescent="0.25">
      <c r="A121" t="s">
        <v>2414</v>
      </c>
      <c r="B121" s="305" t="s">
        <v>660</v>
      </c>
      <c r="C121" t="s">
        <v>5610</v>
      </c>
    </row>
    <row r="122" spans="1:3" x14ac:dyDescent="0.25">
      <c r="A122" t="s">
        <v>2415</v>
      </c>
      <c r="B122" s="305" t="s">
        <v>660</v>
      </c>
      <c r="C122" t="s">
        <v>5611</v>
      </c>
    </row>
    <row r="123" spans="1:3" x14ac:dyDescent="0.25">
      <c r="A123" t="s">
        <v>2416</v>
      </c>
      <c r="B123" s="305" t="s">
        <v>660</v>
      </c>
      <c r="C123" t="s">
        <v>5609</v>
      </c>
    </row>
    <row r="124" spans="1:3" x14ac:dyDescent="0.25">
      <c r="A124" t="s">
        <v>2417</v>
      </c>
      <c r="B124" s="305" t="s">
        <v>662</v>
      </c>
      <c r="C124" t="s">
        <v>5612</v>
      </c>
    </row>
    <row r="125" spans="1:3" x14ac:dyDescent="0.25">
      <c r="A125" t="s">
        <v>663</v>
      </c>
      <c r="B125" s="305" t="s">
        <v>664</v>
      </c>
      <c r="C125" t="s">
        <v>5613</v>
      </c>
    </row>
    <row r="126" spans="1:3" x14ac:dyDescent="0.25">
      <c r="A126" t="s">
        <v>2418</v>
      </c>
      <c r="B126" s="305" t="s">
        <v>666</v>
      </c>
      <c r="C126" t="s">
        <v>5614</v>
      </c>
    </row>
    <row r="127" spans="1:3" x14ac:dyDescent="0.25">
      <c r="A127" t="s">
        <v>2419</v>
      </c>
      <c r="B127" s="305" t="s">
        <v>668</v>
      </c>
      <c r="C127" t="s">
        <v>5615</v>
      </c>
    </row>
    <row r="128" spans="1:3" x14ac:dyDescent="0.25">
      <c r="A128" t="s">
        <v>2420</v>
      </c>
      <c r="B128" s="305" t="s">
        <v>670</v>
      </c>
      <c r="C128" t="s">
        <v>5616</v>
      </c>
    </row>
    <row r="129" spans="1:3" x14ac:dyDescent="0.25">
      <c r="A129" t="s">
        <v>2421</v>
      </c>
      <c r="B129" s="305" t="s">
        <v>537</v>
      </c>
      <c r="C129" t="s">
        <v>5617</v>
      </c>
    </row>
    <row r="130" spans="1:3" x14ac:dyDescent="0.25">
      <c r="A130" t="s">
        <v>2422</v>
      </c>
      <c r="B130" s="305" t="s">
        <v>673</v>
      </c>
      <c r="C130" t="s">
        <v>5618</v>
      </c>
    </row>
    <row r="131" spans="1:3" x14ac:dyDescent="0.25">
      <c r="A131" t="s">
        <v>674</v>
      </c>
      <c r="B131" s="305" t="s">
        <v>675</v>
      </c>
      <c r="C131" t="s">
        <v>5619</v>
      </c>
    </row>
    <row r="132" spans="1:3" x14ac:dyDescent="0.25">
      <c r="A132" t="s">
        <v>2423</v>
      </c>
      <c r="B132" s="305" t="s">
        <v>677</v>
      </c>
      <c r="C132" t="s">
        <v>5620</v>
      </c>
    </row>
    <row r="133" spans="1:3" x14ac:dyDescent="0.25">
      <c r="A133" t="s">
        <v>678</v>
      </c>
      <c r="B133" s="305" t="s">
        <v>679</v>
      </c>
      <c r="C133" t="s">
        <v>5621</v>
      </c>
    </row>
    <row r="134" spans="1:3" x14ac:dyDescent="0.25">
      <c r="A134" t="s">
        <v>2424</v>
      </c>
      <c r="B134" s="305" t="s">
        <v>681</v>
      </c>
      <c r="C134" t="s">
        <v>5622</v>
      </c>
    </row>
    <row r="135" spans="1:3" x14ac:dyDescent="0.25">
      <c r="A135" t="s">
        <v>2425</v>
      </c>
      <c r="B135" s="305" t="s">
        <v>683</v>
      </c>
      <c r="C135" t="s">
        <v>5623</v>
      </c>
    </row>
    <row r="136" spans="1:3" x14ac:dyDescent="0.25">
      <c r="A136" t="s">
        <v>2426</v>
      </c>
      <c r="B136" s="305" t="s">
        <v>685</v>
      </c>
      <c r="C136" t="s">
        <v>5624</v>
      </c>
    </row>
    <row r="137" spans="1:3" x14ac:dyDescent="0.25">
      <c r="A137" t="s">
        <v>2427</v>
      </c>
      <c r="B137" s="305" t="s">
        <v>685</v>
      </c>
      <c r="C137" t="s">
        <v>5624</v>
      </c>
    </row>
    <row r="138" spans="1:3" x14ac:dyDescent="0.25">
      <c r="A138" t="s">
        <v>2428</v>
      </c>
      <c r="B138" s="305" t="s">
        <v>685</v>
      </c>
      <c r="C138" t="s">
        <v>5625</v>
      </c>
    </row>
    <row r="139" spans="1:3" x14ac:dyDescent="0.25">
      <c r="A139" t="s">
        <v>2429</v>
      </c>
      <c r="B139" s="305" t="s">
        <v>685</v>
      </c>
      <c r="C139" t="s">
        <v>5623</v>
      </c>
    </row>
    <row r="140" spans="1:3" x14ac:dyDescent="0.25">
      <c r="A140" t="s">
        <v>2430</v>
      </c>
      <c r="B140" s="305" t="s">
        <v>687</v>
      </c>
      <c r="C140" t="s">
        <v>5626</v>
      </c>
    </row>
    <row r="141" spans="1:3" x14ac:dyDescent="0.25">
      <c r="A141" t="s">
        <v>2431</v>
      </c>
      <c r="B141" s="305" t="s">
        <v>689</v>
      </c>
      <c r="C141" t="s">
        <v>5627</v>
      </c>
    </row>
    <row r="142" spans="1:3" x14ac:dyDescent="0.25">
      <c r="A142" t="s">
        <v>2432</v>
      </c>
      <c r="B142" s="305" t="s">
        <v>691</v>
      </c>
      <c r="C142" t="s">
        <v>5628</v>
      </c>
    </row>
    <row r="143" spans="1:3" x14ac:dyDescent="0.25">
      <c r="A143" t="s">
        <v>2433</v>
      </c>
      <c r="B143" s="305" t="s">
        <v>693</v>
      </c>
      <c r="C143" t="s">
        <v>5629</v>
      </c>
    </row>
    <row r="144" spans="1:3" x14ac:dyDescent="0.25">
      <c r="A144" t="s">
        <v>2434</v>
      </c>
      <c r="B144" s="305" t="s">
        <v>658</v>
      </c>
      <c r="C144" t="s">
        <v>5630</v>
      </c>
    </row>
    <row r="145" spans="1:3" x14ac:dyDescent="0.25">
      <c r="A145" t="s">
        <v>2435</v>
      </c>
      <c r="B145" s="305" t="s">
        <v>658</v>
      </c>
      <c r="C145" t="s">
        <v>5631</v>
      </c>
    </row>
    <row r="146" spans="1:3" x14ac:dyDescent="0.25">
      <c r="A146" t="s">
        <v>2436</v>
      </c>
      <c r="B146" s="305" t="s">
        <v>683</v>
      </c>
      <c r="C146" t="s">
        <v>5632</v>
      </c>
    </row>
    <row r="147" spans="1:3" x14ac:dyDescent="0.25">
      <c r="A147" t="s">
        <v>2437</v>
      </c>
      <c r="B147" s="305" t="s">
        <v>683</v>
      </c>
      <c r="C147" t="s">
        <v>5633</v>
      </c>
    </row>
    <row r="148" spans="1:3" x14ac:dyDescent="0.25">
      <c r="A148" t="s">
        <v>2438</v>
      </c>
      <c r="B148" s="305" t="s">
        <v>697</v>
      </c>
      <c r="C148" t="s">
        <v>5634</v>
      </c>
    </row>
    <row r="149" spans="1:3" x14ac:dyDescent="0.25">
      <c r="A149" t="s">
        <v>2439</v>
      </c>
      <c r="B149" s="305" t="s">
        <v>641</v>
      </c>
      <c r="C149" t="s">
        <v>5635</v>
      </c>
    </row>
    <row r="150" spans="1:3" x14ac:dyDescent="0.25">
      <c r="A150" t="s">
        <v>2440</v>
      </c>
      <c r="B150" s="305" t="s">
        <v>700</v>
      </c>
      <c r="C150" t="s">
        <v>5636</v>
      </c>
    </row>
    <row r="151" spans="1:3" x14ac:dyDescent="0.25">
      <c r="A151" t="s">
        <v>2441</v>
      </c>
      <c r="B151" s="305" t="s">
        <v>702</v>
      </c>
      <c r="C151" t="s">
        <v>5637</v>
      </c>
    </row>
    <row r="152" spans="1:3" x14ac:dyDescent="0.25">
      <c r="A152" t="s">
        <v>2442</v>
      </c>
      <c r="B152" s="305" t="s">
        <v>702</v>
      </c>
      <c r="C152" t="s">
        <v>5638</v>
      </c>
    </row>
    <row r="153" spans="1:3" x14ac:dyDescent="0.25">
      <c r="A153" t="s">
        <v>2443</v>
      </c>
      <c r="B153" s="305" t="s">
        <v>704</v>
      </c>
      <c r="C153" t="s">
        <v>5638</v>
      </c>
    </row>
    <row r="154" spans="1:3" x14ac:dyDescent="0.25">
      <c r="A154" t="s">
        <v>2444</v>
      </c>
      <c r="B154" s="305" t="s">
        <v>706</v>
      </c>
      <c r="C154" t="s">
        <v>5639</v>
      </c>
    </row>
    <row r="155" spans="1:3" x14ac:dyDescent="0.25">
      <c r="A155" t="s">
        <v>2445</v>
      </c>
      <c r="B155" s="305" t="s">
        <v>708</v>
      </c>
      <c r="C155" t="s">
        <v>5640</v>
      </c>
    </row>
    <row r="156" spans="1:3" x14ac:dyDescent="0.25">
      <c r="A156" t="s">
        <v>2446</v>
      </c>
      <c r="B156" s="305" t="s">
        <v>710</v>
      </c>
      <c r="C156" t="s">
        <v>5641</v>
      </c>
    </row>
    <row r="157" spans="1:3" x14ac:dyDescent="0.25">
      <c r="A157" t="s">
        <v>2447</v>
      </c>
      <c r="B157" s="305" t="s">
        <v>712</v>
      </c>
      <c r="C157" t="s">
        <v>5642</v>
      </c>
    </row>
    <row r="158" spans="1:3" x14ac:dyDescent="0.25">
      <c r="A158" t="s">
        <v>2448</v>
      </c>
      <c r="B158" s="305" t="s">
        <v>712</v>
      </c>
      <c r="C158" t="s">
        <v>5642</v>
      </c>
    </row>
    <row r="159" spans="1:3" x14ac:dyDescent="0.25">
      <c r="A159" t="s">
        <v>2449</v>
      </c>
      <c r="B159" s="305" t="s">
        <v>714</v>
      </c>
      <c r="C159" t="s">
        <v>5643</v>
      </c>
    </row>
    <row r="160" spans="1:3" x14ac:dyDescent="0.25">
      <c r="A160" t="s">
        <v>2450</v>
      </c>
      <c r="B160" s="305" t="s">
        <v>716</v>
      </c>
      <c r="C160" t="s">
        <v>5643</v>
      </c>
    </row>
    <row r="161" spans="1:3" x14ac:dyDescent="0.25">
      <c r="A161" t="s">
        <v>2451</v>
      </c>
      <c r="B161" s="305" t="s">
        <v>718</v>
      </c>
      <c r="C161" t="s">
        <v>5644</v>
      </c>
    </row>
    <row r="162" spans="1:3" x14ac:dyDescent="0.25">
      <c r="A162" t="s">
        <v>2452</v>
      </c>
      <c r="B162" s="305" t="s">
        <v>720</v>
      </c>
      <c r="C162" t="s">
        <v>5645</v>
      </c>
    </row>
    <row r="163" spans="1:3" x14ac:dyDescent="0.25">
      <c r="A163" t="s">
        <v>2453</v>
      </c>
      <c r="B163" s="305" t="s">
        <v>722</v>
      </c>
      <c r="C163" t="s">
        <v>5630</v>
      </c>
    </row>
    <row r="164" spans="1:3" x14ac:dyDescent="0.25">
      <c r="A164" t="s">
        <v>2454</v>
      </c>
      <c r="B164" s="305" t="s">
        <v>722</v>
      </c>
      <c r="C164" t="s">
        <v>5646</v>
      </c>
    </row>
    <row r="165" spans="1:3" x14ac:dyDescent="0.25">
      <c r="A165" t="s">
        <v>2455</v>
      </c>
      <c r="B165" s="305" t="s">
        <v>722</v>
      </c>
      <c r="C165" t="s">
        <v>5646</v>
      </c>
    </row>
    <row r="166" spans="1:3" x14ac:dyDescent="0.25">
      <c r="A166" t="s">
        <v>2456</v>
      </c>
      <c r="B166" s="305" t="s">
        <v>722</v>
      </c>
      <c r="C166" t="s">
        <v>5630</v>
      </c>
    </row>
    <row r="167" spans="1:3" x14ac:dyDescent="0.25">
      <c r="A167" t="s">
        <v>2457</v>
      </c>
      <c r="B167" s="305" t="s">
        <v>722</v>
      </c>
      <c r="C167" t="s">
        <v>5646</v>
      </c>
    </row>
    <row r="168" spans="1:3" x14ac:dyDescent="0.25">
      <c r="A168" t="s">
        <v>2458</v>
      </c>
      <c r="B168" s="305" t="s">
        <v>658</v>
      </c>
      <c r="C168" t="s">
        <v>5646</v>
      </c>
    </row>
    <row r="169" spans="1:3" x14ac:dyDescent="0.25">
      <c r="A169" t="s">
        <v>2459</v>
      </c>
      <c r="B169" s="305" t="s">
        <v>722</v>
      </c>
      <c r="C169" t="s">
        <v>5646</v>
      </c>
    </row>
    <row r="170" spans="1:3" x14ac:dyDescent="0.25">
      <c r="A170" t="s">
        <v>2460</v>
      </c>
      <c r="B170" s="305" t="s">
        <v>727</v>
      </c>
      <c r="C170" t="s">
        <v>5647</v>
      </c>
    </row>
    <row r="171" spans="1:3" x14ac:dyDescent="0.25">
      <c r="A171" t="s">
        <v>2461</v>
      </c>
      <c r="B171" s="305" t="s">
        <v>727</v>
      </c>
      <c r="C171" t="s">
        <v>5647</v>
      </c>
    </row>
    <row r="172" spans="1:3" x14ac:dyDescent="0.25">
      <c r="A172" t="s">
        <v>2462</v>
      </c>
      <c r="B172" s="305" t="s">
        <v>727</v>
      </c>
      <c r="C172" t="s">
        <v>5647</v>
      </c>
    </row>
    <row r="173" spans="1:3" x14ac:dyDescent="0.25">
      <c r="A173" t="s">
        <v>2463</v>
      </c>
      <c r="B173" s="305" t="s">
        <v>729</v>
      </c>
      <c r="C173" t="s">
        <v>5648</v>
      </c>
    </row>
    <row r="174" spans="1:3" x14ac:dyDescent="0.25">
      <c r="A174" t="s">
        <v>2464</v>
      </c>
      <c r="B174" s="305" t="s">
        <v>729</v>
      </c>
      <c r="C174" t="s">
        <v>5648</v>
      </c>
    </row>
    <row r="175" spans="1:3" x14ac:dyDescent="0.25">
      <c r="A175" t="s">
        <v>2465</v>
      </c>
      <c r="B175" s="305" t="s">
        <v>731</v>
      </c>
      <c r="C175" t="s">
        <v>5648</v>
      </c>
    </row>
    <row r="176" spans="1:3" x14ac:dyDescent="0.25">
      <c r="A176" t="s">
        <v>2466</v>
      </c>
      <c r="B176" s="305" t="s">
        <v>731</v>
      </c>
      <c r="C176" t="s">
        <v>5648</v>
      </c>
    </row>
    <row r="177" spans="1:3" x14ac:dyDescent="0.25">
      <c r="A177" t="s">
        <v>2467</v>
      </c>
      <c r="B177" s="305" t="s">
        <v>731</v>
      </c>
      <c r="C177" t="s">
        <v>5648</v>
      </c>
    </row>
    <row r="178" spans="1:3" x14ac:dyDescent="0.25">
      <c r="A178" t="s">
        <v>2468</v>
      </c>
      <c r="B178" s="305" t="s">
        <v>733</v>
      </c>
      <c r="C178" t="s">
        <v>5649</v>
      </c>
    </row>
    <row r="179" spans="1:3" x14ac:dyDescent="0.25">
      <c r="A179" t="s">
        <v>2469</v>
      </c>
      <c r="B179" s="305" t="s">
        <v>733</v>
      </c>
      <c r="C179" t="s">
        <v>5649</v>
      </c>
    </row>
    <row r="180" spans="1:3" x14ac:dyDescent="0.25">
      <c r="A180" t="s">
        <v>2470</v>
      </c>
      <c r="B180" s="305" t="s">
        <v>735</v>
      </c>
      <c r="C180" t="s">
        <v>5650</v>
      </c>
    </row>
    <row r="181" spans="1:3" x14ac:dyDescent="0.25">
      <c r="A181" t="s">
        <v>2471</v>
      </c>
      <c r="B181" s="305" t="s">
        <v>737</v>
      </c>
      <c r="C181" t="s">
        <v>5651</v>
      </c>
    </row>
    <row r="182" spans="1:3" x14ac:dyDescent="0.25">
      <c r="A182" t="s">
        <v>2472</v>
      </c>
      <c r="B182" s="305" t="s">
        <v>739</v>
      </c>
      <c r="C182" t="s">
        <v>5652</v>
      </c>
    </row>
    <row r="183" spans="1:3" x14ac:dyDescent="0.25">
      <c r="A183" t="s">
        <v>2473</v>
      </c>
      <c r="B183" s="305" t="s">
        <v>739</v>
      </c>
      <c r="C183" t="s">
        <v>5652</v>
      </c>
    </row>
    <row r="184" spans="1:3" x14ac:dyDescent="0.25">
      <c r="A184" t="s">
        <v>2474</v>
      </c>
      <c r="B184" s="305" t="s">
        <v>741</v>
      </c>
      <c r="C184" t="s">
        <v>5653</v>
      </c>
    </row>
    <row r="185" spans="1:3" x14ac:dyDescent="0.25">
      <c r="A185" t="s">
        <v>2475</v>
      </c>
      <c r="B185" s="305" t="s">
        <v>743</v>
      </c>
      <c r="C185" t="s">
        <v>5654</v>
      </c>
    </row>
    <row r="186" spans="1:3" x14ac:dyDescent="0.25">
      <c r="A186" t="s">
        <v>2476</v>
      </c>
      <c r="B186" s="305" t="s">
        <v>745</v>
      </c>
      <c r="C186" t="s">
        <v>5655</v>
      </c>
    </row>
    <row r="187" spans="1:3" x14ac:dyDescent="0.25">
      <c r="A187" t="s">
        <v>2477</v>
      </c>
      <c r="B187" s="305" t="s">
        <v>747</v>
      </c>
      <c r="C187" t="s">
        <v>5656</v>
      </c>
    </row>
    <row r="188" spans="1:3" x14ac:dyDescent="0.25">
      <c r="A188" t="s">
        <v>2478</v>
      </c>
      <c r="B188" s="305" t="s">
        <v>747</v>
      </c>
      <c r="C188" t="s">
        <v>5656</v>
      </c>
    </row>
    <row r="189" spans="1:3" x14ac:dyDescent="0.25">
      <c r="A189" t="s">
        <v>2479</v>
      </c>
      <c r="B189" s="305" t="s">
        <v>747</v>
      </c>
      <c r="C189" t="s">
        <v>5657</v>
      </c>
    </row>
    <row r="190" spans="1:3" x14ac:dyDescent="0.25">
      <c r="A190" t="s">
        <v>2480</v>
      </c>
      <c r="B190" s="305" t="s">
        <v>747</v>
      </c>
      <c r="C190" t="s">
        <v>5657</v>
      </c>
    </row>
    <row r="191" spans="1:3" x14ac:dyDescent="0.25">
      <c r="A191" t="s">
        <v>2481</v>
      </c>
      <c r="B191" s="305" t="s">
        <v>749</v>
      </c>
      <c r="C191" t="s">
        <v>5658</v>
      </c>
    </row>
    <row r="192" spans="1:3" x14ac:dyDescent="0.25">
      <c r="A192" t="s">
        <v>2482</v>
      </c>
      <c r="B192" s="305" t="s">
        <v>531</v>
      </c>
      <c r="C192" t="s">
        <v>5658</v>
      </c>
    </row>
    <row r="193" spans="1:3" x14ac:dyDescent="0.25">
      <c r="A193" t="s">
        <v>2483</v>
      </c>
      <c r="B193" s="305" t="s">
        <v>752</v>
      </c>
      <c r="C193" t="s">
        <v>5659</v>
      </c>
    </row>
    <row r="194" spans="1:3" x14ac:dyDescent="0.25">
      <c r="A194" t="s">
        <v>2484</v>
      </c>
      <c r="B194" s="305" t="s">
        <v>752</v>
      </c>
      <c r="C194" t="s">
        <v>5659</v>
      </c>
    </row>
    <row r="195" spans="1:3" x14ac:dyDescent="0.25">
      <c r="A195" t="s">
        <v>2485</v>
      </c>
      <c r="B195" s="305" t="s">
        <v>521</v>
      </c>
      <c r="C195" t="s">
        <v>5660</v>
      </c>
    </row>
    <row r="196" spans="1:3" x14ac:dyDescent="0.25">
      <c r="A196" t="s">
        <v>2486</v>
      </c>
      <c r="B196" s="305" t="s">
        <v>521</v>
      </c>
      <c r="C196" t="s">
        <v>5660</v>
      </c>
    </row>
    <row r="197" spans="1:3" x14ac:dyDescent="0.25">
      <c r="A197" t="s">
        <v>2487</v>
      </c>
      <c r="B197" s="305" t="s">
        <v>521</v>
      </c>
      <c r="C197" t="s">
        <v>5660</v>
      </c>
    </row>
    <row r="198" spans="1:3" x14ac:dyDescent="0.25">
      <c r="A198" t="s">
        <v>2488</v>
      </c>
      <c r="B198" s="305" t="s">
        <v>521</v>
      </c>
      <c r="C198" t="s">
        <v>5660</v>
      </c>
    </row>
    <row r="199" spans="1:3" x14ac:dyDescent="0.25">
      <c r="A199" t="s">
        <v>2489</v>
      </c>
      <c r="B199" s="305" t="s">
        <v>521</v>
      </c>
      <c r="C199" t="s">
        <v>5660</v>
      </c>
    </row>
    <row r="200" spans="1:3" x14ac:dyDescent="0.25">
      <c r="A200" t="s">
        <v>2490</v>
      </c>
      <c r="B200" s="305" t="s">
        <v>521</v>
      </c>
      <c r="C200" t="s">
        <v>5660</v>
      </c>
    </row>
    <row r="201" spans="1:3" x14ac:dyDescent="0.25">
      <c r="A201" t="s">
        <v>2491</v>
      </c>
      <c r="B201" s="305" t="s">
        <v>521</v>
      </c>
      <c r="C201" t="s">
        <v>5660</v>
      </c>
    </row>
    <row r="202" spans="1:3" x14ac:dyDescent="0.25">
      <c r="A202" t="s">
        <v>2492</v>
      </c>
      <c r="B202" s="305" t="s">
        <v>521</v>
      </c>
      <c r="C202" t="s">
        <v>5660</v>
      </c>
    </row>
    <row r="203" spans="1:3" x14ac:dyDescent="0.25">
      <c r="A203" t="s">
        <v>2493</v>
      </c>
      <c r="B203" s="305" t="s">
        <v>521</v>
      </c>
      <c r="C203" t="s">
        <v>5660</v>
      </c>
    </row>
    <row r="204" spans="1:3" x14ac:dyDescent="0.25">
      <c r="A204" t="s">
        <v>756</v>
      </c>
      <c r="B204" s="305" t="s">
        <v>757</v>
      </c>
      <c r="C204" t="s">
        <v>5661</v>
      </c>
    </row>
    <row r="205" spans="1:3" x14ac:dyDescent="0.25">
      <c r="A205" t="s">
        <v>2494</v>
      </c>
      <c r="B205" s="305" t="s">
        <v>757</v>
      </c>
      <c r="C205" t="s">
        <v>5662</v>
      </c>
    </row>
    <row r="206" spans="1:3" x14ac:dyDescent="0.25">
      <c r="A206" t="s">
        <v>2495</v>
      </c>
      <c r="B206" s="305" t="s">
        <v>757</v>
      </c>
      <c r="C206" t="s">
        <v>5660</v>
      </c>
    </row>
    <row r="207" spans="1:3" x14ac:dyDescent="0.25">
      <c r="A207" t="s">
        <v>2496</v>
      </c>
      <c r="B207" s="305" t="s">
        <v>757</v>
      </c>
      <c r="C207" t="s">
        <v>5660</v>
      </c>
    </row>
    <row r="208" spans="1:3" x14ac:dyDescent="0.25">
      <c r="A208" t="s">
        <v>2497</v>
      </c>
      <c r="B208" s="305" t="s">
        <v>759</v>
      </c>
      <c r="C208" t="s">
        <v>5662</v>
      </c>
    </row>
    <row r="209" spans="1:3" x14ac:dyDescent="0.25">
      <c r="A209" t="s">
        <v>2498</v>
      </c>
      <c r="B209" s="305" t="s">
        <v>761</v>
      </c>
      <c r="C209" t="s">
        <v>5537</v>
      </c>
    </row>
    <row r="210" spans="1:3" x14ac:dyDescent="0.25">
      <c r="A210" t="s">
        <v>2499</v>
      </c>
      <c r="B210" s="305" t="s">
        <v>761</v>
      </c>
      <c r="C210" t="s">
        <v>5537</v>
      </c>
    </row>
    <row r="211" spans="1:3" x14ac:dyDescent="0.25">
      <c r="A211" t="s">
        <v>2500</v>
      </c>
      <c r="B211" s="305" t="s">
        <v>764</v>
      </c>
      <c r="C211" t="s">
        <v>5537</v>
      </c>
    </row>
    <row r="212" spans="1:3" x14ac:dyDescent="0.25">
      <c r="A212" t="s">
        <v>2501</v>
      </c>
      <c r="B212" s="305" t="s">
        <v>535</v>
      </c>
      <c r="C212" t="s">
        <v>5538</v>
      </c>
    </row>
    <row r="213" spans="1:3" x14ac:dyDescent="0.25">
      <c r="A213" t="s">
        <v>2502</v>
      </c>
      <c r="B213" s="305" t="s">
        <v>535</v>
      </c>
      <c r="C213" t="s">
        <v>5538</v>
      </c>
    </row>
    <row r="214" spans="1:3" x14ac:dyDescent="0.25">
      <c r="A214" t="s">
        <v>2503</v>
      </c>
      <c r="B214" s="305" t="s">
        <v>535</v>
      </c>
      <c r="C214" t="s">
        <v>5538</v>
      </c>
    </row>
    <row r="215" spans="1:3" x14ac:dyDescent="0.25">
      <c r="A215" t="s">
        <v>2504</v>
      </c>
      <c r="B215" s="305" t="s">
        <v>535</v>
      </c>
      <c r="C215" t="s">
        <v>5538</v>
      </c>
    </row>
    <row r="216" spans="1:3" x14ac:dyDescent="0.25">
      <c r="A216" t="s">
        <v>2505</v>
      </c>
      <c r="B216" s="305" t="s">
        <v>535</v>
      </c>
      <c r="C216" t="s">
        <v>5663</v>
      </c>
    </row>
    <row r="217" spans="1:3" x14ac:dyDescent="0.25">
      <c r="A217" t="s">
        <v>2506</v>
      </c>
      <c r="B217" s="305" t="s">
        <v>535</v>
      </c>
      <c r="C217" t="s">
        <v>5663</v>
      </c>
    </row>
    <row r="218" spans="1:3" x14ac:dyDescent="0.25">
      <c r="A218" t="s">
        <v>2507</v>
      </c>
      <c r="B218" s="305" t="s">
        <v>769</v>
      </c>
      <c r="C218" t="s">
        <v>5538</v>
      </c>
    </row>
    <row r="219" spans="1:3" x14ac:dyDescent="0.25">
      <c r="A219" t="s">
        <v>2508</v>
      </c>
      <c r="B219" s="305" t="s">
        <v>769</v>
      </c>
      <c r="C219" t="s">
        <v>5538</v>
      </c>
    </row>
    <row r="220" spans="1:3" x14ac:dyDescent="0.25">
      <c r="A220" t="s">
        <v>2509</v>
      </c>
      <c r="B220" s="305" t="s">
        <v>771</v>
      </c>
      <c r="C220" t="s">
        <v>5538</v>
      </c>
    </row>
    <row r="221" spans="1:3" x14ac:dyDescent="0.25">
      <c r="A221" t="s">
        <v>2510</v>
      </c>
      <c r="B221" s="305" t="s">
        <v>771</v>
      </c>
      <c r="C221" t="s">
        <v>5538</v>
      </c>
    </row>
    <row r="222" spans="1:3" x14ac:dyDescent="0.25">
      <c r="A222" t="s">
        <v>2511</v>
      </c>
      <c r="B222" s="305" t="s">
        <v>771</v>
      </c>
      <c r="C222" t="s">
        <v>5538</v>
      </c>
    </row>
    <row r="223" spans="1:3" x14ac:dyDescent="0.25">
      <c r="A223" t="s">
        <v>2512</v>
      </c>
      <c r="B223" s="305" t="s">
        <v>771</v>
      </c>
      <c r="C223" t="s">
        <v>5538</v>
      </c>
    </row>
    <row r="224" spans="1:3" x14ac:dyDescent="0.25">
      <c r="A224" t="s">
        <v>2513</v>
      </c>
      <c r="B224" s="305" t="s">
        <v>774</v>
      </c>
      <c r="C224" t="s">
        <v>5648</v>
      </c>
    </row>
    <row r="225" spans="1:3" x14ac:dyDescent="0.25">
      <c r="A225" t="s">
        <v>2514</v>
      </c>
      <c r="B225" s="305" t="s">
        <v>776</v>
      </c>
      <c r="C225" t="s">
        <v>5664</v>
      </c>
    </row>
    <row r="226" spans="1:3" x14ac:dyDescent="0.25">
      <c r="A226" t="s">
        <v>2515</v>
      </c>
      <c r="B226" s="305" t="s">
        <v>776</v>
      </c>
      <c r="C226" t="s">
        <v>5664</v>
      </c>
    </row>
    <row r="227" spans="1:3" x14ac:dyDescent="0.25">
      <c r="A227" t="s">
        <v>2516</v>
      </c>
      <c r="B227" s="305" t="s">
        <v>776</v>
      </c>
      <c r="C227" t="s">
        <v>5664</v>
      </c>
    </row>
    <row r="228" spans="1:3" x14ac:dyDescent="0.25">
      <c r="A228" t="s">
        <v>2517</v>
      </c>
      <c r="B228" s="305" t="s">
        <v>776</v>
      </c>
      <c r="C228" t="s">
        <v>5665</v>
      </c>
    </row>
    <row r="229" spans="1:3" x14ac:dyDescent="0.25">
      <c r="A229" t="s">
        <v>2518</v>
      </c>
      <c r="B229" s="305" t="s">
        <v>780</v>
      </c>
      <c r="C229" t="s">
        <v>5654</v>
      </c>
    </row>
    <row r="230" spans="1:3" x14ac:dyDescent="0.25">
      <c r="A230" t="s">
        <v>2519</v>
      </c>
      <c r="B230" s="305" t="s">
        <v>782</v>
      </c>
      <c r="C230" t="s">
        <v>5666</v>
      </c>
    </row>
    <row r="231" spans="1:3" x14ac:dyDescent="0.25">
      <c r="A231" t="s">
        <v>2520</v>
      </c>
      <c r="B231" s="305" t="s">
        <v>784</v>
      </c>
      <c r="C231" t="s">
        <v>5667</v>
      </c>
    </row>
    <row r="232" spans="1:3" x14ac:dyDescent="0.25">
      <c r="A232" t="s">
        <v>2521</v>
      </c>
      <c r="B232" s="305" t="s">
        <v>786</v>
      </c>
      <c r="C232" t="s">
        <v>5668</v>
      </c>
    </row>
    <row r="233" spans="1:3" x14ac:dyDescent="0.25">
      <c r="A233" t="s">
        <v>2522</v>
      </c>
      <c r="B233" s="305" t="s">
        <v>788</v>
      </c>
      <c r="C233" t="s">
        <v>5669</v>
      </c>
    </row>
    <row r="234" spans="1:3" x14ac:dyDescent="0.25">
      <c r="A234" t="s">
        <v>2523</v>
      </c>
      <c r="B234" s="305" t="s">
        <v>790</v>
      </c>
      <c r="C234" t="s">
        <v>5670</v>
      </c>
    </row>
    <row r="235" spans="1:3" x14ac:dyDescent="0.25">
      <c r="A235" t="s">
        <v>2524</v>
      </c>
      <c r="B235" s="305" t="s">
        <v>537</v>
      </c>
      <c r="C235" t="s">
        <v>5671</v>
      </c>
    </row>
    <row r="236" spans="1:3" x14ac:dyDescent="0.25">
      <c r="A236" t="s">
        <v>2525</v>
      </c>
      <c r="B236" s="305" t="s">
        <v>793</v>
      </c>
      <c r="C236" t="s">
        <v>5671</v>
      </c>
    </row>
    <row r="237" spans="1:3" x14ac:dyDescent="0.25">
      <c r="A237" t="s">
        <v>2526</v>
      </c>
      <c r="B237" s="305" t="s">
        <v>793</v>
      </c>
      <c r="C237" t="s">
        <v>5539</v>
      </c>
    </row>
    <row r="238" spans="1:3" x14ac:dyDescent="0.25">
      <c r="A238" t="s">
        <v>2527</v>
      </c>
      <c r="B238" s="305" t="s">
        <v>796</v>
      </c>
      <c r="C238" t="s">
        <v>5672</v>
      </c>
    </row>
    <row r="239" spans="1:3" x14ac:dyDescent="0.25">
      <c r="A239" t="s">
        <v>2528</v>
      </c>
      <c r="B239" s="305" t="s">
        <v>798</v>
      </c>
      <c r="C239" t="s">
        <v>5673</v>
      </c>
    </row>
    <row r="240" spans="1:3" x14ac:dyDescent="0.25">
      <c r="A240" t="s">
        <v>2529</v>
      </c>
      <c r="B240" s="305" t="s">
        <v>800</v>
      </c>
      <c r="C240" t="s">
        <v>5674</v>
      </c>
    </row>
    <row r="241" spans="1:3" x14ac:dyDescent="0.25">
      <c r="A241" t="s">
        <v>2530</v>
      </c>
      <c r="B241" s="305" t="s">
        <v>802</v>
      </c>
      <c r="C241" t="s">
        <v>5675</v>
      </c>
    </row>
    <row r="242" spans="1:3" x14ac:dyDescent="0.25">
      <c r="A242" t="s">
        <v>2531</v>
      </c>
      <c r="B242" s="305" t="s">
        <v>804</v>
      </c>
      <c r="C242" t="s">
        <v>5676</v>
      </c>
    </row>
    <row r="243" spans="1:3" x14ac:dyDescent="0.25">
      <c r="A243" t="s">
        <v>4520</v>
      </c>
      <c r="B243" s="305" t="s">
        <v>4497</v>
      </c>
      <c r="C243" t="s">
        <v>5541</v>
      </c>
    </row>
    <row r="244" spans="1:3" x14ac:dyDescent="0.25">
      <c r="A244" t="s">
        <v>2532</v>
      </c>
      <c r="B244" s="305" t="s">
        <v>806</v>
      </c>
      <c r="C244" t="s">
        <v>5677</v>
      </c>
    </row>
    <row r="245" spans="1:3" x14ac:dyDescent="0.25">
      <c r="A245" t="s">
        <v>2533</v>
      </c>
      <c r="B245" s="305" t="s">
        <v>806</v>
      </c>
      <c r="C245" t="s">
        <v>5677</v>
      </c>
    </row>
    <row r="246" spans="1:3" x14ac:dyDescent="0.25">
      <c r="A246" t="s">
        <v>2534</v>
      </c>
      <c r="B246" s="305" t="s">
        <v>808</v>
      </c>
      <c r="C246" t="s">
        <v>5678</v>
      </c>
    </row>
    <row r="247" spans="1:3" x14ac:dyDescent="0.25">
      <c r="A247" t="s">
        <v>2535</v>
      </c>
      <c r="B247" s="305" t="s">
        <v>810</v>
      </c>
      <c r="C247" t="s">
        <v>5679</v>
      </c>
    </row>
    <row r="248" spans="1:3" x14ac:dyDescent="0.25">
      <c r="A248" t="s">
        <v>2536</v>
      </c>
      <c r="B248" s="305" t="s">
        <v>810</v>
      </c>
      <c r="C248" t="s">
        <v>5680</v>
      </c>
    </row>
    <row r="249" spans="1:3" x14ac:dyDescent="0.25">
      <c r="A249" t="s">
        <v>2537</v>
      </c>
      <c r="B249" s="305" t="s">
        <v>812</v>
      </c>
      <c r="C249" t="s">
        <v>5681</v>
      </c>
    </row>
    <row r="250" spans="1:3" x14ac:dyDescent="0.25">
      <c r="A250" t="s">
        <v>2538</v>
      </c>
      <c r="B250" s="305" t="s">
        <v>814</v>
      </c>
      <c r="C250" t="s">
        <v>5682</v>
      </c>
    </row>
    <row r="251" spans="1:3" x14ac:dyDescent="0.25">
      <c r="A251" t="s">
        <v>2539</v>
      </c>
      <c r="B251" s="305" t="s">
        <v>816</v>
      </c>
      <c r="C251" t="s">
        <v>5683</v>
      </c>
    </row>
    <row r="252" spans="1:3" x14ac:dyDescent="0.25">
      <c r="A252" t="s">
        <v>2540</v>
      </c>
      <c r="B252" s="305" t="s">
        <v>816</v>
      </c>
      <c r="C252" t="s">
        <v>5683</v>
      </c>
    </row>
    <row r="253" spans="1:3" x14ac:dyDescent="0.25">
      <c r="A253" t="s">
        <v>2541</v>
      </c>
      <c r="B253" s="305" t="s">
        <v>816</v>
      </c>
      <c r="C253" t="s">
        <v>5684</v>
      </c>
    </row>
    <row r="254" spans="1:3" x14ac:dyDescent="0.25">
      <c r="A254" t="s">
        <v>2542</v>
      </c>
      <c r="B254" s="305" t="s">
        <v>819</v>
      </c>
      <c r="C254" t="s">
        <v>5685</v>
      </c>
    </row>
    <row r="255" spans="1:3" x14ac:dyDescent="0.25">
      <c r="A255" t="s">
        <v>2543</v>
      </c>
      <c r="B255" s="305" t="s">
        <v>810</v>
      </c>
      <c r="C255" t="s">
        <v>5680</v>
      </c>
    </row>
    <row r="256" spans="1:3" x14ac:dyDescent="0.25">
      <c r="A256" t="s">
        <v>2544</v>
      </c>
      <c r="B256" s="305" t="s">
        <v>810</v>
      </c>
      <c r="C256" t="s">
        <v>5680</v>
      </c>
    </row>
    <row r="257" spans="1:3" x14ac:dyDescent="0.25">
      <c r="A257" t="s">
        <v>2545</v>
      </c>
      <c r="B257" s="305" t="s">
        <v>822</v>
      </c>
      <c r="C257" t="s">
        <v>5686</v>
      </c>
    </row>
    <row r="258" spans="1:3" x14ac:dyDescent="0.25">
      <c r="A258" t="s">
        <v>2546</v>
      </c>
      <c r="B258" s="305" t="s">
        <v>822</v>
      </c>
      <c r="C258" t="s">
        <v>5687</v>
      </c>
    </row>
    <row r="259" spans="1:3" x14ac:dyDescent="0.25">
      <c r="A259" t="s">
        <v>2547</v>
      </c>
      <c r="B259" s="305" t="s">
        <v>822</v>
      </c>
      <c r="C259" t="s">
        <v>5687</v>
      </c>
    </row>
    <row r="260" spans="1:3" x14ac:dyDescent="0.25">
      <c r="A260" t="s">
        <v>2548</v>
      </c>
      <c r="B260" s="305" t="s">
        <v>822</v>
      </c>
      <c r="C260" t="s">
        <v>5687</v>
      </c>
    </row>
    <row r="261" spans="1:3" x14ac:dyDescent="0.25">
      <c r="A261" t="s">
        <v>2549</v>
      </c>
      <c r="B261" s="305" t="s">
        <v>822</v>
      </c>
      <c r="C261" t="s">
        <v>5687</v>
      </c>
    </row>
    <row r="262" spans="1:3" x14ac:dyDescent="0.25">
      <c r="A262" t="s">
        <v>2550</v>
      </c>
      <c r="B262" s="305" t="s">
        <v>822</v>
      </c>
      <c r="C262" t="s">
        <v>5686</v>
      </c>
    </row>
    <row r="263" spans="1:3" x14ac:dyDescent="0.25">
      <c r="A263" t="s">
        <v>2551</v>
      </c>
      <c r="B263" s="305" t="s">
        <v>822</v>
      </c>
      <c r="C263" t="s">
        <v>5686</v>
      </c>
    </row>
    <row r="264" spans="1:3" x14ac:dyDescent="0.25">
      <c r="A264" t="s">
        <v>2552</v>
      </c>
      <c r="B264" s="305" t="s">
        <v>824</v>
      </c>
      <c r="C264" t="s">
        <v>5688</v>
      </c>
    </row>
    <row r="265" spans="1:3" x14ac:dyDescent="0.25">
      <c r="A265" t="s">
        <v>2553</v>
      </c>
      <c r="B265" s="305" t="s">
        <v>824</v>
      </c>
      <c r="C265" t="s">
        <v>5688</v>
      </c>
    </row>
    <row r="266" spans="1:3" x14ac:dyDescent="0.25">
      <c r="A266" t="s">
        <v>2554</v>
      </c>
      <c r="B266" s="305" t="s">
        <v>824</v>
      </c>
      <c r="C266" t="s">
        <v>5688</v>
      </c>
    </row>
    <row r="267" spans="1:3" x14ac:dyDescent="0.25">
      <c r="A267" t="s">
        <v>2555</v>
      </c>
      <c r="B267" s="305" t="s">
        <v>824</v>
      </c>
      <c r="C267" t="s">
        <v>5688</v>
      </c>
    </row>
    <row r="268" spans="1:3" x14ac:dyDescent="0.25">
      <c r="A268" t="s">
        <v>2556</v>
      </c>
      <c r="B268" s="305" t="s">
        <v>826</v>
      </c>
      <c r="C268" t="s">
        <v>5689</v>
      </c>
    </row>
    <row r="269" spans="1:3" x14ac:dyDescent="0.25">
      <c r="A269" t="s">
        <v>2557</v>
      </c>
      <c r="B269" s="305" t="s">
        <v>826</v>
      </c>
      <c r="C269" t="s">
        <v>5689</v>
      </c>
    </row>
    <row r="270" spans="1:3" x14ac:dyDescent="0.25">
      <c r="A270" t="s">
        <v>2558</v>
      </c>
      <c r="B270" s="305" t="s">
        <v>826</v>
      </c>
      <c r="C270" t="s">
        <v>5690</v>
      </c>
    </row>
    <row r="271" spans="1:3" x14ac:dyDescent="0.25">
      <c r="A271" t="s">
        <v>2559</v>
      </c>
      <c r="B271" s="305" t="s">
        <v>368</v>
      </c>
      <c r="C271" t="s">
        <v>5691</v>
      </c>
    </row>
    <row r="272" spans="1:3" x14ac:dyDescent="0.25">
      <c r="A272" t="s">
        <v>2560</v>
      </c>
      <c r="B272" s="305" t="s">
        <v>829</v>
      </c>
      <c r="C272" t="s">
        <v>5692</v>
      </c>
    </row>
    <row r="273" spans="1:3" x14ac:dyDescent="0.25">
      <c r="A273" t="s">
        <v>2561</v>
      </c>
      <c r="B273" s="305" t="s">
        <v>831</v>
      </c>
      <c r="C273" t="s">
        <v>5693</v>
      </c>
    </row>
    <row r="274" spans="1:3" x14ac:dyDescent="0.25">
      <c r="A274" t="s">
        <v>2562</v>
      </c>
      <c r="B274" s="305" t="s">
        <v>833</v>
      </c>
      <c r="C274" t="s">
        <v>5694</v>
      </c>
    </row>
    <row r="275" spans="1:3" x14ac:dyDescent="0.25">
      <c r="A275" t="s">
        <v>2563</v>
      </c>
      <c r="B275" s="305" t="s">
        <v>835</v>
      </c>
      <c r="C275" t="s">
        <v>5695</v>
      </c>
    </row>
    <row r="276" spans="1:3" x14ac:dyDescent="0.25">
      <c r="A276" t="s">
        <v>2564</v>
      </c>
      <c r="B276" s="305" t="s">
        <v>837</v>
      </c>
      <c r="C276" t="s">
        <v>5696</v>
      </c>
    </row>
    <row r="277" spans="1:3" x14ac:dyDescent="0.25">
      <c r="A277" t="s">
        <v>2565</v>
      </c>
      <c r="B277" s="305" t="s">
        <v>839</v>
      </c>
      <c r="C277" t="s">
        <v>5697</v>
      </c>
    </row>
    <row r="278" spans="1:3" x14ac:dyDescent="0.25">
      <c r="A278" t="s">
        <v>2566</v>
      </c>
      <c r="B278" s="305" t="s">
        <v>841</v>
      </c>
      <c r="C278" t="s">
        <v>5698</v>
      </c>
    </row>
    <row r="279" spans="1:3" x14ac:dyDescent="0.25">
      <c r="A279" t="s">
        <v>2567</v>
      </c>
      <c r="B279" s="305" t="s">
        <v>843</v>
      </c>
      <c r="C279" t="s">
        <v>5699</v>
      </c>
    </row>
    <row r="280" spans="1:3" x14ac:dyDescent="0.25">
      <c r="A280" t="s">
        <v>2568</v>
      </c>
      <c r="B280" s="305" t="s">
        <v>845</v>
      </c>
      <c r="C280" t="s">
        <v>5700</v>
      </c>
    </row>
    <row r="281" spans="1:3" x14ac:dyDescent="0.25">
      <c r="A281" t="s">
        <v>2569</v>
      </c>
      <c r="B281" s="305" t="s">
        <v>845</v>
      </c>
      <c r="C281" t="s">
        <v>5700</v>
      </c>
    </row>
    <row r="282" spans="1:3" x14ac:dyDescent="0.25">
      <c r="A282" t="s">
        <v>2570</v>
      </c>
      <c r="B282" s="305" t="s">
        <v>845</v>
      </c>
      <c r="C282" t="s">
        <v>5700</v>
      </c>
    </row>
    <row r="283" spans="1:3" x14ac:dyDescent="0.25">
      <c r="A283" t="s">
        <v>2571</v>
      </c>
      <c r="B283" s="305" t="s">
        <v>847</v>
      </c>
      <c r="C283" t="s">
        <v>5701</v>
      </c>
    </row>
    <row r="284" spans="1:3" x14ac:dyDescent="0.25">
      <c r="A284" t="s">
        <v>2572</v>
      </c>
      <c r="B284" s="305" t="s">
        <v>849</v>
      </c>
      <c r="C284" t="s">
        <v>5702</v>
      </c>
    </row>
    <row r="285" spans="1:3" x14ac:dyDescent="0.25">
      <c r="A285" t="s">
        <v>2573</v>
      </c>
      <c r="B285" s="305" t="s">
        <v>851</v>
      </c>
      <c r="C285" t="s">
        <v>5701</v>
      </c>
    </row>
    <row r="286" spans="1:3" x14ac:dyDescent="0.25">
      <c r="A286" t="s">
        <v>2574</v>
      </c>
      <c r="B286" s="305" t="s">
        <v>853</v>
      </c>
      <c r="C286" t="s">
        <v>5701</v>
      </c>
    </row>
    <row r="287" spans="1:3" x14ac:dyDescent="0.25">
      <c r="A287" t="s">
        <v>2575</v>
      </c>
      <c r="B287" s="305" t="s">
        <v>855</v>
      </c>
      <c r="C287" t="s">
        <v>5703</v>
      </c>
    </row>
    <row r="288" spans="1:3" x14ac:dyDescent="0.25">
      <c r="A288" t="s">
        <v>2576</v>
      </c>
      <c r="B288" s="305" t="s">
        <v>857</v>
      </c>
      <c r="C288" t="s">
        <v>5704</v>
      </c>
    </row>
    <row r="289" spans="1:3" x14ac:dyDescent="0.25">
      <c r="A289" t="s">
        <v>2577</v>
      </c>
      <c r="B289" s="305" t="s">
        <v>859</v>
      </c>
      <c r="C289" t="s">
        <v>5705</v>
      </c>
    </row>
    <row r="290" spans="1:3" x14ac:dyDescent="0.25">
      <c r="A290" t="s">
        <v>2578</v>
      </c>
      <c r="B290" s="305" t="s">
        <v>861</v>
      </c>
      <c r="C290" t="s">
        <v>5706</v>
      </c>
    </row>
    <row r="291" spans="1:3" x14ac:dyDescent="0.25">
      <c r="A291" t="s">
        <v>2579</v>
      </c>
      <c r="B291" s="305" t="s">
        <v>863</v>
      </c>
      <c r="C291" t="s">
        <v>5707</v>
      </c>
    </row>
    <row r="292" spans="1:3" x14ac:dyDescent="0.25">
      <c r="A292" t="s">
        <v>2580</v>
      </c>
      <c r="B292" s="305" t="s">
        <v>865</v>
      </c>
      <c r="C292" t="s">
        <v>5708</v>
      </c>
    </row>
    <row r="293" spans="1:3" x14ac:dyDescent="0.25">
      <c r="A293" t="s">
        <v>2581</v>
      </c>
      <c r="B293" s="305" t="s">
        <v>865</v>
      </c>
      <c r="C293" t="s">
        <v>5708</v>
      </c>
    </row>
    <row r="294" spans="1:3" x14ac:dyDescent="0.25">
      <c r="A294" t="s">
        <v>2582</v>
      </c>
      <c r="B294" s="305" t="s">
        <v>865</v>
      </c>
      <c r="C294" t="s">
        <v>5708</v>
      </c>
    </row>
    <row r="295" spans="1:3" x14ac:dyDescent="0.25">
      <c r="A295" t="s">
        <v>2583</v>
      </c>
      <c r="B295" s="305" t="s">
        <v>867</v>
      </c>
      <c r="C295" t="s">
        <v>5709</v>
      </c>
    </row>
    <row r="296" spans="1:3" x14ac:dyDescent="0.25">
      <c r="A296" t="s">
        <v>2584</v>
      </c>
      <c r="B296" s="305" t="s">
        <v>867</v>
      </c>
      <c r="C296" t="s">
        <v>5709</v>
      </c>
    </row>
    <row r="297" spans="1:3" x14ac:dyDescent="0.25">
      <c r="A297" t="s">
        <v>2585</v>
      </c>
      <c r="B297" s="305" t="s">
        <v>869</v>
      </c>
      <c r="C297" t="s">
        <v>5710</v>
      </c>
    </row>
    <row r="298" spans="1:3" x14ac:dyDescent="0.25">
      <c r="A298" t="s">
        <v>2586</v>
      </c>
      <c r="B298" s="305" t="s">
        <v>871</v>
      </c>
      <c r="C298" t="s">
        <v>5711</v>
      </c>
    </row>
    <row r="299" spans="1:3" x14ac:dyDescent="0.25">
      <c r="A299" t="s">
        <v>2587</v>
      </c>
      <c r="B299" s="305" t="s">
        <v>873</v>
      </c>
      <c r="C299" t="s">
        <v>5712</v>
      </c>
    </row>
    <row r="300" spans="1:3" x14ac:dyDescent="0.25">
      <c r="A300" t="s">
        <v>2588</v>
      </c>
      <c r="B300" s="305" t="s">
        <v>563</v>
      </c>
      <c r="C300" t="s">
        <v>5713</v>
      </c>
    </row>
    <row r="301" spans="1:3" x14ac:dyDescent="0.25">
      <c r="A301" t="s">
        <v>2589</v>
      </c>
      <c r="B301" s="305" t="s">
        <v>876</v>
      </c>
      <c r="C301" t="s">
        <v>5714</v>
      </c>
    </row>
    <row r="302" spans="1:3" x14ac:dyDescent="0.25">
      <c r="A302" t="s">
        <v>2590</v>
      </c>
      <c r="B302" s="305" t="s">
        <v>876</v>
      </c>
      <c r="C302" t="s">
        <v>5715</v>
      </c>
    </row>
    <row r="303" spans="1:3" x14ac:dyDescent="0.25">
      <c r="A303" t="s">
        <v>2591</v>
      </c>
      <c r="B303" s="305" t="s">
        <v>876</v>
      </c>
      <c r="C303" t="s">
        <v>5715</v>
      </c>
    </row>
    <row r="304" spans="1:3" x14ac:dyDescent="0.25">
      <c r="A304" t="s">
        <v>2592</v>
      </c>
      <c r="B304" s="305" t="s">
        <v>878</v>
      </c>
      <c r="C304" t="s">
        <v>5716</v>
      </c>
    </row>
    <row r="305" spans="1:3" x14ac:dyDescent="0.25">
      <c r="A305" t="s">
        <v>2593</v>
      </c>
      <c r="B305" s="305" t="s">
        <v>878</v>
      </c>
      <c r="C305" t="s">
        <v>5716</v>
      </c>
    </row>
    <row r="306" spans="1:3" x14ac:dyDescent="0.25">
      <c r="A306" t="s">
        <v>2594</v>
      </c>
      <c r="B306" s="305" t="s">
        <v>880</v>
      </c>
      <c r="C306" t="s">
        <v>5717</v>
      </c>
    </row>
    <row r="307" spans="1:3" x14ac:dyDescent="0.25">
      <c r="A307" t="s">
        <v>2595</v>
      </c>
      <c r="B307" s="305" t="s">
        <v>880</v>
      </c>
      <c r="C307" t="s">
        <v>5711</v>
      </c>
    </row>
    <row r="308" spans="1:3" x14ac:dyDescent="0.25">
      <c r="A308" t="s">
        <v>2596</v>
      </c>
      <c r="B308" s="305" t="s">
        <v>882</v>
      </c>
      <c r="C308" t="s">
        <v>5718</v>
      </c>
    </row>
    <row r="309" spans="1:3" x14ac:dyDescent="0.25">
      <c r="A309" t="s">
        <v>2597</v>
      </c>
      <c r="B309" s="305" t="s">
        <v>882</v>
      </c>
      <c r="C309" t="s">
        <v>5719</v>
      </c>
    </row>
    <row r="310" spans="1:3" x14ac:dyDescent="0.25">
      <c r="A310" t="s">
        <v>2598</v>
      </c>
      <c r="B310" s="305" t="s">
        <v>882</v>
      </c>
      <c r="C310" t="s">
        <v>5719</v>
      </c>
    </row>
    <row r="311" spans="1:3" x14ac:dyDescent="0.25">
      <c r="A311" t="s">
        <v>2599</v>
      </c>
      <c r="B311" s="305" t="s">
        <v>859</v>
      </c>
      <c r="C311" t="s">
        <v>5705</v>
      </c>
    </row>
    <row r="312" spans="1:3" x14ac:dyDescent="0.25">
      <c r="A312" t="s">
        <v>2600</v>
      </c>
      <c r="B312" s="305" t="s">
        <v>885</v>
      </c>
      <c r="C312" t="s">
        <v>5706</v>
      </c>
    </row>
    <row r="313" spans="1:3" x14ac:dyDescent="0.25">
      <c r="A313" t="s">
        <v>2601</v>
      </c>
      <c r="B313" s="305" t="s">
        <v>887</v>
      </c>
      <c r="C313" t="s">
        <v>5720</v>
      </c>
    </row>
    <row r="314" spans="1:3" x14ac:dyDescent="0.25">
      <c r="A314" t="s">
        <v>2602</v>
      </c>
      <c r="B314" s="305" t="s">
        <v>887</v>
      </c>
      <c r="C314" t="s">
        <v>5720</v>
      </c>
    </row>
    <row r="315" spans="1:3" x14ac:dyDescent="0.25">
      <c r="A315" t="s">
        <v>2603</v>
      </c>
      <c r="B315" s="305" t="s">
        <v>887</v>
      </c>
      <c r="C315" t="s">
        <v>5721</v>
      </c>
    </row>
    <row r="316" spans="1:3" x14ac:dyDescent="0.25">
      <c r="A316" t="s">
        <v>2604</v>
      </c>
      <c r="B316" s="305" t="s">
        <v>891</v>
      </c>
      <c r="C316" t="s">
        <v>5722</v>
      </c>
    </row>
    <row r="317" spans="1:3" x14ac:dyDescent="0.25">
      <c r="A317" t="s">
        <v>2605</v>
      </c>
      <c r="B317" s="305" t="s">
        <v>893</v>
      </c>
      <c r="C317" t="s">
        <v>5723</v>
      </c>
    </row>
    <row r="318" spans="1:3" x14ac:dyDescent="0.25">
      <c r="A318" t="s">
        <v>2606</v>
      </c>
      <c r="B318" s="305" t="s">
        <v>895</v>
      </c>
      <c r="C318" t="s">
        <v>5708</v>
      </c>
    </row>
    <row r="319" spans="1:3" x14ac:dyDescent="0.25">
      <c r="A319" t="s">
        <v>2607</v>
      </c>
      <c r="B319" s="305" t="s">
        <v>895</v>
      </c>
      <c r="C319" t="s">
        <v>5708</v>
      </c>
    </row>
    <row r="320" spans="1:3" x14ac:dyDescent="0.25">
      <c r="A320" t="s">
        <v>2608</v>
      </c>
      <c r="B320" s="305" t="s">
        <v>897</v>
      </c>
      <c r="C320" t="s">
        <v>5547</v>
      </c>
    </row>
    <row r="321" spans="1:3" x14ac:dyDescent="0.25">
      <c r="A321" t="s">
        <v>2609</v>
      </c>
      <c r="B321" s="305" t="s">
        <v>899</v>
      </c>
      <c r="C321" t="s">
        <v>5710</v>
      </c>
    </row>
    <row r="322" spans="1:3" x14ac:dyDescent="0.25">
      <c r="A322" t="s">
        <v>2610</v>
      </c>
      <c r="B322" s="305" t="s">
        <v>901</v>
      </c>
      <c r="C322" t="s">
        <v>5710</v>
      </c>
    </row>
    <row r="323" spans="1:3" x14ac:dyDescent="0.25">
      <c r="A323" t="s">
        <v>2611</v>
      </c>
      <c r="B323" s="305" t="s">
        <v>903</v>
      </c>
      <c r="C323" t="s">
        <v>5710</v>
      </c>
    </row>
    <row r="324" spans="1:3" x14ac:dyDescent="0.25">
      <c r="A324" t="s">
        <v>2612</v>
      </c>
      <c r="B324" s="305" t="s">
        <v>901</v>
      </c>
      <c r="C324" t="s">
        <v>5724</v>
      </c>
    </row>
    <row r="325" spans="1:3" x14ac:dyDescent="0.25">
      <c r="A325" t="s">
        <v>2613</v>
      </c>
      <c r="B325" s="305" t="s">
        <v>901</v>
      </c>
      <c r="C325" t="s">
        <v>5710</v>
      </c>
    </row>
    <row r="326" spans="1:3" x14ac:dyDescent="0.25">
      <c r="A326" t="s">
        <v>2614</v>
      </c>
      <c r="B326" s="305" t="s">
        <v>906</v>
      </c>
      <c r="C326" t="s">
        <v>5710</v>
      </c>
    </row>
    <row r="327" spans="1:3" x14ac:dyDescent="0.25">
      <c r="A327" t="s">
        <v>2615</v>
      </c>
      <c r="B327" s="305" t="s">
        <v>908</v>
      </c>
      <c r="C327" t="s">
        <v>5725</v>
      </c>
    </row>
    <row r="328" spans="1:3" x14ac:dyDescent="0.25">
      <c r="A328" t="s">
        <v>2616</v>
      </c>
      <c r="B328" s="305" t="s">
        <v>910</v>
      </c>
      <c r="C328" t="s">
        <v>5726</v>
      </c>
    </row>
    <row r="329" spans="1:3" x14ac:dyDescent="0.25">
      <c r="A329" t="s">
        <v>2617</v>
      </c>
      <c r="B329" s="305" t="s">
        <v>912</v>
      </c>
      <c r="C329" t="s">
        <v>5727</v>
      </c>
    </row>
    <row r="330" spans="1:3" x14ac:dyDescent="0.25">
      <c r="A330" t="s">
        <v>2618</v>
      </c>
      <c r="B330" s="305" t="s">
        <v>914</v>
      </c>
      <c r="C330" t="s">
        <v>5728</v>
      </c>
    </row>
    <row r="331" spans="1:3" x14ac:dyDescent="0.25">
      <c r="A331" t="s">
        <v>2619</v>
      </c>
      <c r="B331" s="305" t="s">
        <v>541</v>
      </c>
      <c r="C331" t="s">
        <v>5543</v>
      </c>
    </row>
    <row r="332" spans="1:3" x14ac:dyDescent="0.25">
      <c r="A332" t="s">
        <v>2620</v>
      </c>
      <c r="B332" s="305" t="s">
        <v>541</v>
      </c>
      <c r="C332" t="s">
        <v>5543</v>
      </c>
    </row>
    <row r="333" spans="1:3" x14ac:dyDescent="0.25">
      <c r="A333" t="s">
        <v>2621</v>
      </c>
      <c r="B333" s="305" t="s">
        <v>541</v>
      </c>
      <c r="C333" t="s">
        <v>5542</v>
      </c>
    </row>
    <row r="334" spans="1:3" x14ac:dyDescent="0.25">
      <c r="A334" t="s">
        <v>2622</v>
      </c>
      <c r="B334" s="305" t="s">
        <v>541</v>
      </c>
      <c r="C334" t="s">
        <v>5543</v>
      </c>
    </row>
    <row r="335" spans="1:3" x14ac:dyDescent="0.25">
      <c r="A335" t="s">
        <v>2623</v>
      </c>
      <c r="B335" s="305" t="s">
        <v>541</v>
      </c>
      <c r="C335" t="s">
        <v>5543</v>
      </c>
    </row>
    <row r="336" spans="1:3" x14ac:dyDescent="0.25">
      <c r="A336" t="s">
        <v>2624</v>
      </c>
      <c r="B336" s="305" t="s">
        <v>525</v>
      </c>
      <c r="C336" t="s">
        <v>5545</v>
      </c>
    </row>
    <row r="337" spans="1:3" x14ac:dyDescent="0.25">
      <c r="A337" t="s">
        <v>2625</v>
      </c>
      <c r="B337" s="305" t="s">
        <v>525</v>
      </c>
      <c r="C337" t="s">
        <v>5545</v>
      </c>
    </row>
    <row r="338" spans="1:3" x14ac:dyDescent="0.25">
      <c r="A338" t="s">
        <v>2626</v>
      </c>
      <c r="B338" s="305" t="s">
        <v>525</v>
      </c>
      <c r="C338" t="s">
        <v>5545</v>
      </c>
    </row>
    <row r="339" spans="1:3" x14ac:dyDescent="0.25">
      <c r="A339" t="s">
        <v>2627</v>
      </c>
      <c r="B339" s="305" t="s">
        <v>525</v>
      </c>
      <c r="C339" t="s">
        <v>5545</v>
      </c>
    </row>
    <row r="340" spans="1:3" x14ac:dyDescent="0.25">
      <c r="A340" t="s">
        <v>2628</v>
      </c>
      <c r="B340" s="305" t="s">
        <v>525</v>
      </c>
      <c r="C340" t="s">
        <v>5545</v>
      </c>
    </row>
    <row r="341" spans="1:3" x14ac:dyDescent="0.25">
      <c r="A341" t="s">
        <v>2629</v>
      </c>
      <c r="B341" s="305" t="s">
        <v>919</v>
      </c>
      <c r="C341" t="s">
        <v>5545</v>
      </c>
    </row>
    <row r="342" spans="1:3" x14ac:dyDescent="0.25">
      <c r="A342" t="s">
        <v>920</v>
      </c>
      <c r="B342" s="305" t="s">
        <v>919</v>
      </c>
      <c r="C342" t="s">
        <v>5729</v>
      </c>
    </row>
    <row r="343" spans="1:3" x14ac:dyDescent="0.25">
      <c r="A343" t="s">
        <v>2630</v>
      </c>
      <c r="B343" s="305" t="s">
        <v>919</v>
      </c>
      <c r="C343" t="s">
        <v>5545</v>
      </c>
    </row>
    <row r="344" spans="1:3" x14ac:dyDescent="0.25">
      <c r="A344" t="s">
        <v>2631</v>
      </c>
      <c r="B344" s="305" t="s">
        <v>919</v>
      </c>
      <c r="C344" t="s">
        <v>5545</v>
      </c>
    </row>
    <row r="345" spans="1:3" x14ac:dyDescent="0.25">
      <c r="A345" t="s">
        <v>2632</v>
      </c>
      <c r="B345" s="305" t="s">
        <v>922</v>
      </c>
      <c r="C345" t="s">
        <v>5730</v>
      </c>
    </row>
    <row r="346" spans="1:3" x14ac:dyDescent="0.25">
      <c r="A346" t="s">
        <v>2633</v>
      </c>
      <c r="B346" s="305" t="s">
        <v>546</v>
      </c>
      <c r="C346" t="s">
        <v>5547</v>
      </c>
    </row>
    <row r="347" spans="1:3" x14ac:dyDescent="0.25">
      <c r="A347" t="s">
        <v>2634</v>
      </c>
      <c r="B347" s="305" t="s">
        <v>546</v>
      </c>
      <c r="C347" t="s">
        <v>5547</v>
      </c>
    </row>
    <row r="348" spans="1:3" x14ac:dyDescent="0.25">
      <c r="A348" t="s">
        <v>2635</v>
      </c>
      <c r="B348" s="305" t="s">
        <v>546</v>
      </c>
      <c r="C348" t="s">
        <v>5547</v>
      </c>
    </row>
    <row r="349" spans="1:3" x14ac:dyDescent="0.25">
      <c r="A349" t="s">
        <v>2636</v>
      </c>
      <c r="B349" s="305" t="s">
        <v>546</v>
      </c>
      <c r="C349" t="s">
        <v>5547</v>
      </c>
    </row>
    <row r="350" spans="1:3" x14ac:dyDescent="0.25">
      <c r="A350" t="s">
        <v>2637</v>
      </c>
      <c r="B350" s="305" t="s">
        <v>546</v>
      </c>
      <c r="C350" t="s">
        <v>5547</v>
      </c>
    </row>
    <row r="351" spans="1:3" x14ac:dyDescent="0.25">
      <c r="A351" t="s">
        <v>2638</v>
      </c>
      <c r="B351" s="305" t="s">
        <v>546</v>
      </c>
      <c r="C351" t="s">
        <v>5547</v>
      </c>
    </row>
    <row r="352" spans="1:3" x14ac:dyDescent="0.25">
      <c r="A352" t="s">
        <v>2639</v>
      </c>
      <c r="B352" s="305" t="s">
        <v>546</v>
      </c>
      <c r="C352" t="s">
        <v>5547</v>
      </c>
    </row>
    <row r="353" spans="1:3" x14ac:dyDescent="0.25">
      <c r="A353" t="s">
        <v>2640</v>
      </c>
      <c r="B353" s="305" t="s">
        <v>928</v>
      </c>
      <c r="C353" t="s">
        <v>5547</v>
      </c>
    </row>
    <row r="354" spans="1:3" x14ac:dyDescent="0.25">
      <c r="A354" t="s">
        <v>2641</v>
      </c>
      <c r="B354" s="305" t="s">
        <v>930</v>
      </c>
      <c r="C354" t="s">
        <v>5547</v>
      </c>
    </row>
    <row r="355" spans="1:3" x14ac:dyDescent="0.25">
      <c r="A355" t="s">
        <v>2642</v>
      </c>
      <c r="B355" s="305" t="s">
        <v>546</v>
      </c>
      <c r="C355" t="s">
        <v>5731</v>
      </c>
    </row>
    <row r="356" spans="1:3" x14ac:dyDescent="0.25">
      <c r="A356" t="s">
        <v>2643</v>
      </c>
      <c r="B356" s="305" t="s">
        <v>933</v>
      </c>
      <c r="C356" t="s">
        <v>5732</v>
      </c>
    </row>
    <row r="357" spans="1:3" x14ac:dyDescent="0.25">
      <c r="A357" t="s">
        <v>2644</v>
      </c>
      <c r="B357" s="305" t="s">
        <v>878</v>
      </c>
      <c r="C357" t="s">
        <v>5733</v>
      </c>
    </row>
    <row r="358" spans="1:3" x14ac:dyDescent="0.25">
      <c r="A358" t="s">
        <v>2645</v>
      </c>
      <c r="B358" s="305" t="s">
        <v>878</v>
      </c>
      <c r="C358" t="s">
        <v>5733</v>
      </c>
    </row>
    <row r="359" spans="1:3" x14ac:dyDescent="0.25">
      <c r="A359" t="s">
        <v>2646</v>
      </c>
      <c r="B359" s="305" t="s">
        <v>878</v>
      </c>
      <c r="C359" t="s">
        <v>5734</v>
      </c>
    </row>
    <row r="360" spans="1:3" x14ac:dyDescent="0.25">
      <c r="A360" t="s">
        <v>2647</v>
      </c>
      <c r="B360" s="305" t="s">
        <v>878</v>
      </c>
      <c r="C360" t="s">
        <v>5716</v>
      </c>
    </row>
    <row r="361" spans="1:3" x14ac:dyDescent="0.25">
      <c r="A361" t="s">
        <v>2648</v>
      </c>
      <c r="B361" s="305" t="s">
        <v>878</v>
      </c>
      <c r="C361" t="s">
        <v>5735</v>
      </c>
    </row>
    <row r="362" spans="1:3" x14ac:dyDescent="0.25">
      <c r="A362" t="s">
        <v>2649</v>
      </c>
      <c r="B362" s="305" t="s">
        <v>938</v>
      </c>
      <c r="C362" t="s">
        <v>5736</v>
      </c>
    </row>
    <row r="363" spans="1:3" x14ac:dyDescent="0.25">
      <c r="A363" t="s">
        <v>2650</v>
      </c>
      <c r="B363" s="305" t="s">
        <v>940</v>
      </c>
      <c r="C363" t="s">
        <v>5737</v>
      </c>
    </row>
    <row r="364" spans="1:3" x14ac:dyDescent="0.25">
      <c r="A364" t="s">
        <v>2651</v>
      </c>
      <c r="B364" s="305" t="s">
        <v>859</v>
      </c>
      <c r="C364" t="s">
        <v>5705</v>
      </c>
    </row>
    <row r="365" spans="1:3" x14ac:dyDescent="0.25">
      <c r="A365" t="s">
        <v>2652</v>
      </c>
      <c r="B365" s="305" t="s">
        <v>943</v>
      </c>
      <c r="C365" t="s">
        <v>5738</v>
      </c>
    </row>
    <row r="366" spans="1:3" x14ac:dyDescent="0.25">
      <c r="A366" t="s">
        <v>4528</v>
      </c>
      <c r="B366" s="305" t="s">
        <v>4508</v>
      </c>
      <c r="C366" t="s">
        <v>5550</v>
      </c>
    </row>
    <row r="367" spans="1:3" x14ac:dyDescent="0.25">
      <c r="A367" t="s">
        <v>4522</v>
      </c>
      <c r="B367" s="305" t="s">
        <v>4502</v>
      </c>
      <c r="C367" t="s">
        <v>5739</v>
      </c>
    </row>
    <row r="368" spans="1:3" x14ac:dyDescent="0.25">
      <c r="A368" t="s">
        <v>2653</v>
      </c>
      <c r="B368" s="305" t="s">
        <v>945</v>
      </c>
      <c r="C368" t="s">
        <v>5740</v>
      </c>
    </row>
    <row r="369" spans="1:3" x14ac:dyDescent="0.25">
      <c r="A369" t="s">
        <v>2654</v>
      </c>
      <c r="B369" s="305" t="s">
        <v>947</v>
      </c>
      <c r="C369" t="s">
        <v>5740</v>
      </c>
    </row>
    <row r="370" spans="1:3" x14ac:dyDescent="0.25">
      <c r="A370" t="s">
        <v>2655</v>
      </c>
      <c r="B370" s="305" t="s">
        <v>949</v>
      </c>
      <c r="C370" t="s">
        <v>5741</v>
      </c>
    </row>
    <row r="371" spans="1:3" x14ac:dyDescent="0.25">
      <c r="A371" t="s">
        <v>2656</v>
      </c>
      <c r="B371" s="305" t="s">
        <v>949</v>
      </c>
      <c r="C371" t="s">
        <v>5741</v>
      </c>
    </row>
    <row r="372" spans="1:3" x14ac:dyDescent="0.25">
      <c r="A372" t="s">
        <v>2657</v>
      </c>
      <c r="B372" s="305" t="s">
        <v>951</v>
      </c>
      <c r="C372" t="s">
        <v>5742</v>
      </c>
    </row>
    <row r="373" spans="1:3" x14ac:dyDescent="0.25">
      <c r="A373" t="s">
        <v>2658</v>
      </c>
      <c r="B373" s="305" t="s">
        <v>953</v>
      </c>
      <c r="C373" t="s">
        <v>5743</v>
      </c>
    </row>
    <row r="374" spans="1:3" x14ac:dyDescent="0.25">
      <c r="A374" t="s">
        <v>2659</v>
      </c>
      <c r="B374" s="305" t="s">
        <v>953</v>
      </c>
      <c r="C374" t="s">
        <v>5709</v>
      </c>
    </row>
    <row r="375" spans="1:3" x14ac:dyDescent="0.25">
      <c r="A375" t="s">
        <v>2660</v>
      </c>
      <c r="B375" s="305" t="s">
        <v>901</v>
      </c>
      <c r="C375" t="s">
        <v>5744</v>
      </c>
    </row>
    <row r="376" spans="1:3" x14ac:dyDescent="0.25">
      <c r="A376" t="s">
        <v>2661</v>
      </c>
      <c r="B376" s="305" t="s">
        <v>901</v>
      </c>
      <c r="C376" t="s">
        <v>5744</v>
      </c>
    </row>
    <row r="377" spans="1:3" x14ac:dyDescent="0.25">
      <c r="A377" t="s">
        <v>2662</v>
      </c>
      <c r="B377" s="305" t="s">
        <v>901</v>
      </c>
      <c r="C377" t="s">
        <v>5710</v>
      </c>
    </row>
    <row r="378" spans="1:3" x14ac:dyDescent="0.25">
      <c r="A378" t="s">
        <v>2663</v>
      </c>
      <c r="B378" s="305" t="s">
        <v>901</v>
      </c>
      <c r="C378" t="s">
        <v>5710</v>
      </c>
    </row>
    <row r="379" spans="1:3" x14ac:dyDescent="0.25">
      <c r="A379" t="s">
        <v>2664</v>
      </c>
      <c r="B379" s="305" t="s">
        <v>956</v>
      </c>
      <c r="C379" t="s">
        <v>5710</v>
      </c>
    </row>
    <row r="380" spans="1:3" x14ac:dyDescent="0.25">
      <c r="A380" t="s">
        <v>2665</v>
      </c>
      <c r="B380" s="305" t="s">
        <v>958</v>
      </c>
      <c r="C380" t="s">
        <v>5725</v>
      </c>
    </row>
    <row r="381" spans="1:3" x14ac:dyDescent="0.25">
      <c r="A381" t="s">
        <v>2666</v>
      </c>
      <c r="B381" s="305" t="s">
        <v>960</v>
      </c>
      <c r="C381" t="s">
        <v>5545</v>
      </c>
    </row>
    <row r="382" spans="1:3" x14ac:dyDescent="0.25">
      <c r="A382" t="s">
        <v>2667</v>
      </c>
      <c r="B382" s="305" t="s">
        <v>919</v>
      </c>
      <c r="C382" t="s">
        <v>5544</v>
      </c>
    </row>
    <row r="383" spans="1:3" x14ac:dyDescent="0.25">
      <c r="A383" t="s">
        <v>2668</v>
      </c>
      <c r="B383" s="305" t="s">
        <v>919</v>
      </c>
      <c r="C383" t="s">
        <v>5544</v>
      </c>
    </row>
    <row r="384" spans="1:3" x14ac:dyDescent="0.25">
      <c r="A384" t="s">
        <v>2669</v>
      </c>
      <c r="B384" s="305" t="s">
        <v>919</v>
      </c>
      <c r="C384" t="s">
        <v>5545</v>
      </c>
    </row>
    <row r="385" spans="1:3" x14ac:dyDescent="0.25">
      <c r="A385" t="s">
        <v>2670</v>
      </c>
      <c r="B385" s="305" t="s">
        <v>919</v>
      </c>
      <c r="C385" t="s">
        <v>5545</v>
      </c>
    </row>
    <row r="386" spans="1:3" x14ac:dyDescent="0.25">
      <c r="A386" t="s">
        <v>2671</v>
      </c>
      <c r="B386" s="305" t="s">
        <v>546</v>
      </c>
      <c r="C386" t="s">
        <v>5547</v>
      </c>
    </row>
    <row r="387" spans="1:3" x14ac:dyDescent="0.25">
      <c r="A387" t="s">
        <v>2672</v>
      </c>
      <c r="B387" s="305" t="s">
        <v>546</v>
      </c>
      <c r="C387" t="s">
        <v>5547</v>
      </c>
    </row>
    <row r="388" spans="1:3" x14ac:dyDescent="0.25">
      <c r="A388" t="s">
        <v>2673</v>
      </c>
      <c r="B388" s="305" t="s">
        <v>880</v>
      </c>
      <c r="C388" t="s">
        <v>5711</v>
      </c>
    </row>
    <row r="389" spans="1:3" x14ac:dyDescent="0.25">
      <c r="A389" t="s">
        <v>2674</v>
      </c>
      <c r="B389" s="305" t="s">
        <v>965</v>
      </c>
      <c r="C389" t="s">
        <v>5745</v>
      </c>
    </row>
    <row r="390" spans="1:3" x14ac:dyDescent="0.25">
      <c r="A390" t="s">
        <v>2675</v>
      </c>
      <c r="B390" s="305" t="s">
        <v>967</v>
      </c>
      <c r="C390" t="s">
        <v>5710</v>
      </c>
    </row>
    <row r="391" spans="1:3" x14ac:dyDescent="0.25">
      <c r="A391" t="s">
        <v>2676</v>
      </c>
      <c r="B391" s="305" t="s">
        <v>967</v>
      </c>
      <c r="C391" t="s">
        <v>5744</v>
      </c>
    </row>
    <row r="392" spans="1:3" x14ac:dyDescent="0.25">
      <c r="A392" t="s">
        <v>2677</v>
      </c>
      <c r="B392" s="305" t="s">
        <v>969</v>
      </c>
      <c r="C392" t="s">
        <v>5709</v>
      </c>
    </row>
    <row r="393" spans="1:3" x14ac:dyDescent="0.25">
      <c r="A393" t="s">
        <v>2678</v>
      </c>
      <c r="B393" s="305" t="s">
        <v>969</v>
      </c>
      <c r="C393" t="s">
        <v>5709</v>
      </c>
    </row>
    <row r="394" spans="1:3" x14ac:dyDescent="0.25">
      <c r="A394" t="s">
        <v>2679</v>
      </c>
      <c r="B394" s="305" t="s">
        <v>971</v>
      </c>
      <c r="C394" t="s">
        <v>5710</v>
      </c>
    </row>
    <row r="395" spans="1:3" x14ac:dyDescent="0.25">
      <c r="A395" t="s">
        <v>2680</v>
      </c>
      <c r="B395" s="305" t="s">
        <v>525</v>
      </c>
      <c r="C395" t="s">
        <v>5545</v>
      </c>
    </row>
    <row r="396" spans="1:3" x14ac:dyDescent="0.25">
      <c r="A396" t="s">
        <v>2681</v>
      </c>
      <c r="B396" s="305" t="s">
        <v>974</v>
      </c>
      <c r="C396" t="s">
        <v>5746</v>
      </c>
    </row>
    <row r="397" spans="1:3" x14ac:dyDescent="0.25">
      <c r="A397" t="s">
        <v>2682</v>
      </c>
      <c r="B397" s="305" t="s">
        <v>976</v>
      </c>
      <c r="C397" t="s">
        <v>5747</v>
      </c>
    </row>
    <row r="398" spans="1:3" x14ac:dyDescent="0.25">
      <c r="A398" t="s">
        <v>2683</v>
      </c>
      <c r="B398" s="305" t="s">
        <v>978</v>
      </c>
      <c r="C398" t="s">
        <v>5748</v>
      </c>
    </row>
    <row r="399" spans="1:3" x14ac:dyDescent="0.25">
      <c r="A399" t="s">
        <v>2684</v>
      </c>
      <c r="B399" s="305" t="s">
        <v>980</v>
      </c>
      <c r="C399" t="s">
        <v>5749</v>
      </c>
    </row>
    <row r="400" spans="1:3" x14ac:dyDescent="0.25">
      <c r="A400" t="s">
        <v>2685</v>
      </c>
      <c r="B400" s="305" t="s">
        <v>982</v>
      </c>
      <c r="C400" t="s">
        <v>5750</v>
      </c>
    </row>
    <row r="401" spans="1:3" x14ac:dyDescent="0.25">
      <c r="A401" t="s">
        <v>2686</v>
      </c>
      <c r="B401" s="305" t="s">
        <v>984</v>
      </c>
      <c r="C401" t="s">
        <v>5751</v>
      </c>
    </row>
    <row r="402" spans="1:3" x14ac:dyDescent="0.25">
      <c r="A402" t="s">
        <v>2687</v>
      </c>
      <c r="B402" s="305" t="s">
        <v>984</v>
      </c>
      <c r="C402" t="s">
        <v>5751</v>
      </c>
    </row>
    <row r="403" spans="1:3" x14ac:dyDescent="0.25">
      <c r="A403" t="s">
        <v>2688</v>
      </c>
      <c r="B403" s="305" t="s">
        <v>986</v>
      </c>
      <c r="C403" t="s">
        <v>5752</v>
      </c>
    </row>
    <row r="404" spans="1:3" x14ac:dyDescent="0.25">
      <c r="A404" t="s">
        <v>2689</v>
      </c>
      <c r="B404" s="305" t="s">
        <v>986</v>
      </c>
      <c r="C404" t="s">
        <v>5752</v>
      </c>
    </row>
    <row r="405" spans="1:3" x14ac:dyDescent="0.25">
      <c r="A405" t="s">
        <v>2690</v>
      </c>
      <c r="B405" s="305" t="s">
        <v>986</v>
      </c>
      <c r="C405" t="s">
        <v>5752</v>
      </c>
    </row>
    <row r="406" spans="1:3" x14ac:dyDescent="0.25">
      <c r="A406" t="s">
        <v>2691</v>
      </c>
      <c r="B406" s="305" t="s">
        <v>988</v>
      </c>
      <c r="C406" t="s">
        <v>5753</v>
      </c>
    </row>
    <row r="407" spans="1:3" x14ac:dyDescent="0.25">
      <c r="A407" t="s">
        <v>2692</v>
      </c>
      <c r="B407" s="305" t="s">
        <v>990</v>
      </c>
      <c r="C407" t="s">
        <v>5754</v>
      </c>
    </row>
    <row r="408" spans="1:3" x14ac:dyDescent="0.25">
      <c r="A408" t="s">
        <v>2693</v>
      </c>
      <c r="B408" s="305" t="s">
        <v>990</v>
      </c>
      <c r="C408" t="s">
        <v>5754</v>
      </c>
    </row>
    <row r="409" spans="1:3" x14ac:dyDescent="0.25">
      <c r="A409" t="s">
        <v>2694</v>
      </c>
      <c r="B409" s="305" t="s">
        <v>990</v>
      </c>
      <c r="C409" t="s">
        <v>5754</v>
      </c>
    </row>
    <row r="410" spans="1:3" x14ac:dyDescent="0.25">
      <c r="A410" t="s">
        <v>2695</v>
      </c>
      <c r="B410" s="305" t="s">
        <v>993</v>
      </c>
      <c r="C410" t="s">
        <v>5755</v>
      </c>
    </row>
    <row r="411" spans="1:3" x14ac:dyDescent="0.25">
      <c r="A411" t="s">
        <v>2696</v>
      </c>
      <c r="B411" s="305" t="s">
        <v>993</v>
      </c>
      <c r="C411" t="s">
        <v>5755</v>
      </c>
    </row>
    <row r="412" spans="1:3" x14ac:dyDescent="0.25">
      <c r="A412" t="s">
        <v>2697</v>
      </c>
      <c r="B412" s="305" t="s">
        <v>993</v>
      </c>
      <c r="C412" t="s">
        <v>5752</v>
      </c>
    </row>
    <row r="413" spans="1:3" x14ac:dyDescent="0.25">
      <c r="A413" t="s">
        <v>2698</v>
      </c>
      <c r="B413" s="305" t="s">
        <v>996</v>
      </c>
      <c r="C413" t="s">
        <v>5756</v>
      </c>
    </row>
    <row r="414" spans="1:3" x14ac:dyDescent="0.25">
      <c r="A414" t="s">
        <v>2699</v>
      </c>
      <c r="B414" s="305" t="s">
        <v>998</v>
      </c>
      <c r="C414" t="s">
        <v>5757</v>
      </c>
    </row>
    <row r="415" spans="1:3" x14ac:dyDescent="0.25">
      <c r="A415" t="s">
        <v>2700</v>
      </c>
      <c r="B415" s="305" t="s">
        <v>1000</v>
      </c>
      <c r="C415" t="s">
        <v>5758</v>
      </c>
    </row>
    <row r="416" spans="1:3" x14ac:dyDescent="0.25">
      <c r="A416" t="s">
        <v>2701</v>
      </c>
      <c r="B416" s="305" t="s">
        <v>1000</v>
      </c>
      <c r="C416" t="s">
        <v>5759</v>
      </c>
    </row>
    <row r="417" spans="1:3" x14ac:dyDescent="0.25">
      <c r="A417" t="s">
        <v>2702</v>
      </c>
      <c r="B417" s="305" t="s">
        <v>1000</v>
      </c>
      <c r="C417" t="s">
        <v>5759</v>
      </c>
    </row>
    <row r="418" spans="1:3" x14ac:dyDescent="0.25">
      <c r="A418" t="s">
        <v>2703</v>
      </c>
      <c r="B418" s="305" t="s">
        <v>1002</v>
      </c>
      <c r="C418" t="s">
        <v>5760</v>
      </c>
    </row>
    <row r="419" spans="1:3" x14ac:dyDescent="0.25">
      <c r="A419" t="s">
        <v>2704</v>
      </c>
      <c r="B419" s="305" t="s">
        <v>1004</v>
      </c>
      <c r="C419" t="s">
        <v>5761</v>
      </c>
    </row>
    <row r="420" spans="1:3" x14ac:dyDescent="0.25">
      <c r="A420" t="s">
        <v>2705</v>
      </c>
      <c r="B420" s="305" t="s">
        <v>379</v>
      </c>
      <c r="C420" t="s">
        <v>5762</v>
      </c>
    </row>
    <row r="421" spans="1:3" x14ac:dyDescent="0.25">
      <c r="A421" t="s">
        <v>2706</v>
      </c>
      <c r="B421" s="305" t="s">
        <v>379</v>
      </c>
      <c r="C421" t="s">
        <v>5762</v>
      </c>
    </row>
    <row r="422" spans="1:3" x14ac:dyDescent="0.25">
      <c r="A422" t="s">
        <v>2707</v>
      </c>
      <c r="B422" s="305" t="s">
        <v>1007</v>
      </c>
      <c r="C422" t="s">
        <v>5763</v>
      </c>
    </row>
    <row r="423" spans="1:3" x14ac:dyDescent="0.25">
      <c r="A423" t="s">
        <v>2708</v>
      </c>
      <c r="B423" s="305" t="s">
        <v>1009</v>
      </c>
      <c r="C423" t="s">
        <v>5764</v>
      </c>
    </row>
    <row r="424" spans="1:3" x14ac:dyDescent="0.25">
      <c r="A424" t="s">
        <v>4523</v>
      </c>
      <c r="B424" s="305" t="s">
        <v>4504</v>
      </c>
      <c r="C424" t="s">
        <v>5765</v>
      </c>
    </row>
    <row r="425" spans="1:3" x14ac:dyDescent="0.25">
      <c r="A425" t="s">
        <v>4525</v>
      </c>
      <c r="B425" s="305" t="s">
        <v>4504</v>
      </c>
      <c r="C425" t="s">
        <v>5765</v>
      </c>
    </row>
    <row r="426" spans="1:3" x14ac:dyDescent="0.25">
      <c r="A426" t="s">
        <v>2709</v>
      </c>
      <c r="B426" s="305" t="s">
        <v>1011</v>
      </c>
      <c r="C426" t="s">
        <v>5766</v>
      </c>
    </row>
    <row r="427" spans="1:3" x14ac:dyDescent="0.25">
      <c r="A427" t="s">
        <v>2710</v>
      </c>
      <c r="B427" s="305" t="s">
        <v>1013</v>
      </c>
      <c r="C427" t="s">
        <v>5753</v>
      </c>
    </row>
    <row r="428" spans="1:3" x14ac:dyDescent="0.25">
      <c r="A428" t="s">
        <v>2711</v>
      </c>
      <c r="B428" s="305" t="s">
        <v>1013</v>
      </c>
      <c r="C428" t="s">
        <v>5753</v>
      </c>
    </row>
    <row r="429" spans="1:3" x14ac:dyDescent="0.25">
      <c r="A429" t="s">
        <v>2712</v>
      </c>
      <c r="B429" s="305" t="s">
        <v>1015</v>
      </c>
      <c r="C429" t="s">
        <v>5767</v>
      </c>
    </row>
    <row r="430" spans="1:3" x14ac:dyDescent="0.25">
      <c r="A430" t="s">
        <v>2713</v>
      </c>
      <c r="B430" s="305" t="s">
        <v>1015</v>
      </c>
      <c r="C430" t="s">
        <v>5767</v>
      </c>
    </row>
    <row r="431" spans="1:3" x14ac:dyDescent="0.25">
      <c r="A431" t="s">
        <v>2714</v>
      </c>
      <c r="B431" s="305" t="s">
        <v>1015</v>
      </c>
      <c r="C431" t="s">
        <v>5767</v>
      </c>
    </row>
    <row r="432" spans="1:3" x14ac:dyDescent="0.25">
      <c r="A432" t="s">
        <v>2715</v>
      </c>
      <c r="B432" s="305" t="s">
        <v>1018</v>
      </c>
      <c r="C432" t="s">
        <v>5768</v>
      </c>
    </row>
    <row r="433" spans="1:3" x14ac:dyDescent="0.25">
      <c r="A433" t="s">
        <v>2716</v>
      </c>
      <c r="B433" s="305" t="s">
        <v>1020</v>
      </c>
      <c r="C433" t="s">
        <v>5756</v>
      </c>
    </row>
    <row r="434" spans="1:3" x14ac:dyDescent="0.25">
      <c r="A434" t="s">
        <v>2717</v>
      </c>
      <c r="B434" s="305" t="s">
        <v>1022</v>
      </c>
      <c r="C434" t="s">
        <v>5769</v>
      </c>
    </row>
    <row r="435" spans="1:3" x14ac:dyDescent="0.25">
      <c r="A435" t="s">
        <v>2718</v>
      </c>
      <c r="B435" s="305" t="s">
        <v>1022</v>
      </c>
      <c r="C435" t="s">
        <v>5769</v>
      </c>
    </row>
    <row r="436" spans="1:3" x14ac:dyDescent="0.25">
      <c r="A436" t="s">
        <v>2719</v>
      </c>
      <c r="B436" s="305" t="s">
        <v>1018</v>
      </c>
      <c r="C436" t="s">
        <v>5770</v>
      </c>
    </row>
    <row r="437" spans="1:3" x14ac:dyDescent="0.25">
      <c r="A437" t="s">
        <v>2720</v>
      </c>
      <c r="B437" s="305" t="s">
        <v>1025</v>
      </c>
      <c r="C437" t="s">
        <v>5760</v>
      </c>
    </row>
    <row r="438" spans="1:3" x14ac:dyDescent="0.25">
      <c r="A438" t="s">
        <v>2721</v>
      </c>
      <c r="B438" s="305" t="s">
        <v>1027</v>
      </c>
      <c r="C438" t="s">
        <v>5771</v>
      </c>
    </row>
    <row r="439" spans="1:3" x14ac:dyDescent="0.25">
      <c r="A439" t="s">
        <v>2722</v>
      </c>
      <c r="B439" s="305" t="s">
        <v>1029</v>
      </c>
      <c r="C439" t="s">
        <v>5772</v>
      </c>
    </row>
    <row r="440" spans="1:3" x14ac:dyDescent="0.25">
      <c r="A440" t="s">
        <v>2723</v>
      </c>
      <c r="B440" s="305" t="s">
        <v>1031</v>
      </c>
      <c r="C440" t="s">
        <v>5759</v>
      </c>
    </row>
    <row r="441" spans="1:3" x14ac:dyDescent="0.25">
      <c r="A441" t="s">
        <v>2724</v>
      </c>
      <c r="B441" s="305" t="s">
        <v>1031</v>
      </c>
      <c r="C441" t="s">
        <v>5759</v>
      </c>
    </row>
    <row r="442" spans="1:3" x14ac:dyDescent="0.25">
      <c r="A442" t="s">
        <v>2725</v>
      </c>
      <c r="B442" s="305" t="s">
        <v>1000</v>
      </c>
      <c r="C442" t="s">
        <v>5759</v>
      </c>
    </row>
    <row r="443" spans="1:3" x14ac:dyDescent="0.25">
      <c r="A443" t="s">
        <v>2726</v>
      </c>
      <c r="B443" s="305" t="s">
        <v>1000</v>
      </c>
      <c r="C443" t="s">
        <v>5759</v>
      </c>
    </row>
    <row r="444" spans="1:3" x14ac:dyDescent="0.25">
      <c r="A444" t="s">
        <v>2727</v>
      </c>
      <c r="B444" s="305" t="s">
        <v>1034</v>
      </c>
      <c r="C444" t="s">
        <v>5758</v>
      </c>
    </row>
    <row r="445" spans="1:3" x14ac:dyDescent="0.25">
      <c r="A445" t="s">
        <v>2728</v>
      </c>
      <c r="B445" s="305" t="s">
        <v>1036</v>
      </c>
      <c r="C445" t="s">
        <v>5773</v>
      </c>
    </row>
    <row r="446" spans="1:3" x14ac:dyDescent="0.25">
      <c r="A446" t="s">
        <v>2729</v>
      </c>
      <c r="B446" s="305" t="s">
        <v>1038</v>
      </c>
      <c r="C446" t="s">
        <v>5774</v>
      </c>
    </row>
    <row r="447" spans="1:3" x14ac:dyDescent="0.25">
      <c r="A447" t="s">
        <v>2730</v>
      </c>
      <c r="B447" s="305" t="s">
        <v>1038</v>
      </c>
      <c r="C447" t="s">
        <v>5774</v>
      </c>
    </row>
    <row r="448" spans="1:3" x14ac:dyDescent="0.25">
      <c r="A448" t="s">
        <v>2731</v>
      </c>
      <c r="B448" s="305" t="s">
        <v>1038</v>
      </c>
      <c r="C448" t="s">
        <v>5775</v>
      </c>
    </row>
    <row r="449" spans="1:3" x14ac:dyDescent="0.25">
      <c r="A449" t="s">
        <v>2732</v>
      </c>
      <c r="B449" s="305" t="s">
        <v>1038</v>
      </c>
      <c r="C449" t="s">
        <v>5776</v>
      </c>
    </row>
    <row r="450" spans="1:3" x14ac:dyDescent="0.25">
      <c r="A450" t="s">
        <v>2733</v>
      </c>
      <c r="B450" s="305" t="s">
        <v>1038</v>
      </c>
      <c r="C450" t="s">
        <v>5776</v>
      </c>
    </row>
    <row r="451" spans="1:3" x14ac:dyDescent="0.25">
      <c r="A451" t="s">
        <v>2734</v>
      </c>
      <c r="B451" s="305" t="s">
        <v>1042</v>
      </c>
      <c r="C451" t="s">
        <v>5777</v>
      </c>
    </row>
    <row r="452" spans="1:3" x14ac:dyDescent="0.25">
      <c r="A452" t="s">
        <v>2735</v>
      </c>
      <c r="B452" s="305" t="s">
        <v>1044</v>
      </c>
      <c r="C452" t="s">
        <v>5778</v>
      </c>
    </row>
    <row r="453" spans="1:3" x14ac:dyDescent="0.25">
      <c r="A453" t="s">
        <v>2736</v>
      </c>
      <c r="B453" s="305" t="s">
        <v>1044</v>
      </c>
      <c r="C453" t="s">
        <v>5778</v>
      </c>
    </row>
    <row r="454" spans="1:3" x14ac:dyDescent="0.25">
      <c r="A454" t="s">
        <v>2737</v>
      </c>
      <c r="B454" s="305" t="s">
        <v>1046</v>
      </c>
      <c r="C454" t="s">
        <v>5778</v>
      </c>
    </row>
    <row r="455" spans="1:3" x14ac:dyDescent="0.25">
      <c r="A455" t="s">
        <v>2738</v>
      </c>
      <c r="B455" s="305" t="s">
        <v>1042</v>
      </c>
      <c r="C455" t="s">
        <v>5778</v>
      </c>
    </row>
    <row r="456" spans="1:3" x14ac:dyDescent="0.25">
      <c r="A456" t="s">
        <v>2739</v>
      </c>
      <c r="B456" s="305" t="s">
        <v>1049</v>
      </c>
      <c r="C456" t="s">
        <v>5749</v>
      </c>
    </row>
    <row r="457" spans="1:3" x14ac:dyDescent="0.25">
      <c r="A457" t="s">
        <v>2740</v>
      </c>
      <c r="B457" s="305" t="s">
        <v>1049</v>
      </c>
      <c r="C457" t="s">
        <v>5749</v>
      </c>
    </row>
    <row r="458" spans="1:3" x14ac:dyDescent="0.25">
      <c r="A458" t="s">
        <v>2741</v>
      </c>
      <c r="B458" s="305" t="s">
        <v>1049</v>
      </c>
      <c r="C458" t="s">
        <v>5749</v>
      </c>
    </row>
    <row r="459" spans="1:3" x14ac:dyDescent="0.25">
      <c r="A459" t="s">
        <v>2742</v>
      </c>
      <c r="B459" s="305" t="s">
        <v>1052</v>
      </c>
      <c r="C459" t="s">
        <v>5749</v>
      </c>
    </row>
    <row r="460" spans="1:3" x14ac:dyDescent="0.25">
      <c r="A460" t="s">
        <v>2743</v>
      </c>
      <c r="B460" s="305" t="s">
        <v>1052</v>
      </c>
      <c r="C460" t="s">
        <v>5749</v>
      </c>
    </row>
    <row r="461" spans="1:3" x14ac:dyDescent="0.25">
      <c r="A461" t="s">
        <v>2744</v>
      </c>
      <c r="B461" s="305" t="s">
        <v>1054</v>
      </c>
      <c r="C461" t="s">
        <v>5779</v>
      </c>
    </row>
    <row r="462" spans="1:3" x14ac:dyDescent="0.25">
      <c r="A462" t="s">
        <v>2745</v>
      </c>
      <c r="B462" s="305" t="s">
        <v>1056</v>
      </c>
      <c r="C462" t="s">
        <v>5760</v>
      </c>
    </row>
    <row r="463" spans="1:3" x14ac:dyDescent="0.25">
      <c r="A463" t="s">
        <v>2746</v>
      </c>
      <c r="B463" s="305" t="s">
        <v>1056</v>
      </c>
      <c r="C463" t="s">
        <v>5760</v>
      </c>
    </row>
    <row r="464" spans="1:3" x14ac:dyDescent="0.25">
      <c r="A464" t="s">
        <v>2747</v>
      </c>
      <c r="B464" s="305" t="s">
        <v>1058</v>
      </c>
      <c r="C464" t="s">
        <v>5780</v>
      </c>
    </row>
    <row r="465" spans="1:3" x14ac:dyDescent="0.25">
      <c r="A465" t="s">
        <v>2748</v>
      </c>
      <c r="B465" s="305" t="s">
        <v>1058</v>
      </c>
      <c r="C465" t="s">
        <v>5780</v>
      </c>
    </row>
    <row r="466" spans="1:3" x14ac:dyDescent="0.25">
      <c r="A466" t="s">
        <v>2749</v>
      </c>
      <c r="B466" s="305" t="s">
        <v>1060</v>
      </c>
      <c r="C466" t="s">
        <v>5781</v>
      </c>
    </row>
    <row r="467" spans="1:3" x14ac:dyDescent="0.25">
      <c r="A467" t="s">
        <v>2750</v>
      </c>
      <c r="B467" s="305" t="s">
        <v>1062</v>
      </c>
      <c r="C467" t="s">
        <v>5782</v>
      </c>
    </row>
    <row r="468" spans="1:3" x14ac:dyDescent="0.25">
      <c r="A468" t="s">
        <v>2751</v>
      </c>
      <c r="B468" s="305" t="s">
        <v>1064</v>
      </c>
      <c r="C468" t="s">
        <v>5783</v>
      </c>
    </row>
    <row r="469" spans="1:3" x14ac:dyDescent="0.25">
      <c r="A469" t="s">
        <v>2752</v>
      </c>
      <c r="B469" s="305" t="s">
        <v>1066</v>
      </c>
      <c r="C469" t="s">
        <v>5783</v>
      </c>
    </row>
    <row r="470" spans="1:3" x14ac:dyDescent="0.25">
      <c r="A470" t="s">
        <v>2753</v>
      </c>
      <c r="B470" s="305" t="s">
        <v>1066</v>
      </c>
      <c r="C470" t="s">
        <v>5783</v>
      </c>
    </row>
    <row r="471" spans="1:3" x14ac:dyDescent="0.25">
      <c r="A471" t="s">
        <v>2754</v>
      </c>
      <c r="B471" s="305" t="s">
        <v>1069</v>
      </c>
      <c r="C471" t="s">
        <v>5784</v>
      </c>
    </row>
    <row r="472" spans="1:3" x14ac:dyDescent="0.25">
      <c r="A472" t="s">
        <v>2755</v>
      </c>
      <c r="B472" s="305" t="s">
        <v>1069</v>
      </c>
      <c r="C472" t="s">
        <v>5784</v>
      </c>
    </row>
    <row r="473" spans="1:3" x14ac:dyDescent="0.25">
      <c r="A473" t="s">
        <v>2756</v>
      </c>
      <c r="B473" s="305" t="s">
        <v>1071</v>
      </c>
      <c r="C473" t="s">
        <v>5785</v>
      </c>
    </row>
    <row r="474" spans="1:3" x14ac:dyDescent="0.25">
      <c r="A474" t="s">
        <v>2757</v>
      </c>
      <c r="B474" s="305" t="s">
        <v>1071</v>
      </c>
      <c r="C474" t="s">
        <v>5786</v>
      </c>
    </row>
    <row r="475" spans="1:3" x14ac:dyDescent="0.25">
      <c r="A475" t="s">
        <v>2758</v>
      </c>
      <c r="B475" s="305" t="s">
        <v>1073</v>
      </c>
      <c r="C475" t="s">
        <v>5759</v>
      </c>
    </row>
    <row r="476" spans="1:3" x14ac:dyDescent="0.25">
      <c r="A476" t="s">
        <v>2759</v>
      </c>
      <c r="B476" s="305" t="s">
        <v>1075</v>
      </c>
      <c r="C476" t="s">
        <v>5754</v>
      </c>
    </row>
    <row r="477" spans="1:3" x14ac:dyDescent="0.25">
      <c r="A477" t="s">
        <v>2760</v>
      </c>
      <c r="B477" s="305" t="s">
        <v>1075</v>
      </c>
      <c r="C477" t="s">
        <v>5754</v>
      </c>
    </row>
    <row r="478" spans="1:3" x14ac:dyDescent="0.25">
      <c r="A478" t="s">
        <v>2761</v>
      </c>
      <c r="B478" s="305" t="s">
        <v>1077</v>
      </c>
      <c r="C478" t="s">
        <v>5754</v>
      </c>
    </row>
    <row r="479" spans="1:3" x14ac:dyDescent="0.25">
      <c r="A479" t="s">
        <v>2762</v>
      </c>
      <c r="B479" s="305" t="s">
        <v>1079</v>
      </c>
      <c r="C479" t="s">
        <v>5787</v>
      </c>
    </row>
    <row r="480" spans="1:3" x14ac:dyDescent="0.25">
      <c r="A480" t="s">
        <v>2763</v>
      </c>
      <c r="B480" s="305" t="s">
        <v>1081</v>
      </c>
      <c r="C480" t="s">
        <v>5760</v>
      </c>
    </row>
    <row r="481" spans="1:3" x14ac:dyDescent="0.25">
      <c r="A481" t="s">
        <v>2764</v>
      </c>
      <c r="B481" s="305" t="s">
        <v>1083</v>
      </c>
      <c r="C481" t="s">
        <v>5788</v>
      </c>
    </row>
    <row r="482" spans="1:3" x14ac:dyDescent="0.25">
      <c r="A482" t="s">
        <v>2765</v>
      </c>
      <c r="B482" s="305" t="s">
        <v>1085</v>
      </c>
      <c r="C482" t="s">
        <v>5789</v>
      </c>
    </row>
    <row r="483" spans="1:3" x14ac:dyDescent="0.25">
      <c r="A483" t="s">
        <v>2766</v>
      </c>
      <c r="B483" s="305" t="s">
        <v>1085</v>
      </c>
      <c r="C483" t="s">
        <v>5789</v>
      </c>
    </row>
    <row r="484" spans="1:3" x14ac:dyDescent="0.25">
      <c r="A484" t="s">
        <v>2767</v>
      </c>
      <c r="B484" s="305" t="s">
        <v>1087</v>
      </c>
      <c r="C484" t="s">
        <v>5790</v>
      </c>
    </row>
    <row r="485" spans="1:3" x14ac:dyDescent="0.25">
      <c r="A485" t="s">
        <v>2768</v>
      </c>
      <c r="B485" s="305" t="s">
        <v>1087</v>
      </c>
      <c r="C485" t="s">
        <v>5790</v>
      </c>
    </row>
    <row r="486" spans="1:3" x14ac:dyDescent="0.25">
      <c r="A486" t="s">
        <v>2769</v>
      </c>
      <c r="B486" s="305" t="s">
        <v>1087</v>
      </c>
      <c r="C486" t="s">
        <v>5790</v>
      </c>
    </row>
    <row r="487" spans="1:3" x14ac:dyDescent="0.25">
      <c r="A487" t="s">
        <v>2770</v>
      </c>
      <c r="B487" s="305" t="s">
        <v>1087</v>
      </c>
      <c r="C487" t="s">
        <v>5790</v>
      </c>
    </row>
    <row r="488" spans="1:3" x14ac:dyDescent="0.25">
      <c r="A488" t="s">
        <v>2771</v>
      </c>
      <c r="B488" s="305" t="s">
        <v>1089</v>
      </c>
      <c r="C488" t="s">
        <v>5778</v>
      </c>
    </row>
    <row r="489" spans="1:3" x14ac:dyDescent="0.25">
      <c r="A489" t="s">
        <v>2772</v>
      </c>
      <c r="B489" s="305" t="s">
        <v>1091</v>
      </c>
      <c r="C489" t="s">
        <v>5791</v>
      </c>
    </row>
    <row r="490" spans="1:3" x14ac:dyDescent="0.25">
      <c r="A490" t="s">
        <v>2773</v>
      </c>
      <c r="B490" s="305" t="s">
        <v>1093</v>
      </c>
      <c r="C490" t="s">
        <v>5792</v>
      </c>
    </row>
    <row r="491" spans="1:3" x14ac:dyDescent="0.25">
      <c r="A491" t="s">
        <v>2774</v>
      </c>
      <c r="B491" s="305" t="s">
        <v>1095</v>
      </c>
      <c r="C491" t="s">
        <v>5793</v>
      </c>
    </row>
    <row r="492" spans="1:3" x14ac:dyDescent="0.25">
      <c r="A492" t="s">
        <v>2775</v>
      </c>
      <c r="B492" s="305" t="s">
        <v>1095</v>
      </c>
      <c r="C492" t="s">
        <v>5793</v>
      </c>
    </row>
    <row r="493" spans="1:3" x14ac:dyDescent="0.25">
      <c r="A493" t="s">
        <v>2776</v>
      </c>
      <c r="B493" s="305" t="s">
        <v>1097</v>
      </c>
      <c r="C493" t="s">
        <v>5794</v>
      </c>
    </row>
    <row r="494" spans="1:3" x14ac:dyDescent="0.25">
      <c r="A494" t="s">
        <v>2777</v>
      </c>
      <c r="B494" s="305" t="s">
        <v>1099</v>
      </c>
      <c r="C494" t="s">
        <v>5795</v>
      </c>
    </row>
    <row r="495" spans="1:3" x14ac:dyDescent="0.25">
      <c r="A495" t="s">
        <v>2778</v>
      </c>
      <c r="B495" s="305" t="s">
        <v>1101</v>
      </c>
      <c r="C495" t="s">
        <v>5796</v>
      </c>
    </row>
    <row r="496" spans="1:3" x14ac:dyDescent="0.25">
      <c r="A496" t="s">
        <v>2779</v>
      </c>
      <c r="B496" s="305" t="s">
        <v>1103</v>
      </c>
      <c r="C496" t="s">
        <v>5766</v>
      </c>
    </row>
    <row r="497" spans="1:3" x14ac:dyDescent="0.25">
      <c r="A497" t="s">
        <v>2780</v>
      </c>
      <c r="B497" s="305" t="s">
        <v>1105</v>
      </c>
      <c r="C497" t="s">
        <v>5797</v>
      </c>
    </row>
    <row r="498" spans="1:3" x14ac:dyDescent="0.25">
      <c r="A498" t="s">
        <v>2781</v>
      </c>
      <c r="B498" s="305" t="s">
        <v>1105</v>
      </c>
      <c r="C498" t="s">
        <v>5797</v>
      </c>
    </row>
    <row r="499" spans="1:3" x14ac:dyDescent="0.25">
      <c r="A499" t="s">
        <v>2782</v>
      </c>
      <c r="B499" s="305" t="s">
        <v>1105</v>
      </c>
      <c r="C499" t="s">
        <v>5797</v>
      </c>
    </row>
    <row r="500" spans="1:3" x14ac:dyDescent="0.25">
      <c r="A500" t="s">
        <v>2783</v>
      </c>
      <c r="B500" s="305" t="s">
        <v>1105</v>
      </c>
      <c r="C500" t="s">
        <v>5797</v>
      </c>
    </row>
    <row r="501" spans="1:3" x14ac:dyDescent="0.25">
      <c r="A501" t="s">
        <v>2784</v>
      </c>
      <c r="B501" s="305" t="s">
        <v>1031</v>
      </c>
      <c r="C501" t="s">
        <v>5798</v>
      </c>
    </row>
    <row r="502" spans="1:3" x14ac:dyDescent="0.25">
      <c r="A502" t="s">
        <v>2785</v>
      </c>
      <c r="B502" s="305" t="s">
        <v>1031</v>
      </c>
      <c r="C502" t="s">
        <v>5798</v>
      </c>
    </row>
    <row r="503" spans="1:3" x14ac:dyDescent="0.25">
      <c r="A503" t="s">
        <v>2786</v>
      </c>
      <c r="B503" s="305" t="s">
        <v>1031</v>
      </c>
      <c r="C503" t="s">
        <v>5759</v>
      </c>
    </row>
    <row r="504" spans="1:3" x14ac:dyDescent="0.25">
      <c r="A504" t="s">
        <v>2787</v>
      </c>
      <c r="B504" s="305" t="s">
        <v>3879</v>
      </c>
      <c r="C504" t="s">
        <v>5778</v>
      </c>
    </row>
    <row r="505" spans="1:3" x14ac:dyDescent="0.25">
      <c r="A505" t="s">
        <v>2788</v>
      </c>
      <c r="B505" s="305" t="s">
        <v>1110</v>
      </c>
      <c r="C505" t="s">
        <v>5794</v>
      </c>
    </row>
    <row r="506" spans="1:3" x14ac:dyDescent="0.25">
      <c r="A506" t="s">
        <v>2789</v>
      </c>
      <c r="B506" s="305" t="s">
        <v>1112</v>
      </c>
      <c r="C506" t="s">
        <v>5799</v>
      </c>
    </row>
    <row r="507" spans="1:3" x14ac:dyDescent="0.25">
      <c r="A507" t="s">
        <v>2790</v>
      </c>
      <c r="B507" s="305" t="s">
        <v>1114</v>
      </c>
      <c r="C507" t="s">
        <v>5800</v>
      </c>
    </row>
    <row r="508" spans="1:3" x14ac:dyDescent="0.25">
      <c r="A508" t="s">
        <v>2791</v>
      </c>
      <c r="B508" s="305" t="s">
        <v>1116</v>
      </c>
      <c r="C508" t="s">
        <v>5794</v>
      </c>
    </row>
    <row r="509" spans="1:3" x14ac:dyDescent="0.25">
      <c r="A509" t="s">
        <v>2792</v>
      </c>
      <c r="B509" s="305" t="s">
        <v>1118</v>
      </c>
      <c r="C509" t="s">
        <v>5766</v>
      </c>
    </row>
    <row r="510" spans="1:3" x14ac:dyDescent="0.25">
      <c r="A510" t="s">
        <v>2793</v>
      </c>
      <c r="B510" s="305" t="s">
        <v>1120</v>
      </c>
      <c r="C510" t="s">
        <v>5801</v>
      </c>
    </row>
    <row r="511" spans="1:3" x14ac:dyDescent="0.25">
      <c r="A511" t="s">
        <v>2794</v>
      </c>
      <c r="B511" s="305" t="s">
        <v>1120</v>
      </c>
      <c r="C511" t="s">
        <v>5797</v>
      </c>
    </row>
    <row r="512" spans="1:3" x14ac:dyDescent="0.25">
      <c r="A512" t="s">
        <v>2795</v>
      </c>
      <c r="B512" s="305" t="s">
        <v>990</v>
      </c>
      <c r="C512" t="s">
        <v>5754</v>
      </c>
    </row>
    <row r="513" spans="1:3" x14ac:dyDescent="0.25">
      <c r="A513" t="s">
        <v>2796</v>
      </c>
      <c r="B513" s="305" t="s">
        <v>990</v>
      </c>
      <c r="C513" t="s">
        <v>5754</v>
      </c>
    </row>
    <row r="514" spans="1:3" x14ac:dyDescent="0.25">
      <c r="A514" t="s">
        <v>2797</v>
      </c>
      <c r="B514" s="305" t="s">
        <v>990</v>
      </c>
      <c r="C514" t="s">
        <v>5754</v>
      </c>
    </row>
    <row r="515" spans="1:3" x14ac:dyDescent="0.25">
      <c r="A515" t="s">
        <v>2798</v>
      </c>
      <c r="B515" s="305" t="s">
        <v>1000</v>
      </c>
      <c r="C515" t="s">
        <v>5759</v>
      </c>
    </row>
    <row r="516" spans="1:3" x14ac:dyDescent="0.25">
      <c r="A516" t="s">
        <v>2799</v>
      </c>
      <c r="B516" s="305" t="s">
        <v>1000</v>
      </c>
      <c r="C516" t="s">
        <v>5759</v>
      </c>
    </row>
    <row r="517" spans="1:3" x14ac:dyDescent="0.25">
      <c r="A517" t="s">
        <v>2800</v>
      </c>
      <c r="B517" s="305" t="s">
        <v>1000</v>
      </c>
      <c r="C517" t="s">
        <v>5759</v>
      </c>
    </row>
    <row r="518" spans="1:3" x14ac:dyDescent="0.25">
      <c r="A518" t="s">
        <v>2801</v>
      </c>
      <c r="B518" s="305" t="s">
        <v>1042</v>
      </c>
      <c r="C518" t="s">
        <v>5778</v>
      </c>
    </row>
    <row r="519" spans="1:3" x14ac:dyDescent="0.25">
      <c r="A519" t="s">
        <v>2802</v>
      </c>
      <c r="B519" s="305" t="s">
        <v>1042</v>
      </c>
      <c r="C519" t="s">
        <v>5778</v>
      </c>
    </row>
    <row r="520" spans="1:3" x14ac:dyDescent="0.25">
      <c r="A520" t="s">
        <v>2803</v>
      </c>
      <c r="B520" s="305" t="s">
        <v>1125</v>
      </c>
      <c r="C520" t="s">
        <v>5793</v>
      </c>
    </row>
    <row r="521" spans="1:3" x14ac:dyDescent="0.25">
      <c r="A521" t="s">
        <v>2804</v>
      </c>
      <c r="B521" s="305" t="s">
        <v>1125</v>
      </c>
      <c r="C521" t="s">
        <v>5793</v>
      </c>
    </row>
    <row r="522" spans="1:3" x14ac:dyDescent="0.25">
      <c r="A522" t="s">
        <v>2805</v>
      </c>
      <c r="B522" s="305" t="s">
        <v>1125</v>
      </c>
      <c r="C522" t="s">
        <v>5793</v>
      </c>
    </row>
    <row r="523" spans="1:3" x14ac:dyDescent="0.25">
      <c r="A523" t="s">
        <v>2806</v>
      </c>
      <c r="B523" s="305" t="s">
        <v>1127</v>
      </c>
      <c r="C523" t="s">
        <v>5802</v>
      </c>
    </row>
    <row r="524" spans="1:3" x14ac:dyDescent="0.25">
      <c r="A524" t="s">
        <v>2807</v>
      </c>
      <c r="B524" s="305" t="s">
        <v>1129</v>
      </c>
      <c r="C524" t="s">
        <v>5794</v>
      </c>
    </row>
    <row r="525" spans="1:3" x14ac:dyDescent="0.25">
      <c r="A525" t="s">
        <v>2808</v>
      </c>
      <c r="B525" s="305" t="s">
        <v>1131</v>
      </c>
      <c r="C525" t="s">
        <v>5803</v>
      </c>
    </row>
    <row r="526" spans="1:3" x14ac:dyDescent="0.25">
      <c r="A526" t="s">
        <v>2809</v>
      </c>
      <c r="B526" s="305" t="s">
        <v>1131</v>
      </c>
      <c r="C526" t="s">
        <v>5803</v>
      </c>
    </row>
    <row r="527" spans="1:3" x14ac:dyDescent="0.25">
      <c r="A527" t="s">
        <v>2810</v>
      </c>
      <c r="B527" s="305" t="s">
        <v>1133</v>
      </c>
      <c r="C527" t="s">
        <v>5754</v>
      </c>
    </row>
    <row r="528" spans="1:3" x14ac:dyDescent="0.25">
      <c r="A528" t="s">
        <v>2811</v>
      </c>
      <c r="B528" s="305" t="s">
        <v>1135</v>
      </c>
      <c r="C528" t="s">
        <v>5804</v>
      </c>
    </row>
    <row r="529" spans="1:3" x14ac:dyDescent="0.25">
      <c r="A529" t="s">
        <v>2812</v>
      </c>
      <c r="B529" s="305" t="s">
        <v>1137</v>
      </c>
      <c r="C529" t="s">
        <v>5805</v>
      </c>
    </row>
    <row r="530" spans="1:3" x14ac:dyDescent="0.25">
      <c r="A530" t="s">
        <v>2813</v>
      </c>
      <c r="B530" s="305" t="s">
        <v>1139</v>
      </c>
      <c r="C530" t="s">
        <v>5806</v>
      </c>
    </row>
    <row r="531" spans="1:3" x14ac:dyDescent="0.25">
      <c r="A531" t="s">
        <v>2814</v>
      </c>
      <c r="B531" s="305" t="s">
        <v>1141</v>
      </c>
      <c r="C531" t="s">
        <v>5807</v>
      </c>
    </row>
    <row r="532" spans="1:3" x14ac:dyDescent="0.25">
      <c r="A532" t="s">
        <v>2815</v>
      </c>
      <c r="B532" s="305" t="s">
        <v>1143</v>
      </c>
      <c r="C532" t="s">
        <v>5808</v>
      </c>
    </row>
    <row r="533" spans="1:3" x14ac:dyDescent="0.25">
      <c r="A533" t="s">
        <v>2816</v>
      </c>
      <c r="B533" s="305" t="s">
        <v>1145</v>
      </c>
      <c r="C533" t="s">
        <v>5809</v>
      </c>
    </row>
    <row r="534" spans="1:3" x14ac:dyDescent="0.25">
      <c r="A534" t="s">
        <v>2817</v>
      </c>
      <c r="B534" s="305" t="s">
        <v>1145</v>
      </c>
      <c r="C534" t="s">
        <v>5809</v>
      </c>
    </row>
    <row r="535" spans="1:3" x14ac:dyDescent="0.25">
      <c r="A535" t="s">
        <v>2818</v>
      </c>
      <c r="B535" s="305" t="s">
        <v>1145</v>
      </c>
      <c r="C535" t="s">
        <v>5810</v>
      </c>
    </row>
    <row r="536" spans="1:3" x14ac:dyDescent="0.25">
      <c r="A536" t="s">
        <v>2819</v>
      </c>
      <c r="B536" s="305" t="s">
        <v>1145</v>
      </c>
      <c r="C536" t="s">
        <v>5809</v>
      </c>
    </row>
    <row r="537" spans="1:3" x14ac:dyDescent="0.25">
      <c r="A537" t="s">
        <v>2820</v>
      </c>
      <c r="B537" s="305" t="s">
        <v>1147</v>
      </c>
      <c r="C537" t="s">
        <v>5811</v>
      </c>
    </row>
    <row r="538" spans="1:3" x14ac:dyDescent="0.25">
      <c r="A538" t="s">
        <v>2821</v>
      </c>
      <c r="B538" s="305" t="s">
        <v>1149</v>
      </c>
      <c r="C538" t="s">
        <v>5812</v>
      </c>
    </row>
    <row r="539" spans="1:3" x14ac:dyDescent="0.25">
      <c r="A539" t="s">
        <v>2822</v>
      </c>
      <c r="B539" s="305" t="s">
        <v>1149</v>
      </c>
      <c r="C539" t="s">
        <v>5812</v>
      </c>
    </row>
    <row r="540" spans="1:3" x14ac:dyDescent="0.25">
      <c r="A540" t="s">
        <v>2823</v>
      </c>
      <c r="B540" s="305" t="s">
        <v>1149</v>
      </c>
      <c r="C540" t="s">
        <v>5812</v>
      </c>
    </row>
    <row r="541" spans="1:3" x14ac:dyDescent="0.25">
      <c r="A541" t="s">
        <v>2824</v>
      </c>
      <c r="B541" s="305" t="s">
        <v>1151</v>
      </c>
      <c r="C541" t="s">
        <v>5813</v>
      </c>
    </row>
    <row r="542" spans="1:3" x14ac:dyDescent="0.25">
      <c r="A542" t="s">
        <v>2825</v>
      </c>
      <c r="B542" s="305" t="s">
        <v>1153</v>
      </c>
      <c r="C542" t="s">
        <v>5814</v>
      </c>
    </row>
    <row r="543" spans="1:3" x14ac:dyDescent="0.25">
      <c r="A543" t="s">
        <v>2826</v>
      </c>
      <c r="B543" s="305" t="s">
        <v>1153</v>
      </c>
      <c r="C543" t="s">
        <v>5815</v>
      </c>
    </row>
    <row r="544" spans="1:3" x14ac:dyDescent="0.25">
      <c r="A544" t="s">
        <v>2827</v>
      </c>
      <c r="B544" s="305" t="s">
        <v>1155</v>
      </c>
      <c r="C544" t="s">
        <v>5816</v>
      </c>
    </row>
    <row r="545" spans="1:3" x14ac:dyDescent="0.25">
      <c r="A545" t="s">
        <v>2828</v>
      </c>
      <c r="B545" s="305" t="s">
        <v>1157</v>
      </c>
      <c r="C545" t="s">
        <v>5817</v>
      </c>
    </row>
    <row r="546" spans="1:3" x14ac:dyDescent="0.25">
      <c r="A546" t="s">
        <v>2829</v>
      </c>
      <c r="B546" s="305" t="s">
        <v>1159</v>
      </c>
      <c r="C546" t="s">
        <v>5818</v>
      </c>
    </row>
    <row r="547" spans="1:3" x14ac:dyDescent="0.25">
      <c r="A547" t="s">
        <v>2830</v>
      </c>
      <c r="B547" s="305" t="s">
        <v>1161</v>
      </c>
      <c r="C547" t="s">
        <v>5819</v>
      </c>
    </row>
    <row r="548" spans="1:3" x14ac:dyDescent="0.25">
      <c r="A548" t="s">
        <v>2831</v>
      </c>
      <c r="B548" s="305" t="s">
        <v>1163</v>
      </c>
      <c r="C548" t="s">
        <v>5819</v>
      </c>
    </row>
    <row r="549" spans="1:3" x14ac:dyDescent="0.25">
      <c r="A549" t="s">
        <v>2832</v>
      </c>
      <c r="B549" s="305" t="s">
        <v>804</v>
      </c>
      <c r="C549" t="s">
        <v>5676</v>
      </c>
    </row>
    <row r="550" spans="1:3" x14ac:dyDescent="0.25">
      <c r="A550" t="s">
        <v>2833</v>
      </c>
      <c r="B550" s="305" t="s">
        <v>1166</v>
      </c>
      <c r="C550" t="s">
        <v>5683</v>
      </c>
    </row>
    <row r="551" spans="1:3" x14ac:dyDescent="0.25">
      <c r="A551" t="s">
        <v>2834</v>
      </c>
      <c r="B551" s="305" t="s">
        <v>1168</v>
      </c>
      <c r="C551" t="s">
        <v>5737</v>
      </c>
    </row>
    <row r="552" spans="1:3" x14ac:dyDescent="0.25">
      <c r="A552" t="s">
        <v>2835</v>
      </c>
      <c r="B552" s="305" t="s">
        <v>861</v>
      </c>
      <c r="C552" t="s">
        <v>5706</v>
      </c>
    </row>
    <row r="553" spans="1:3" x14ac:dyDescent="0.25">
      <c r="A553" t="s">
        <v>2836</v>
      </c>
      <c r="B553" s="305" t="s">
        <v>1171</v>
      </c>
      <c r="C553" t="s">
        <v>5764</v>
      </c>
    </row>
    <row r="554" spans="1:3" x14ac:dyDescent="0.25">
      <c r="A554" t="s">
        <v>2837</v>
      </c>
      <c r="B554" s="305" t="s">
        <v>1173</v>
      </c>
      <c r="C554" t="s">
        <v>5820</v>
      </c>
    </row>
    <row r="555" spans="1:3" x14ac:dyDescent="0.25">
      <c r="A555" t="s">
        <v>2838</v>
      </c>
      <c r="B555" s="305" t="s">
        <v>1175</v>
      </c>
      <c r="C555" t="s">
        <v>5821</v>
      </c>
    </row>
    <row r="556" spans="1:3" x14ac:dyDescent="0.25">
      <c r="A556" t="s">
        <v>2839</v>
      </c>
      <c r="B556" s="305" t="s">
        <v>1177</v>
      </c>
      <c r="C556" t="s">
        <v>5822</v>
      </c>
    </row>
    <row r="557" spans="1:3" x14ac:dyDescent="0.25">
      <c r="A557" t="s">
        <v>2840</v>
      </c>
      <c r="B557" s="305" t="s">
        <v>277</v>
      </c>
      <c r="C557" t="s">
        <v>5823</v>
      </c>
    </row>
    <row r="558" spans="1:3" x14ac:dyDescent="0.25">
      <c r="A558" t="s">
        <v>358</v>
      </c>
      <c r="B558" s="305" t="s">
        <v>277</v>
      </c>
      <c r="C558" t="s">
        <v>5632</v>
      </c>
    </row>
    <row r="559" spans="1:3" x14ac:dyDescent="0.25">
      <c r="A559" t="s">
        <v>2841</v>
      </c>
      <c r="B559" s="305" t="s">
        <v>277</v>
      </c>
      <c r="C559" t="s">
        <v>5823</v>
      </c>
    </row>
    <row r="560" spans="1:3" x14ac:dyDescent="0.25">
      <c r="A560" t="s">
        <v>2842</v>
      </c>
      <c r="B560" s="305" t="s">
        <v>277</v>
      </c>
      <c r="C560" t="s">
        <v>5823</v>
      </c>
    </row>
    <row r="561" spans="1:3" x14ac:dyDescent="0.25">
      <c r="A561" t="s">
        <v>2843</v>
      </c>
      <c r="B561" s="305" t="s">
        <v>277</v>
      </c>
      <c r="C561" t="s">
        <v>5632</v>
      </c>
    </row>
    <row r="562" spans="1:3" x14ac:dyDescent="0.25">
      <c r="A562" t="s">
        <v>2844</v>
      </c>
      <c r="B562" s="305" t="s">
        <v>277</v>
      </c>
      <c r="C562" t="s">
        <v>5823</v>
      </c>
    </row>
    <row r="563" spans="1:3" x14ac:dyDescent="0.25">
      <c r="A563" t="s">
        <v>2845</v>
      </c>
      <c r="B563" s="305" t="s">
        <v>1181</v>
      </c>
      <c r="C563" t="s">
        <v>5824</v>
      </c>
    </row>
    <row r="564" spans="1:3" x14ac:dyDescent="0.25">
      <c r="A564" t="s">
        <v>2846</v>
      </c>
      <c r="B564" s="305" t="s">
        <v>1183</v>
      </c>
      <c r="C564" t="s">
        <v>5825</v>
      </c>
    </row>
    <row r="565" spans="1:3" x14ac:dyDescent="0.25">
      <c r="A565" t="s">
        <v>1184</v>
      </c>
      <c r="B565" s="305" t="s">
        <v>1185</v>
      </c>
      <c r="C565" t="s">
        <v>5826</v>
      </c>
    </row>
    <row r="566" spans="1:3" x14ac:dyDescent="0.25">
      <c r="A566" t="s">
        <v>2847</v>
      </c>
      <c r="B566" s="305" t="s">
        <v>1185</v>
      </c>
      <c r="C566" t="s">
        <v>5827</v>
      </c>
    </row>
    <row r="567" spans="1:3" x14ac:dyDescent="0.25">
      <c r="A567" t="s">
        <v>2848</v>
      </c>
      <c r="B567" s="305" t="s">
        <v>1185</v>
      </c>
      <c r="C567" t="s">
        <v>5825</v>
      </c>
    </row>
    <row r="568" spans="1:3" x14ac:dyDescent="0.25">
      <c r="A568" t="s">
        <v>2849</v>
      </c>
      <c r="B568" s="305" t="s">
        <v>1185</v>
      </c>
      <c r="C568" t="s">
        <v>5825</v>
      </c>
    </row>
    <row r="569" spans="1:3" x14ac:dyDescent="0.25">
      <c r="A569" t="s">
        <v>2850</v>
      </c>
      <c r="B569" s="305" t="s">
        <v>1187</v>
      </c>
      <c r="C569" t="s">
        <v>5828</v>
      </c>
    </row>
    <row r="570" spans="1:3" x14ac:dyDescent="0.25">
      <c r="A570" t="s">
        <v>2851</v>
      </c>
      <c r="B570" s="305" t="s">
        <v>1189</v>
      </c>
      <c r="C570" t="s">
        <v>5829</v>
      </c>
    </row>
    <row r="571" spans="1:3" x14ac:dyDescent="0.25">
      <c r="A571" t="s">
        <v>2852</v>
      </c>
      <c r="B571" s="305" t="s">
        <v>1189</v>
      </c>
      <c r="C571" t="s">
        <v>5632</v>
      </c>
    </row>
    <row r="572" spans="1:3" x14ac:dyDescent="0.25">
      <c r="A572" t="s">
        <v>2853</v>
      </c>
      <c r="B572" s="305" t="s">
        <v>1189</v>
      </c>
      <c r="C572" t="s">
        <v>5823</v>
      </c>
    </row>
    <row r="573" spans="1:3" x14ac:dyDescent="0.25">
      <c r="A573" t="s">
        <v>1191</v>
      </c>
      <c r="B573" s="305" t="s">
        <v>1192</v>
      </c>
      <c r="C573" t="s">
        <v>5830</v>
      </c>
    </row>
    <row r="574" spans="1:3" x14ac:dyDescent="0.25">
      <c r="A574" t="s">
        <v>2854</v>
      </c>
      <c r="B574" s="305" t="s">
        <v>1194</v>
      </c>
      <c r="C574" t="s">
        <v>5831</v>
      </c>
    </row>
    <row r="575" spans="1:3" x14ac:dyDescent="0.25">
      <c r="A575" t="s">
        <v>2855</v>
      </c>
      <c r="B575" s="305" t="s">
        <v>1196</v>
      </c>
      <c r="C575" t="s">
        <v>5832</v>
      </c>
    </row>
    <row r="576" spans="1:3" x14ac:dyDescent="0.25">
      <c r="A576" t="s">
        <v>2856</v>
      </c>
      <c r="B576" s="305" t="s">
        <v>1198</v>
      </c>
      <c r="C576" t="s">
        <v>5833</v>
      </c>
    </row>
    <row r="577" spans="1:3" x14ac:dyDescent="0.25">
      <c r="A577" t="s">
        <v>2857</v>
      </c>
      <c r="B577" s="305" t="s">
        <v>1200</v>
      </c>
      <c r="C577" t="s">
        <v>5834</v>
      </c>
    </row>
    <row r="578" spans="1:3" x14ac:dyDescent="0.25">
      <c r="A578" t="s">
        <v>1201</v>
      </c>
      <c r="B578" s="305" t="s">
        <v>1202</v>
      </c>
      <c r="C578" t="s">
        <v>5835</v>
      </c>
    </row>
    <row r="579" spans="1:3" x14ac:dyDescent="0.25">
      <c r="A579" t="s">
        <v>2858</v>
      </c>
      <c r="B579" s="305" t="s">
        <v>1202</v>
      </c>
      <c r="C579" t="s">
        <v>5836</v>
      </c>
    </row>
    <row r="580" spans="1:3" x14ac:dyDescent="0.25">
      <c r="A580" t="s">
        <v>2859</v>
      </c>
      <c r="B580" s="305" t="s">
        <v>1202</v>
      </c>
      <c r="C580" t="s">
        <v>5837</v>
      </c>
    </row>
    <row r="581" spans="1:3" x14ac:dyDescent="0.25">
      <c r="A581" t="s">
        <v>2860</v>
      </c>
      <c r="B581" s="305" t="s">
        <v>1202</v>
      </c>
      <c r="C581" t="s">
        <v>5837</v>
      </c>
    </row>
    <row r="582" spans="1:3" x14ac:dyDescent="0.25">
      <c r="A582" t="s">
        <v>2861</v>
      </c>
      <c r="B582" s="305" t="s">
        <v>1204</v>
      </c>
      <c r="C582" t="s">
        <v>5838</v>
      </c>
    </row>
    <row r="583" spans="1:3" x14ac:dyDescent="0.25">
      <c r="A583" t="s">
        <v>2862</v>
      </c>
      <c r="B583" s="305" t="s">
        <v>1204</v>
      </c>
      <c r="C583" t="s">
        <v>5834</v>
      </c>
    </row>
    <row r="584" spans="1:3" x14ac:dyDescent="0.25">
      <c r="A584" t="s">
        <v>2863</v>
      </c>
      <c r="B584" s="305" t="s">
        <v>1206</v>
      </c>
      <c r="C584" t="s">
        <v>5837</v>
      </c>
    </row>
    <row r="585" spans="1:3" x14ac:dyDescent="0.25">
      <c r="A585" t="s">
        <v>2864</v>
      </c>
      <c r="B585" s="305" t="s">
        <v>1206</v>
      </c>
      <c r="C585" t="s">
        <v>5837</v>
      </c>
    </row>
    <row r="586" spans="1:3" x14ac:dyDescent="0.25">
      <c r="A586" t="s">
        <v>2865</v>
      </c>
      <c r="B586" s="305" t="s">
        <v>1208</v>
      </c>
      <c r="C586" t="s">
        <v>5839</v>
      </c>
    </row>
    <row r="587" spans="1:3" x14ac:dyDescent="0.25">
      <c r="A587" t="s">
        <v>2866</v>
      </c>
      <c r="B587" s="305" t="s">
        <v>1210</v>
      </c>
      <c r="C587" t="s">
        <v>5840</v>
      </c>
    </row>
    <row r="588" spans="1:3" x14ac:dyDescent="0.25">
      <c r="A588" t="s">
        <v>2867</v>
      </c>
      <c r="B588" s="305" t="s">
        <v>1212</v>
      </c>
      <c r="C588" t="s">
        <v>5841</v>
      </c>
    </row>
    <row r="589" spans="1:3" x14ac:dyDescent="0.25">
      <c r="A589" t="s">
        <v>2868</v>
      </c>
      <c r="B589" s="305" t="s">
        <v>1214</v>
      </c>
      <c r="C589" t="s">
        <v>5842</v>
      </c>
    </row>
    <row r="590" spans="1:3" x14ac:dyDescent="0.25">
      <c r="A590" t="s">
        <v>2869</v>
      </c>
      <c r="B590" s="305" t="s">
        <v>1216</v>
      </c>
      <c r="C590" t="s">
        <v>5843</v>
      </c>
    </row>
    <row r="591" spans="1:3" x14ac:dyDescent="0.25">
      <c r="A591" t="s">
        <v>2870</v>
      </c>
      <c r="B591" s="305" t="s">
        <v>1218</v>
      </c>
      <c r="C591" t="s">
        <v>5844</v>
      </c>
    </row>
    <row r="592" spans="1:3" x14ac:dyDescent="0.25">
      <c r="A592" t="s">
        <v>2871</v>
      </c>
      <c r="B592" s="305" t="s">
        <v>1218</v>
      </c>
      <c r="C592" t="s">
        <v>5844</v>
      </c>
    </row>
    <row r="593" spans="1:3" x14ac:dyDescent="0.25">
      <c r="A593" t="s">
        <v>2872</v>
      </c>
      <c r="B593" s="305" t="s">
        <v>1220</v>
      </c>
      <c r="C593" t="s">
        <v>5844</v>
      </c>
    </row>
    <row r="594" spans="1:3" x14ac:dyDescent="0.25">
      <c r="A594" t="s">
        <v>2873</v>
      </c>
      <c r="B594" s="305" t="s">
        <v>1220</v>
      </c>
      <c r="C594" t="s">
        <v>5844</v>
      </c>
    </row>
    <row r="595" spans="1:3" x14ac:dyDescent="0.25">
      <c r="A595" t="s">
        <v>2874</v>
      </c>
      <c r="B595" s="305" t="s">
        <v>1214</v>
      </c>
      <c r="C595" t="s">
        <v>5845</v>
      </c>
    </row>
    <row r="596" spans="1:3" x14ac:dyDescent="0.25">
      <c r="A596" t="s">
        <v>2875</v>
      </c>
      <c r="B596" s="305" t="s">
        <v>1223</v>
      </c>
      <c r="C596" t="s">
        <v>5846</v>
      </c>
    </row>
    <row r="597" spans="1:3" x14ac:dyDescent="0.25">
      <c r="A597" t="s">
        <v>2876</v>
      </c>
      <c r="B597" s="305" t="s">
        <v>1225</v>
      </c>
      <c r="C597" t="s">
        <v>5847</v>
      </c>
    </row>
    <row r="598" spans="1:3" x14ac:dyDescent="0.25">
      <c r="A598" t="s">
        <v>2877</v>
      </c>
      <c r="B598" s="305" t="s">
        <v>1225</v>
      </c>
      <c r="C598" t="s">
        <v>5848</v>
      </c>
    </row>
    <row r="599" spans="1:3" x14ac:dyDescent="0.25">
      <c r="A599" t="s">
        <v>2878</v>
      </c>
      <c r="B599" s="305" t="s">
        <v>1227</v>
      </c>
      <c r="C599" t="s">
        <v>5849</v>
      </c>
    </row>
    <row r="600" spans="1:3" x14ac:dyDescent="0.25">
      <c r="A600" t="s">
        <v>2879</v>
      </c>
      <c r="B600" s="305" t="s">
        <v>1229</v>
      </c>
      <c r="C600" t="s">
        <v>5850</v>
      </c>
    </row>
    <row r="601" spans="1:3" x14ac:dyDescent="0.25">
      <c r="A601" t="s">
        <v>2880</v>
      </c>
      <c r="B601" s="305" t="s">
        <v>1231</v>
      </c>
      <c r="C601" t="s">
        <v>5851</v>
      </c>
    </row>
    <row r="602" spans="1:3" x14ac:dyDescent="0.25">
      <c r="A602" t="s">
        <v>2881</v>
      </c>
      <c r="B602" s="305" t="s">
        <v>1233</v>
      </c>
      <c r="C602" t="s">
        <v>5852</v>
      </c>
    </row>
    <row r="603" spans="1:3" x14ac:dyDescent="0.25">
      <c r="A603" t="s">
        <v>2882</v>
      </c>
      <c r="B603" s="305" t="s">
        <v>1235</v>
      </c>
      <c r="C603" t="s">
        <v>5853</v>
      </c>
    </row>
    <row r="604" spans="1:3" x14ac:dyDescent="0.25">
      <c r="A604" t="s">
        <v>2883</v>
      </c>
      <c r="B604" s="305" t="s">
        <v>1237</v>
      </c>
      <c r="C604" t="s">
        <v>5854</v>
      </c>
    </row>
    <row r="605" spans="1:3" x14ac:dyDescent="0.25">
      <c r="A605" t="s">
        <v>2884</v>
      </c>
      <c r="B605" s="305" t="s">
        <v>1239</v>
      </c>
      <c r="C605" t="s">
        <v>5855</v>
      </c>
    </row>
    <row r="606" spans="1:3" x14ac:dyDescent="0.25">
      <c r="A606" t="s">
        <v>2885</v>
      </c>
      <c r="B606" s="305" t="s">
        <v>1241</v>
      </c>
      <c r="C606" t="s">
        <v>5856</v>
      </c>
    </row>
    <row r="607" spans="1:3" x14ac:dyDescent="0.25">
      <c r="A607" t="s">
        <v>2886</v>
      </c>
      <c r="B607" s="305" t="s">
        <v>1243</v>
      </c>
      <c r="C607" t="s">
        <v>5857</v>
      </c>
    </row>
    <row r="608" spans="1:3" x14ac:dyDescent="0.25">
      <c r="A608" t="s">
        <v>2887</v>
      </c>
      <c r="B608" s="305" t="s">
        <v>1245</v>
      </c>
      <c r="C608" t="s">
        <v>5858</v>
      </c>
    </row>
    <row r="609" spans="1:3" x14ac:dyDescent="0.25">
      <c r="A609" t="s">
        <v>2888</v>
      </c>
      <c r="B609" s="305" t="s">
        <v>1245</v>
      </c>
      <c r="C609" t="s">
        <v>5858</v>
      </c>
    </row>
    <row r="610" spans="1:3" x14ac:dyDescent="0.25">
      <c r="A610" t="s">
        <v>2889</v>
      </c>
      <c r="B610" s="305" t="s">
        <v>1245</v>
      </c>
      <c r="C610" t="s">
        <v>5858</v>
      </c>
    </row>
    <row r="611" spans="1:3" x14ac:dyDescent="0.25">
      <c r="A611" t="s">
        <v>2890</v>
      </c>
      <c r="B611" s="305" t="s">
        <v>1247</v>
      </c>
      <c r="C611" t="s">
        <v>5859</v>
      </c>
    </row>
    <row r="612" spans="1:3" x14ac:dyDescent="0.25">
      <c r="A612" t="s">
        <v>2891</v>
      </c>
      <c r="B612" s="305" t="s">
        <v>1249</v>
      </c>
      <c r="C612" t="s">
        <v>5860</v>
      </c>
    </row>
    <row r="613" spans="1:3" x14ac:dyDescent="0.25">
      <c r="A613" t="s">
        <v>2892</v>
      </c>
      <c r="B613" s="305" t="s">
        <v>1249</v>
      </c>
      <c r="C613" t="s">
        <v>5860</v>
      </c>
    </row>
    <row r="614" spans="1:3" x14ac:dyDescent="0.25">
      <c r="A614" t="s">
        <v>2893</v>
      </c>
      <c r="B614" s="305" t="s">
        <v>571</v>
      </c>
      <c r="C614" t="s">
        <v>5861</v>
      </c>
    </row>
    <row r="615" spans="1:3" x14ac:dyDescent="0.25">
      <c r="A615" t="s">
        <v>2894</v>
      </c>
      <c r="B615" s="305" t="s">
        <v>1252</v>
      </c>
      <c r="C615" t="s">
        <v>5862</v>
      </c>
    </row>
    <row r="616" spans="1:3" x14ac:dyDescent="0.25">
      <c r="A616" t="s">
        <v>1253</v>
      </c>
      <c r="B616" s="305" t="s">
        <v>1254</v>
      </c>
      <c r="C616" t="s">
        <v>5863</v>
      </c>
    </row>
    <row r="617" spans="1:3" x14ac:dyDescent="0.25">
      <c r="A617" t="s">
        <v>2895</v>
      </c>
      <c r="B617" s="305" t="s">
        <v>1254</v>
      </c>
      <c r="C617" t="s">
        <v>5864</v>
      </c>
    </row>
    <row r="618" spans="1:3" x14ac:dyDescent="0.25">
      <c r="A618" t="s">
        <v>2896</v>
      </c>
      <c r="B618" s="305" t="s">
        <v>1254</v>
      </c>
      <c r="C618" t="s">
        <v>5864</v>
      </c>
    </row>
    <row r="619" spans="1:3" x14ac:dyDescent="0.25">
      <c r="A619" t="s">
        <v>2897</v>
      </c>
      <c r="B619" s="305" t="s">
        <v>1254</v>
      </c>
      <c r="C619" t="s">
        <v>5864</v>
      </c>
    </row>
    <row r="620" spans="1:3" x14ac:dyDescent="0.25">
      <c r="A620" t="s">
        <v>2898</v>
      </c>
      <c r="B620" s="305" t="s">
        <v>1254</v>
      </c>
      <c r="C620" t="s">
        <v>5864</v>
      </c>
    </row>
    <row r="621" spans="1:3" x14ac:dyDescent="0.25">
      <c r="A621" t="s">
        <v>2899</v>
      </c>
      <c r="B621" s="305" t="s">
        <v>1254</v>
      </c>
      <c r="C621" t="s">
        <v>5864</v>
      </c>
    </row>
    <row r="622" spans="1:3" x14ac:dyDescent="0.25">
      <c r="A622" t="s">
        <v>2900</v>
      </c>
      <c r="B622" s="305" t="s">
        <v>1254</v>
      </c>
      <c r="C622" t="s">
        <v>5864</v>
      </c>
    </row>
    <row r="623" spans="1:3" x14ac:dyDescent="0.25">
      <c r="A623" t="s">
        <v>2901</v>
      </c>
      <c r="B623" s="305" t="s">
        <v>1254</v>
      </c>
      <c r="C623" t="s">
        <v>5865</v>
      </c>
    </row>
    <row r="624" spans="1:3" x14ac:dyDescent="0.25">
      <c r="A624" t="s">
        <v>2902</v>
      </c>
      <c r="B624" s="305" t="s">
        <v>1258</v>
      </c>
      <c r="C624" t="s">
        <v>5866</v>
      </c>
    </row>
    <row r="625" spans="1:3" x14ac:dyDescent="0.25">
      <c r="A625" t="s">
        <v>2903</v>
      </c>
      <c r="B625" s="305" t="s">
        <v>1258</v>
      </c>
      <c r="C625" t="s">
        <v>5867</v>
      </c>
    </row>
    <row r="626" spans="1:3" x14ac:dyDescent="0.25">
      <c r="A626" t="s">
        <v>2904</v>
      </c>
      <c r="B626" s="305" t="s">
        <v>1258</v>
      </c>
      <c r="C626" t="s">
        <v>5867</v>
      </c>
    </row>
    <row r="627" spans="1:3" x14ac:dyDescent="0.25">
      <c r="A627" t="s">
        <v>2905</v>
      </c>
      <c r="B627" s="305" t="s">
        <v>1258</v>
      </c>
      <c r="C627" t="s">
        <v>5866</v>
      </c>
    </row>
    <row r="628" spans="1:3" x14ac:dyDescent="0.25">
      <c r="A628" t="s">
        <v>2906</v>
      </c>
      <c r="B628" s="305" t="s">
        <v>1258</v>
      </c>
      <c r="C628" t="s">
        <v>5866</v>
      </c>
    </row>
    <row r="629" spans="1:3" x14ac:dyDescent="0.25">
      <c r="A629" t="s">
        <v>2907</v>
      </c>
      <c r="B629" s="305" t="s">
        <v>1260</v>
      </c>
      <c r="C629" t="s">
        <v>5858</v>
      </c>
    </row>
    <row r="630" spans="1:3" x14ac:dyDescent="0.25">
      <c r="A630" t="s">
        <v>2908</v>
      </c>
      <c r="B630" s="305" t="s">
        <v>1260</v>
      </c>
      <c r="C630" t="s">
        <v>5858</v>
      </c>
    </row>
    <row r="631" spans="1:3" x14ac:dyDescent="0.25">
      <c r="A631" t="s">
        <v>2909</v>
      </c>
      <c r="B631" s="305" t="s">
        <v>1260</v>
      </c>
      <c r="C631" t="s">
        <v>5858</v>
      </c>
    </row>
    <row r="632" spans="1:3" x14ac:dyDescent="0.25">
      <c r="A632" t="s">
        <v>2910</v>
      </c>
      <c r="B632" s="305" t="s">
        <v>1260</v>
      </c>
      <c r="C632" t="s">
        <v>5858</v>
      </c>
    </row>
    <row r="633" spans="1:3" x14ac:dyDescent="0.25">
      <c r="A633" t="s">
        <v>2911</v>
      </c>
      <c r="B633" s="305" t="s">
        <v>1260</v>
      </c>
      <c r="C633" t="s">
        <v>5858</v>
      </c>
    </row>
    <row r="634" spans="1:3" x14ac:dyDescent="0.25">
      <c r="A634" t="s">
        <v>2912</v>
      </c>
      <c r="B634" s="305" t="s">
        <v>1263</v>
      </c>
      <c r="C634" t="s">
        <v>5858</v>
      </c>
    </row>
    <row r="635" spans="1:3" x14ac:dyDescent="0.25">
      <c r="A635" t="s">
        <v>2913</v>
      </c>
      <c r="B635" s="305" t="s">
        <v>1263</v>
      </c>
      <c r="C635" t="s">
        <v>5858</v>
      </c>
    </row>
    <row r="636" spans="1:3" x14ac:dyDescent="0.25">
      <c r="A636" t="s">
        <v>2914</v>
      </c>
      <c r="B636" s="305" t="s">
        <v>1260</v>
      </c>
      <c r="C636" t="s">
        <v>5858</v>
      </c>
    </row>
    <row r="637" spans="1:3" x14ac:dyDescent="0.25">
      <c r="A637" t="s">
        <v>2915</v>
      </c>
      <c r="B637" s="305" t="s">
        <v>1260</v>
      </c>
      <c r="C637" t="s">
        <v>5868</v>
      </c>
    </row>
    <row r="638" spans="1:3" x14ac:dyDescent="0.25">
      <c r="A638" t="s">
        <v>2916</v>
      </c>
      <c r="B638" s="305" t="s">
        <v>1267</v>
      </c>
      <c r="C638" t="s">
        <v>5869</v>
      </c>
    </row>
    <row r="639" spans="1:3" x14ac:dyDescent="0.25">
      <c r="A639" t="s">
        <v>2917</v>
      </c>
      <c r="B639" s="305" t="s">
        <v>571</v>
      </c>
      <c r="C639" t="s">
        <v>5870</v>
      </c>
    </row>
    <row r="640" spans="1:3" x14ac:dyDescent="0.25">
      <c r="A640" t="s">
        <v>2918</v>
      </c>
      <c r="B640" s="305" t="s">
        <v>1270</v>
      </c>
      <c r="C640" t="s">
        <v>5871</v>
      </c>
    </row>
    <row r="641" spans="1:3" x14ac:dyDescent="0.25">
      <c r="A641" t="s">
        <v>2919</v>
      </c>
      <c r="B641" s="305" t="s">
        <v>1272</v>
      </c>
      <c r="C641" t="s">
        <v>5872</v>
      </c>
    </row>
    <row r="642" spans="1:3" x14ac:dyDescent="0.25">
      <c r="A642" t="s">
        <v>2920</v>
      </c>
      <c r="B642" s="305" t="s">
        <v>1274</v>
      </c>
      <c r="C642" t="s">
        <v>5873</v>
      </c>
    </row>
    <row r="643" spans="1:3" x14ac:dyDescent="0.25">
      <c r="A643" t="s">
        <v>2921</v>
      </c>
      <c r="B643" s="305" t="s">
        <v>1274</v>
      </c>
      <c r="C643" t="s">
        <v>5873</v>
      </c>
    </row>
    <row r="644" spans="1:3" x14ac:dyDescent="0.25">
      <c r="A644" t="s">
        <v>2922</v>
      </c>
      <c r="B644" s="305" t="s">
        <v>1276</v>
      </c>
      <c r="C644" t="s">
        <v>5874</v>
      </c>
    </row>
    <row r="645" spans="1:3" x14ac:dyDescent="0.25">
      <c r="A645" t="s">
        <v>2923</v>
      </c>
      <c r="B645" s="305" t="s">
        <v>1278</v>
      </c>
      <c r="C645" t="s">
        <v>5875</v>
      </c>
    </row>
    <row r="646" spans="1:3" x14ac:dyDescent="0.25">
      <c r="A646" t="s">
        <v>2924</v>
      </c>
      <c r="B646" s="305" t="s">
        <v>1280</v>
      </c>
      <c r="C646" t="s">
        <v>5874</v>
      </c>
    </row>
    <row r="647" spans="1:3" x14ac:dyDescent="0.25">
      <c r="A647" t="s">
        <v>2925</v>
      </c>
      <c r="B647" s="305" t="s">
        <v>1282</v>
      </c>
      <c r="C647" t="s">
        <v>5876</v>
      </c>
    </row>
    <row r="648" spans="1:3" x14ac:dyDescent="0.25">
      <c r="A648" t="s">
        <v>2926</v>
      </c>
      <c r="B648" s="305" t="s">
        <v>1284</v>
      </c>
      <c r="C648" t="s">
        <v>5877</v>
      </c>
    </row>
    <row r="649" spans="1:3" x14ac:dyDescent="0.25">
      <c r="A649" t="s">
        <v>2927</v>
      </c>
      <c r="B649" s="305" t="s">
        <v>1286</v>
      </c>
      <c r="C649" t="s">
        <v>5878</v>
      </c>
    </row>
    <row r="650" spans="1:3" x14ac:dyDescent="0.25">
      <c r="A650" t="s">
        <v>2928</v>
      </c>
      <c r="B650" s="305" t="s">
        <v>1288</v>
      </c>
      <c r="C650" t="s">
        <v>5879</v>
      </c>
    </row>
    <row r="651" spans="1:3" x14ac:dyDescent="0.25">
      <c r="A651" t="s">
        <v>2929</v>
      </c>
      <c r="B651" s="305" t="s">
        <v>1290</v>
      </c>
      <c r="C651" t="s">
        <v>5880</v>
      </c>
    </row>
    <row r="652" spans="1:3" x14ac:dyDescent="0.25">
      <c r="A652" t="s">
        <v>2930</v>
      </c>
      <c r="B652" s="305" t="s">
        <v>1290</v>
      </c>
      <c r="C652" t="s">
        <v>5880</v>
      </c>
    </row>
    <row r="653" spans="1:3" x14ac:dyDescent="0.25">
      <c r="A653" t="s">
        <v>2931</v>
      </c>
      <c r="B653" s="305" t="s">
        <v>1290</v>
      </c>
      <c r="C653" t="s">
        <v>5880</v>
      </c>
    </row>
    <row r="654" spans="1:3" x14ac:dyDescent="0.25">
      <c r="A654" t="s">
        <v>2932</v>
      </c>
      <c r="B654" s="305" t="s">
        <v>1294</v>
      </c>
      <c r="C654" t="s">
        <v>5881</v>
      </c>
    </row>
    <row r="655" spans="1:3" x14ac:dyDescent="0.25">
      <c r="A655" t="s">
        <v>2933</v>
      </c>
      <c r="B655" s="305" t="s">
        <v>1296</v>
      </c>
      <c r="C655" t="s">
        <v>5882</v>
      </c>
    </row>
    <row r="656" spans="1:3" x14ac:dyDescent="0.25">
      <c r="A656" t="s">
        <v>2934</v>
      </c>
      <c r="B656" s="305" t="s">
        <v>1298</v>
      </c>
      <c r="C656" t="s">
        <v>5883</v>
      </c>
    </row>
    <row r="657" spans="1:3" x14ac:dyDescent="0.25">
      <c r="A657" t="s">
        <v>2935</v>
      </c>
      <c r="B657" s="305" t="s">
        <v>1300</v>
      </c>
      <c r="C657" t="s">
        <v>5879</v>
      </c>
    </row>
    <row r="658" spans="1:3" x14ac:dyDescent="0.25">
      <c r="A658" t="s">
        <v>2936</v>
      </c>
      <c r="B658" s="305" t="s">
        <v>1300</v>
      </c>
      <c r="C658" t="s">
        <v>5879</v>
      </c>
    </row>
    <row r="659" spans="1:3" x14ac:dyDescent="0.25">
      <c r="A659" t="s">
        <v>2937</v>
      </c>
      <c r="B659" s="305" t="s">
        <v>1237</v>
      </c>
      <c r="C659" t="s">
        <v>5884</v>
      </c>
    </row>
    <row r="660" spans="1:3" x14ac:dyDescent="0.25">
      <c r="A660" t="s">
        <v>2938</v>
      </c>
      <c r="B660" s="305" t="s">
        <v>1237</v>
      </c>
      <c r="C660" t="s">
        <v>5884</v>
      </c>
    </row>
    <row r="661" spans="1:3" x14ac:dyDescent="0.25">
      <c r="A661" t="s">
        <v>2939</v>
      </c>
      <c r="B661" s="305" t="s">
        <v>1304</v>
      </c>
      <c r="C661" t="s">
        <v>5884</v>
      </c>
    </row>
    <row r="662" spans="1:3" x14ac:dyDescent="0.25">
      <c r="A662" t="s">
        <v>2940</v>
      </c>
      <c r="B662" s="305" t="s">
        <v>1304</v>
      </c>
      <c r="C662" t="s">
        <v>5884</v>
      </c>
    </row>
    <row r="663" spans="1:3" x14ac:dyDescent="0.25">
      <c r="A663" t="s">
        <v>2941</v>
      </c>
      <c r="B663" s="305" t="s">
        <v>1237</v>
      </c>
      <c r="C663" t="s">
        <v>5884</v>
      </c>
    </row>
    <row r="664" spans="1:3" x14ac:dyDescent="0.25">
      <c r="A664" t="s">
        <v>2942</v>
      </c>
      <c r="B664" s="305" t="s">
        <v>1237</v>
      </c>
      <c r="C664" t="s">
        <v>5884</v>
      </c>
    </row>
    <row r="665" spans="1:3" x14ac:dyDescent="0.25">
      <c r="A665" t="s">
        <v>2943</v>
      </c>
      <c r="B665" s="305" t="s">
        <v>1237</v>
      </c>
      <c r="C665" t="s">
        <v>5884</v>
      </c>
    </row>
    <row r="666" spans="1:3" x14ac:dyDescent="0.25">
      <c r="A666" t="s">
        <v>2944</v>
      </c>
      <c r="B666" s="305" t="s">
        <v>1310</v>
      </c>
      <c r="C666" t="s">
        <v>5885</v>
      </c>
    </row>
    <row r="667" spans="1:3" x14ac:dyDescent="0.25">
      <c r="A667" t="s">
        <v>2945</v>
      </c>
      <c r="B667" s="305" t="s">
        <v>1310</v>
      </c>
      <c r="C667" t="s">
        <v>5886</v>
      </c>
    </row>
    <row r="668" spans="1:3" x14ac:dyDescent="0.25">
      <c r="A668" t="s">
        <v>2946</v>
      </c>
      <c r="B668" s="305" t="s">
        <v>1310</v>
      </c>
      <c r="C668" t="s">
        <v>5886</v>
      </c>
    </row>
    <row r="669" spans="1:3" x14ac:dyDescent="0.25">
      <c r="A669" t="s">
        <v>2947</v>
      </c>
      <c r="B669" s="305" t="s">
        <v>1310</v>
      </c>
      <c r="C669" t="s">
        <v>5885</v>
      </c>
    </row>
    <row r="670" spans="1:3" x14ac:dyDescent="0.25">
      <c r="A670" t="s">
        <v>2948</v>
      </c>
      <c r="B670" s="305" t="s">
        <v>1310</v>
      </c>
      <c r="C670" t="s">
        <v>5885</v>
      </c>
    </row>
    <row r="671" spans="1:3" x14ac:dyDescent="0.25">
      <c r="A671" t="s">
        <v>2949</v>
      </c>
      <c r="B671" s="305" t="s">
        <v>1312</v>
      </c>
      <c r="C671" t="s">
        <v>5885</v>
      </c>
    </row>
    <row r="672" spans="1:3" x14ac:dyDescent="0.25">
      <c r="A672" t="s">
        <v>2950</v>
      </c>
      <c r="B672" s="305" t="s">
        <v>1314</v>
      </c>
      <c r="C672" t="s">
        <v>5887</v>
      </c>
    </row>
    <row r="673" spans="1:3" x14ac:dyDescent="0.25">
      <c r="A673" t="s">
        <v>2951</v>
      </c>
      <c r="B673" s="305" t="s">
        <v>650</v>
      </c>
      <c r="C673" t="s">
        <v>5888</v>
      </c>
    </row>
    <row r="674" spans="1:3" x14ac:dyDescent="0.25">
      <c r="A674" t="s">
        <v>2952</v>
      </c>
      <c r="B674" s="305" t="s">
        <v>650</v>
      </c>
      <c r="C674" t="s">
        <v>5889</v>
      </c>
    </row>
    <row r="675" spans="1:3" x14ac:dyDescent="0.25">
      <c r="A675" t="s">
        <v>2953</v>
      </c>
      <c r="B675" s="305" t="s">
        <v>1317</v>
      </c>
      <c r="C675" t="s">
        <v>5889</v>
      </c>
    </row>
    <row r="676" spans="1:3" x14ac:dyDescent="0.25">
      <c r="A676" t="s">
        <v>2954</v>
      </c>
      <c r="B676" s="305" t="s">
        <v>1319</v>
      </c>
      <c r="C676" t="s">
        <v>5890</v>
      </c>
    </row>
    <row r="677" spans="1:3" x14ac:dyDescent="0.25">
      <c r="A677" t="s">
        <v>2955</v>
      </c>
      <c r="B677" s="305" t="s">
        <v>1321</v>
      </c>
      <c r="C677" t="s">
        <v>5891</v>
      </c>
    </row>
    <row r="678" spans="1:3" x14ac:dyDescent="0.25">
      <c r="A678" t="s">
        <v>2956</v>
      </c>
      <c r="B678" s="305" t="s">
        <v>1321</v>
      </c>
      <c r="C678" t="s">
        <v>5891</v>
      </c>
    </row>
    <row r="679" spans="1:3" x14ac:dyDescent="0.25">
      <c r="A679" t="s">
        <v>2957</v>
      </c>
      <c r="B679" s="305" t="s">
        <v>1324</v>
      </c>
      <c r="C679" t="s">
        <v>5891</v>
      </c>
    </row>
    <row r="680" spans="1:3" x14ac:dyDescent="0.25">
      <c r="A680" t="s">
        <v>2958</v>
      </c>
      <c r="B680" s="305" t="s">
        <v>1324</v>
      </c>
      <c r="C680" t="s">
        <v>5891</v>
      </c>
    </row>
    <row r="681" spans="1:3" x14ac:dyDescent="0.25">
      <c r="A681" t="s">
        <v>2959</v>
      </c>
      <c r="B681" s="305" t="s">
        <v>1290</v>
      </c>
      <c r="C681" t="s">
        <v>5880</v>
      </c>
    </row>
    <row r="682" spans="1:3" x14ac:dyDescent="0.25">
      <c r="A682" t="s">
        <v>2960</v>
      </c>
      <c r="B682" s="305" t="s">
        <v>1328</v>
      </c>
      <c r="C682" t="s">
        <v>5892</v>
      </c>
    </row>
    <row r="683" spans="1:3" x14ac:dyDescent="0.25">
      <c r="A683" t="s">
        <v>2961</v>
      </c>
      <c r="B683" s="305" t="s">
        <v>1328</v>
      </c>
      <c r="C683" t="s">
        <v>5892</v>
      </c>
    </row>
    <row r="684" spans="1:3" x14ac:dyDescent="0.25">
      <c r="A684" t="s">
        <v>2962</v>
      </c>
      <c r="B684" s="305" t="s">
        <v>1330</v>
      </c>
      <c r="C684" t="s">
        <v>5892</v>
      </c>
    </row>
    <row r="685" spans="1:3" x14ac:dyDescent="0.25">
      <c r="A685" t="s">
        <v>2963</v>
      </c>
      <c r="B685" s="305" t="s">
        <v>1330</v>
      </c>
      <c r="C685" t="s">
        <v>5892</v>
      </c>
    </row>
    <row r="686" spans="1:3" x14ac:dyDescent="0.25">
      <c r="A686" t="s">
        <v>2964</v>
      </c>
      <c r="B686" s="305" t="s">
        <v>1332</v>
      </c>
      <c r="C686" t="s">
        <v>5893</v>
      </c>
    </row>
    <row r="687" spans="1:3" x14ac:dyDescent="0.25">
      <c r="A687" t="s">
        <v>2965</v>
      </c>
      <c r="B687" s="305" t="s">
        <v>1332</v>
      </c>
      <c r="C687" t="s">
        <v>5894</v>
      </c>
    </row>
    <row r="688" spans="1:3" x14ac:dyDescent="0.25">
      <c r="A688" t="s">
        <v>2966</v>
      </c>
      <c r="B688" s="305" t="s">
        <v>1332</v>
      </c>
      <c r="C688" t="s">
        <v>5893</v>
      </c>
    </row>
    <row r="689" spans="1:3" x14ac:dyDescent="0.25">
      <c r="A689" t="s">
        <v>2967</v>
      </c>
      <c r="B689" s="305" t="s">
        <v>1332</v>
      </c>
      <c r="C689" t="s">
        <v>5893</v>
      </c>
    </row>
    <row r="690" spans="1:3" x14ac:dyDescent="0.25">
      <c r="A690" t="s">
        <v>2968</v>
      </c>
      <c r="B690" s="305" t="s">
        <v>639</v>
      </c>
      <c r="C690" t="s">
        <v>5895</v>
      </c>
    </row>
    <row r="691" spans="1:3" x14ac:dyDescent="0.25">
      <c r="A691" t="s">
        <v>2969</v>
      </c>
      <c r="B691" s="305" t="s">
        <v>639</v>
      </c>
      <c r="C691" t="s">
        <v>5896</v>
      </c>
    </row>
    <row r="692" spans="1:3" x14ac:dyDescent="0.25">
      <c r="A692" t="s">
        <v>2970</v>
      </c>
      <c r="B692" s="305" t="s">
        <v>639</v>
      </c>
      <c r="C692" t="s">
        <v>5895</v>
      </c>
    </row>
    <row r="693" spans="1:3" x14ac:dyDescent="0.25">
      <c r="A693" t="s">
        <v>2971</v>
      </c>
      <c r="B693" s="305" t="s">
        <v>639</v>
      </c>
      <c r="C693" t="s">
        <v>5895</v>
      </c>
    </row>
    <row r="694" spans="1:3" x14ac:dyDescent="0.25">
      <c r="A694" t="s">
        <v>2972</v>
      </c>
      <c r="B694" s="305" t="s">
        <v>1304</v>
      </c>
      <c r="C694" t="s">
        <v>5884</v>
      </c>
    </row>
    <row r="695" spans="1:3" x14ac:dyDescent="0.25">
      <c r="A695" t="s">
        <v>2973</v>
      </c>
      <c r="B695" s="305" t="s">
        <v>1237</v>
      </c>
      <c r="C695" t="s">
        <v>5884</v>
      </c>
    </row>
    <row r="696" spans="1:3" x14ac:dyDescent="0.25">
      <c r="A696" t="s">
        <v>2974</v>
      </c>
      <c r="B696" s="305" t="s">
        <v>1237</v>
      </c>
      <c r="C696" t="s">
        <v>5884</v>
      </c>
    </row>
    <row r="697" spans="1:3" x14ac:dyDescent="0.25">
      <c r="A697" t="s">
        <v>2975</v>
      </c>
      <c r="B697" s="305" t="s">
        <v>1237</v>
      </c>
      <c r="C697" t="s">
        <v>5884</v>
      </c>
    </row>
    <row r="698" spans="1:3" x14ac:dyDescent="0.25">
      <c r="A698" t="s">
        <v>1338</v>
      </c>
      <c r="B698" s="305" t="s">
        <v>1339</v>
      </c>
      <c r="C698" t="s">
        <v>5897</v>
      </c>
    </row>
    <row r="699" spans="1:3" x14ac:dyDescent="0.25">
      <c r="A699" t="s">
        <v>2976</v>
      </c>
      <c r="B699" s="305" t="s">
        <v>1339</v>
      </c>
      <c r="C699" t="s">
        <v>5884</v>
      </c>
    </row>
    <row r="700" spans="1:3" x14ac:dyDescent="0.25">
      <c r="A700" t="s">
        <v>2977</v>
      </c>
      <c r="B700" s="305" t="s">
        <v>1339</v>
      </c>
      <c r="C700" t="s">
        <v>5884</v>
      </c>
    </row>
    <row r="701" spans="1:3" x14ac:dyDescent="0.25">
      <c r="A701" t="s">
        <v>2978</v>
      </c>
      <c r="B701" s="305" t="s">
        <v>1304</v>
      </c>
      <c r="C701" t="s">
        <v>5884</v>
      </c>
    </row>
    <row r="702" spans="1:3" x14ac:dyDescent="0.25">
      <c r="A702" t="s">
        <v>2979</v>
      </c>
      <c r="B702" s="305" t="s">
        <v>1339</v>
      </c>
      <c r="C702" t="s">
        <v>5884</v>
      </c>
    </row>
    <row r="703" spans="1:3" x14ac:dyDescent="0.25">
      <c r="A703" t="s">
        <v>2980</v>
      </c>
      <c r="B703" s="305" t="s">
        <v>1343</v>
      </c>
      <c r="C703" t="s">
        <v>5884</v>
      </c>
    </row>
    <row r="704" spans="1:3" x14ac:dyDescent="0.25">
      <c r="A704" t="s">
        <v>2981</v>
      </c>
      <c r="B704" s="305" t="s">
        <v>1237</v>
      </c>
      <c r="C704" t="s">
        <v>5884</v>
      </c>
    </row>
    <row r="705" spans="1:3" x14ac:dyDescent="0.25">
      <c r="A705" t="s">
        <v>2982</v>
      </c>
      <c r="B705" s="305" t="s">
        <v>1346</v>
      </c>
      <c r="C705" t="s">
        <v>5884</v>
      </c>
    </row>
    <row r="706" spans="1:3" x14ac:dyDescent="0.25">
      <c r="A706" t="s">
        <v>2983</v>
      </c>
      <c r="B706" s="305" t="s">
        <v>1346</v>
      </c>
      <c r="C706" t="s">
        <v>5898</v>
      </c>
    </row>
    <row r="707" spans="1:3" x14ac:dyDescent="0.25">
      <c r="A707" t="s">
        <v>2984</v>
      </c>
      <c r="B707" s="305" t="s">
        <v>1349</v>
      </c>
      <c r="C707" t="s">
        <v>5899</v>
      </c>
    </row>
    <row r="708" spans="1:3" x14ac:dyDescent="0.25">
      <c r="A708" t="s">
        <v>2985</v>
      </c>
      <c r="B708" s="305" t="s">
        <v>1314</v>
      </c>
      <c r="C708" t="s">
        <v>5887</v>
      </c>
    </row>
    <row r="709" spans="1:3" x14ac:dyDescent="0.25">
      <c r="A709" t="s">
        <v>2986</v>
      </c>
      <c r="B709" s="305" t="s">
        <v>1314</v>
      </c>
      <c r="C709" t="s">
        <v>5887</v>
      </c>
    </row>
    <row r="710" spans="1:3" x14ac:dyDescent="0.25">
      <c r="A710" t="s">
        <v>2987</v>
      </c>
      <c r="B710" s="305" t="s">
        <v>1314</v>
      </c>
      <c r="C710" t="s">
        <v>5887</v>
      </c>
    </row>
    <row r="711" spans="1:3" x14ac:dyDescent="0.25">
      <c r="A711" t="s">
        <v>2988</v>
      </c>
      <c r="B711" s="305" t="s">
        <v>1314</v>
      </c>
      <c r="C711" t="s">
        <v>5887</v>
      </c>
    </row>
    <row r="712" spans="1:3" x14ac:dyDescent="0.25">
      <c r="A712" t="s">
        <v>2989</v>
      </c>
      <c r="B712" s="305" t="s">
        <v>1314</v>
      </c>
      <c r="C712" t="s">
        <v>5887</v>
      </c>
    </row>
    <row r="713" spans="1:3" x14ac:dyDescent="0.25">
      <c r="A713" t="s">
        <v>2990</v>
      </c>
      <c r="B713" s="305" t="s">
        <v>1314</v>
      </c>
      <c r="C713" t="s">
        <v>5887</v>
      </c>
    </row>
    <row r="714" spans="1:3" x14ac:dyDescent="0.25">
      <c r="A714" t="s">
        <v>2991</v>
      </c>
      <c r="B714" s="305" t="s">
        <v>1314</v>
      </c>
      <c r="C714" t="s">
        <v>5887</v>
      </c>
    </row>
    <row r="715" spans="1:3" x14ac:dyDescent="0.25">
      <c r="A715" t="s">
        <v>2992</v>
      </c>
      <c r="B715" s="305" t="s">
        <v>1354</v>
      </c>
      <c r="C715" t="s">
        <v>5900</v>
      </c>
    </row>
    <row r="716" spans="1:3" x14ac:dyDescent="0.25">
      <c r="A716" t="s">
        <v>2993</v>
      </c>
      <c r="B716" s="305" t="s">
        <v>1354</v>
      </c>
      <c r="C716" t="s">
        <v>5901</v>
      </c>
    </row>
    <row r="717" spans="1:3" x14ac:dyDescent="0.25">
      <c r="A717" t="s">
        <v>2994</v>
      </c>
      <c r="B717" s="305" t="s">
        <v>1354</v>
      </c>
      <c r="C717" t="s">
        <v>5900</v>
      </c>
    </row>
    <row r="718" spans="1:3" x14ac:dyDescent="0.25">
      <c r="A718" t="s">
        <v>2995</v>
      </c>
      <c r="B718" s="305" t="s">
        <v>1354</v>
      </c>
      <c r="C718" t="s">
        <v>5900</v>
      </c>
    </row>
    <row r="719" spans="1:3" x14ac:dyDescent="0.25">
      <c r="A719" t="s">
        <v>2996</v>
      </c>
      <c r="B719" s="305" t="s">
        <v>1359</v>
      </c>
      <c r="C719" t="s">
        <v>5902</v>
      </c>
    </row>
    <row r="720" spans="1:3" x14ac:dyDescent="0.25">
      <c r="A720" t="s">
        <v>2997</v>
      </c>
      <c r="B720" s="305" t="s">
        <v>1359</v>
      </c>
      <c r="C720" t="s">
        <v>5903</v>
      </c>
    </row>
    <row r="721" spans="1:3" x14ac:dyDescent="0.25">
      <c r="A721" t="s">
        <v>2998</v>
      </c>
      <c r="B721" s="305" t="s">
        <v>1324</v>
      </c>
      <c r="C721" t="s">
        <v>5891</v>
      </c>
    </row>
    <row r="722" spans="1:3" x14ac:dyDescent="0.25">
      <c r="A722" t="s">
        <v>2999</v>
      </c>
      <c r="B722" s="305" t="s">
        <v>1321</v>
      </c>
      <c r="C722" t="s">
        <v>5891</v>
      </c>
    </row>
    <row r="723" spans="1:3" x14ac:dyDescent="0.25">
      <c r="A723" t="s">
        <v>3000</v>
      </c>
      <c r="B723" s="305" t="s">
        <v>1321</v>
      </c>
      <c r="C723" t="s">
        <v>5891</v>
      </c>
    </row>
    <row r="724" spans="1:3" x14ac:dyDescent="0.25">
      <c r="A724" t="s">
        <v>3001</v>
      </c>
      <c r="B724" s="305" t="s">
        <v>1364</v>
      </c>
      <c r="C724" t="s">
        <v>5891</v>
      </c>
    </row>
    <row r="725" spans="1:3" x14ac:dyDescent="0.25">
      <c r="A725" t="s">
        <v>3002</v>
      </c>
      <c r="B725" s="305" t="s">
        <v>1366</v>
      </c>
      <c r="C725" t="s">
        <v>5904</v>
      </c>
    </row>
    <row r="726" spans="1:3" x14ac:dyDescent="0.25">
      <c r="A726" t="s">
        <v>3003</v>
      </c>
      <c r="B726" s="305" t="s">
        <v>643</v>
      </c>
      <c r="C726" t="s">
        <v>5905</v>
      </c>
    </row>
    <row r="727" spans="1:3" x14ac:dyDescent="0.25">
      <c r="A727" t="s">
        <v>3004</v>
      </c>
      <c r="B727" s="305" t="s">
        <v>643</v>
      </c>
      <c r="C727" t="s">
        <v>5905</v>
      </c>
    </row>
    <row r="728" spans="1:3" x14ac:dyDescent="0.25">
      <c r="A728" t="s">
        <v>3005</v>
      </c>
      <c r="B728" s="305" t="s">
        <v>643</v>
      </c>
      <c r="C728" t="s">
        <v>5906</v>
      </c>
    </row>
    <row r="729" spans="1:3" x14ac:dyDescent="0.25">
      <c r="A729" t="s">
        <v>4527</v>
      </c>
      <c r="B729" s="305" t="s">
        <v>4506</v>
      </c>
      <c r="C729" t="s">
        <v>5907</v>
      </c>
    </row>
    <row r="730" spans="1:3" x14ac:dyDescent="0.25">
      <c r="A730" t="s">
        <v>3006</v>
      </c>
      <c r="B730" s="305" t="s">
        <v>1369</v>
      </c>
      <c r="C730" t="s">
        <v>5908</v>
      </c>
    </row>
    <row r="731" spans="1:3" x14ac:dyDescent="0.25">
      <c r="A731" t="s">
        <v>3007</v>
      </c>
      <c r="B731" s="305" t="s">
        <v>1371</v>
      </c>
      <c r="C731" t="s">
        <v>5909</v>
      </c>
    </row>
    <row r="732" spans="1:3" x14ac:dyDescent="0.25">
      <c r="A732" t="s">
        <v>3008</v>
      </c>
      <c r="B732" s="305" t="s">
        <v>1371</v>
      </c>
      <c r="C732" t="s">
        <v>5910</v>
      </c>
    </row>
    <row r="733" spans="1:3" x14ac:dyDescent="0.25">
      <c r="A733" t="s">
        <v>3009</v>
      </c>
      <c r="B733" s="305" t="s">
        <v>1371</v>
      </c>
      <c r="C733" t="s">
        <v>5910</v>
      </c>
    </row>
    <row r="734" spans="1:3" x14ac:dyDescent="0.25">
      <c r="A734" t="s">
        <v>3010</v>
      </c>
      <c r="B734" s="305" t="s">
        <v>1290</v>
      </c>
      <c r="C734" t="s">
        <v>5908</v>
      </c>
    </row>
    <row r="735" spans="1:3" x14ac:dyDescent="0.25">
      <c r="A735" t="s">
        <v>3011</v>
      </c>
      <c r="B735" s="305" t="s">
        <v>1290</v>
      </c>
      <c r="C735" t="s">
        <v>5908</v>
      </c>
    </row>
    <row r="736" spans="1:3" x14ac:dyDescent="0.25">
      <c r="A736" t="s">
        <v>3012</v>
      </c>
      <c r="B736" s="305" t="s">
        <v>1290</v>
      </c>
      <c r="C736" t="s">
        <v>5880</v>
      </c>
    </row>
    <row r="737" spans="1:3" x14ac:dyDescent="0.25">
      <c r="A737" t="s">
        <v>3013</v>
      </c>
      <c r="B737" s="305" t="s">
        <v>1290</v>
      </c>
      <c r="C737" t="s">
        <v>5880</v>
      </c>
    </row>
    <row r="738" spans="1:3" x14ac:dyDescent="0.25">
      <c r="A738" t="s">
        <v>3014</v>
      </c>
      <c r="B738" s="305" t="s">
        <v>1290</v>
      </c>
      <c r="C738" t="s">
        <v>5880</v>
      </c>
    </row>
    <row r="739" spans="1:3" x14ac:dyDescent="0.25">
      <c r="A739" t="s">
        <v>3015</v>
      </c>
      <c r="B739" s="305" t="s">
        <v>1375</v>
      </c>
      <c r="C739" t="s">
        <v>5911</v>
      </c>
    </row>
    <row r="740" spans="1:3" x14ac:dyDescent="0.25">
      <c r="A740" t="s">
        <v>3016</v>
      </c>
      <c r="B740" s="305" t="s">
        <v>1237</v>
      </c>
      <c r="C740" t="s">
        <v>5898</v>
      </c>
    </row>
    <row r="741" spans="1:3" x14ac:dyDescent="0.25">
      <c r="A741" t="s">
        <v>3017</v>
      </c>
      <c r="B741" s="305" t="s">
        <v>1237</v>
      </c>
      <c r="C741" t="s">
        <v>5884</v>
      </c>
    </row>
    <row r="742" spans="1:3" x14ac:dyDescent="0.25">
      <c r="A742" t="s">
        <v>3018</v>
      </c>
      <c r="B742" s="305" t="s">
        <v>1237</v>
      </c>
      <c r="C742" t="s">
        <v>5884</v>
      </c>
    </row>
    <row r="743" spans="1:3" x14ac:dyDescent="0.25">
      <c r="A743" t="s">
        <v>3019</v>
      </c>
      <c r="B743" s="305" t="s">
        <v>1312</v>
      </c>
      <c r="C743" t="s">
        <v>5885</v>
      </c>
    </row>
    <row r="744" spans="1:3" x14ac:dyDescent="0.25">
      <c r="A744" t="s">
        <v>3020</v>
      </c>
      <c r="B744" s="305" t="s">
        <v>1379</v>
      </c>
      <c r="C744" t="s">
        <v>5887</v>
      </c>
    </row>
    <row r="745" spans="1:3" x14ac:dyDescent="0.25">
      <c r="A745" t="s">
        <v>3021</v>
      </c>
      <c r="B745" s="305" t="s">
        <v>1379</v>
      </c>
      <c r="C745" t="s">
        <v>5887</v>
      </c>
    </row>
    <row r="746" spans="1:3" x14ac:dyDescent="0.25">
      <c r="A746" t="s">
        <v>3022</v>
      </c>
      <c r="B746" s="305" t="s">
        <v>1381</v>
      </c>
      <c r="C746" t="s">
        <v>5889</v>
      </c>
    </row>
    <row r="747" spans="1:3" x14ac:dyDescent="0.25">
      <c r="A747" t="s">
        <v>3023</v>
      </c>
      <c r="B747" s="305" t="s">
        <v>1381</v>
      </c>
      <c r="C747" t="s">
        <v>5889</v>
      </c>
    </row>
    <row r="748" spans="1:3" x14ac:dyDescent="0.25">
      <c r="A748" t="s">
        <v>3024</v>
      </c>
      <c r="B748" s="305" t="s">
        <v>1354</v>
      </c>
      <c r="C748" t="s">
        <v>5900</v>
      </c>
    </row>
    <row r="749" spans="1:3" x14ac:dyDescent="0.25">
      <c r="A749" t="s">
        <v>3025</v>
      </c>
      <c r="B749" s="305" t="s">
        <v>1384</v>
      </c>
      <c r="C749" t="s">
        <v>5903</v>
      </c>
    </row>
    <row r="750" spans="1:3" x14ac:dyDescent="0.25">
      <c r="A750" t="s">
        <v>3026</v>
      </c>
      <c r="B750" s="305" t="s">
        <v>1386</v>
      </c>
      <c r="C750" t="s">
        <v>5912</v>
      </c>
    </row>
    <row r="751" spans="1:3" x14ac:dyDescent="0.25">
      <c r="A751" t="s">
        <v>3027</v>
      </c>
      <c r="B751" s="305" t="s">
        <v>1290</v>
      </c>
      <c r="C751" t="s">
        <v>5880</v>
      </c>
    </row>
    <row r="752" spans="1:3" x14ac:dyDescent="0.25">
      <c r="A752" t="s">
        <v>3028</v>
      </c>
      <c r="B752" s="305" t="s">
        <v>1332</v>
      </c>
      <c r="C752" t="s">
        <v>5893</v>
      </c>
    </row>
    <row r="753" spans="1:3" x14ac:dyDescent="0.25">
      <c r="A753" t="s">
        <v>3029</v>
      </c>
      <c r="B753" s="305" t="s">
        <v>1237</v>
      </c>
      <c r="C753" t="s">
        <v>5884</v>
      </c>
    </row>
    <row r="754" spans="1:3" x14ac:dyDescent="0.25">
      <c r="A754" t="s">
        <v>3030</v>
      </c>
      <c r="B754" s="305" t="s">
        <v>1237</v>
      </c>
      <c r="C754" t="s">
        <v>5884</v>
      </c>
    </row>
    <row r="755" spans="1:3" x14ac:dyDescent="0.25">
      <c r="A755" t="s">
        <v>3031</v>
      </c>
      <c r="B755" s="305" t="s">
        <v>1237</v>
      </c>
      <c r="C755" t="s">
        <v>5884</v>
      </c>
    </row>
    <row r="756" spans="1:3" x14ac:dyDescent="0.25">
      <c r="A756" t="s">
        <v>3032</v>
      </c>
      <c r="B756" s="305" t="s">
        <v>1237</v>
      </c>
      <c r="C756" t="s">
        <v>5884</v>
      </c>
    </row>
    <row r="757" spans="1:3" x14ac:dyDescent="0.25">
      <c r="A757" t="s">
        <v>3033</v>
      </c>
      <c r="B757" s="305" t="s">
        <v>1393</v>
      </c>
      <c r="C757" t="s">
        <v>5887</v>
      </c>
    </row>
    <row r="758" spans="1:3" x14ac:dyDescent="0.25">
      <c r="A758" t="s">
        <v>3034</v>
      </c>
      <c r="B758" s="305" t="s">
        <v>1393</v>
      </c>
      <c r="C758" t="s">
        <v>5887</v>
      </c>
    </row>
    <row r="759" spans="1:3" x14ac:dyDescent="0.25">
      <c r="A759" t="s">
        <v>3035</v>
      </c>
      <c r="B759" s="305" t="s">
        <v>650</v>
      </c>
      <c r="C759" t="s">
        <v>5889</v>
      </c>
    </row>
    <row r="760" spans="1:3" x14ac:dyDescent="0.25">
      <c r="A760" t="s">
        <v>3036</v>
      </c>
      <c r="B760" s="305" t="s">
        <v>1396</v>
      </c>
      <c r="C760" t="s">
        <v>5900</v>
      </c>
    </row>
    <row r="761" spans="1:3" x14ac:dyDescent="0.25">
      <c r="A761" t="s">
        <v>3037</v>
      </c>
      <c r="B761" s="305" t="s">
        <v>1354</v>
      </c>
      <c r="C761" t="s">
        <v>5900</v>
      </c>
    </row>
    <row r="762" spans="1:3" x14ac:dyDescent="0.25">
      <c r="A762" t="s">
        <v>3038</v>
      </c>
      <c r="B762" s="305" t="s">
        <v>1354</v>
      </c>
      <c r="C762" t="s">
        <v>5900</v>
      </c>
    </row>
    <row r="763" spans="1:3" x14ac:dyDescent="0.25">
      <c r="A763" t="s">
        <v>3039</v>
      </c>
      <c r="B763" s="305" t="s">
        <v>1354</v>
      </c>
      <c r="C763" t="s">
        <v>5900</v>
      </c>
    </row>
    <row r="764" spans="1:3" x14ac:dyDescent="0.25">
      <c r="A764" t="s">
        <v>3040</v>
      </c>
      <c r="B764" s="305" t="s">
        <v>1354</v>
      </c>
      <c r="C764" t="s">
        <v>5900</v>
      </c>
    </row>
    <row r="765" spans="1:3" x14ac:dyDescent="0.25">
      <c r="A765" t="s">
        <v>3041</v>
      </c>
      <c r="B765" s="305" t="s">
        <v>1312</v>
      </c>
      <c r="C765" t="s">
        <v>5913</v>
      </c>
    </row>
    <row r="766" spans="1:3" x14ac:dyDescent="0.25">
      <c r="A766" t="s">
        <v>3042</v>
      </c>
      <c r="B766" s="305" t="s">
        <v>1402</v>
      </c>
      <c r="C766" t="s">
        <v>5887</v>
      </c>
    </row>
    <row r="767" spans="1:3" x14ac:dyDescent="0.25">
      <c r="A767" t="s">
        <v>3043</v>
      </c>
      <c r="B767" s="305" t="s">
        <v>1402</v>
      </c>
      <c r="C767" t="s">
        <v>5914</v>
      </c>
    </row>
    <row r="768" spans="1:3" x14ac:dyDescent="0.25">
      <c r="A768" t="s">
        <v>3044</v>
      </c>
      <c r="B768" s="305" t="s">
        <v>1404</v>
      </c>
      <c r="C768" t="s">
        <v>5903</v>
      </c>
    </row>
    <row r="769" spans="1:3" x14ac:dyDescent="0.25">
      <c r="A769" t="s">
        <v>3045</v>
      </c>
      <c r="B769" s="305" t="s">
        <v>1406</v>
      </c>
      <c r="C769" t="s">
        <v>5915</v>
      </c>
    </row>
    <row r="770" spans="1:3" x14ac:dyDescent="0.25">
      <c r="A770" t="s">
        <v>3046</v>
      </c>
      <c r="B770" s="305" t="s">
        <v>1406</v>
      </c>
      <c r="C770" t="s">
        <v>5915</v>
      </c>
    </row>
    <row r="771" spans="1:3" x14ac:dyDescent="0.25">
      <c r="A771" t="s">
        <v>3047</v>
      </c>
      <c r="B771" s="305" t="s">
        <v>1408</v>
      </c>
      <c r="C771" t="s">
        <v>5916</v>
      </c>
    </row>
    <row r="772" spans="1:3" x14ac:dyDescent="0.25">
      <c r="A772" t="s">
        <v>3048</v>
      </c>
      <c r="B772" s="305" t="s">
        <v>1410</v>
      </c>
      <c r="C772" t="s">
        <v>5917</v>
      </c>
    </row>
    <row r="773" spans="1:3" x14ac:dyDescent="0.25">
      <c r="A773" t="s">
        <v>3049</v>
      </c>
      <c r="B773" s="305" t="s">
        <v>1410</v>
      </c>
      <c r="C773" t="s">
        <v>5917</v>
      </c>
    </row>
    <row r="774" spans="1:3" x14ac:dyDescent="0.25">
      <c r="A774" t="s">
        <v>3050</v>
      </c>
      <c r="B774" s="305" t="s">
        <v>1412</v>
      </c>
      <c r="C774" t="s">
        <v>5918</v>
      </c>
    </row>
    <row r="775" spans="1:3" x14ac:dyDescent="0.25">
      <c r="A775" t="s">
        <v>3051</v>
      </c>
      <c r="B775" s="305" t="s">
        <v>1412</v>
      </c>
      <c r="C775" t="s">
        <v>5918</v>
      </c>
    </row>
    <row r="776" spans="1:3" x14ac:dyDescent="0.25">
      <c r="A776" t="s">
        <v>3052</v>
      </c>
      <c r="B776" s="305" t="s">
        <v>1412</v>
      </c>
      <c r="C776" t="s">
        <v>5918</v>
      </c>
    </row>
    <row r="777" spans="1:3" x14ac:dyDescent="0.25">
      <c r="A777" t="s">
        <v>3053</v>
      </c>
      <c r="B777" s="305" t="s">
        <v>1414</v>
      </c>
      <c r="C777" t="s">
        <v>5919</v>
      </c>
    </row>
    <row r="778" spans="1:3" x14ac:dyDescent="0.25">
      <c r="A778" t="s">
        <v>3054</v>
      </c>
      <c r="B778" s="305" t="s">
        <v>1414</v>
      </c>
      <c r="C778" t="s">
        <v>5919</v>
      </c>
    </row>
    <row r="779" spans="1:3" x14ac:dyDescent="0.25">
      <c r="A779" t="s">
        <v>3055</v>
      </c>
      <c r="B779" s="305" t="s">
        <v>1416</v>
      </c>
      <c r="C779" t="s">
        <v>5919</v>
      </c>
    </row>
    <row r="780" spans="1:3" x14ac:dyDescent="0.25">
      <c r="A780" t="s">
        <v>3056</v>
      </c>
      <c r="B780" s="305" t="s">
        <v>1418</v>
      </c>
      <c r="C780" t="s">
        <v>5920</v>
      </c>
    </row>
    <row r="781" spans="1:3" x14ac:dyDescent="0.25">
      <c r="A781" t="s">
        <v>3057</v>
      </c>
      <c r="B781" s="305" t="s">
        <v>1418</v>
      </c>
      <c r="C781" t="s">
        <v>5921</v>
      </c>
    </row>
    <row r="782" spans="1:3" x14ac:dyDescent="0.25">
      <c r="A782" t="s">
        <v>3058</v>
      </c>
      <c r="B782" s="305" t="s">
        <v>1239</v>
      </c>
      <c r="C782" t="s">
        <v>5918</v>
      </c>
    </row>
    <row r="783" spans="1:3" x14ac:dyDescent="0.25">
      <c r="A783" t="s">
        <v>3059</v>
      </c>
      <c r="B783" s="305" t="s">
        <v>1421</v>
      </c>
      <c r="C783" t="s">
        <v>5922</v>
      </c>
    </row>
    <row r="784" spans="1:3" x14ac:dyDescent="0.25">
      <c r="A784" t="s">
        <v>3060</v>
      </c>
      <c r="B784" s="305" t="s">
        <v>1421</v>
      </c>
      <c r="C784" t="s">
        <v>5923</v>
      </c>
    </row>
    <row r="785" spans="1:3" x14ac:dyDescent="0.25">
      <c r="A785" t="s">
        <v>3061</v>
      </c>
      <c r="B785" s="305" t="s">
        <v>1424</v>
      </c>
      <c r="C785" t="s">
        <v>5924</v>
      </c>
    </row>
    <row r="786" spans="1:3" x14ac:dyDescent="0.25">
      <c r="A786" t="s">
        <v>3062</v>
      </c>
      <c r="B786" s="305" t="s">
        <v>1426</v>
      </c>
      <c r="C786" t="s">
        <v>5925</v>
      </c>
    </row>
    <row r="787" spans="1:3" x14ac:dyDescent="0.25">
      <c r="A787" t="s">
        <v>3063</v>
      </c>
      <c r="B787" s="305" t="s">
        <v>1426</v>
      </c>
      <c r="C787" t="s">
        <v>5925</v>
      </c>
    </row>
    <row r="788" spans="1:3" x14ac:dyDescent="0.25">
      <c r="A788" t="s">
        <v>3064</v>
      </c>
      <c r="B788" s="305" t="s">
        <v>1428</v>
      </c>
      <c r="C788" t="s">
        <v>5916</v>
      </c>
    </row>
    <row r="789" spans="1:3" x14ac:dyDescent="0.25">
      <c r="A789" t="s">
        <v>3065</v>
      </c>
      <c r="B789" s="305" t="s">
        <v>1428</v>
      </c>
      <c r="C789" t="s">
        <v>5916</v>
      </c>
    </row>
    <row r="790" spans="1:3" x14ac:dyDescent="0.25">
      <c r="A790" t="s">
        <v>3066</v>
      </c>
      <c r="B790" s="305" t="s">
        <v>1430</v>
      </c>
      <c r="C790" t="s">
        <v>5926</v>
      </c>
    </row>
    <row r="791" spans="1:3" x14ac:dyDescent="0.25">
      <c r="A791" t="s">
        <v>3067</v>
      </c>
      <c r="B791" s="305" t="s">
        <v>1430</v>
      </c>
      <c r="C791" t="s">
        <v>5926</v>
      </c>
    </row>
    <row r="792" spans="1:3" x14ac:dyDescent="0.25">
      <c r="A792" t="s">
        <v>3068</v>
      </c>
      <c r="B792" s="305" t="s">
        <v>1432</v>
      </c>
      <c r="C792" t="s">
        <v>5927</v>
      </c>
    </row>
    <row r="793" spans="1:3" x14ac:dyDescent="0.25">
      <c r="A793" t="s">
        <v>3069</v>
      </c>
      <c r="B793" s="305" t="s">
        <v>1434</v>
      </c>
      <c r="C793" t="s">
        <v>5928</v>
      </c>
    </row>
    <row r="794" spans="1:3" x14ac:dyDescent="0.25">
      <c r="A794" t="s">
        <v>3070</v>
      </c>
      <c r="B794" s="305" t="s">
        <v>1436</v>
      </c>
      <c r="C794" t="s">
        <v>5929</v>
      </c>
    </row>
    <row r="795" spans="1:3" x14ac:dyDescent="0.25">
      <c r="A795" t="s">
        <v>3071</v>
      </c>
      <c r="B795" s="305" t="s">
        <v>1438</v>
      </c>
      <c r="C795" t="s">
        <v>5930</v>
      </c>
    </row>
    <row r="796" spans="1:3" x14ac:dyDescent="0.25">
      <c r="A796" t="s">
        <v>3072</v>
      </c>
      <c r="B796" s="305" t="s">
        <v>1438</v>
      </c>
      <c r="C796" t="s">
        <v>5929</v>
      </c>
    </row>
    <row r="797" spans="1:3" x14ac:dyDescent="0.25">
      <c r="A797" t="s">
        <v>3073</v>
      </c>
      <c r="B797" s="305" t="s">
        <v>1438</v>
      </c>
      <c r="C797" t="s">
        <v>5929</v>
      </c>
    </row>
    <row r="798" spans="1:3" x14ac:dyDescent="0.25">
      <c r="A798" t="s">
        <v>3074</v>
      </c>
      <c r="B798" s="305" t="s">
        <v>1440</v>
      </c>
      <c r="C798" t="s">
        <v>5931</v>
      </c>
    </row>
    <row r="799" spans="1:3" x14ac:dyDescent="0.25">
      <c r="A799" t="s">
        <v>3075</v>
      </c>
      <c r="B799" s="305" t="s">
        <v>1442</v>
      </c>
      <c r="C799" t="s">
        <v>5931</v>
      </c>
    </row>
    <row r="800" spans="1:3" x14ac:dyDescent="0.25">
      <c r="A800" t="s">
        <v>3076</v>
      </c>
      <c r="B800" s="305" t="s">
        <v>1444</v>
      </c>
      <c r="C800" t="s">
        <v>5932</v>
      </c>
    </row>
    <row r="801" spans="1:3" x14ac:dyDescent="0.25">
      <c r="A801" t="s">
        <v>3077</v>
      </c>
      <c r="B801" s="305" t="s">
        <v>1421</v>
      </c>
      <c r="C801" t="s">
        <v>5933</v>
      </c>
    </row>
    <row r="802" spans="1:3" x14ac:dyDescent="0.25">
      <c r="A802" t="s">
        <v>3078</v>
      </c>
      <c r="B802" s="305" t="s">
        <v>1421</v>
      </c>
      <c r="C802" t="s">
        <v>5933</v>
      </c>
    </row>
    <row r="803" spans="1:3" x14ac:dyDescent="0.25">
      <c r="A803" t="s">
        <v>3079</v>
      </c>
      <c r="B803" s="305" t="s">
        <v>700</v>
      </c>
      <c r="C803" t="s">
        <v>5636</v>
      </c>
    </row>
    <row r="804" spans="1:3" x14ac:dyDescent="0.25">
      <c r="A804" t="s">
        <v>3080</v>
      </c>
      <c r="B804" s="305" t="s">
        <v>1448</v>
      </c>
      <c r="C804" t="s">
        <v>5934</v>
      </c>
    </row>
    <row r="805" spans="1:3" x14ac:dyDescent="0.25">
      <c r="A805" t="s">
        <v>3081</v>
      </c>
      <c r="B805" s="305" t="s">
        <v>1448</v>
      </c>
      <c r="C805" t="s">
        <v>5934</v>
      </c>
    </row>
    <row r="806" spans="1:3" x14ac:dyDescent="0.25">
      <c r="A806" t="s">
        <v>3082</v>
      </c>
      <c r="B806" s="305" t="s">
        <v>1448</v>
      </c>
      <c r="C806" t="s">
        <v>5934</v>
      </c>
    </row>
    <row r="807" spans="1:3" x14ac:dyDescent="0.25">
      <c r="A807" t="s">
        <v>3083</v>
      </c>
      <c r="B807" s="305" t="s">
        <v>1450</v>
      </c>
      <c r="C807" t="s">
        <v>5934</v>
      </c>
    </row>
    <row r="808" spans="1:3" x14ac:dyDescent="0.25">
      <c r="A808" t="s">
        <v>3084</v>
      </c>
      <c r="B808" s="305" t="s">
        <v>1450</v>
      </c>
      <c r="C808" t="s">
        <v>5934</v>
      </c>
    </row>
    <row r="809" spans="1:3" x14ac:dyDescent="0.25">
      <c r="A809" t="s">
        <v>3085</v>
      </c>
      <c r="B809" s="305" t="s">
        <v>1452</v>
      </c>
      <c r="C809" t="s">
        <v>5935</v>
      </c>
    </row>
    <row r="810" spans="1:3" x14ac:dyDescent="0.25">
      <c r="A810" t="s">
        <v>3086</v>
      </c>
      <c r="B810" s="305" t="s">
        <v>1454</v>
      </c>
      <c r="C810" t="s">
        <v>5936</v>
      </c>
    </row>
    <row r="811" spans="1:3" x14ac:dyDescent="0.25">
      <c r="A811" t="s">
        <v>3087</v>
      </c>
      <c r="B811" s="305" t="s">
        <v>1454</v>
      </c>
      <c r="C811" t="s">
        <v>5936</v>
      </c>
    </row>
    <row r="812" spans="1:3" x14ac:dyDescent="0.25">
      <c r="A812" t="s">
        <v>3088</v>
      </c>
      <c r="B812" s="305" t="s">
        <v>1456</v>
      </c>
      <c r="C812" t="s">
        <v>5937</v>
      </c>
    </row>
    <row r="813" spans="1:3" x14ac:dyDescent="0.25">
      <c r="A813" t="s">
        <v>3089</v>
      </c>
      <c r="B813" s="305" t="s">
        <v>1456</v>
      </c>
      <c r="C813" t="s">
        <v>5937</v>
      </c>
    </row>
    <row r="814" spans="1:3" x14ac:dyDescent="0.25">
      <c r="A814" t="s">
        <v>3090</v>
      </c>
      <c r="B814" s="305" t="s">
        <v>1458</v>
      </c>
      <c r="C814" t="s">
        <v>5938</v>
      </c>
    </row>
    <row r="815" spans="1:3" x14ac:dyDescent="0.25">
      <c r="A815" t="s">
        <v>3091</v>
      </c>
      <c r="B815" s="305" t="s">
        <v>1458</v>
      </c>
      <c r="C815" t="s">
        <v>5938</v>
      </c>
    </row>
    <row r="816" spans="1:3" x14ac:dyDescent="0.25">
      <c r="A816" t="s">
        <v>3092</v>
      </c>
      <c r="B816" s="305" t="s">
        <v>1458</v>
      </c>
      <c r="C816" t="s">
        <v>5938</v>
      </c>
    </row>
    <row r="817" spans="1:3" x14ac:dyDescent="0.25">
      <c r="A817" t="s">
        <v>3093</v>
      </c>
      <c r="B817" s="305" t="s">
        <v>1460</v>
      </c>
      <c r="C817" t="s">
        <v>5922</v>
      </c>
    </row>
    <row r="818" spans="1:3" x14ac:dyDescent="0.25">
      <c r="A818" t="s">
        <v>3094</v>
      </c>
      <c r="B818" s="305" t="s">
        <v>1460</v>
      </c>
      <c r="C818" t="s">
        <v>5922</v>
      </c>
    </row>
    <row r="819" spans="1:3" x14ac:dyDescent="0.25">
      <c r="A819" t="s">
        <v>3095</v>
      </c>
      <c r="B819" s="305" t="s">
        <v>1460</v>
      </c>
      <c r="C819" t="s">
        <v>5922</v>
      </c>
    </row>
    <row r="820" spans="1:3" x14ac:dyDescent="0.25">
      <c r="A820" t="s">
        <v>3096</v>
      </c>
      <c r="B820" s="305" t="s">
        <v>700</v>
      </c>
      <c r="C820" t="s">
        <v>5939</v>
      </c>
    </row>
    <row r="821" spans="1:3" x14ac:dyDescent="0.25">
      <c r="A821" t="s">
        <v>3097</v>
      </c>
      <c r="B821" s="305" t="s">
        <v>1463</v>
      </c>
      <c r="C821" t="s">
        <v>5940</v>
      </c>
    </row>
    <row r="822" spans="1:3" x14ac:dyDescent="0.25">
      <c r="A822" t="s">
        <v>3098</v>
      </c>
      <c r="B822" s="305" t="s">
        <v>1465</v>
      </c>
      <c r="C822" t="s">
        <v>5941</v>
      </c>
    </row>
    <row r="823" spans="1:3" x14ac:dyDescent="0.25">
      <c r="A823" t="s">
        <v>3099</v>
      </c>
      <c r="B823" s="305" t="s">
        <v>1465</v>
      </c>
      <c r="C823" t="s">
        <v>5941</v>
      </c>
    </row>
    <row r="824" spans="1:3" x14ac:dyDescent="0.25">
      <c r="A824" t="s">
        <v>3100</v>
      </c>
      <c r="B824" s="305" t="s">
        <v>1440</v>
      </c>
      <c r="C824" t="s">
        <v>5931</v>
      </c>
    </row>
    <row r="825" spans="1:3" x14ac:dyDescent="0.25">
      <c r="A825" t="s">
        <v>3101</v>
      </c>
      <c r="B825" s="305" t="s">
        <v>1421</v>
      </c>
      <c r="C825" t="s">
        <v>5922</v>
      </c>
    </row>
    <row r="826" spans="1:3" x14ac:dyDescent="0.25">
      <c r="A826" t="s">
        <v>3102</v>
      </c>
      <c r="B826" s="305" t="s">
        <v>1421</v>
      </c>
      <c r="C826" t="s">
        <v>5922</v>
      </c>
    </row>
    <row r="827" spans="1:3" x14ac:dyDescent="0.25">
      <c r="A827" t="s">
        <v>3103</v>
      </c>
      <c r="B827" s="305" t="s">
        <v>1421</v>
      </c>
      <c r="C827" t="s">
        <v>5942</v>
      </c>
    </row>
    <row r="828" spans="1:3" x14ac:dyDescent="0.25">
      <c r="A828" t="s">
        <v>3104</v>
      </c>
      <c r="B828" s="305" t="s">
        <v>1421</v>
      </c>
      <c r="C828" t="s">
        <v>5942</v>
      </c>
    </row>
    <row r="829" spans="1:3" x14ac:dyDescent="0.25">
      <c r="A829" t="s">
        <v>3105</v>
      </c>
      <c r="B829" s="305" t="s">
        <v>1471</v>
      </c>
      <c r="C829" t="s">
        <v>5943</v>
      </c>
    </row>
    <row r="830" spans="1:3" x14ac:dyDescent="0.25">
      <c r="A830" t="s">
        <v>3106</v>
      </c>
      <c r="B830" s="305" t="s">
        <v>1473</v>
      </c>
      <c r="C830" t="s">
        <v>5944</v>
      </c>
    </row>
    <row r="831" spans="1:3" x14ac:dyDescent="0.25">
      <c r="A831" t="s">
        <v>3107</v>
      </c>
      <c r="B831" s="305" t="s">
        <v>1473</v>
      </c>
      <c r="C831" t="s">
        <v>5944</v>
      </c>
    </row>
    <row r="832" spans="1:3" x14ac:dyDescent="0.25">
      <c r="A832" t="s">
        <v>3108</v>
      </c>
      <c r="B832" s="305" t="s">
        <v>1473</v>
      </c>
      <c r="C832" t="s">
        <v>5944</v>
      </c>
    </row>
    <row r="833" spans="1:3" x14ac:dyDescent="0.25">
      <c r="A833" t="s">
        <v>3109</v>
      </c>
      <c r="B833" s="305" t="s">
        <v>1476</v>
      </c>
      <c r="C833" t="s">
        <v>5916</v>
      </c>
    </row>
    <row r="834" spans="1:3" x14ac:dyDescent="0.25">
      <c r="A834" t="s">
        <v>3110</v>
      </c>
      <c r="B834" s="305" t="s">
        <v>1476</v>
      </c>
      <c r="C834" t="s">
        <v>5916</v>
      </c>
    </row>
    <row r="835" spans="1:3" x14ac:dyDescent="0.25">
      <c r="A835" t="s">
        <v>3111</v>
      </c>
      <c r="B835" s="305" t="s">
        <v>1421</v>
      </c>
      <c r="C835" t="s">
        <v>5945</v>
      </c>
    </row>
    <row r="836" spans="1:3" x14ac:dyDescent="0.25">
      <c r="A836" t="s">
        <v>3112</v>
      </c>
      <c r="B836" s="305" t="s">
        <v>700</v>
      </c>
      <c r="C836" t="s">
        <v>5939</v>
      </c>
    </row>
    <row r="837" spans="1:3" x14ac:dyDescent="0.25">
      <c r="A837" t="s">
        <v>3113</v>
      </c>
      <c r="B837" s="305" t="s">
        <v>700</v>
      </c>
      <c r="C837" t="s">
        <v>5939</v>
      </c>
    </row>
    <row r="838" spans="1:3" x14ac:dyDescent="0.25">
      <c r="A838" t="s">
        <v>3114</v>
      </c>
      <c r="B838" s="305" t="s">
        <v>1480</v>
      </c>
      <c r="C838" t="s">
        <v>5946</v>
      </c>
    </row>
    <row r="839" spans="1:3" x14ac:dyDescent="0.25">
      <c r="A839" t="s">
        <v>3115</v>
      </c>
      <c r="B839" s="305" t="s">
        <v>1482</v>
      </c>
      <c r="C839" t="s">
        <v>5947</v>
      </c>
    </row>
    <row r="840" spans="1:3" x14ac:dyDescent="0.25">
      <c r="A840" t="s">
        <v>3116</v>
      </c>
      <c r="B840" s="305" t="s">
        <v>1482</v>
      </c>
      <c r="C840" t="s">
        <v>5948</v>
      </c>
    </row>
    <row r="841" spans="1:3" x14ac:dyDescent="0.25">
      <c r="A841" t="s">
        <v>3117</v>
      </c>
      <c r="B841" s="305" t="s">
        <v>1482</v>
      </c>
      <c r="C841" t="s">
        <v>5947</v>
      </c>
    </row>
    <row r="842" spans="1:3" x14ac:dyDescent="0.25">
      <c r="A842" t="s">
        <v>3118</v>
      </c>
      <c r="B842" s="305" t="s">
        <v>1484</v>
      </c>
      <c r="C842" t="s">
        <v>5949</v>
      </c>
    </row>
    <row r="843" spans="1:3" x14ac:dyDescent="0.25">
      <c r="A843" t="s">
        <v>3119</v>
      </c>
      <c r="B843" s="305" t="s">
        <v>1486</v>
      </c>
      <c r="C843" t="s">
        <v>5950</v>
      </c>
    </row>
    <row r="844" spans="1:3" x14ac:dyDescent="0.25">
      <c r="A844" t="s">
        <v>3120</v>
      </c>
      <c r="B844" s="305" t="s">
        <v>1488</v>
      </c>
      <c r="C844" t="s">
        <v>5951</v>
      </c>
    </row>
    <row r="845" spans="1:3" x14ac:dyDescent="0.25">
      <c r="A845" t="s">
        <v>3121</v>
      </c>
      <c r="B845" s="305" t="s">
        <v>1488</v>
      </c>
      <c r="C845" t="s">
        <v>5951</v>
      </c>
    </row>
    <row r="846" spans="1:3" x14ac:dyDescent="0.25">
      <c r="A846" t="s">
        <v>3122</v>
      </c>
      <c r="B846" s="305" t="s">
        <v>1490</v>
      </c>
      <c r="C846" t="s">
        <v>5952</v>
      </c>
    </row>
    <row r="847" spans="1:3" x14ac:dyDescent="0.25">
      <c r="A847" t="s">
        <v>3123</v>
      </c>
      <c r="B847" s="305" t="s">
        <v>1492</v>
      </c>
      <c r="C847" t="s">
        <v>5953</v>
      </c>
    </row>
    <row r="848" spans="1:3" x14ac:dyDescent="0.25">
      <c r="A848" t="s">
        <v>3124</v>
      </c>
      <c r="B848" s="305" t="s">
        <v>1494</v>
      </c>
      <c r="C848" t="s">
        <v>5954</v>
      </c>
    </row>
    <row r="849" spans="1:3" x14ac:dyDescent="0.25">
      <c r="A849" t="s">
        <v>3125</v>
      </c>
      <c r="B849" s="305" t="s">
        <v>1496</v>
      </c>
      <c r="C849" t="s">
        <v>5955</v>
      </c>
    </row>
    <row r="850" spans="1:3" x14ac:dyDescent="0.25">
      <c r="A850" t="s">
        <v>3126</v>
      </c>
      <c r="B850" s="305" t="s">
        <v>1498</v>
      </c>
      <c r="C850" t="s">
        <v>5956</v>
      </c>
    </row>
    <row r="851" spans="1:3" x14ac:dyDescent="0.25">
      <c r="A851" t="s">
        <v>3127</v>
      </c>
      <c r="B851" s="305" t="s">
        <v>1498</v>
      </c>
      <c r="C851" t="s">
        <v>5956</v>
      </c>
    </row>
    <row r="852" spans="1:3" x14ac:dyDescent="0.25">
      <c r="A852" t="s">
        <v>3128</v>
      </c>
      <c r="B852" s="305" t="s">
        <v>1498</v>
      </c>
      <c r="C852" t="s">
        <v>5956</v>
      </c>
    </row>
    <row r="853" spans="1:3" x14ac:dyDescent="0.25">
      <c r="A853" t="s">
        <v>3129</v>
      </c>
      <c r="B853" s="305" t="s">
        <v>1500</v>
      </c>
      <c r="C853" t="s">
        <v>5957</v>
      </c>
    </row>
    <row r="854" spans="1:3" x14ac:dyDescent="0.25">
      <c r="A854" t="s">
        <v>3130</v>
      </c>
      <c r="B854" s="305" t="s">
        <v>1502</v>
      </c>
      <c r="C854" t="s">
        <v>5958</v>
      </c>
    </row>
    <row r="855" spans="1:3" x14ac:dyDescent="0.25">
      <c r="A855" t="s">
        <v>3131</v>
      </c>
      <c r="B855" s="305" t="s">
        <v>1504</v>
      </c>
      <c r="C855" t="s">
        <v>5958</v>
      </c>
    </row>
    <row r="856" spans="1:3" x14ac:dyDescent="0.25">
      <c r="A856" t="s">
        <v>3132</v>
      </c>
      <c r="B856" s="305" t="s">
        <v>1504</v>
      </c>
      <c r="C856" t="s">
        <v>5958</v>
      </c>
    </row>
    <row r="857" spans="1:3" x14ac:dyDescent="0.25">
      <c r="A857" t="s">
        <v>3133</v>
      </c>
      <c r="B857" s="305" t="s">
        <v>1507</v>
      </c>
      <c r="C857" t="s">
        <v>5959</v>
      </c>
    </row>
    <row r="858" spans="1:3" x14ac:dyDescent="0.25">
      <c r="A858" t="s">
        <v>3134</v>
      </c>
      <c r="B858" s="305" t="s">
        <v>1509</v>
      </c>
      <c r="C858" t="s">
        <v>5960</v>
      </c>
    </row>
    <row r="859" spans="1:3" x14ac:dyDescent="0.25">
      <c r="A859" t="s">
        <v>3135</v>
      </c>
      <c r="B859" s="305" t="s">
        <v>1511</v>
      </c>
      <c r="C859" t="s">
        <v>5961</v>
      </c>
    </row>
    <row r="860" spans="1:3" x14ac:dyDescent="0.25">
      <c r="A860" t="s">
        <v>3136</v>
      </c>
      <c r="B860" s="305" t="s">
        <v>1511</v>
      </c>
      <c r="C860" t="s">
        <v>5962</v>
      </c>
    </row>
    <row r="861" spans="1:3" x14ac:dyDescent="0.25">
      <c r="A861" t="s">
        <v>3137</v>
      </c>
      <c r="B861" s="305" t="s">
        <v>1511</v>
      </c>
      <c r="C861" t="s">
        <v>5962</v>
      </c>
    </row>
    <row r="862" spans="1:3" x14ac:dyDescent="0.25">
      <c r="A862" t="s">
        <v>3138</v>
      </c>
      <c r="B862" s="305" t="s">
        <v>1513</v>
      </c>
      <c r="C862" t="s">
        <v>5963</v>
      </c>
    </row>
    <row r="863" spans="1:3" x14ac:dyDescent="0.25">
      <c r="A863" t="s">
        <v>3139</v>
      </c>
      <c r="B863" s="305" t="s">
        <v>1513</v>
      </c>
      <c r="C863" t="s">
        <v>5964</v>
      </c>
    </row>
    <row r="864" spans="1:3" x14ac:dyDescent="0.25">
      <c r="A864" t="s">
        <v>3140</v>
      </c>
      <c r="B864" s="305" t="s">
        <v>1515</v>
      </c>
      <c r="C864" t="s">
        <v>5957</v>
      </c>
    </row>
    <row r="865" spans="1:3" x14ac:dyDescent="0.25">
      <c r="A865" t="s">
        <v>3141</v>
      </c>
      <c r="B865" s="305" t="s">
        <v>1515</v>
      </c>
      <c r="C865" t="s">
        <v>5957</v>
      </c>
    </row>
    <row r="866" spans="1:3" x14ac:dyDescent="0.25">
      <c r="A866" t="s">
        <v>3142</v>
      </c>
      <c r="B866" s="305" t="s">
        <v>1517</v>
      </c>
      <c r="C866" t="s">
        <v>5957</v>
      </c>
    </row>
    <row r="867" spans="1:3" x14ac:dyDescent="0.25">
      <c r="A867" t="s">
        <v>3143</v>
      </c>
      <c r="B867" s="305" t="s">
        <v>1517</v>
      </c>
      <c r="C867" t="s">
        <v>5957</v>
      </c>
    </row>
    <row r="868" spans="1:3" x14ac:dyDescent="0.25">
      <c r="A868" t="s">
        <v>3144</v>
      </c>
      <c r="B868" s="305" t="s">
        <v>1517</v>
      </c>
      <c r="C868" t="s">
        <v>5957</v>
      </c>
    </row>
    <row r="869" spans="1:3" x14ac:dyDescent="0.25">
      <c r="A869" t="s">
        <v>3145</v>
      </c>
      <c r="B869" s="305" t="s">
        <v>5016</v>
      </c>
      <c r="C869" t="s">
        <v>5965</v>
      </c>
    </row>
    <row r="870" spans="1:3" x14ac:dyDescent="0.25">
      <c r="A870" t="s">
        <v>3146</v>
      </c>
      <c r="B870" s="305" t="s">
        <v>1522</v>
      </c>
      <c r="C870" t="s">
        <v>5966</v>
      </c>
    </row>
    <row r="871" spans="1:3" x14ac:dyDescent="0.25">
      <c r="A871" t="s">
        <v>3147</v>
      </c>
      <c r="B871" s="305" t="s">
        <v>1524</v>
      </c>
      <c r="C871" t="s">
        <v>5967</v>
      </c>
    </row>
    <row r="872" spans="1:3" x14ac:dyDescent="0.25">
      <c r="A872" t="s">
        <v>3148</v>
      </c>
      <c r="B872" s="305" t="s">
        <v>1526</v>
      </c>
      <c r="C872" t="s">
        <v>5968</v>
      </c>
    </row>
    <row r="873" spans="1:3" x14ac:dyDescent="0.25">
      <c r="A873" t="s">
        <v>3149</v>
      </c>
      <c r="B873" s="305" t="s">
        <v>1528</v>
      </c>
      <c r="C873" t="s">
        <v>5953</v>
      </c>
    </row>
    <row r="874" spans="1:3" x14ac:dyDescent="0.25">
      <c r="A874" t="s">
        <v>357</v>
      </c>
      <c r="B874" s="305" t="s">
        <v>276</v>
      </c>
      <c r="C874" t="s">
        <v>5969</v>
      </c>
    </row>
    <row r="875" spans="1:3" x14ac:dyDescent="0.25">
      <c r="A875" t="s">
        <v>3150</v>
      </c>
      <c r="B875" s="305" t="s">
        <v>276</v>
      </c>
      <c r="C875" t="s">
        <v>5969</v>
      </c>
    </row>
    <row r="876" spans="1:3" x14ac:dyDescent="0.25">
      <c r="A876" t="s">
        <v>3151</v>
      </c>
      <c r="B876" s="305" t="s">
        <v>1531</v>
      </c>
      <c r="C876" t="s">
        <v>5970</v>
      </c>
    </row>
    <row r="877" spans="1:3" x14ac:dyDescent="0.25">
      <c r="A877" t="s">
        <v>3152</v>
      </c>
      <c r="B877" s="305" t="s">
        <v>1533</v>
      </c>
      <c r="C877" t="s">
        <v>5971</v>
      </c>
    </row>
    <row r="878" spans="1:3" x14ac:dyDescent="0.25">
      <c r="A878" t="s">
        <v>3153</v>
      </c>
      <c r="B878" s="305" t="s">
        <v>1535</v>
      </c>
      <c r="C878" t="s">
        <v>5972</v>
      </c>
    </row>
    <row r="879" spans="1:3" x14ac:dyDescent="0.25">
      <c r="A879" t="s">
        <v>3154</v>
      </c>
      <c r="B879" s="305" t="s">
        <v>1537</v>
      </c>
      <c r="C879" t="s">
        <v>5973</v>
      </c>
    </row>
    <row r="880" spans="1:3" x14ac:dyDescent="0.25">
      <c r="A880" t="s">
        <v>3155</v>
      </c>
      <c r="B880" s="305" t="s">
        <v>1537</v>
      </c>
      <c r="C880" t="s">
        <v>5973</v>
      </c>
    </row>
    <row r="881" spans="1:3" x14ac:dyDescent="0.25">
      <c r="A881" t="s">
        <v>3156</v>
      </c>
      <c r="B881" s="305" t="s">
        <v>1539</v>
      </c>
      <c r="C881" t="s">
        <v>5974</v>
      </c>
    </row>
    <row r="882" spans="1:3" x14ac:dyDescent="0.25">
      <c r="A882" t="s">
        <v>3157</v>
      </c>
      <c r="B882" s="305" t="s">
        <v>1541</v>
      </c>
      <c r="C882" t="s">
        <v>5975</v>
      </c>
    </row>
    <row r="883" spans="1:3" x14ac:dyDescent="0.25">
      <c r="A883" t="s">
        <v>3158</v>
      </c>
      <c r="B883" s="305" t="s">
        <v>1543</v>
      </c>
      <c r="C883" t="s">
        <v>5976</v>
      </c>
    </row>
    <row r="884" spans="1:3" x14ac:dyDescent="0.25">
      <c r="A884" t="s">
        <v>3159</v>
      </c>
      <c r="B884" s="305" t="s">
        <v>1545</v>
      </c>
      <c r="C884" t="s">
        <v>5977</v>
      </c>
    </row>
    <row r="885" spans="1:3" x14ac:dyDescent="0.25">
      <c r="A885" t="s">
        <v>3160</v>
      </c>
      <c r="B885" s="305" t="s">
        <v>1547</v>
      </c>
      <c r="C885" t="s">
        <v>5978</v>
      </c>
    </row>
    <row r="886" spans="1:3" x14ac:dyDescent="0.25">
      <c r="A886" t="s">
        <v>3161</v>
      </c>
      <c r="B886" s="305" t="s">
        <v>1549</v>
      </c>
      <c r="C886" t="s">
        <v>5979</v>
      </c>
    </row>
    <row r="887" spans="1:3" x14ac:dyDescent="0.25">
      <c r="A887" t="s">
        <v>3162</v>
      </c>
      <c r="B887" s="305" t="s">
        <v>1551</v>
      </c>
      <c r="C887" t="s">
        <v>5980</v>
      </c>
    </row>
    <row r="888" spans="1:3" x14ac:dyDescent="0.25">
      <c r="A888" t="s">
        <v>3163</v>
      </c>
      <c r="B888" s="305" t="s">
        <v>1553</v>
      </c>
      <c r="C888" t="s">
        <v>5981</v>
      </c>
    </row>
    <row r="889" spans="1:3" x14ac:dyDescent="0.25">
      <c r="A889" t="s">
        <v>3164</v>
      </c>
      <c r="B889" s="305" t="s">
        <v>1555</v>
      </c>
      <c r="C889" t="s">
        <v>5982</v>
      </c>
    </row>
    <row r="890" spans="1:3" x14ac:dyDescent="0.25">
      <c r="A890" t="s">
        <v>3165</v>
      </c>
      <c r="B890" s="305" t="s">
        <v>1557</v>
      </c>
      <c r="C890" t="s">
        <v>5983</v>
      </c>
    </row>
    <row r="891" spans="1:3" x14ac:dyDescent="0.25">
      <c r="A891" t="s">
        <v>3166</v>
      </c>
      <c r="B891" s="305" t="s">
        <v>1557</v>
      </c>
      <c r="C891" t="s">
        <v>5983</v>
      </c>
    </row>
    <row r="892" spans="1:3" x14ac:dyDescent="0.25">
      <c r="A892" t="s">
        <v>3167</v>
      </c>
      <c r="B892" s="305" t="s">
        <v>1559</v>
      </c>
      <c r="C892" t="s">
        <v>5984</v>
      </c>
    </row>
    <row r="893" spans="1:3" x14ac:dyDescent="0.25">
      <c r="A893" t="s">
        <v>3168</v>
      </c>
      <c r="B893" s="305" t="s">
        <v>1561</v>
      </c>
      <c r="C893" t="s">
        <v>5985</v>
      </c>
    </row>
    <row r="894" spans="1:3" x14ac:dyDescent="0.25">
      <c r="A894" t="s">
        <v>3169</v>
      </c>
      <c r="B894" s="305" t="s">
        <v>1561</v>
      </c>
      <c r="C894" t="s">
        <v>5985</v>
      </c>
    </row>
    <row r="895" spans="1:3" x14ac:dyDescent="0.25">
      <c r="A895" t="s">
        <v>3170</v>
      </c>
      <c r="B895" s="305" t="s">
        <v>1563</v>
      </c>
      <c r="C895" t="s">
        <v>5986</v>
      </c>
    </row>
    <row r="896" spans="1:3" x14ac:dyDescent="0.25">
      <c r="A896" t="s">
        <v>3171</v>
      </c>
      <c r="B896" s="305" t="s">
        <v>1563</v>
      </c>
      <c r="C896" t="s">
        <v>5986</v>
      </c>
    </row>
    <row r="897" spans="1:3" x14ac:dyDescent="0.25">
      <c r="A897" t="s">
        <v>3172</v>
      </c>
      <c r="B897" s="305" t="s">
        <v>1565</v>
      </c>
      <c r="C897" t="s">
        <v>5987</v>
      </c>
    </row>
    <row r="898" spans="1:3" x14ac:dyDescent="0.25">
      <c r="A898" t="s">
        <v>3173</v>
      </c>
      <c r="B898" s="305" t="s">
        <v>1565</v>
      </c>
      <c r="C898" t="s">
        <v>5987</v>
      </c>
    </row>
    <row r="899" spans="1:3" x14ac:dyDescent="0.25">
      <c r="A899" t="s">
        <v>3174</v>
      </c>
      <c r="B899" s="305" t="s">
        <v>1567</v>
      </c>
      <c r="C899" t="s">
        <v>5988</v>
      </c>
    </row>
    <row r="900" spans="1:3" x14ac:dyDescent="0.25">
      <c r="A900" t="s">
        <v>3175</v>
      </c>
      <c r="B900" s="305" t="s">
        <v>1569</v>
      </c>
      <c r="C900" t="s">
        <v>5989</v>
      </c>
    </row>
    <row r="901" spans="1:3" x14ac:dyDescent="0.25">
      <c r="A901" t="s">
        <v>3176</v>
      </c>
      <c r="B901" s="305" t="s">
        <v>1571</v>
      </c>
      <c r="C901" t="s">
        <v>5981</v>
      </c>
    </row>
    <row r="902" spans="1:3" x14ac:dyDescent="0.25">
      <c r="A902" t="s">
        <v>3177</v>
      </c>
      <c r="B902" s="305" t="s">
        <v>1573</v>
      </c>
      <c r="C902" t="s">
        <v>5990</v>
      </c>
    </row>
    <row r="903" spans="1:3" x14ac:dyDescent="0.25">
      <c r="A903" t="s">
        <v>3178</v>
      </c>
      <c r="B903" s="305" t="s">
        <v>1573</v>
      </c>
      <c r="C903" t="s">
        <v>5990</v>
      </c>
    </row>
    <row r="904" spans="1:3" x14ac:dyDescent="0.25">
      <c r="A904" t="s">
        <v>3179</v>
      </c>
      <c r="B904" s="305" t="s">
        <v>1575</v>
      </c>
      <c r="C904" t="s">
        <v>5990</v>
      </c>
    </row>
    <row r="905" spans="1:3" x14ac:dyDescent="0.25">
      <c r="A905" t="s">
        <v>3180</v>
      </c>
      <c r="B905" s="305" t="s">
        <v>1575</v>
      </c>
      <c r="C905" t="s">
        <v>5990</v>
      </c>
    </row>
    <row r="906" spans="1:3" x14ac:dyDescent="0.25">
      <c r="A906" t="s">
        <v>3181</v>
      </c>
      <c r="B906" s="305" t="s">
        <v>1577</v>
      </c>
      <c r="C906" t="s">
        <v>5991</v>
      </c>
    </row>
    <row r="907" spans="1:3" x14ac:dyDescent="0.25">
      <c r="A907" t="s">
        <v>3182</v>
      </c>
      <c r="B907" s="305" t="s">
        <v>1579</v>
      </c>
      <c r="C907" t="s">
        <v>5991</v>
      </c>
    </row>
    <row r="908" spans="1:3" x14ac:dyDescent="0.25">
      <c r="A908" t="s">
        <v>3183</v>
      </c>
      <c r="B908" s="305" t="s">
        <v>1581</v>
      </c>
      <c r="C908" t="s">
        <v>5992</v>
      </c>
    </row>
    <row r="909" spans="1:3" x14ac:dyDescent="0.25">
      <c r="A909" t="s">
        <v>3184</v>
      </c>
      <c r="B909" s="305" t="s">
        <v>1583</v>
      </c>
      <c r="C909" t="s">
        <v>5993</v>
      </c>
    </row>
    <row r="910" spans="1:3" x14ac:dyDescent="0.25">
      <c r="A910" t="s">
        <v>3185</v>
      </c>
      <c r="B910" s="305" t="s">
        <v>1583</v>
      </c>
      <c r="C910" t="s">
        <v>5994</v>
      </c>
    </row>
    <row r="911" spans="1:3" x14ac:dyDescent="0.25">
      <c r="A911" t="s">
        <v>3186</v>
      </c>
      <c r="B911" s="305" t="s">
        <v>1561</v>
      </c>
      <c r="C911" t="s">
        <v>5985</v>
      </c>
    </row>
    <row r="912" spans="1:3" x14ac:dyDescent="0.25">
      <c r="A912" t="s">
        <v>3187</v>
      </c>
      <c r="B912" s="305" t="s">
        <v>1587</v>
      </c>
      <c r="C912" t="s">
        <v>5995</v>
      </c>
    </row>
    <row r="913" spans="1:3" x14ac:dyDescent="0.25">
      <c r="A913" t="s">
        <v>3188</v>
      </c>
      <c r="B913" s="305" t="s">
        <v>1587</v>
      </c>
      <c r="C913" t="s">
        <v>5985</v>
      </c>
    </row>
    <row r="914" spans="1:3" x14ac:dyDescent="0.25">
      <c r="A914" t="s">
        <v>3189</v>
      </c>
      <c r="B914" s="305" t="s">
        <v>1587</v>
      </c>
      <c r="C914" t="s">
        <v>5985</v>
      </c>
    </row>
    <row r="915" spans="1:3" x14ac:dyDescent="0.25">
      <c r="A915" t="s">
        <v>3190</v>
      </c>
      <c r="B915" s="305" t="s">
        <v>1587</v>
      </c>
      <c r="C915" t="s">
        <v>5985</v>
      </c>
    </row>
    <row r="916" spans="1:3" x14ac:dyDescent="0.25">
      <c r="A916" t="s">
        <v>3191</v>
      </c>
      <c r="B916" s="305" t="s">
        <v>1587</v>
      </c>
      <c r="C916" t="s">
        <v>5985</v>
      </c>
    </row>
    <row r="917" spans="1:3" x14ac:dyDescent="0.25">
      <c r="A917" t="s">
        <v>3192</v>
      </c>
      <c r="B917" s="305" t="s">
        <v>1590</v>
      </c>
      <c r="C917" t="s">
        <v>5995</v>
      </c>
    </row>
    <row r="918" spans="1:3" x14ac:dyDescent="0.25">
      <c r="A918" t="s">
        <v>3193</v>
      </c>
      <c r="B918" s="305" t="s">
        <v>1590</v>
      </c>
      <c r="C918" t="s">
        <v>5996</v>
      </c>
    </row>
    <row r="919" spans="1:3" x14ac:dyDescent="0.25">
      <c r="A919" t="s">
        <v>3194</v>
      </c>
      <c r="B919" s="305" t="s">
        <v>1592</v>
      </c>
      <c r="C919" t="s">
        <v>5997</v>
      </c>
    </row>
    <row r="920" spans="1:3" x14ac:dyDescent="0.25">
      <c r="A920" t="s">
        <v>3195</v>
      </c>
      <c r="B920" s="305" t="s">
        <v>1592</v>
      </c>
      <c r="C920" t="s">
        <v>5997</v>
      </c>
    </row>
    <row r="921" spans="1:3" x14ac:dyDescent="0.25">
      <c r="A921" t="s">
        <v>3196</v>
      </c>
      <c r="B921" s="305" t="s">
        <v>1592</v>
      </c>
      <c r="C921" t="s">
        <v>5997</v>
      </c>
    </row>
    <row r="922" spans="1:3" x14ac:dyDescent="0.25">
      <c r="A922" t="s">
        <v>3197</v>
      </c>
      <c r="B922" s="305" t="s">
        <v>3878</v>
      </c>
      <c r="C922" t="s">
        <v>5987</v>
      </c>
    </row>
    <row r="923" spans="1:3" x14ac:dyDescent="0.25">
      <c r="A923" t="s">
        <v>3198</v>
      </c>
      <c r="B923" s="305" t="s">
        <v>3878</v>
      </c>
      <c r="C923" t="s">
        <v>5987</v>
      </c>
    </row>
    <row r="924" spans="1:3" x14ac:dyDescent="0.25">
      <c r="A924" t="s">
        <v>3199</v>
      </c>
      <c r="B924" s="305" t="s">
        <v>1565</v>
      </c>
      <c r="C924" t="s">
        <v>5987</v>
      </c>
    </row>
    <row r="925" spans="1:3" x14ac:dyDescent="0.25">
      <c r="A925" t="s">
        <v>3200</v>
      </c>
      <c r="B925" s="305" t="s">
        <v>3878</v>
      </c>
      <c r="C925" t="s">
        <v>5987</v>
      </c>
    </row>
    <row r="926" spans="1:3" x14ac:dyDescent="0.25">
      <c r="A926" t="s">
        <v>3201</v>
      </c>
      <c r="B926" s="305" t="s">
        <v>3878</v>
      </c>
      <c r="C926" t="s">
        <v>5998</v>
      </c>
    </row>
    <row r="927" spans="1:3" x14ac:dyDescent="0.25">
      <c r="A927" t="s">
        <v>3202</v>
      </c>
      <c r="B927" s="305" t="s">
        <v>1598</v>
      </c>
      <c r="C927" t="s">
        <v>5999</v>
      </c>
    </row>
    <row r="928" spans="1:3" x14ac:dyDescent="0.25">
      <c r="A928" t="s">
        <v>3203</v>
      </c>
      <c r="B928" s="305" t="s">
        <v>1600</v>
      </c>
      <c r="C928" t="s">
        <v>6000</v>
      </c>
    </row>
    <row r="929" spans="1:3" x14ac:dyDescent="0.25">
      <c r="A929" t="s">
        <v>3204</v>
      </c>
      <c r="B929" s="305" t="s">
        <v>1602</v>
      </c>
      <c r="C929" t="s">
        <v>6001</v>
      </c>
    </row>
    <row r="930" spans="1:3" x14ac:dyDescent="0.25">
      <c r="A930" t="s">
        <v>3205</v>
      </c>
      <c r="B930" s="305" t="s">
        <v>1604</v>
      </c>
      <c r="C930" t="s">
        <v>6002</v>
      </c>
    </row>
    <row r="931" spans="1:3" x14ac:dyDescent="0.25">
      <c r="A931" t="s">
        <v>3206</v>
      </c>
      <c r="B931" s="305" t="s">
        <v>1569</v>
      </c>
      <c r="C931" t="s">
        <v>5989</v>
      </c>
    </row>
    <row r="932" spans="1:3" x14ac:dyDescent="0.25">
      <c r="A932" t="s">
        <v>3207</v>
      </c>
      <c r="B932" s="305" t="s">
        <v>1607</v>
      </c>
      <c r="C932" t="s">
        <v>6003</v>
      </c>
    </row>
    <row r="933" spans="1:3" x14ac:dyDescent="0.25">
      <c r="A933" t="s">
        <v>3208</v>
      </c>
      <c r="B933" s="305" t="s">
        <v>1607</v>
      </c>
      <c r="C933" t="s">
        <v>6003</v>
      </c>
    </row>
    <row r="934" spans="1:3" x14ac:dyDescent="0.25">
      <c r="A934" t="s">
        <v>3209</v>
      </c>
      <c r="B934" s="305" t="s">
        <v>1577</v>
      </c>
      <c r="C934" t="s">
        <v>5991</v>
      </c>
    </row>
    <row r="935" spans="1:3" x14ac:dyDescent="0.25">
      <c r="A935" t="s">
        <v>3210</v>
      </c>
      <c r="B935" s="305" t="s">
        <v>1579</v>
      </c>
      <c r="C935" t="s">
        <v>5989</v>
      </c>
    </row>
    <row r="936" spans="1:3" x14ac:dyDescent="0.25">
      <c r="A936" t="s">
        <v>3211</v>
      </c>
      <c r="B936" s="305" t="s">
        <v>1611</v>
      </c>
      <c r="C936" t="s">
        <v>5992</v>
      </c>
    </row>
    <row r="937" spans="1:3" x14ac:dyDescent="0.25">
      <c r="A937" t="s">
        <v>3212</v>
      </c>
      <c r="B937" s="305" t="s">
        <v>1613</v>
      </c>
      <c r="C937" t="s">
        <v>6004</v>
      </c>
    </row>
    <row r="938" spans="1:3" x14ac:dyDescent="0.25">
      <c r="A938" t="s">
        <v>3213</v>
      </c>
      <c r="B938" s="305" t="s">
        <v>1615</v>
      </c>
      <c r="C938" t="s">
        <v>6005</v>
      </c>
    </row>
    <row r="939" spans="1:3" x14ac:dyDescent="0.25">
      <c r="A939" t="s">
        <v>3214</v>
      </c>
      <c r="B939" s="305" t="s">
        <v>1617</v>
      </c>
      <c r="C939" t="s">
        <v>5985</v>
      </c>
    </row>
    <row r="940" spans="1:3" x14ac:dyDescent="0.25">
      <c r="A940" t="s">
        <v>3215</v>
      </c>
      <c r="B940" s="305" t="s">
        <v>1617</v>
      </c>
      <c r="C940" t="s">
        <v>5985</v>
      </c>
    </row>
    <row r="941" spans="1:3" x14ac:dyDescent="0.25">
      <c r="A941" t="s">
        <v>3216</v>
      </c>
      <c r="B941" s="305" t="s">
        <v>1617</v>
      </c>
      <c r="C941" t="s">
        <v>5985</v>
      </c>
    </row>
    <row r="942" spans="1:3" x14ac:dyDescent="0.25">
      <c r="A942" t="s">
        <v>3217</v>
      </c>
      <c r="B942" s="305" t="s">
        <v>1619</v>
      </c>
      <c r="C942" t="s">
        <v>6006</v>
      </c>
    </row>
    <row r="943" spans="1:3" x14ac:dyDescent="0.25">
      <c r="A943" t="s">
        <v>3218</v>
      </c>
      <c r="B943" s="305" t="s">
        <v>1621</v>
      </c>
      <c r="C943" t="s">
        <v>5987</v>
      </c>
    </row>
    <row r="944" spans="1:3" x14ac:dyDescent="0.25">
      <c r="A944" t="s">
        <v>3219</v>
      </c>
      <c r="B944" s="305" t="s">
        <v>1567</v>
      </c>
      <c r="C944" t="s">
        <v>6007</v>
      </c>
    </row>
    <row r="945" spans="1:3" x14ac:dyDescent="0.25">
      <c r="A945" t="s">
        <v>3220</v>
      </c>
      <c r="B945" s="305" t="s">
        <v>1567</v>
      </c>
      <c r="C945" t="s">
        <v>6007</v>
      </c>
    </row>
    <row r="946" spans="1:3" x14ac:dyDescent="0.25">
      <c r="A946" t="s">
        <v>3221</v>
      </c>
      <c r="B946" s="305" t="s">
        <v>1592</v>
      </c>
      <c r="C946" t="s">
        <v>5987</v>
      </c>
    </row>
    <row r="947" spans="1:3" x14ac:dyDescent="0.25">
      <c r="A947" t="s">
        <v>3222</v>
      </c>
      <c r="B947" s="305" t="s">
        <v>1592</v>
      </c>
      <c r="C947" t="s">
        <v>5987</v>
      </c>
    </row>
    <row r="948" spans="1:3" x14ac:dyDescent="0.25">
      <c r="A948" t="s">
        <v>3223</v>
      </c>
      <c r="B948" s="305" t="s">
        <v>1625</v>
      </c>
      <c r="C948" t="s">
        <v>5991</v>
      </c>
    </row>
    <row r="949" spans="1:3" x14ac:dyDescent="0.25">
      <c r="A949" t="s">
        <v>3224</v>
      </c>
      <c r="B949" s="305" t="s">
        <v>1627</v>
      </c>
      <c r="C949" t="s">
        <v>6008</v>
      </c>
    </row>
    <row r="950" spans="1:3" x14ac:dyDescent="0.25">
      <c r="A950" t="s">
        <v>3225</v>
      </c>
      <c r="B950" s="305" t="s">
        <v>1627</v>
      </c>
      <c r="C950" t="s">
        <v>6008</v>
      </c>
    </row>
    <row r="951" spans="1:3" x14ac:dyDescent="0.25">
      <c r="A951" t="s">
        <v>3226</v>
      </c>
      <c r="B951" s="305" t="s">
        <v>1629</v>
      </c>
      <c r="C951" t="s">
        <v>6008</v>
      </c>
    </row>
    <row r="952" spans="1:3" x14ac:dyDescent="0.25">
      <c r="A952" t="s">
        <v>3227</v>
      </c>
      <c r="B952" s="305" t="s">
        <v>1631</v>
      </c>
      <c r="C952" t="s">
        <v>6009</v>
      </c>
    </row>
    <row r="953" spans="1:3" x14ac:dyDescent="0.25">
      <c r="A953" t="s">
        <v>3228</v>
      </c>
      <c r="B953" s="305" t="s">
        <v>1631</v>
      </c>
      <c r="C953" t="s">
        <v>6009</v>
      </c>
    </row>
    <row r="954" spans="1:3" x14ac:dyDescent="0.25">
      <c r="A954" t="s">
        <v>3229</v>
      </c>
      <c r="B954" s="305" t="s">
        <v>1633</v>
      </c>
      <c r="C954" t="s">
        <v>6010</v>
      </c>
    </row>
    <row r="955" spans="1:3" x14ac:dyDescent="0.25">
      <c r="A955" t="s">
        <v>3230</v>
      </c>
      <c r="B955" s="305" t="s">
        <v>1635</v>
      </c>
      <c r="C955" t="s">
        <v>5987</v>
      </c>
    </row>
    <row r="956" spans="1:3" x14ac:dyDescent="0.25">
      <c r="A956" t="s">
        <v>3231</v>
      </c>
      <c r="B956" s="305" t="s">
        <v>1592</v>
      </c>
      <c r="C956" t="s">
        <v>5987</v>
      </c>
    </row>
    <row r="957" spans="1:3" x14ac:dyDescent="0.25">
      <c r="A957" t="s">
        <v>3232</v>
      </c>
      <c r="B957" s="305" t="s">
        <v>1635</v>
      </c>
      <c r="C957" t="s">
        <v>5991</v>
      </c>
    </row>
    <row r="958" spans="1:3" x14ac:dyDescent="0.25">
      <c r="A958" t="s">
        <v>3233</v>
      </c>
      <c r="B958" s="305" t="s">
        <v>1639</v>
      </c>
      <c r="C958" t="s">
        <v>6011</v>
      </c>
    </row>
    <row r="959" spans="1:3" x14ac:dyDescent="0.25">
      <c r="A959" t="s">
        <v>3234</v>
      </c>
      <c r="B959" s="305" t="s">
        <v>1641</v>
      </c>
      <c r="C959" t="s">
        <v>6012</v>
      </c>
    </row>
    <row r="960" spans="1:3" x14ac:dyDescent="0.25">
      <c r="A960" t="s">
        <v>3235</v>
      </c>
      <c r="B960" s="305" t="s">
        <v>1641</v>
      </c>
      <c r="C960" t="s">
        <v>6012</v>
      </c>
    </row>
    <row r="961" spans="1:3" x14ac:dyDescent="0.25">
      <c r="A961" t="s">
        <v>3236</v>
      </c>
      <c r="B961" s="305" t="s">
        <v>1643</v>
      </c>
      <c r="C961" t="s">
        <v>6013</v>
      </c>
    </row>
    <row r="962" spans="1:3" x14ac:dyDescent="0.25">
      <c r="A962" t="s">
        <v>3237</v>
      </c>
      <c r="B962" s="305" t="s">
        <v>1643</v>
      </c>
      <c r="C962" t="s">
        <v>6013</v>
      </c>
    </row>
    <row r="963" spans="1:3" x14ac:dyDescent="0.25">
      <c r="A963" t="s">
        <v>3238</v>
      </c>
      <c r="B963" s="305" t="s">
        <v>1645</v>
      </c>
      <c r="C963" t="s">
        <v>5985</v>
      </c>
    </row>
    <row r="964" spans="1:3" x14ac:dyDescent="0.25">
      <c r="A964" t="s">
        <v>3239</v>
      </c>
      <c r="B964" s="305" t="s">
        <v>1647</v>
      </c>
      <c r="C964" t="s">
        <v>6013</v>
      </c>
    </row>
    <row r="965" spans="1:3" x14ac:dyDescent="0.25">
      <c r="A965" t="s">
        <v>3240</v>
      </c>
      <c r="B965" s="305" t="s">
        <v>1649</v>
      </c>
      <c r="C965" t="s">
        <v>6014</v>
      </c>
    </row>
    <row r="966" spans="1:3" x14ac:dyDescent="0.25">
      <c r="A966" t="s">
        <v>3241</v>
      </c>
      <c r="B966" s="305" t="s">
        <v>1649</v>
      </c>
      <c r="C966" t="s">
        <v>6014</v>
      </c>
    </row>
    <row r="967" spans="1:3" x14ac:dyDescent="0.25">
      <c r="A967" t="s">
        <v>3242</v>
      </c>
      <c r="B967" s="305" t="s">
        <v>1651</v>
      </c>
      <c r="C967" t="s">
        <v>6015</v>
      </c>
    </row>
    <row r="968" spans="1:3" x14ac:dyDescent="0.25">
      <c r="A968" t="s">
        <v>3243</v>
      </c>
      <c r="B968" s="305" t="s">
        <v>1651</v>
      </c>
      <c r="C968" t="s">
        <v>6015</v>
      </c>
    </row>
    <row r="969" spans="1:3" x14ac:dyDescent="0.25">
      <c r="A969" t="s">
        <v>3244</v>
      </c>
      <c r="B969" s="305" t="s">
        <v>1653</v>
      </c>
      <c r="C969" t="s">
        <v>5992</v>
      </c>
    </row>
    <row r="970" spans="1:3" x14ac:dyDescent="0.25">
      <c r="A970" t="s">
        <v>3245</v>
      </c>
      <c r="B970" s="305" t="s">
        <v>1655</v>
      </c>
      <c r="C970" t="s">
        <v>6016</v>
      </c>
    </row>
    <row r="971" spans="1:3" x14ac:dyDescent="0.25">
      <c r="A971" t="s">
        <v>3246</v>
      </c>
      <c r="B971" s="305" t="s">
        <v>1657</v>
      </c>
      <c r="C971" t="s">
        <v>6004</v>
      </c>
    </row>
    <row r="972" spans="1:3" x14ac:dyDescent="0.25">
      <c r="A972" t="s">
        <v>3247</v>
      </c>
      <c r="B972" s="305" t="s">
        <v>1659</v>
      </c>
      <c r="C972" t="s">
        <v>6016</v>
      </c>
    </row>
    <row r="973" spans="1:3" x14ac:dyDescent="0.25">
      <c r="A973" t="s">
        <v>3248</v>
      </c>
      <c r="B973" s="305" t="s">
        <v>1661</v>
      </c>
      <c r="C973" t="s">
        <v>5989</v>
      </c>
    </row>
    <row r="974" spans="1:3" x14ac:dyDescent="0.25">
      <c r="A974" t="s">
        <v>3249</v>
      </c>
      <c r="B974" s="305" t="s">
        <v>1663</v>
      </c>
      <c r="C974" t="s">
        <v>6017</v>
      </c>
    </row>
    <row r="975" spans="1:3" x14ac:dyDescent="0.25">
      <c r="A975" t="s">
        <v>3250</v>
      </c>
      <c r="B975" s="305" t="s">
        <v>1665</v>
      </c>
      <c r="C975" t="s">
        <v>6018</v>
      </c>
    </row>
    <row r="976" spans="1:3" x14ac:dyDescent="0.25">
      <c r="A976" t="s">
        <v>3251</v>
      </c>
      <c r="B976" s="305" t="s">
        <v>1667</v>
      </c>
      <c r="C976" t="s">
        <v>6019</v>
      </c>
    </row>
    <row r="977" spans="1:3" x14ac:dyDescent="0.25">
      <c r="A977" t="s">
        <v>3252</v>
      </c>
      <c r="B977" s="305" t="s">
        <v>1669</v>
      </c>
      <c r="C977" t="s">
        <v>6020</v>
      </c>
    </row>
    <row r="978" spans="1:3" x14ac:dyDescent="0.25">
      <c r="A978" t="s">
        <v>3253</v>
      </c>
      <c r="B978" s="305" t="s">
        <v>1669</v>
      </c>
      <c r="C978" t="s">
        <v>6021</v>
      </c>
    </row>
    <row r="979" spans="1:3" x14ac:dyDescent="0.25">
      <c r="A979" t="s">
        <v>3254</v>
      </c>
      <c r="B979" s="305" t="s">
        <v>1671</v>
      </c>
      <c r="C979" t="s">
        <v>6022</v>
      </c>
    </row>
    <row r="980" spans="1:3" x14ac:dyDescent="0.25">
      <c r="A980" t="s">
        <v>3255</v>
      </c>
      <c r="B980" s="305" t="s">
        <v>1673</v>
      </c>
      <c r="C980" t="s">
        <v>6023</v>
      </c>
    </row>
    <row r="981" spans="1:3" x14ac:dyDescent="0.25">
      <c r="A981" t="s">
        <v>3256</v>
      </c>
      <c r="B981" s="305" t="s">
        <v>1675</v>
      </c>
      <c r="C981" t="s">
        <v>6024</v>
      </c>
    </row>
    <row r="982" spans="1:3" x14ac:dyDescent="0.25">
      <c r="A982" t="s">
        <v>3257</v>
      </c>
      <c r="B982" s="305" t="s">
        <v>1677</v>
      </c>
      <c r="C982" t="s">
        <v>6025</v>
      </c>
    </row>
    <row r="983" spans="1:3" x14ac:dyDescent="0.25">
      <c r="A983" t="s">
        <v>3258</v>
      </c>
      <c r="B983" s="305" t="s">
        <v>1679</v>
      </c>
      <c r="C983" t="s">
        <v>6026</v>
      </c>
    </row>
    <row r="984" spans="1:3" x14ac:dyDescent="0.25">
      <c r="A984" t="s">
        <v>3259</v>
      </c>
      <c r="B984" s="305" t="s">
        <v>1681</v>
      </c>
      <c r="C984" t="s">
        <v>6027</v>
      </c>
    </row>
    <row r="985" spans="1:3" x14ac:dyDescent="0.25">
      <c r="A985" t="s">
        <v>3260</v>
      </c>
      <c r="B985" s="305" t="s">
        <v>1683</v>
      </c>
      <c r="C985" t="s">
        <v>6028</v>
      </c>
    </row>
    <row r="986" spans="1:3" x14ac:dyDescent="0.25">
      <c r="A986" t="s">
        <v>3261</v>
      </c>
      <c r="B986" s="305" t="s">
        <v>1685</v>
      </c>
      <c r="C986" t="s">
        <v>6029</v>
      </c>
    </row>
    <row r="987" spans="1:3" x14ac:dyDescent="0.25">
      <c r="A987" t="s">
        <v>3262</v>
      </c>
      <c r="B987" s="305" t="s">
        <v>1687</v>
      </c>
      <c r="C987" t="s">
        <v>6030</v>
      </c>
    </row>
    <row r="988" spans="1:3" x14ac:dyDescent="0.25">
      <c r="A988" t="s">
        <v>3263</v>
      </c>
      <c r="B988" s="305" t="s">
        <v>1689</v>
      </c>
      <c r="C988" t="s">
        <v>6031</v>
      </c>
    </row>
    <row r="989" spans="1:3" x14ac:dyDescent="0.25">
      <c r="A989" t="s">
        <v>3264</v>
      </c>
      <c r="B989" s="305" t="s">
        <v>1689</v>
      </c>
      <c r="C989" t="s">
        <v>6032</v>
      </c>
    </row>
    <row r="990" spans="1:3" x14ac:dyDescent="0.25">
      <c r="A990" t="s">
        <v>3265</v>
      </c>
      <c r="B990" s="305" t="s">
        <v>1691</v>
      </c>
      <c r="C990" t="s">
        <v>6033</v>
      </c>
    </row>
    <row r="991" spans="1:3" x14ac:dyDescent="0.25">
      <c r="A991" t="s">
        <v>3266</v>
      </c>
      <c r="B991" s="305" t="s">
        <v>1693</v>
      </c>
      <c r="C991" t="s">
        <v>6034</v>
      </c>
    </row>
    <row r="992" spans="1:3" x14ac:dyDescent="0.25">
      <c r="A992" t="s">
        <v>3267</v>
      </c>
      <c r="B992" s="305" t="s">
        <v>1695</v>
      </c>
      <c r="C992" t="s">
        <v>6035</v>
      </c>
    </row>
    <row r="993" spans="1:3" x14ac:dyDescent="0.25">
      <c r="A993" t="s">
        <v>3268</v>
      </c>
      <c r="B993" s="305" t="s">
        <v>1697</v>
      </c>
      <c r="C993" t="s">
        <v>6036</v>
      </c>
    </row>
    <row r="994" spans="1:3" x14ac:dyDescent="0.25">
      <c r="A994" t="s">
        <v>3269</v>
      </c>
      <c r="B994" s="305" t="s">
        <v>1697</v>
      </c>
      <c r="C994" t="s">
        <v>6037</v>
      </c>
    </row>
    <row r="995" spans="1:3" x14ac:dyDescent="0.25">
      <c r="A995" t="s">
        <v>3270</v>
      </c>
      <c r="B995" s="305" t="s">
        <v>1697</v>
      </c>
      <c r="C995" t="s">
        <v>6036</v>
      </c>
    </row>
    <row r="996" spans="1:3" x14ac:dyDescent="0.25">
      <c r="A996" t="s">
        <v>3271</v>
      </c>
      <c r="B996" s="305" t="s">
        <v>1699</v>
      </c>
      <c r="C996" t="s">
        <v>6038</v>
      </c>
    </row>
    <row r="997" spans="1:3" x14ac:dyDescent="0.25">
      <c r="A997" t="s">
        <v>3272</v>
      </c>
      <c r="B997" s="305" t="s">
        <v>1699</v>
      </c>
      <c r="C997" t="s">
        <v>6039</v>
      </c>
    </row>
    <row r="998" spans="1:3" x14ac:dyDescent="0.25">
      <c r="A998" t="s">
        <v>3273</v>
      </c>
      <c r="B998" s="305" t="s">
        <v>1699</v>
      </c>
      <c r="C998" t="s">
        <v>6038</v>
      </c>
    </row>
    <row r="999" spans="1:3" x14ac:dyDescent="0.25">
      <c r="A999" t="s">
        <v>3274</v>
      </c>
      <c r="B999" s="305" t="s">
        <v>1699</v>
      </c>
      <c r="C999" t="s">
        <v>6039</v>
      </c>
    </row>
    <row r="1000" spans="1:3" x14ac:dyDescent="0.25">
      <c r="A1000" t="s">
        <v>3275</v>
      </c>
      <c r="B1000" s="305" t="s">
        <v>1701</v>
      </c>
      <c r="C1000" t="s">
        <v>6040</v>
      </c>
    </row>
    <row r="1001" spans="1:3" x14ac:dyDescent="0.25">
      <c r="A1001" t="s">
        <v>3276</v>
      </c>
      <c r="B1001" s="305" t="s">
        <v>1703</v>
      </c>
      <c r="C1001" t="s">
        <v>6041</v>
      </c>
    </row>
    <row r="1002" spans="1:3" x14ac:dyDescent="0.25">
      <c r="A1002" t="s">
        <v>3277</v>
      </c>
      <c r="B1002" s="305" t="s">
        <v>1705</v>
      </c>
      <c r="C1002" t="s">
        <v>6042</v>
      </c>
    </row>
    <row r="1003" spans="1:3" x14ac:dyDescent="0.25">
      <c r="A1003" t="s">
        <v>3278</v>
      </c>
      <c r="B1003" s="305" t="s">
        <v>1707</v>
      </c>
      <c r="C1003" t="s">
        <v>6043</v>
      </c>
    </row>
    <row r="1004" spans="1:3" x14ac:dyDescent="0.25">
      <c r="A1004" t="s">
        <v>3279</v>
      </c>
      <c r="B1004" s="305" t="s">
        <v>1709</v>
      </c>
      <c r="C1004" t="s">
        <v>6044</v>
      </c>
    </row>
    <row r="1005" spans="1:3" x14ac:dyDescent="0.25">
      <c r="A1005" t="s">
        <v>3280</v>
      </c>
      <c r="B1005" s="305" t="s">
        <v>1711</v>
      </c>
      <c r="C1005" t="s">
        <v>6045</v>
      </c>
    </row>
    <row r="1006" spans="1:3" x14ac:dyDescent="0.25">
      <c r="A1006" t="s">
        <v>3281</v>
      </c>
      <c r="B1006" s="305" t="s">
        <v>1711</v>
      </c>
      <c r="C1006" t="s">
        <v>6045</v>
      </c>
    </row>
    <row r="1007" spans="1:3" x14ac:dyDescent="0.25">
      <c r="A1007" t="s">
        <v>3282</v>
      </c>
      <c r="B1007" s="305" t="s">
        <v>1713</v>
      </c>
      <c r="C1007" t="s">
        <v>6046</v>
      </c>
    </row>
    <row r="1008" spans="1:3" x14ac:dyDescent="0.25">
      <c r="A1008" t="s">
        <v>3283</v>
      </c>
      <c r="B1008" s="305" t="s">
        <v>1715</v>
      </c>
      <c r="C1008" t="s">
        <v>6047</v>
      </c>
    </row>
    <row r="1009" spans="1:3" x14ac:dyDescent="0.25">
      <c r="A1009" t="s">
        <v>3284</v>
      </c>
      <c r="B1009" s="305" t="s">
        <v>1715</v>
      </c>
      <c r="C1009" t="s">
        <v>6047</v>
      </c>
    </row>
    <row r="1010" spans="1:3" x14ac:dyDescent="0.25">
      <c r="A1010" t="s">
        <v>3285</v>
      </c>
      <c r="B1010" s="305" t="s">
        <v>1715</v>
      </c>
      <c r="C1010" t="s">
        <v>6047</v>
      </c>
    </row>
    <row r="1011" spans="1:3" x14ac:dyDescent="0.25">
      <c r="A1011" t="s">
        <v>3286</v>
      </c>
      <c r="B1011" s="305" t="s">
        <v>1717</v>
      </c>
      <c r="C1011" t="s">
        <v>6048</v>
      </c>
    </row>
    <row r="1012" spans="1:3" x14ac:dyDescent="0.25">
      <c r="A1012" t="s">
        <v>3287</v>
      </c>
      <c r="B1012" s="305" t="s">
        <v>1717</v>
      </c>
      <c r="C1012" t="s">
        <v>6048</v>
      </c>
    </row>
    <row r="1013" spans="1:3" x14ac:dyDescent="0.25">
      <c r="A1013" t="s">
        <v>3288</v>
      </c>
      <c r="B1013" s="305" t="s">
        <v>1719</v>
      </c>
      <c r="C1013" t="s">
        <v>6049</v>
      </c>
    </row>
    <row r="1014" spans="1:3" x14ac:dyDescent="0.25">
      <c r="A1014" t="s">
        <v>3289</v>
      </c>
      <c r="B1014" s="305" t="s">
        <v>1719</v>
      </c>
      <c r="C1014" t="s">
        <v>6050</v>
      </c>
    </row>
    <row r="1015" spans="1:3" x14ac:dyDescent="0.25">
      <c r="A1015" t="s">
        <v>3290</v>
      </c>
      <c r="B1015" s="305" t="s">
        <v>1719</v>
      </c>
      <c r="C1015" t="s">
        <v>6051</v>
      </c>
    </row>
    <row r="1016" spans="1:3" x14ac:dyDescent="0.25">
      <c r="A1016" t="s">
        <v>3291</v>
      </c>
      <c r="B1016" s="305" t="s">
        <v>1719</v>
      </c>
      <c r="C1016" t="s">
        <v>6051</v>
      </c>
    </row>
    <row r="1017" spans="1:3" x14ac:dyDescent="0.25">
      <c r="A1017" t="s">
        <v>3292</v>
      </c>
      <c r="B1017" s="305" t="s">
        <v>1719</v>
      </c>
      <c r="C1017" t="s">
        <v>6050</v>
      </c>
    </row>
    <row r="1018" spans="1:3" x14ac:dyDescent="0.25">
      <c r="A1018" t="s">
        <v>3293</v>
      </c>
      <c r="B1018" s="305" t="s">
        <v>1721</v>
      </c>
      <c r="C1018" t="s">
        <v>6052</v>
      </c>
    </row>
    <row r="1019" spans="1:3" x14ac:dyDescent="0.25">
      <c r="A1019" t="s">
        <v>3294</v>
      </c>
      <c r="B1019" s="305" t="s">
        <v>1723</v>
      </c>
      <c r="C1019" t="s">
        <v>6053</v>
      </c>
    </row>
    <row r="1020" spans="1:3" x14ac:dyDescent="0.25">
      <c r="A1020" t="s">
        <v>3295</v>
      </c>
      <c r="B1020" s="305" t="s">
        <v>1725</v>
      </c>
      <c r="C1020" t="s">
        <v>6054</v>
      </c>
    </row>
    <row r="1021" spans="1:3" x14ac:dyDescent="0.25">
      <c r="A1021" t="s">
        <v>3296</v>
      </c>
      <c r="B1021" s="305" t="s">
        <v>1725</v>
      </c>
      <c r="C1021" t="s">
        <v>6055</v>
      </c>
    </row>
    <row r="1022" spans="1:3" x14ac:dyDescent="0.25">
      <c r="A1022" t="s">
        <v>3297</v>
      </c>
      <c r="B1022" s="305" t="s">
        <v>1725</v>
      </c>
      <c r="C1022" t="s">
        <v>6054</v>
      </c>
    </row>
    <row r="1023" spans="1:3" x14ac:dyDescent="0.25">
      <c r="A1023" t="s">
        <v>3298</v>
      </c>
      <c r="B1023" s="305" t="s">
        <v>1727</v>
      </c>
      <c r="C1023" t="s">
        <v>6056</v>
      </c>
    </row>
    <row r="1024" spans="1:3" x14ac:dyDescent="0.25">
      <c r="A1024" t="s">
        <v>3299</v>
      </c>
      <c r="B1024" s="305" t="s">
        <v>1729</v>
      </c>
      <c r="C1024" t="s">
        <v>6057</v>
      </c>
    </row>
    <row r="1025" spans="1:3" x14ac:dyDescent="0.25">
      <c r="A1025" t="s">
        <v>3300</v>
      </c>
      <c r="B1025" s="305" t="s">
        <v>1729</v>
      </c>
      <c r="C1025" t="s">
        <v>6058</v>
      </c>
    </row>
    <row r="1026" spans="1:3" x14ac:dyDescent="0.25">
      <c r="A1026" t="s">
        <v>3301</v>
      </c>
      <c r="B1026" s="305" t="s">
        <v>1731</v>
      </c>
      <c r="C1026" t="s">
        <v>6059</v>
      </c>
    </row>
    <row r="1027" spans="1:3" x14ac:dyDescent="0.25">
      <c r="A1027" t="s">
        <v>3302</v>
      </c>
      <c r="B1027" s="305" t="s">
        <v>1733</v>
      </c>
      <c r="C1027" t="s">
        <v>6060</v>
      </c>
    </row>
    <row r="1028" spans="1:3" x14ac:dyDescent="0.25">
      <c r="A1028" t="s">
        <v>3303</v>
      </c>
      <c r="B1028" s="305" t="s">
        <v>1735</v>
      </c>
      <c r="C1028" t="s">
        <v>6061</v>
      </c>
    </row>
    <row r="1029" spans="1:3" x14ac:dyDescent="0.25">
      <c r="A1029" t="s">
        <v>3304</v>
      </c>
      <c r="B1029" s="305" t="s">
        <v>1735</v>
      </c>
      <c r="C1029" t="s">
        <v>6062</v>
      </c>
    </row>
    <row r="1030" spans="1:3" x14ac:dyDescent="0.25">
      <c r="A1030" t="s">
        <v>3305</v>
      </c>
      <c r="B1030" s="305" t="s">
        <v>1735</v>
      </c>
      <c r="C1030" t="s">
        <v>6063</v>
      </c>
    </row>
    <row r="1031" spans="1:3" x14ac:dyDescent="0.25">
      <c r="A1031" t="s">
        <v>3306</v>
      </c>
      <c r="B1031" s="305" t="s">
        <v>1737</v>
      </c>
      <c r="C1031" t="s">
        <v>6064</v>
      </c>
    </row>
    <row r="1032" spans="1:3" x14ac:dyDescent="0.25">
      <c r="A1032" t="s">
        <v>3307</v>
      </c>
      <c r="B1032" s="305" t="s">
        <v>1739</v>
      </c>
      <c r="C1032" t="s">
        <v>6065</v>
      </c>
    </row>
    <row r="1033" spans="1:3" x14ac:dyDescent="0.25">
      <c r="A1033" t="s">
        <v>3308</v>
      </c>
      <c r="B1033" s="305" t="s">
        <v>1739</v>
      </c>
      <c r="C1033" t="s">
        <v>6066</v>
      </c>
    </row>
    <row r="1034" spans="1:3" x14ac:dyDescent="0.25">
      <c r="A1034" t="s">
        <v>3309</v>
      </c>
      <c r="B1034" s="305" t="s">
        <v>1739</v>
      </c>
      <c r="C1034" t="s">
        <v>6067</v>
      </c>
    </row>
    <row r="1035" spans="1:3" x14ac:dyDescent="0.25">
      <c r="A1035" t="s">
        <v>3310</v>
      </c>
      <c r="B1035" s="305" t="s">
        <v>1741</v>
      </c>
      <c r="C1035" t="s">
        <v>6068</v>
      </c>
    </row>
    <row r="1036" spans="1:3" x14ac:dyDescent="0.25">
      <c r="A1036" t="s">
        <v>3311</v>
      </c>
      <c r="B1036" s="305" t="s">
        <v>1735</v>
      </c>
      <c r="C1036" t="s">
        <v>6069</v>
      </c>
    </row>
    <row r="1037" spans="1:3" x14ac:dyDescent="0.25">
      <c r="A1037" t="s">
        <v>3312</v>
      </c>
      <c r="B1037" s="305" t="s">
        <v>1744</v>
      </c>
      <c r="C1037" t="s">
        <v>6070</v>
      </c>
    </row>
    <row r="1038" spans="1:3" x14ac:dyDescent="0.25">
      <c r="A1038" t="s">
        <v>3313</v>
      </c>
      <c r="B1038" s="305" t="s">
        <v>1746</v>
      </c>
      <c r="C1038" t="s">
        <v>6071</v>
      </c>
    </row>
    <row r="1039" spans="1:3" x14ac:dyDescent="0.25">
      <c r="A1039" t="s">
        <v>3314</v>
      </c>
      <c r="B1039" s="305" t="s">
        <v>1746</v>
      </c>
      <c r="C1039" t="s">
        <v>6071</v>
      </c>
    </row>
    <row r="1040" spans="1:3" x14ac:dyDescent="0.25">
      <c r="A1040" t="s">
        <v>3315</v>
      </c>
      <c r="B1040" s="305" t="s">
        <v>1746</v>
      </c>
      <c r="C1040" t="s">
        <v>6071</v>
      </c>
    </row>
    <row r="1041" spans="1:3" x14ac:dyDescent="0.25">
      <c r="A1041" t="s">
        <v>3316</v>
      </c>
      <c r="B1041" s="305" t="s">
        <v>1746</v>
      </c>
      <c r="C1041" t="s">
        <v>6071</v>
      </c>
    </row>
    <row r="1042" spans="1:3" x14ac:dyDescent="0.25">
      <c r="A1042" t="s">
        <v>3317</v>
      </c>
      <c r="B1042" s="305" t="s">
        <v>1748</v>
      </c>
      <c r="C1042" t="s">
        <v>6072</v>
      </c>
    </row>
    <row r="1043" spans="1:3" x14ac:dyDescent="0.25">
      <c r="A1043" t="s">
        <v>3318</v>
      </c>
      <c r="B1043" s="305" t="s">
        <v>1750</v>
      </c>
      <c r="C1043" t="s">
        <v>6073</v>
      </c>
    </row>
    <row r="1044" spans="1:3" x14ac:dyDescent="0.25">
      <c r="A1044" t="s">
        <v>3319</v>
      </c>
      <c r="B1044" s="305" t="s">
        <v>1752</v>
      </c>
      <c r="C1044" t="s">
        <v>6074</v>
      </c>
    </row>
    <row r="1045" spans="1:3" x14ac:dyDescent="0.25">
      <c r="A1045" t="s">
        <v>3320</v>
      </c>
      <c r="B1045" s="305" t="s">
        <v>1752</v>
      </c>
      <c r="C1045" t="s">
        <v>6074</v>
      </c>
    </row>
    <row r="1046" spans="1:3" x14ac:dyDescent="0.25">
      <c r="A1046" t="s">
        <v>3321</v>
      </c>
      <c r="B1046" s="305" t="s">
        <v>1754</v>
      </c>
      <c r="C1046" t="s">
        <v>6064</v>
      </c>
    </row>
    <row r="1047" spans="1:3" x14ac:dyDescent="0.25">
      <c r="A1047" t="s">
        <v>3322</v>
      </c>
      <c r="B1047" s="305" t="s">
        <v>1756</v>
      </c>
      <c r="C1047" t="s">
        <v>6075</v>
      </c>
    </row>
    <row r="1048" spans="1:3" x14ac:dyDescent="0.25">
      <c r="A1048" t="s">
        <v>3323</v>
      </c>
      <c r="B1048" s="305" t="s">
        <v>1758</v>
      </c>
      <c r="C1048" t="s">
        <v>6032</v>
      </c>
    </row>
    <row r="1049" spans="1:3" x14ac:dyDescent="0.25">
      <c r="A1049" t="s">
        <v>3324</v>
      </c>
      <c r="B1049" s="305" t="s">
        <v>1689</v>
      </c>
      <c r="C1049" t="s">
        <v>6032</v>
      </c>
    </row>
    <row r="1050" spans="1:3" x14ac:dyDescent="0.25">
      <c r="A1050" t="s">
        <v>3325</v>
      </c>
      <c r="B1050" s="305" t="s">
        <v>1691</v>
      </c>
      <c r="C1050" t="s">
        <v>6076</v>
      </c>
    </row>
    <row r="1051" spans="1:3" x14ac:dyDescent="0.25">
      <c r="A1051" t="s">
        <v>3326</v>
      </c>
      <c r="B1051" s="305" t="s">
        <v>1762</v>
      </c>
      <c r="C1051" t="s">
        <v>6077</v>
      </c>
    </row>
    <row r="1052" spans="1:3" x14ac:dyDescent="0.25">
      <c r="A1052" t="s">
        <v>3327</v>
      </c>
      <c r="B1052" s="305" t="s">
        <v>1764</v>
      </c>
      <c r="C1052" t="s">
        <v>6078</v>
      </c>
    </row>
    <row r="1053" spans="1:3" x14ac:dyDescent="0.25">
      <c r="A1053" t="s">
        <v>3328</v>
      </c>
      <c r="B1053" s="305" t="s">
        <v>1766</v>
      </c>
      <c r="C1053" t="s">
        <v>6079</v>
      </c>
    </row>
    <row r="1054" spans="1:3" x14ac:dyDescent="0.25">
      <c r="A1054" t="s">
        <v>3329</v>
      </c>
      <c r="B1054" s="305" t="s">
        <v>1766</v>
      </c>
      <c r="C1054" t="s">
        <v>6079</v>
      </c>
    </row>
    <row r="1055" spans="1:3" x14ac:dyDescent="0.25">
      <c r="A1055" t="s">
        <v>3330</v>
      </c>
      <c r="B1055" s="305" t="s">
        <v>1766</v>
      </c>
      <c r="C1055" t="s">
        <v>6079</v>
      </c>
    </row>
    <row r="1056" spans="1:3" x14ac:dyDescent="0.25">
      <c r="A1056" t="s">
        <v>3331</v>
      </c>
      <c r="B1056" s="305" t="s">
        <v>1766</v>
      </c>
      <c r="C1056" t="s">
        <v>6079</v>
      </c>
    </row>
    <row r="1057" spans="1:3" x14ac:dyDescent="0.25">
      <c r="A1057" t="s">
        <v>3332</v>
      </c>
      <c r="B1057" s="305" t="s">
        <v>1768</v>
      </c>
      <c r="C1057" t="s">
        <v>6080</v>
      </c>
    </row>
    <row r="1058" spans="1:3" x14ac:dyDescent="0.25">
      <c r="A1058" t="s">
        <v>3333</v>
      </c>
      <c r="B1058" s="305" t="s">
        <v>1770</v>
      </c>
      <c r="C1058" t="s">
        <v>6081</v>
      </c>
    </row>
    <row r="1059" spans="1:3" x14ac:dyDescent="0.25">
      <c r="A1059" t="s">
        <v>3334</v>
      </c>
      <c r="B1059" s="305" t="s">
        <v>1770</v>
      </c>
      <c r="C1059" t="s">
        <v>6081</v>
      </c>
    </row>
    <row r="1060" spans="1:3" x14ac:dyDescent="0.25">
      <c r="A1060" t="s">
        <v>3335</v>
      </c>
      <c r="B1060" s="305" t="s">
        <v>1772</v>
      </c>
      <c r="C1060" t="s">
        <v>6082</v>
      </c>
    </row>
    <row r="1061" spans="1:3" x14ac:dyDescent="0.25">
      <c r="A1061" t="s">
        <v>3336</v>
      </c>
      <c r="B1061" s="305" t="s">
        <v>1774</v>
      </c>
      <c r="C1061" t="s">
        <v>6083</v>
      </c>
    </row>
    <row r="1062" spans="1:3" x14ac:dyDescent="0.25">
      <c r="A1062" t="s">
        <v>3337</v>
      </c>
      <c r="B1062" s="305" t="s">
        <v>1776</v>
      </c>
      <c r="C1062" t="s">
        <v>6084</v>
      </c>
    </row>
    <row r="1063" spans="1:3" x14ac:dyDescent="0.25">
      <c r="A1063" t="s">
        <v>3338</v>
      </c>
      <c r="B1063" s="305" t="s">
        <v>1778</v>
      </c>
      <c r="C1063" t="s">
        <v>6085</v>
      </c>
    </row>
    <row r="1064" spans="1:3" x14ac:dyDescent="0.25">
      <c r="A1064" t="s">
        <v>3339</v>
      </c>
      <c r="B1064" s="305" t="s">
        <v>1780</v>
      </c>
      <c r="C1064" t="s">
        <v>6086</v>
      </c>
    </row>
    <row r="1065" spans="1:3" x14ac:dyDescent="0.25">
      <c r="A1065" t="s">
        <v>3340</v>
      </c>
      <c r="B1065" s="305" t="s">
        <v>1782</v>
      </c>
      <c r="C1065" t="s">
        <v>6087</v>
      </c>
    </row>
    <row r="1066" spans="1:3" x14ac:dyDescent="0.25">
      <c r="A1066" t="s">
        <v>3341</v>
      </c>
      <c r="B1066" s="305" t="s">
        <v>1784</v>
      </c>
      <c r="C1066" t="s">
        <v>6088</v>
      </c>
    </row>
    <row r="1067" spans="1:3" x14ac:dyDescent="0.25">
      <c r="A1067" t="s">
        <v>3342</v>
      </c>
      <c r="B1067" s="305" t="s">
        <v>1786</v>
      </c>
      <c r="C1067" t="s">
        <v>6089</v>
      </c>
    </row>
    <row r="1068" spans="1:3" x14ac:dyDescent="0.25">
      <c r="A1068" t="s">
        <v>359</v>
      </c>
      <c r="B1068" s="305" t="s">
        <v>275</v>
      </c>
      <c r="C1068" t="s">
        <v>6090</v>
      </c>
    </row>
    <row r="1069" spans="1:3" x14ac:dyDescent="0.25">
      <c r="A1069" t="s">
        <v>3343</v>
      </c>
      <c r="B1069" s="305" t="s">
        <v>1789</v>
      </c>
      <c r="C1069" t="s">
        <v>6091</v>
      </c>
    </row>
    <row r="1070" spans="1:3" x14ac:dyDescent="0.25">
      <c r="A1070" t="s">
        <v>3344</v>
      </c>
      <c r="B1070" s="305" t="s">
        <v>1791</v>
      </c>
      <c r="C1070" t="s">
        <v>6092</v>
      </c>
    </row>
    <row r="1071" spans="1:3" x14ac:dyDescent="0.25">
      <c r="A1071" t="s">
        <v>3345</v>
      </c>
      <c r="B1071" s="305" t="s">
        <v>1793</v>
      </c>
      <c r="C1071" t="s">
        <v>6093</v>
      </c>
    </row>
    <row r="1072" spans="1:3" x14ac:dyDescent="0.25">
      <c r="A1072" t="s">
        <v>3346</v>
      </c>
      <c r="B1072" s="305" t="s">
        <v>1793</v>
      </c>
      <c r="C1072" t="s">
        <v>6093</v>
      </c>
    </row>
    <row r="1073" spans="1:3" x14ac:dyDescent="0.25">
      <c r="A1073" t="s">
        <v>3347</v>
      </c>
      <c r="B1073" s="305" t="s">
        <v>1795</v>
      </c>
      <c r="C1073" t="s">
        <v>6094</v>
      </c>
    </row>
    <row r="1074" spans="1:3" x14ac:dyDescent="0.25">
      <c r="A1074" t="s">
        <v>3348</v>
      </c>
      <c r="B1074" s="305" t="s">
        <v>1797</v>
      </c>
      <c r="C1074" t="s">
        <v>6095</v>
      </c>
    </row>
    <row r="1075" spans="1:3" x14ac:dyDescent="0.25">
      <c r="A1075" t="s">
        <v>3349</v>
      </c>
      <c r="B1075" s="305" t="s">
        <v>1797</v>
      </c>
      <c r="C1075" t="s">
        <v>6095</v>
      </c>
    </row>
    <row r="1076" spans="1:3" x14ac:dyDescent="0.25">
      <c r="A1076" t="s">
        <v>3350</v>
      </c>
      <c r="B1076" s="305" t="s">
        <v>1799</v>
      </c>
      <c r="C1076" t="s">
        <v>6096</v>
      </c>
    </row>
    <row r="1077" spans="1:3" x14ac:dyDescent="0.25">
      <c r="A1077" t="s">
        <v>3351</v>
      </c>
      <c r="B1077" s="305" t="s">
        <v>1801</v>
      </c>
      <c r="C1077" t="s">
        <v>6097</v>
      </c>
    </row>
    <row r="1078" spans="1:3" x14ac:dyDescent="0.25">
      <c r="A1078" t="s">
        <v>3352</v>
      </c>
      <c r="B1078" s="305" t="s">
        <v>1803</v>
      </c>
      <c r="C1078" t="s">
        <v>6098</v>
      </c>
    </row>
    <row r="1079" spans="1:3" x14ac:dyDescent="0.25">
      <c r="A1079" t="s">
        <v>3353</v>
      </c>
      <c r="B1079" s="305" t="s">
        <v>1805</v>
      </c>
      <c r="C1079" t="s">
        <v>6099</v>
      </c>
    </row>
    <row r="1080" spans="1:3" x14ac:dyDescent="0.25">
      <c r="A1080" t="s">
        <v>3354</v>
      </c>
      <c r="B1080" s="305" t="s">
        <v>1807</v>
      </c>
      <c r="C1080" t="s">
        <v>6100</v>
      </c>
    </row>
    <row r="1081" spans="1:3" x14ac:dyDescent="0.25">
      <c r="A1081" t="s">
        <v>3355</v>
      </c>
      <c r="B1081" s="305" t="s">
        <v>1809</v>
      </c>
      <c r="C1081" t="s">
        <v>6101</v>
      </c>
    </row>
    <row r="1082" spans="1:3" x14ac:dyDescent="0.25">
      <c r="A1082" t="s">
        <v>3356</v>
      </c>
      <c r="B1082" s="305" t="s">
        <v>1809</v>
      </c>
      <c r="C1082" t="s">
        <v>6102</v>
      </c>
    </row>
    <row r="1083" spans="1:3" x14ac:dyDescent="0.25">
      <c r="A1083" t="s">
        <v>3357</v>
      </c>
      <c r="B1083" s="305" t="s">
        <v>1809</v>
      </c>
      <c r="C1083" t="s">
        <v>6101</v>
      </c>
    </row>
    <row r="1084" spans="1:3" x14ac:dyDescent="0.25">
      <c r="A1084" t="s">
        <v>3358</v>
      </c>
      <c r="B1084" s="305" t="s">
        <v>1811</v>
      </c>
      <c r="C1084" t="s">
        <v>6099</v>
      </c>
    </row>
    <row r="1085" spans="1:3" x14ac:dyDescent="0.25">
      <c r="A1085" t="s">
        <v>3359</v>
      </c>
      <c r="B1085" s="305" t="s">
        <v>1813</v>
      </c>
      <c r="C1085" t="s">
        <v>6103</v>
      </c>
    </row>
    <row r="1086" spans="1:3" x14ac:dyDescent="0.25">
      <c r="A1086" t="s">
        <v>3360</v>
      </c>
      <c r="B1086" s="305" t="s">
        <v>1813</v>
      </c>
      <c r="C1086" t="s">
        <v>6103</v>
      </c>
    </row>
    <row r="1087" spans="1:3" x14ac:dyDescent="0.25">
      <c r="A1087" t="s">
        <v>3361</v>
      </c>
      <c r="B1087" s="305" t="s">
        <v>1815</v>
      </c>
      <c r="C1087" t="s">
        <v>6104</v>
      </c>
    </row>
    <row r="1088" spans="1:3" x14ac:dyDescent="0.25">
      <c r="A1088" t="s">
        <v>3362</v>
      </c>
      <c r="B1088" s="305" t="s">
        <v>1817</v>
      </c>
      <c r="C1088" t="s">
        <v>6105</v>
      </c>
    </row>
    <row r="1089" spans="1:3" x14ac:dyDescent="0.25">
      <c r="A1089" t="s">
        <v>3363</v>
      </c>
      <c r="B1089" s="305" t="s">
        <v>1782</v>
      </c>
      <c r="C1089" t="s">
        <v>6106</v>
      </c>
    </row>
    <row r="1090" spans="1:3" x14ac:dyDescent="0.25">
      <c r="A1090" t="s">
        <v>3364</v>
      </c>
      <c r="B1090" s="305" t="s">
        <v>1782</v>
      </c>
      <c r="C1090" t="s">
        <v>6106</v>
      </c>
    </row>
    <row r="1091" spans="1:3" x14ac:dyDescent="0.25">
      <c r="A1091" t="s">
        <v>3365</v>
      </c>
      <c r="B1091" s="305" t="s">
        <v>1820</v>
      </c>
      <c r="C1091" t="s">
        <v>6107</v>
      </c>
    </row>
    <row r="1092" spans="1:3" x14ac:dyDescent="0.25">
      <c r="A1092" t="s">
        <v>3366</v>
      </c>
      <c r="B1092" s="305" t="s">
        <v>1822</v>
      </c>
      <c r="C1092" t="s">
        <v>6107</v>
      </c>
    </row>
    <row r="1093" spans="1:3" x14ac:dyDescent="0.25">
      <c r="A1093" t="s">
        <v>3367</v>
      </c>
      <c r="B1093" s="305" t="s">
        <v>1824</v>
      </c>
      <c r="C1093" t="s">
        <v>6108</v>
      </c>
    </row>
    <row r="1094" spans="1:3" x14ac:dyDescent="0.25">
      <c r="A1094" t="s">
        <v>3368</v>
      </c>
      <c r="B1094" s="305" t="s">
        <v>1826</v>
      </c>
      <c r="C1094" t="s">
        <v>6109</v>
      </c>
    </row>
    <row r="1095" spans="1:3" x14ac:dyDescent="0.25">
      <c r="A1095" t="s">
        <v>3369</v>
      </c>
      <c r="B1095" s="305" t="s">
        <v>1826</v>
      </c>
      <c r="C1095" t="s">
        <v>6109</v>
      </c>
    </row>
    <row r="1096" spans="1:3" x14ac:dyDescent="0.25">
      <c r="A1096" t="s">
        <v>3370</v>
      </c>
      <c r="B1096" s="305" t="s">
        <v>1817</v>
      </c>
      <c r="C1096" t="s">
        <v>6105</v>
      </c>
    </row>
    <row r="1097" spans="1:3" x14ac:dyDescent="0.25">
      <c r="A1097" t="s">
        <v>3371</v>
      </c>
      <c r="B1097" s="305" t="s">
        <v>1829</v>
      </c>
      <c r="C1097" t="s">
        <v>6110</v>
      </c>
    </row>
    <row r="1098" spans="1:3" x14ac:dyDescent="0.25">
      <c r="A1098" t="s">
        <v>3372</v>
      </c>
      <c r="B1098" s="305" t="s">
        <v>1831</v>
      </c>
      <c r="C1098" t="s">
        <v>6111</v>
      </c>
    </row>
    <row r="1099" spans="1:3" x14ac:dyDescent="0.25">
      <c r="A1099" t="s">
        <v>3373</v>
      </c>
      <c r="B1099" s="305" t="s">
        <v>1833</v>
      </c>
      <c r="C1099" t="s">
        <v>6112</v>
      </c>
    </row>
    <row r="1100" spans="1:3" x14ac:dyDescent="0.25">
      <c r="A1100" t="s">
        <v>3374</v>
      </c>
      <c r="B1100" s="305" t="s">
        <v>1835</v>
      </c>
      <c r="C1100" t="s">
        <v>6113</v>
      </c>
    </row>
    <row r="1101" spans="1:3" x14ac:dyDescent="0.25">
      <c r="A1101" t="s">
        <v>3375</v>
      </c>
      <c r="B1101" s="305" t="s">
        <v>1837</v>
      </c>
      <c r="C1101" t="s">
        <v>6114</v>
      </c>
    </row>
    <row r="1102" spans="1:3" x14ac:dyDescent="0.25">
      <c r="A1102" t="s">
        <v>3376</v>
      </c>
      <c r="B1102" s="305" t="s">
        <v>1839</v>
      </c>
      <c r="C1102" t="s">
        <v>6115</v>
      </c>
    </row>
    <row r="1103" spans="1:3" x14ac:dyDescent="0.25">
      <c r="A1103" t="s">
        <v>3377</v>
      </c>
      <c r="B1103" s="305" t="s">
        <v>1841</v>
      </c>
      <c r="C1103" t="s">
        <v>6116</v>
      </c>
    </row>
    <row r="1104" spans="1:3" x14ac:dyDescent="0.25">
      <c r="A1104" t="s">
        <v>3378</v>
      </c>
      <c r="B1104" s="305" t="s">
        <v>1843</v>
      </c>
      <c r="C1104" t="s">
        <v>6117</v>
      </c>
    </row>
    <row r="1105" spans="1:3" x14ac:dyDescent="0.25">
      <c r="A1105" t="s">
        <v>3379</v>
      </c>
      <c r="B1105" s="305" t="s">
        <v>1845</v>
      </c>
      <c r="C1105" t="s">
        <v>6118</v>
      </c>
    </row>
    <row r="1106" spans="1:3" x14ac:dyDescent="0.25">
      <c r="A1106" t="s">
        <v>3380</v>
      </c>
      <c r="B1106" s="305" t="s">
        <v>1847</v>
      </c>
      <c r="C1106" t="s">
        <v>6119</v>
      </c>
    </row>
    <row r="1107" spans="1:3" x14ac:dyDescent="0.25">
      <c r="A1107" t="s">
        <v>3381</v>
      </c>
      <c r="B1107" s="305" t="s">
        <v>1849</v>
      </c>
      <c r="C1107" t="s">
        <v>6120</v>
      </c>
    </row>
    <row r="1108" spans="1:3" x14ac:dyDescent="0.25">
      <c r="A1108" t="s">
        <v>3382</v>
      </c>
      <c r="B1108" s="305" t="s">
        <v>1851</v>
      </c>
      <c r="C1108" t="s">
        <v>6120</v>
      </c>
    </row>
    <row r="1109" spans="1:3" x14ac:dyDescent="0.25">
      <c r="A1109" t="s">
        <v>3383</v>
      </c>
      <c r="B1109" s="305" t="s">
        <v>1853</v>
      </c>
      <c r="C1109" t="s">
        <v>6121</v>
      </c>
    </row>
    <row r="1110" spans="1:3" x14ac:dyDescent="0.25">
      <c r="A1110" t="s">
        <v>3384</v>
      </c>
      <c r="B1110" s="305" t="s">
        <v>1855</v>
      </c>
      <c r="C1110" t="s">
        <v>6122</v>
      </c>
    </row>
    <row r="1111" spans="1:3" x14ac:dyDescent="0.25">
      <c r="A1111" t="s">
        <v>3385</v>
      </c>
      <c r="B1111" s="305" t="s">
        <v>1857</v>
      </c>
      <c r="C1111" t="s">
        <v>6123</v>
      </c>
    </row>
    <row r="1112" spans="1:3" x14ac:dyDescent="0.25">
      <c r="A1112" t="s">
        <v>3386</v>
      </c>
      <c r="B1112" s="305" t="s">
        <v>1859</v>
      </c>
      <c r="C1112" t="s">
        <v>6124</v>
      </c>
    </row>
    <row r="1113" spans="1:3" x14ac:dyDescent="0.25">
      <c r="A1113" t="s">
        <v>3387</v>
      </c>
      <c r="B1113" s="305" t="s">
        <v>1861</v>
      </c>
      <c r="C1113" t="s">
        <v>6125</v>
      </c>
    </row>
    <row r="1114" spans="1:3" x14ac:dyDescent="0.25">
      <c r="A1114" t="s">
        <v>3388</v>
      </c>
      <c r="B1114" s="305" t="s">
        <v>1863</v>
      </c>
      <c r="C1114" t="s">
        <v>6126</v>
      </c>
    </row>
    <row r="1115" spans="1:3" x14ac:dyDescent="0.25">
      <c r="A1115" t="s">
        <v>3389</v>
      </c>
      <c r="B1115" s="305" t="s">
        <v>1865</v>
      </c>
      <c r="C1115" t="s">
        <v>6127</v>
      </c>
    </row>
    <row r="1116" spans="1:3" x14ac:dyDescent="0.25">
      <c r="A1116" t="s">
        <v>3390</v>
      </c>
      <c r="B1116" s="305" t="s">
        <v>1867</v>
      </c>
      <c r="C1116" t="s">
        <v>6128</v>
      </c>
    </row>
    <row r="1117" spans="1:3" x14ac:dyDescent="0.25">
      <c r="A1117" t="s">
        <v>3391</v>
      </c>
      <c r="B1117" s="305" t="s">
        <v>1869</v>
      </c>
      <c r="C1117" t="s">
        <v>6129</v>
      </c>
    </row>
    <row r="1118" spans="1:3" x14ac:dyDescent="0.25">
      <c r="A1118" t="s">
        <v>3392</v>
      </c>
      <c r="B1118" s="305" t="s">
        <v>1869</v>
      </c>
      <c r="C1118" t="s">
        <v>6129</v>
      </c>
    </row>
    <row r="1119" spans="1:3" x14ac:dyDescent="0.25">
      <c r="A1119" t="s">
        <v>3393</v>
      </c>
      <c r="B1119" s="305" t="s">
        <v>1872</v>
      </c>
      <c r="C1119" t="s">
        <v>6130</v>
      </c>
    </row>
    <row r="1120" spans="1:3" x14ac:dyDescent="0.25">
      <c r="A1120" t="s">
        <v>3394</v>
      </c>
      <c r="B1120" s="305" t="s">
        <v>1874</v>
      </c>
      <c r="C1120" t="s">
        <v>6130</v>
      </c>
    </row>
    <row r="1121" spans="1:3" x14ac:dyDescent="0.25">
      <c r="A1121" t="s">
        <v>3395</v>
      </c>
      <c r="B1121" s="305" t="s">
        <v>1876</v>
      </c>
      <c r="C1121" t="s">
        <v>6131</v>
      </c>
    </row>
    <row r="1122" spans="1:3" x14ac:dyDescent="0.25">
      <c r="A1122" t="s">
        <v>3396</v>
      </c>
      <c r="B1122" s="305" t="s">
        <v>1878</v>
      </c>
      <c r="C1122" t="s">
        <v>6132</v>
      </c>
    </row>
    <row r="1123" spans="1:3" x14ac:dyDescent="0.25">
      <c r="A1123" t="s">
        <v>3397</v>
      </c>
      <c r="B1123" s="305" t="s">
        <v>1880</v>
      </c>
      <c r="C1123" t="s">
        <v>6133</v>
      </c>
    </row>
    <row r="1124" spans="1:3" x14ac:dyDescent="0.25">
      <c r="A1124" t="s">
        <v>3398</v>
      </c>
      <c r="B1124" s="305" t="s">
        <v>1882</v>
      </c>
      <c r="C1124" t="s">
        <v>6134</v>
      </c>
    </row>
    <row r="1125" spans="1:3" x14ac:dyDescent="0.25">
      <c r="A1125" t="s">
        <v>3399</v>
      </c>
      <c r="B1125" s="305" t="s">
        <v>1884</v>
      </c>
      <c r="C1125" t="s">
        <v>6134</v>
      </c>
    </row>
    <row r="1126" spans="1:3" x14ac:dyDescent="0.25">
      <c r="A1126" t="s">
        <v>3400</v>
      </c>
      <c r="B1126" s="305" t="s">
        <v>1886</v>
      </c>
      <c r="C1126" t="s">
        <v>6135</v>
      </c>
    </row>
    <row r="1127" spans="1:3" x14ac:dyDescent="0.25">
      <c r="A1127" t="s">
        <v>3401</v>
      </c>
      <c r="B1127" s="305" t="s">
        <v>1888</v>
      </c>
      <c r="C1127" t="s">
        <v>6135</v>
      </c>
    </row>
    <row r="1128" spans="1:3" x14ac:dyDescent="0.25">
      <c r="A1128" t="s">
        <v>3402</v>
      </c>
      <c r="B1128" s="305" t="s">
        <v>1890</v>
      </c>
      <c r="C1128" t="s">
        <v>6136</v>
      </c>
    </row>
    <row r="1129" spans="1:3" x14ac:dyDescent="0.25">
      <c r="A1129" t="s">
        <v>3403</v>
      </c>
      <c r="B1129" s="305" t="s">
        <v>1892</v>
      </c>
      <c r="C1129" t="s">
        <v>6137</v>
      </c>
    </row>
    <row r="1130" spans="1:3" x14ac:dyDescent="0.25">
      <c r="A1130" t="s">
        <v>3404</v>
      </c>
      <c r="B1130" s="305" t="s">
        <v>1892</v>
      </c>
      <c r="C1130" t="s">
        <v>6138</v>
      </c>
    </row>
    <row r="1131" spans="1:3" x14ac:dyDescent="0.25">
      <c r="A1131" t="s">
        <v>3405</v>
      </c>
      <c r="B1131" s="305" t="s">
        <v>1892</v>
      </c>
      <c r="C1131" t="s">
        <v>6138</v>
      </c>
    </row>
    <row r="1132" spans="1:3" x14ac:dyDescent="0.25">
      <c r="A1132" t="s">
        <v>3406</v>
      </c>
      <c r="B1132" s="305" t="s">
        <v>1894</v>
      </c>
      <c r="C1132" t="s">
        <v>6139</v>
      </c>
    </row>
    <row r="1133" spans="1:3" x14ac:dyDescent="0.25">
      <c r="A1133" t="s">
        <v>3407</v>
      </c>
      <c r="B1133" s="305" t="s">
        <v>1896</v>
      </c>
      <c r="C1133" t="s">
        <v>6140</v>
      </c>
    </row>
    <row r="1134" spans="1:3" x14ac:dyDescent="0.25">
      <c r="A1134" t="s">
        <v>3408</v>
      </c>
      <c r="B1134" s="305" t="s">
        <v>1898</v>
      </c>
      <c r="C1134" t="s">
        <v>6141</v>
      </c>
    </row>
    <row r="1135" spans="1:3" x14ac:dyDescent="0.25">
      <c r="A1135" t="s">
        <v>3409</v>
      </c>
      <c r="B1135" s="305" t="s">
        <v>1900</v>
      </c>
      <c r="C1135" t="s">
        <v>6142</v>
      </c>
    </row>
    <row r="1136" spans="1:3" x14ac:dyDescent="0.25">
      <c r="A1136" t="s">
        <v>3410</v>
      </c>
      <c r="B1136" s="305" t="s">
        <v>1902</v>
      </c>
      <c r="C1136" t="s">
        <v>6139</v>
      </c>
    </row>
    <row r="1137" spans="1:3" x14ac:dyDescent="0.25">
      <c r="A1137" t="s">
        <v>3411</v>
      </c>
      <c r="B1137" s="305" t="s">
        <v>1904</v>
      </c>
      <c r="C1137" t="s">
        <v>6143</v>
      </c>
    </row>
    <row r="1138" spans="1:3" x14ac:dyDescent="0.25">
      <c r="A1138" t="s">
        <v>3412</v>
      </c>
      <c r="B1138" s="305" t="s">
        <v>1906</v>
      </c>
      <c r="C1138" t="s">
        <v>6144</v>
      </c>
    </row>
    <row r="1139" spans="1:3" x14ac:dyDescent="0.25">
      <c r="A1139" t="s">
        <v>3413</v>
      </c>
      <c r="B1139" s="305" t="s">
        <v>1908</v>
      </c>
      <c r="C1139" t="s">
        <v>6145</v>
      </c>
    </row>
    <row r="1140" spans="1:3" x14ac:dyDescent="0.25">
      <c r="A1140" t="s">
        <v>3414</v>
      </c>
      <c r="B1140" s="305" t="s">
        <v>1910</v>
      </c>
      <c r="C1140" t="s">
        <v>6145</v>
      </c>
    </row>
    <row r="1141" spans="1:3" x14ac:dyDescent="0.25">
      <c r="A1141" t="s">
        <v>3415</v>
      </c>
      <c r="B1141" s="305" t="s">
        <v>1912</v>
      </c>
      <c r="C1141" t="s">
        <v>6146</v>
      </c>
    </row>
    <row r="1142" spans="1:3" x14ac:dyDescent="0.25">
      <c r="A1142" t="s">
        <v>3416</v>
      </c>
      <c r="B1142" s="305" t="s">
        <v>1912</v>
      </c>
      <c r="C1142" t="s">
        <v>6147</v>
      </c>
    </row>
    <row r="1143" spans="1:3" x14ac:dyDescent="0.25">
      <c r="A1143" t="s">
        <v>3417</v>
      </c>
      <c r="B1143" s="305" t="s">
        <v>1912</v>
      </c>
      <c r="C1143" t="s">
        <v>6147</v>
      </c>
    </row>
    <row r="1144" spans="1:3" x14ac:dyDescent="0.25">
      <c r="A1144" t="s">
        <v>3418</v>
      </c>
      <c r="B1144" s="305" t="s">
        <v>1914</v>
      </c>
      <c r="C1144" t="s">
        <v>6148</v>
      </c>
    </row>
    <row r="1145" spans="1:3" x14ac:dyDescent="0.25">
      <c r="A1145" t="s">
        <v>3419</v>
      </c>
      <c r="B1145" s="305" t="s">
        <v>1916</v>
      </c>
      <c r="C1145" t="s">
        <v>6149</v>
      </c>
    </row>
    <row r="1146" spans="1:3" x14ac:dyDescent="0.25">
      <c r="A1146" t="s">
        <v>3420</v>
      </c>
      <c r="B1146" s="305" t="s">
        <v>1916</v>
      </c>
      <c r="C1146" t="s">
        <v>6149</v>
      </c>
    </row>
    <row r="1147" spans="1:3" x14ac:dyDescent="0.25">
      <c r="A1147" t="s">
        <v>3421</v>
      </c>
      <c r="B1147" s="305" t="s">
        <v>1916</v>
      </c>
      <c r="C1147" t="s">
        <v>6150</v>
      </c>
    </row>
    <row r="1148" spans="1:3" x14ac:dyDescent="0.25">
      <c r="A1148" t="s">
        <v>3422</v>
      </c>
      <c r="B1148" s="305" t="s">
        <v>1918</v>
      </c>
      <c r="C1148" t="s">
        <v>6151</v>
      </c>
    </row>
    <row r="1149" spans="1:3" x14ac:dyDescent="0.25">
      <c r="A1149" t="s">
        <v>3423</v>
      </c>
      <c r="B1149" s="305" t="s">
        <v>1920</v>
      </c>
      <c r="C1149" t="s">
        <v>6152</v>
      </c>
    </row>
    <row r="1150" spans="1:3" x14ac:dyDescent="0.25">
      <c r="A1150" t="s">
        <v>3424</v>
      </c>
      <c r="B1150" s="305" t="s">
        <v>1922</v>
      </c>
      <c r="C1150" t="s">
        <v>6151</v>
      </c>
    </row>
    <row r="1151" spans="1:3" x14ac:dyDescent="0.25">
      <c r="A1151" t="s">
        <v>3425</v>
      </c>
      <c r="B1151" s="305" t="s">
        <v>1922</v>
      </c>
      <c r="C1151" t="s">
        <v>6151</v>
      </c>
    </row>
    <row r="1152" spans="1:3" x14ac:dyDescent="0.25">
      <c r="A1152" t="s">
        <v>3426</v>
      </c>
      <c r="B1152" s="305" t="s">
        <v>1924</v>
      </c>
      <c r="C1152" t="s">
        <v>6153</v>
      </c>
    </row>
    <row r="1153" spans="1:3" x14ac:dyDescent="0.25">
      <c r="A1153" t="s">
        <v>3427</v>
      </c>
      <c r="B1153" s="305" t="s">
        <v>1926</v>
      </c>
      <c r="C1153" t="s">
        <v>6154</v>
      </c>
    </row>
    <row r="1154" spans="1:3" x14ac:dyDescent="0.25">
      <c r="A1154" t="s">
        <v>3428</v>
      </c>
      <c r="B1154" s="305" t="s">
        <v>1928</v>
      </c>
      <c r="C1154" t="s">
        <v>6155</v>
      </c>
    </row>
    <row r="1155" spans="1:3" x14ac:dyDescent="0.25">
      <c r="A1155" t="s">
        <v>3429</v>
      </c>
      <c r="B1155" s="305" t="s">
        <v>1930</v>
      </c>
      <c r="C1155" t="s">
        <v>6156</v>
      </c>
    </row>
    <row r="1156" spans="1:3" x14ac:dyDescent="0.25">
      <c r="A1156" t="s">
        <v>3430</v>
      </c>
      <c r="B1156" s="305" t="s">
        <v>1932</v>
      </c>
      <c r="C1156" t="s">
        <v>6157</v>
      </c>
    </row>
    <row r="1157" spans="1:3" x14ac:dyDescent="0.25">
      <c r="A1157" t="s">
        <v>3431</v>
      </c>
      <c r="B1157" s="305" t="s">
        <v>1934</v>
      </c>
      <c r="C1157" t="s">
        <v>6158</v>
      </c>
    </row>
    <row r="1158" spans="1:3" x14ac:dyDescent="0.25">
      <c r="A1158" t="s">
        <v>3432</v>
      </c>
      <c r="B1158" s="305" t="s">
        <v>1936</v>
      </c>
      <c r="C1158" t="s">
        <v>6159</v>
      </c>
    </row>
    <row r="1159" spans="1:3" x14ac:dyDescent="0.25">
      <c r="A1159" t="s">
        <v>3433</v>
      </c>
      <c r="B1159" s="305" t="s">
        <v>1938</v>
      </c>
      <c r="C1159" t="s">
        <v>6160</v>
      </c>
    </row>
    <row r="1160" spans="1:3" x14ac:dyDescent="0.25">
      <c r="A1160" t="s">
        <v>3434</v>
      </c>
      <c r="B1160" s="305" t="s">
        <v>1940</v>
      </c>
      <c r="C1160" t="s">
        <v>6161</v>
      </c>
    </row>
    <row r="1161" spans="1:3" x14ac:dyDescent="0.25">
      <c r="A1161" t="s">
        <v>3435</v>
      </c>
      <c r="B1161" s="305" t="s">
        <v>1940</v>
      </c>
      <c r="C1161" t="s">
        <v>6161</v>
      </c>
    </row>
    <row r="1162" spans="1:3" x14ac:dyDescent="0.25">
      <c r="A1162" t="s">
        <v>3436</v>
      </c>
      <c r="B1162" s="305" t="s">
        <v>1940</v>
      </c>
      <c r="C1162" t="s">
        <v>6161</v>
      </c>
    </row>
    <row r="1163" spans="1:3" x14ac:dyDescent="0.25">
      <c r="A1163" t="s">
        <v>3437</v>
      </c>
      <c r="B1163" s="305" t="s">
        <v>1943</v>
      </c>
      <c r="C1163" t="s">
        <v>6162</v>
      </c>
    </row>
    <row r="1164" spans="1:3" x14ac:dyDescent="0.25">
      <c r="A1164" t="s">
        <v>3438</v>
      </c>
      <c r="B1164" s="305" t="s">
        <v>1945</v>
      </c>
      <c r="C1164" t="s">
        <v>6163</v>
      </c>
    </row>
    <row r="1165" spans="1:3" x14ac:dyDescent="0.25">
      <c r="A1165" t="s">
        <v>3439</v>
      </c>
      <c r="B1165" s="305" t="s">
        <v>1947</v>
      </c>
      <c r="C1165" t="s">
        <v>6164</v>
      </c>
    </row>
    <row r="1166" spans="1:3" x14ac:dyDescent="0.25">
      <c r="A1166" t="s">
        <v>3440</v>
      </c>
      <c r="B1166" s="305" t="s">
        <v>1949</v>
      </c>
      <c r="C1166" t="s">
        <v>6165</v>
      </c>
    </row>
    <row r="1167" spans="1:3" x14ac:dyDescent="0.25">
      <c r="A1167" t="s">
        <v>3441</v>
      </c>
      <c r="B1167" s="305" t="s">
        <v>1951</v>
      </c>
      <c r="C1167" t="s">
        <v>6166</v>
      </c>
    </row>
    <row r="1168" spans="1:3" x14ac:dyDescent="0.25">
      <c r="A1168" t="s">
        <v>3442</v>
      </c>
      <c r="B1168" s="305" t="s">
        <v>1953</v>
      </c>
      <c r="C1168" t="s">
        <v>6161</v>
      </c>
    </row>
    <row r="1169" spans="1:3" x14ac:dyDescent="0.25">
      <c r="A1169" t="s">
        <v>3443</v>
      </c>
      <c r="B1169" s="305" t="s">
        <v>1953</v>
      </c>
      <c r="C1169" t="s">
        <v>6161</v>
      </c>
    </row>
    <row r="1170" spans="1:3" x14ac:dyDescent="0.25">
      <c r="A1170" t="s">
        <v>3444</v>
      </c>
      <c r="B1170" s="305" t="s">
        <v>1955</v>
      </c>
      <c r="C1170" t="s">
        <v>6161</v>
      </c>
    </row>
    <row r="1171" spans="1:3" x14ac:dyDescent="0.25">
      <c r="A1171" t="s">
        <v>3445</v>
      </c>
      <c r="B1171" s="305" t="s">
        <v>1955</v>
      </c>
      <c r="C1171" t="s">
        <v>6161</v>
      </c>
    </row>
    <row r="1172" spans="1:3" x14ac:dyDescent="0.25">
      <c r="A1172" t="s">
        <v>3446</v>
      </c>
      <c r="B1172" s="305" t="s">
        <v>1957</v>
      </c>
      <c r="C1172" t="s">
        <v>6167</v>
      </c>
    </row>
    <row r="1173" spans="1:3" x14ac:dyDescent="0.25">
      <c r="A1173" t="s">
        <v>3447</v>
      </c>
      <c r="B1173" s="305" t="s">
        <v>1959</v>
      </c>
      <c r="C1173" t="s">
        <v>6168</v>
      </c>
    </row>
    <row r="1174" spans="1:3" x14ac:dyDescent="0.25">
      <c r="A1174" t="s">
        <v>3448</v>
      </c>
      <c r="B1174" s="305" t="s">
        <v>1961</v>
      </c>
      <c r="C1174" t="s">
        <v>6169</v>
      </c>
    </row>
    <row r="1175" spans="1:3" x14ac:dyDescent="0.25">
      <c r="A1175" t="s">
        <v>3449</v>
      </c>
      <c r="B1175" s="305" t="s">
        <v>1963</v>
      </c>
      <c r="C1175" t="s">
        <v>6170</v>
      </c>
    </row>
    <row r="1176" spans="1:3" x14ac:dyDescent="0.25">
      <c r="A1176" t="s">
        <v>3450</v>
      </c>
      <c r="B1176" s="305" t="s">
        <v>1965</v>
      </c>
      <c r="C1176" t="s">
        <v>6171</v>
      </c>
    </row>
    <row r="1177" spans="1:3" x14ac:dyDescent="0.25">
      <c r="A1177" t="s">
        <v>3451</v>
      </c>
      <c r="B1177" s="305" t="s">
        <v>1967</v>
      </c>
      <c r="C1177" t="s">
        <v>6162</v>
      </c>
    </row>
    <row r="1178" spans="1:3" x14ac:dyDescent="0.25">
      <c r="A1178" t="s">
        <v>3452</v>
      </c>
      <c r="B1178" s="305" t="s">
        <v>1969</v>
      </c>
      <c r="C1178" t="s">
        <v>6172</v>
      </c>
    </row>
    <row r="1179" spans="1:3" x14ac:dyDescent="0.25">
      <c r="A1179" t="s">
        <v>3453</v>
      </c>
      <c r="B1179" s="305" t="s">
        <v>1971</v>
      </c>
      <c r="C1179" t="s">
        <v>6173</v>
      </c>
    </row>
    <row r="1180" spans="1:3" x14ac:dyDescent="0.25">
      <c r="A1180" t="s">
        <v>3454</v>
      </c>
      <c r="B1180" s="305" t="s">
        <v>1973</v>
      </c>
      <c r="C1180" t="s">
        <v>6174</v>
      </c>
    </row>
    <row r="1181" spans="1:3" x14ac:dyDescent="0.25">
      <c r="A1181" t="s">
        <v>3455</v>
      </c>
      <c r="B1181" s="305" t="s">
        <v>1973</v>
      </c>
      <c r="C1181" t="s">
        <v>6174</v>
      </c>
    </row>
    <row r="1182" spans="1:3" x14ac:dyDescent="0.25">
      <c r="A1182" t="s">
        <v>3456</v>
      </c>
      <c r="B1182" s="305" t="s">
        <v>1973</v>
      </c>
      <c r="C1182" t="s">
        <v>6175</v>
      </c>
    </row>
    <row r="1183" spans="1:3" x14ac:dyDescent="0.25">
      <c r="A1183" t="s">
        <v>3457</v>
      </c>
      <c r="B1183" s="305" t="s">
        <v>1976</v>
      </c>
      <c r="C1183" t="s">
        <v>6176</v>
      </c>
    </row>
    <row r="1184" spans="1:3" x14ac:dyDescent="0.25">
      <c r="A1184" t="s">
        <v>3458</v>
      </c>
      <c r="B1184" s="305" t="s">
        <v>1978</v>
      </c>
      <c r="C1184" t="s">
        <v>6177</v>
      </c>
    </row>
    <row r="1185" spans="1:3" x14ac:dyDescent="0.25">
      <c r="A1185" t="s">
        <v>3459</v>
      </c>
      <c r="B1185" s="305" t="s">
        <v>1980</v>
      </c>
      <c r="C1185" t="s">
        <v>6178</v>
      </c>
    </row>
    <row r="1186" spans="1:3" x14ac:dyDescent="0.25">
      <c r="A1186" t="s">
        <v>3460</v>
      </c>
      <c r="B1186" s="305" t="s">
        <v>1982</v>
      </c>
      <c r="C1186" t="s">
        <v>6179</v>
      </c>
    </row>
    <row r="1187" spans="1:3" x14ac:dyDescent="0.25">
      <c r="A1187" t="s">
        <v>3461</v>
      </c>
      <c r="B1187" s="305" t="s">
        <v>1984</v>
      </c>
      <c r="C1187" t="s">
        <v>6180</v>
      </c>
    </row>
    <row r="1188" spans="1:3" x14ac:dyDescent="0.25">
      <c r="A1188" t="s">
        <v>3462</v>
      </c>
      <c r="B1188" s="305" t="s">
        <v>1986</v>
      </c>
      <c r="C1188" t="s">
        <v>6181</v>
      </c>
    </row>
    <row r="1189" spans="1:3" x14ac:dyDescent="0.25">
      <c r="A1189" t="s">
        <v>3463</v>
      </c>
      <c r="B1189" s="305" t="s">
        <v>1986</v>
      </c>
      <c r="C1189" t="s">
        <v>6181</v>
      </c>
    </row>
    <row r="1190" spans="1:3" x14ac:dyDescent="0.25">
      <c r="A1190" t="s">
        <v>3464</v>
      </c>
      <c r="B1190" s="305" t="s">
        <v>1988</v>
      </c>
      <c r="C1190" t="s">
        <v>6182</v>
      </c>
    </row>
    <row r="1191" spans="1:3" x14ac:dyDescent="0.25">
      <c r="A1191" t="s">
        <v>3465</v>
      </c>
      <c r="B1191" s="305" t="s">
        <v>1990</v>
      </c>
      <c r="C1191" t="s">
        <v>6183</v>
      </c>
    </row>
    <row r="1192" spans="1:3" x14ac:dyDescent="0.25">
      <c r="A1192" t="s">
        <v>3466</v>
      </c>
      <c r="B1192" s="305" t="s">
        <v>1992</v>
      </c>
      <c r="C1192" t="s">
        <v>6184</v>
      </c>
    </row>
    <row r="1193" spans="1:3" x14ac:dyDescent="0.25">
      <c r="A1193" t="s">
        <v>3467</v>
      </c>
      <c r="B1193" s="305" t="s">
        <v>1994</v>
      </c>
      <c r="C1193" t="s">
        <v>6185</v>
      </c>
    </row>
    <row r="1194" spans="1:3" x14ac:dyDescent="0.25">
      <c r="A1194" t="s">
        <v>3468</v>
      </c>
      <c r="B1194" s="305" t="s">
        <v>1996</v>
      </c>
      <c r="C1194" t="s">
        <v>6186</v>
      </c>
    </row>
    <row r="1195" spans="1:3" x14ac:dyDescent="0.25">
      <c r="A1195" t="s">
        <v>3469</v>
      </c>
      <c r="B1195" s="305" t="s">
        <v>1998</v>
      </c>
      <c r="C1195" t="s">
        <v>6187</v>
      </c>
    </row>
    <row r="1196" spans="1:3" x14ac:dyDescent="0.25">
      <c r="A1196" t="s">
        <v>3470</v>
      </c>
      <c r="B1196" s="305" t="s">
        <v>2000</v>
      </c>
      <c r="C1196" t="s">
        <v>6188</v>
      </c>
    </row>
    <row r="1197" spans="1:3" x14ac:dyDescent="0.25">
      <c r="A1197" t="s">
        <v>3471</v>
      </c>
      <c r="B1197" s="305" t="s">
        <v>2002</v>
      </c>
      <c r="C1197" t="s">
        <v>6189</v>
      </c>
    </row>
    <row r="1198" spans="1:3" x14ac:dyDescent="0.25">
      <c r="A1198" t="s">
        <v>3472</v>
      </c>
      <c r="B1198" s="305" t="s">
        <v>2004</v>
      </c>
      <c r="C1198" t="s">
        <v>6190</v>
      </c>
    </row>
    <row r="1199" spans="1:3" x14ac:dyDescent="0.25">
      <c r="A1199" t="s">
        <v>3473</v>
      </c>
      <c r="B1199" s="305" t="s">
        <v>2006</v>
      </c>
      <c r="C1199" t="s">
        <v>6191</v>
      </c>
    </row>
    <row r="1200" spans="1:3" x14ac:dyDescent="0.25">
      <c r="A1200" t="s">
        <v>3474</v>
      </c>
      <c r="B1200" s="305" t="s">
        <v>2008</v>
      </c>
      <c r="C1200" t="s">
        <v>6192</v>
      </c>
    </row>
    <row r="1201" spans="1:3" x14ac:dyDescent="0.25">
      <c r="A1201" t="s">
        <v>3475</v>
      </c>
      <c r="B1201" s="305" t="s">
        <v>2010</v>
      </c>
      <c r="C1201" t="s">
        <v>6193</v>
      </c>
    </row>
    <row r="1202" spans="1:3" x14ac:dyDescent="0.25">
      <c r="A1202" t="s">
        <v>3476</v>
      </c>
      <c r="B1202" s="305" t="s">
        <v>2010</v>
      </c>
      <c r="C1202" t="s">
        <v>6193</v>
      </c>
    </row>
    <row r="1203" spans="1:3" x14ac:dyDescent="0.25">
      <c r="A1203" t="s">
        <v>3477</v>
      </c>
      <c r="B1203" s="305" t="s">
        <v>1998</v>
      </c>
      <c r="C1203" t="s">
        <v>6194</v>
      </c>
    </row>
    <row r="1204" spans="1:3" x14ac:dyDescent="0.25">
      <c r="A1204" t="s">
        <v>3478</v>
      </c>
      <c r="B1204" s="305" t="s">
        <v>2013</v>
      </c>
      <c r="C1204" t="s">
        <v>6195</v>
      </c>
    </row>
    <row r="1205" spans="1:3" x14ac:dyDescent="0.25">
      <c r="A1205" t="s">
        <v>3479</v>
      </c>
      <c r="B1205" s="305" t="s">
        <v>2015</v>
      </c>
      <c r="C1205" t="s">
        <v>6196</v>
      </c>
    </row>
    <row r="1206" spans="1:3" x14ac:dyDescent="0.25">
      <c r="A1206" t="s">
        <v>3480</v>
      </c>
      <c r="B1206" s="305" t="s">
        <v>2017</v>
      </c>
      <c r="C1206" t="s">
        <v>6197</v>
      </c>
    </row>
    <row r="1207" spans="1:3" x14ac:dyDescent="0.25">
      <c r="A1207" t="s">
        <v>3481</v>
      </c>
      <c r="B1207" s="305" t="s">
        <v>2004</v>
      </c>
      <c r="C1207" t="s">
        <v>6198</v>
      </c>
    </row>
    <row r="1208" spans="1:3" x14ac:dyDescent="0.25">
      <c r="A1208" t="s">
        <v>3482</v>
      </c>
      <c r="B1208" s="305" t="s">
        <v>2020</v>
      </c>
      <c r="C1208" t="s">
        <v>6199</v>
      </c>
    </row>
    <row r="1209" spans="1:3" x14ac:dyDescent="0.25">
      <c r="A1209" t="s">
        <v>3483</v>
      </c>
      <c r="B1209" s="305" t="s">
        <v>2006</v>
      </c>
      <c r="C1209" t="s">
        <v>6200</v>
      </c>
    </row>
    <row r="1210" spans="1:3" x14ac:dyDescent="0.25">
      <c r="A1210" t="s">
        <v>3484</v>
      </c>
      <c r="B1210" s="305" t="s">
        <v>1984</v>
      </c>
      <c r="C1210" t="s">
        <v>6201</v>
      </c>
    </row>
    <row r="1211" spans="1:3" x14ac:dyDescent="0.25">
      <c r="A1211" t="s">
        <v>3485</v>
      </c>
      <c r="B1211" s="305" t="s">
        <v>2024</v>
      </c>
      <c r="C1211" t="s">
        <v>6202</v>
      </c>
    </row>
    <row r="1212" spans="1:3" x14ac:dyDescent="0.25">
      <c r="A1212" t="s">
        <v>3486</v>
      </c>
      <c r="B1212" s="305" t="s">
        <v>2026</v>
      </c>
      <c r="C1212" t="s">
        <v>6203</v>
      </c>
    </row>
    <row r="1213" spans="1:3" x14ac:dyDescent="0.25">
      <c r="A1213" t="s">
        <v>3487</v>
      </c>
      <c r="B1213" s="305" t="s">
        <v>2028</v>
      </c>
      <c r="C1213" t="s">
        <v>6204</v>
      </c>
    </row>
    <row r="1214" spans="1:3" x14ac:dyDescent="0.25">
      <c r="A1214" t="s">
        <v>3488</v>
      </c>
      <c r="B1214" s="305" t="s">
        <v>2030</v>
      </c>
      <c r="C1214" t="s">
        <v>6205</v>
      </c>
    </row>
    <row r="1215" spans="1:3" x14ac:dyDescent="0.25">
      <c r="A1215" t="s">
        <v>3489</v>
      </c>
      <c r="B1215" s="305" t="s">
        <v>2030</v>
      </c>
      <c r="C1215" t="s">
        <v>6206</v>
      </c>
    </row>
    <row r="1216" spans="1:3" x14ac:dyDescent="0.25">
      <c r="A1216" t="s">
        <v>3490</v>
      </c>
      <c r="B1216" s="305" t="s">
        <v>2032</v>
      </c>
      <c r="C1216" t="s">
        <v>6207</v>
      </c>
    </row>
    <row r="1217" spans="1:3" x14ac:dyDescent="0.25">
      <c r="A1217" t="s">
        <v>3491</v>
      </c>
      <c r="B1217" s="305" t="s">
        <v>2034</v>
      </c>
      <c r="C1217" t="s">
        <v>6208</v>
      </c>
    </row>
    <row r="1218" spans="1:3" x14ac:dyDescent="0.25">
      <c r="A1218" t="s">
        <v>3492</v>
      </c>
      <c r="B1218" s="305" t="s">
        <v>2036</v>
      </c>
      <c r="C1218" t="s">
        <v>6209</v>
      </c>
    </row>
    <row r="1219" spans="1:3" x14ac:dyDescent="0.25">
      <c r="A1219" t="s">
        <v>360</v>
      </c>
      <c r="B1219" s="305" t="s">
        <v>278</v>
      </c>
      <c r="C1219" t="s">
        <v>6209</v>
      </c>
    </row>
    <row r="1220" spans="1:3" x14ac:dyDescent="0.25">
      <c r="A1220" t="s">
        <v>3493</v>
      </c>
      <c r="B1220" s="305" t="s">
        <v>2039</v>
      </c>
      <c r="C1220" t="s">
        <v>6210</v>
      </c>
    </row>
    <row r="1221" spans="1:3" x14ac:dyDescent="0.25">
      <c r="A1221" t="s">
        <v>3494</v>
      </c>
      <c r="B1221" s="305" t="s">
        <v>2041</v>
      </c>
      <c r="C1221" t="s">
        <v>6211</v>
      </c>
    </row>
    <row r="1222" spans="1:3" x14ac:dyDescent="0.25">
      <c r="A1222" t="s">
        <v>3495</v>
      </c>
      <c r="B1222" s="305" t="s">
        <v>1988</v>
      </c>
      <c r="C1222" t="s">
        <v>6212</v>
      </c>
    </row>
    <row r="1223" spans="1:3" x14ac:dyDescent="0.25">
      <c r="A1223" t="s">
        <v>3496</v>
      </c>
      <c r="B1223" s="305" t="s">
        <v>2044</v>
      </c>
      <c r="C1223" t="s">
        <v>6213</v>
      </c>
    </row>
    <row r="1224" spans="1:3" x14ac:dyDescent="0.25">
      <c r="A1224" t="s">
        <v>3497</v>
      </c>
      <c r="B1224" s="305" t="s">
        <v>2044</v>
      </c>
      <c r="C1224" t="s">
        <v>6214</v>
      </c>
    </row>
    <row r="1225" spans="1:3" x14ac:dyDescent="0.25">
      <c r="A1225" t="s">
        <v>3498</v>
      </c>
      <c r="B1225" s="305" t="s">
        <v>2046</v>
      </c>
      <c r="C1225" t="s">
        <v>6212</v>
      </c>
    </row>
    <row r="1226" spans="1:3" x14ac:dyDescent="0.25">
      <c r="A1226" t="s">
        <v>3499</v>
      </c>
      <c r="B1226" s="305" t="s">
        <v>2048</v>
      </c>
      <c r="C1226" t="s">
        <v>6215</v>
      </c>
    </row>
    <row r="1227" spans="1:3" x14ac:dyDescent="0.25">
      <c r="A1227" t="s">
        <v>3500</v>
      </c>
      <c r="B1227" s="305" t="s">
        <v>2050</v>
      </c>
      <c r="C1227" t="s">
        <v>6216</v>
      </c>
    </row>
    <row r="1228" spans="1:3" x14ac:dyDescent="0.25">
      <c r="A1228" t="s">
        <v>3501</v>
      </c>
      <c r="B1228" s="305" t="s">
        <v>1990</v>
      </c>
      <c r="C1228" t="s">
        <v>6217</v>
      </c>
    </row>
    <row r="1229" spans="1:3" x14ac:dyDescent="0.25">
      <c r="A1229" t="s">
        <v>3502</v>
      </c>
      <c r="B1229" s="305" t="s">
        <v>2053</v>
      </c>
      <c r="C1229" t="s">
        <v>6218</v>
      </c>
    </row>
    <row r="1230" spans="1:3" x14ac:dyDescent="0.25">
      <c r="A1230" t="s">
        <v>3503</v>
      </c>
      <c r="B1230" s="305" t="s">
        <v>2055</v>
      </c>
      <c r="C1230" t="s">
        <v>6219</v>
      </c>
    </row>
    <row r="1231" spans="1:3" x14ac:dyDescent="0.25">
      <c r="A1231" t="s">
        <v>3504</v>
      </c>
      <c r="B1231" s="305" t="s">
        <v>2057</v>
      </c>
      <c r="C1231" t="s">
        <v>6220</v>
      </c>
    </row>
    <row r="1232" spans="1:3" x14ac:dyDescent="0.25">
      <c r="A1232" t="s">
        <v>3505</v>
      </c>
      <c r="B1232" s="305" t="s">
        <v>2059</v>
      </c>
      <c r="C1232" t="s">
        <v>6221</v>
      </c>
    </row>
    <row r="1233" spans="1:5" x14ac:dyDescent="0.25">
      <c r="A1233" t="s">
        <v>3506</v>
      </c>
      <c r="B1233" s="305" t="s">
        <v>2061</v>
      </c>
      <c r="C1233" t="s">
        <v>6222</v>
      </c>
    </row>
    <row r="1234" spans="1:5" x14ac:dyDescent="0.25">
      <c r="A1234" t="s">
        <v>3507</v>
      </c>
      <c r="B1234" s="305" t="s">
        <v>2063</v>
      </c>
      <c r="C1234" t="s">
        <v>6223</v>
      </c>
    </row>
    <row r="1235" spans="1:5" x14ac:dyDescent="0.25">
      <c r="A1235" t="s">
        <v>3508</v>
      </c>
      <c r="B1235" s="305" t="s">
        <v>2065</v>
      </c>
      <c r="C1235" t="s">
        <v>6224</v>
      </c>
    </row>
    <row r="1236" spans="1:5" x14ac:dyDescent="0.25">
      <c r="A1236" t="s">
        <v>3509</v>
      </c>
      <c r="B1236" s="305" t="s">
        <v>2067</v>
      </c>
      <c r="C1236" t="s">
        <v>6225</v>
      </c>
    </row>
    <row r="1237" spans="1:5" x14ac:dyDescent="0.25">
      <c r="A1237" t="s">
        <v>3510</v>
      </c>
      <c r="B1237" s="305" t="s">
        <v>2069</v>
      </c>
      <c r="C1237" t="s">
        <v>6226</v>
      </c>
    </row>
    <row r="1238" spans="1:5" x14ac:dyDescent="0.25">
      <c r="A1238" t="s">
        <v>3511</v>
      </c>
      <c r="B1238" s="305" t="s">
        <v>2071</v>
      </c>
      <c r="C1238" t="s">
        <v>6227</v>
      </c>
    </row>
    <row r="1239" spans="1:5" x14ac:dyDescent="0.25">
      <c r="A1239" t="s">
        <v>3512</v>
      </c>
      <c r="B1239" s="305" t="s">
        <v>2073</v>
      </c>
      <c r="C1239" t="s">
        <v>6228</v>
      </c>
    </row>
    <row r="1240" spans="1:5" x14ac:dyDescent="0.25">
      <c r="A1240" t="s">
        <v>3513</v>
      </c>
      <c r="B1240" s="305" t="s">
        <v>2075</v>
      </c>
      <c r="C1240" t="s">
        <v>6229</v>
      </c>
    </row>
    <row r="1241" spans="1:5" x14ac:dyDescent="0.25">
      <c r="A1241" t="s">
        <v>3514</v>
      </c>
      <c r="B1241" s="305" t="s">
        <v>2077</v>
      </c>
      <c r="C1241" t="s">
        <v>6230</v>
      </c>
    </row>
    <row r="1242" spans="1:5" x14ac:dyDescent="0.25">
      <c r="A1242" t="s">
        <v>3515</v>
      </c>
      <c r="B1242" s="305" t="s">
        <v>2079</v>
      </c>
      <c r="C1242" t="s">
        <v>6231</v>
      </c>
    </row>
    <row r="1243" spans="1:5" x14ac:dyDescent="0.25">
      <c r="A1243" t="s">
        <v>3516</v>
      </c>
      <c r="B1243" s="305" t="s">
        <v>2081</v>
      </c>
      <c r="C1243" t="s">
        <v>6232</v>
      </c>
    </row>
    <row r="1244" spans="1:5" x14ac:dyDescent="0.25">
      <c r="A1244" t="s">
        <v>3517</v>
      </c>
      <c r="B1244" s="305" t="s">
        <v>2083</v>
      </c>
      <c r="C1244" t="s">
        <v>6233</v>
      </c>
    </row>
    <row r="1245" spans="1:5" x14ac:dyDescent="0.25">
      <c r="A1245" t="s">
        <v>3518</v>
      </c>
      <c r="B1245" s="305" t="s">
        <v>2085</v>
      </c>
      <c r="C1245" t="s">
        <v>6234</v>
      </c>
    </row>
    <row r="1246" spans="1:5" x14ac:dyDescent="0.25">
      <c r="A1246" t="s">
        <v>3519</v>
      </c>
      <c r="B1246" s="305" t="s">
        <v>2087</v>
      </c>
      <c r="C1246" t="s">
        <v>6235</v>
      </c>
    </row>
    <row r="1247" spans="1:5" x14ac:dyDescent="0.25">
      <c r="A1247" t="s">
        <v>5092</v>
      </c>
      <c r="B1247" s="305" t="s">
        <v>5010</v>
      </c>
      <c r="C1247" t="s">
        <v>5323</v>
      </c>
      <c r="E1247" t="s">
        <v>5210</v>
      </c>
    </row>
    <row r="1248" spans="1:5" x14ac:dyDescent="0.25">
      <c r="A1248" t="s">
        <v>5094</v>
      </c>
      <c r="B1248" s="305" t="s">
        <v>5013</v>
      </c>
      <c r="C1248" t="s">
        <v>5324</v>
      </c>
      <c r="E1248" t="s">
        <v>5210</v>
      </c>
    </row>
    <row r="1249" spans="1:5" x14ac:dyDescent="0.25">
      <c r="A1249" t="s">
        <v>5096</v>
      </c>
      <c r="B1249" s="305" t="s">
        <v>5015</v>
      </c>
      <c r="C1249" t="s">
        <v>5325</v>
      </c>
      <c r="E1249" t="s">
        <v>5210</v>
      </c>
    </row>
    <row r="1250" spans="1:5" x14ac:dyDescent="0.25">
      <c r="A1250" t="s">
        <v>5099</v>
      </c>
      <c r="B1250" s="305" t="s">
        <v>1000</v>
      </c>
      <c r="C1250" t="s">
        <v>5326</v>
      </c>
      <c r="E1250" t="s">
        <v>5210</v>
      </c>
    </row>
    <row r="1251" spans="1:5" x14ac:dyDescent="0.25">
      <c r="A1251" t="s">
        <v>5100</v>
      </c>
      <c r="B1251" s="305" t="s">
        <v>784</v>
      </c>
      <c r="C1251" t="s">
        <v>5327</v>
      </c>
      <c r="E1251" t="s">
        <v>5210</v>
      </c>
    </row>
    <row r="1252" spans="1:5" x14ac:dyDescent="0.25">
      <c r="A1252" t="s">
        <v>5103</v>
      </c>
      <c r="B1252" s="305" t="s">
        <v>5016</v>
      </c>
      <c r="C1252" t="s">
        <v>5328</v>
      </c>
      <c r="E1252" t="s">
        <v>5210</v>
      </c>
    </row>
    <row r="1253" spans="1:5" x14ac:dyDescent="0.25">
      <c r="A1253" t="s">
        <v>5104</v>
      </c>
      <c r="B1253" s="305" t="s">
        <v>5018</v>
      </c>
      <c r="C1253" t="s">
        <v>5329</v>
      </c>
      <c r="E1253" t="s">
        <v>5210</v>
      </c>
    </row>
    <row r="1254" spans="1:5" x14ac:dyDescent="0.25">
      <c r="A1254" t="s">
        <v>5106</v>
      </c>
      <c r="B1254" s="305" t="s">
        <v>5020</v>
      </c>
      <c r="C1254" t="s">
        <v>5330</v>
      </c>
      <c r="E1254" t="s">
        <v>5210</v>
      </c>
    </row>
    <row r="1255" spans="1:5" x14ac:dyDescent="0.25">
      <c r="A1255" t="s">
        <v>5108</v>
      </c>
      <c r="B1255" s="305" t="s">
        <v>5022</v>
      </c>
      <c r="C1255" t="s">
        <v>5331</v>
      </c>
      <c r="E1255" t="s">
        <v>5210</v>
      </c>
    </row>
    <row r="1256" spans="1:5" x14ac:dyDescent="0.25">
      <c r="A1256" t="s">
        <v>5110</v>
      </c>
      <c r="B1256" s="305" t="s">
        <v>5024</v>
      </c>
      <c r="C1256" t="s">
        <v>5332</v>
      </c>
      <c r="E1256" t="s">
        <v>5210</v>
      </c>
    </row>
    <row r="1257" spans="1:5" x14ac:dyDescent="0.25">
      <c r="A1257" t="s">
        <v>5111</v>
      </c>
      <c r="B1257" s="305" t="s">
        <v>5026</v>
      </c>
      <c r="C1257" t="s">
        <v>5333</v>
      </c>
      <c r="E1257" t="s">
        <v>5210</v>
      </c>
    </row>
    <row r="1258" spans="1:5" x14ac:dyDescent="0.25">
      <c r="A1258" t="s">
        <v>5112</v>
      </c>
      <c r="B1258" s="305" t="s">
        <v>5028</v>
      </c>
      <c r="C1258" t="s">
        <v>5334</v>
      </c>
      <c r="E1258" t="s">
        <v>5210</v>
      </c>
    </row>
    <row r="1259" spans="1:5" x14ac:dyDescent="0.25">
      <c r="A1259" t="s">
        <v>5335</v>
      </c>
      <c r="B1259" s="305" t="s">
        <v>5030</v>
      </c>
      <c r="C1259" t="s">
        <v>5336</v>
      </c>
      <c r="E1259" t="s">
        <v>5210</v>
      </c>
    </row>
    <row r="1260" spans="1:5" x14ac:dyDescent="0.25">
      <c r="A1260" t="s">
        <v>5337</v>
      </c>
      <c r="B1260" s="305" t="s">
        <v>5032</v>
      </c>
      <c r="C1260" t="s">
        <v>5338</v>
      </c>
      <c r="E1260" t="s">
        <v>5210</v>
      </c>
    </row>
    <row r="1261" spans="1:5" x14ac:dyDescent="0.25">
      <c r="A1261" t="s">
        <v>5114</v>
      </c>
      <c r="B1261" s="305" t="s">
        <v>5034</v>
      </c>
      <c r="C1261" t="s">
        <v>5339</v>
      </c>
      <c r="E1261" t="s">
        <v>5210</v>
      </c>
    </row>
    <row r="1262" spans="1:5" x14ac:dyDescent="0.25">
      <c r="A1262" t="s">
        <v>5116</v>
      </c>
      <c r="B1262" s="305" t="s">
        <v>5036</v>
      </c>
      <c r="C1262" t="s">
        <v>5340</v>
      </c>
      <c r="E1262" t="s">
        <v>5210</v>
      </c>
    </row>
    <row r="1263" spans="1:5" x14ac:dyDescent="0.25">
      <c r="A1263" t="s">
        <v>5118</v>
      </c>
      <c r="B1263" s="305" t="s">
        <v>5038</v>
      </c>
      <c r="C1263" t="s">
        <v>5341</v>
      </c>
      <c r="E1263" t="s">
        <v>5210</v>
      </c>
    </row>
    <row r="1264" spans="1:5" x14ac:dyDescent="0.25">
      <c r="A1264" t="s">
        <v>5120</v>
      </c>
      <c r="B1264" s="305" t="s">
        <v>5040</v>
      </c>
      <c r="C1264" t="s">
        <v>5342</v>
      </c>
      <c r="E1264" t="s">
        <v>5210</v>
      </c>
    </row>
    <row r="1265" spans="1:5" x14ac:dyDescent="0.25">
      <c r="A1265" t="s">
        <v>5122</v>
      </c>
      <c r="B1265" s="305" t="s">
        <v>5042</v>
      </c>
      <c r="C1265" t="s">
        <v>5343</v>
      </c>
      <c r="E1265" t="s">
        <v>5210</v>
      </c>
    </row>
    <row r="1266" spans="1:5" x14ac:dyDescent="0.25">
      <c r="A1266" t="s">
        <v>5124</v>
      </c>
      <c r="B1266" s="305" t="s">
        <v>5044</v>
      </c>
      <c r="C1266" t="s">
        <v>5344</v>
      </c>
      <c r="E1266" t="s">
        <v>5210</v>
      </c>
    </row>
    <row r="1267" spans="1:5" x14ac:dyDescent="0.25">
      <c r="A1267" t="s">
        <v>5125</v>
      </c>
      <c r="B1267" s="305" t="s">
        <v>5046</v>
      </c>
      <c r="C1267" t="s">
        <v>5345</v>
      </c>
      <c r="E1267" t="s">
        <v>5210</v>
      </c>
    </row>
    <row r="1268" spans="1:5" x14ac:dyDescent="0.25">
      <c r="A1268" t="s">
        <v>5126</v>
      </c>
      <c r="B1268" s="305" t="s">
        <v>5048</v>
      </c>
      <c r="C1268" t="s">
        <v>5048</v>
      </c>
      <c r="E1268" t="s">
        <v>5210</v>
      </c>
    </row>
    <row r="1269" spans="1:5" x14ac:dyDescent="0.25">
      <c r="A1269" t="s">
        <v>5128</v>
      </c>
      <c r="B1269" s="305" t="s">
        <v>5050</v>
      </c>
      <c r="C1269" t="s">
        <v>5050</v>
      </c>
      <c r="E1269" t="s">
        <v>5210</v>
      </c>
    </row>
    <row r="1270" spans="1:5" x14ac:dyDescent="0.25">
      <c r="A1270" t="s">
        <v>5129</v>
      </c>
      <c r="B1270" s="305" t="s">
        <v>5052</v>
      </c>
      <c r="C1270" t="s">
        <v>5052</v>
      </c>
      <c r="E1270" t="s">
        <v>5210</v>
      </c>
    </row>
    <row r="1271" spans="1:5" x14ac:dyDescent="0.25">
      <c r="A1271" t="s">
        <v>5130</v>
      </c>
      <c r="B1271" s="305" t="s">
        <v>5054</v>
      </c>
      <c r="C1271" t="s">
        <v>5054</v>
      </c>
      <c r="E1271" t="s">
        <v>5210</v>
      </c>
    </row>
    <row r="1272" spans="1:5" x14ac:dyDescent="0.25">
      <c r="A1272" t="s">
        <v>5131</v>
      </c>
      <c r="B1272" s="305" t="s">
        <v>5056</v>
      </c>
      <c r="C1272" t="s">
        <v>5056</v>
      </c>
      <c r="E1272" t="s">
        <v>5210</v>
      </c>
    </row>
    <row r="1273" spans="1:5" x14ac:dyDescent="0.25">
      <c r="A1273" t="s">
        <v>5132</v>
      </c>
      <c r="B1273" s="305" t="s">
        <v>5058</v>
      </c>
      <c r="C1273" t="s">
        <v>5058</v>
      </c>
      <c r="E1273" t="s">
        <v>5210</v>
      </c>
    </row>
    <row r="1274" spans="1:5" x14ac:dyDescent="0.25">
      <c r="A1274" t="s">
        <v>5133</v>
      </c>
      <c r="B1274" s="305" t="s">
        <v>5060</v>
      </c>
      <c r="C1274" t="s">
        <v>5346</v>
      </c>
      <c r="E1274" t="s">
        <v>5210</v>
      </c>
    </row>
    <row r="1275" spans="1:5" x14ac:dyDescent="0.25">
      <c r="A1275" t="s">
        <v>5135</v>
      </c>
      <c r="B1275" s="305" t="s">
        <v>5062</v>
      </c>
      <c r="C1275" t="s">
        <v>5347</v>
      </c>
      <c r="E1275" t="s">
        <v>5210</v>
      </c>
    </row>
    <row r="1276" spans="1:5" x14ac:dyDescent="0.25">
      <c r="A1276" t="s">
        <v>5137</v>
      </c>
      <c r="B1276" s="305" t="s">
        <v>5064</v>
      </c>
      <c r="C1276" t="s">
        <v>5347</v>
      </c>
      <c r="E1276" t="s">
        <v>5210</v>
      </c>
    </row>
    <row r="1277" spans="1:5" x14ac:dyDescent="0.25">
      <c r="A1277" t="s">
        <v>5139</v>
      </c>
      <c r="B1277" s="305" t="s">
        <v>5066</v>
      </c>
      <c r="C1277" t="s">
        <v>5348</v>
      </c>
      <c r="E1277" t="s">
        <v>5210</v>
      </c>
    </row>
    <row r="1278" spans="1:5" x14ac:dyDescent="0.25">
      <c r="A1278" t="s">
        <v>5140</v>
      </c>
      <c r="B1278" s="305" t="s">
        <v>5064</v>
      </c>
      <c r="C1278" t="s">
        <v>5348</v>
      </c>
      <c r="E1278" t="s">
        <v>5210</v>
      </c>
    </row>
    <row r="1279" spans="1:5" x14ac:dyDescent="0.25">
      <c r="A1279" t="s">
        <v>5141</v>
      </c>
      <c r="B1279" s="305" t="s">
        <v>5069</v>
      </c>
      <c r="C1279" t="s">
        <v>5349</v>
      </c>
      <c r="E1279" t="s">
        <v>5210</v>
      </c>
    </row>
    <row r="1280" spans="1:5" x14ac:dyDescent="0.25">
      <c r="A1280" t="s">
        <v>5142</v>
      </c>
      <c r="B1280" s="305" t="s">
        <v>5071</v>
      </c>
      <c r="C1280" t="s">
        <v>5350</v>
      </c>
      <c r="E1280" t="s">
        <v>5210</v>
      </c>
    </row>
    <row r="1281" spans="1:5" x14ac:dyDescent="0.25">
      <c r="A1281" t="s">
        <v>5224</v>
      </c>
      <c r="B1281" s="305" t="s">
        <v>5156</v>
      </c>
      <c r="C1281" t="s">
        <v>5291</v>
      </c>
      <c r="E1281" t="s">
        <v>5290</v>
      </c>
    </row>
    <row r="1282" spans="1:5" x14ac:dyDescent="0.25">
      <c r="A1282" t="s">
        <v>5225</v>
      </c>
      <c r="B1282" s="305" t="s">
        <v>5159</v>
      </c>
      <c r="C1282" t="s">
        <v>5293</v>
      </c>
      <c r="E1282" t="s">
        <v>5290</v>
      </c>
    </row>
    <row r="1283" spans="1:5" x14ac:dyDescent="0.25">
      <c r="A1283" t="s">
        <v>5226</v>
      </c>
      <c r="B1283" s="305" t="s">
        <v>5161</v>
      </c>
      <c r="C1283" t="s">
        <v>5294</v>
      </c>
      <c r="E1283" t="s">
        <v>5290</v>
      </c>
    </row>
    <row r="1284" spans="1:5" x14ac:dyDescent="0.25">
      <c r="A1284" t="s">
        <v>5228</v>
      </c>
      <c r="B1284" s="305" t="s">
        <v>5163</v>
      </c>
      <c r="C1284" t="s">
        <v>5295</v>
      </c>
      <c r="E1284" t="s">
        <v>5290</v>
      </c>
    </row>
    <row r="1285" spans="1:5" x14ac:dyDescent="0.25">
      <c r="A1285" t="s">
        <v>5229</v>
      </c>
      <c r="B1285" s="305" t="s">
        <v>5165</v>
      </c>
      <c r="C1285" t="s">
        <v>5296</v>
      </c>
      <c r="E1285" t="s">
        <v>5290</v>
      </c>
    </row>
    <row r="1286" spans="1:5" x14ac:dyDescent="0.25">
      <c r="A1286" t="s">
        <v>5230</v>
      </c>
      <c r="B1286" s="305" t="s">
        <v>5167</v>
      </c>
      <c r="C1286" t="s">
        <v>5297</v>
      </c>
      <c r="E1286" t="s">
        <v>5290</v>
      </c>
    </row>
    <row r="1287" spans="1:5" x14ac:dyDescent="0.25">
      <c r="A1287" t="s">
        <v>5232</v>
      </c>
      <c r="B1287" s="305" t="s">
        <v>5169</v>
      </c>
      <c r="C1287" t="s">
        <v>5298</v>
      </c>
      <c r="E1287" t="s">
        <v>5290</v>
      </c>
    </row>
    <row r="1288" spans="1:5" x14ac:dyDescent="0.25">
      <c r="A1288" t="s">
        <v>5233</v>
      </c>
      <c r="B1288" s="305" t="s">
        <v>5171</v>
      </c>
      <c r="C1288" t="s">
        <v>5299</v>
      </c>
      <c r="E1288" t="s">
        <v>5290</v>
      </c>
    </row>
    <row r="1289" spans="1:5" x14ac:dyDescent="0.25">
      <c r="A1289" t="s">
        <v>5235</v>
      </c>
      <c r="B1289" s="305" t="s">
        <v>5173</v>
      </c>
      <c r="C1289" t="s">
        <v>5300</v>
      </c>
      <c r="E1289" t="s">
        <v>5290</v>
      </c>
    </row>
    <row r="1290" spans="1:5" x14ac:dyDescent="0.25">
      <c r="A1290" t="s">
        <v>5236</v>
      </c>
      <c r="B1290" s="305" t="s">
        <v>5175</v>
      </c>
      <c r="C1290" t="s">
        <v>5301</v>
      </c>
      <c r="E1290" t="s">
        <v>5290</v>
      </c>
    </row>
    <row r="1291" spans="1:5" x14ac:dyDescent="0.25">
      <c r="A1291" t="s">
        <v>5237</v>
      </c>
      <c r="B1291" s="305" t="s">
        <v>5177</v>
      </c>
      <c r="C1291" t="s">
        <v>5302</v>
      </c>
      <c r="E1291" t="s">
        <v>5290</v>
      </c>
    </row>
    <row r="1292" spans="1:5" x14ac:dyDescent="0.25">
      <c r="A1292" t="s">
        <v>5238</v>
      </c>
      <c r="B1292" s="305" t="s">
        <v>5179</v>
      </c>
      <c r="C1292" t="s">
        <v>5303</v>
      </c>
      <c r="E1292" t="s">
        <v>5290</v>
      </c>
    </row>
    <row r="1293" spans="1:5" x14ac:dyDescent="0.25">
      <c r="A1293" t="s">
        <v>5242</v>
      </c>
      <c r="B1293" s="305" t="s">
        <v>5181</v>
      </c>
      <c r="C1293" t="s">
        <v>5304</v>
      </c>
      <c r="E1293" t="s">
        <v>5290</v>
      </c>
    </row>
    <row r="1294" spans="1:5" x14ac:dyDescent="0.25">
      <c r="A1294" t="s">
        <v>5244</v>
      </c>
      <c r="B1294" s="305" t="s">
        <v>5183</v>
      </c>
      <c r="C1294" t="s">
        <v>5305</v>
      </c>
      <c r="E1294" t="s">
        <v>5290</v>
      </c>
    </row>
    <row r="1295" spans="1:5" x14ac:dyDescent="0.25">
      <c r="A1295" t="s">
        <v>5247</v>
      </c>
      <c r="B1295" s="305" t="s">
        <v>5185</v>
      </c>
      <c r="C1295" t="s">
        <v>5306</v>
      </c>
      <c r="E1295" t="s">
        <v>5290</v>
      </c>
    </row>
    <row r="1296" spans="1:5" x14ac:dyDescent="0.25">
      <c r="A1296" t="s">
        <v>5248</v>
      </c>
      <c r="B1296" s="305" t="s">
        <v>5187</v>
      </c>
      <c r="C1296" t="s">
        <v>5305</v>
      </c>
      <c r="E1296" t="s">
        <v>5290</v>
      </c>
    </row>
    <row r="1297" spans="1:5" x14ac:dyDescent="0.25">
      <c r="A1297" t="s">
        <v>5252</v>
      </c>
      <c r="B1297" s="305" t="s">
        <v>5189</v>
      </c>
      <c r="C1297" t="s">
        <v>5306</v>
      </c>
      <c r="E1297" t="s">
        <v>5290</v>
      </c>
    </row>
    <row r="1298" spans="1:5" x14ac:dyDescent="0.25">
      <c r="A1298" t="s">
        <v>5253</v>
      </c>
      <c r="B1298" s="305" t="s">
        <v>5191</v>
      </c>
      <c r="C1298" t="s">
        <v>5307</v>
      </c>
      <c r="E1298" t="s">
        <v>5290</v>
      </c>
    </row>
    <row r="1299" spans="1:5" x14ac:dyDescent="0.25">
      <c r="A1299" t="s">
        <v>5254</v>
      </c>
      <c r="B1299" s="305" t="s">
        <v>5193</v>
      </c>
      <c r="C1299" t="s">
        <v>5303</v>
      </c>
      <c r="E1299" t="s">
        <v>5290</v>
      </c>
    </row>
    <row r="1300" spans="1:5" x14ac:dyDescent="0.25">
      <c r="A1300" t="s">
        <v>5255</v>
      </c>
      <c r="B1300" s="305" t="s">
        <v>5183</v>
      </c>
      <c r="C1300" t="s">
        <v>5305</v>
      </c>
      <c r="E1300" t="s">
        <v>5290</v>
      </c>
    </row>
    <row r="1301" spans="1:5" x14ac:dyDescent="0.25">
      <c r="A1301" t="s">
        <v>5258</v>
      </c>
      <c r="B1301" s="305" t="s">
        <v>5185</v>
      </c>
      <c r="C1301" t="s">
        <v>5306</v>
      </c>
      <c r="E1301" t="s">
        <v>5290</v>
      </c>
    </row>
    <row r="1302" spans="1:5" x14ac:dyDescent="0.25">
      <c r="A1302" t="s">
        <v>5259</v>
      </c>
      <c r="B1302" s="305" t="s">
        <v>5191</v>
      </c>
      <c r="C1302" t="s">
        <v>5307</v>
      </c>
      <c r="E1302" t="s">
        <v>5290</v>
      </c>
    </row>
    <row r="1303" spans="1:5" x14ac:dyDescent="0.25">
      <c r="A1303" t="s">
        <v>5260</v>
      </c>
      <c r="B1303" s="305" t="s">
        <v>5198</v>
      </c>
      <c r="C1303" t="s">
        <v>5303</v>
      </c>
      <c r="E1303" t="s">
        <v>5290</v>
      </c>
    </row>
    <row r="1304" spans="1:5" x14ac:dyDescent="0.25">
      <c r="A1304" t="s">
        <v>5261</v>
      </c>
      <c r="B1304" s="305" t="s">
        <v>822</v>
      </c>
      <c r="C1304" t="s">
        <v>5308</v>
      </c>
      <c r="E1304" t="s">
        <v>5290</v>
      </c>
    </row>
    <row r="1305" spans="1:5" x14ac:dyDescent="0.25">
      <c r="A1305" t="s">
        <v>5263</v>
      </c>
      <c r="B1305" s="305" t="s">
        <v>5200</v>
      </c>
      <c r="C1305" t="s">
        <v>5309</v>
      </c>
      <c r="E1305" t="s">
        <v>5290</v>
      </c>
    </row>
    <row r="1306" spans="1:5" x14ac:dyDescent="0.25">
      <c r="A1306" t="s">
        <v>5265</v>
      </c>
      <c r="B1306" s="305" t="s">
        <v>5202</v>
      </c>
      <c r="C1306" t="s">
        <v>5310</v>
      </c>
      <c r="E1306" t="s">
        <v>5290</v>
      </c>
    </row>
    <row r="1307" spans="1:5" x14ac:dyDescent="0.25">
      <c r="A1307" t="s">
        <v>5266</v>
      </c>
      <c r="B1307" s="305" t="s">
        <v>5062</v>
      </c>
      <c r="C1307" t="s">
        <v>5311</v>
      </c>
      <c r="E1307" t="s">
        <v>5290</v>
      </c>
    </row>
    <row r="1308" spans="1:5" x14ac:dyDescent="0.25">
      <c r="A1308" t="s">
        <v>5271</v>
      </c>
      <c r="B1308" s="305" t="s">
        <v>581</v>
      </c>
      <c r="C1308" t="s">
        <v>5312</v>
      </c>
      <c r="E1308" t="s">
        <v>5290</v>
      </c>
    </row>
    <row r="1309" spans="1:5" x14ac:dyDescent="0.25">
      <c r="A1309" t="s">
        <v>5273</v>
      </c>
      <c r="B1309" s="305" t="s">
        <v>569</v>
      </c>
      <c r="C1309" t="s">
        <v>5313</v>
      </c>
      <c r="E1309" t="s">
        <v>5290</v>
      </c>
    </row>
    <row r="1310" spans="1:5" x14ac:dyDescent="0.25">
      <c r="A1310" t="s">
        <v>5274</v>
      </c>
      <c r="B1310" s="305" t="s">
        <v>623</v>
      </c>
      <c r="C1310" t="s">
        <v>5314</v>
      </c>
      <c r="E1310" t="s">
        <v>5290</v>
      </c>
    </row>
    <row r="1311" spans="1:5" x14ac:dyDescent="0.25">
      <c r="A1311" t="s">
        <v>5279</v>
      </c>
      <c r="B1311" s="305" t="s">
        <v>639</v>
      </c>
      <c r="C1311" t="s">
        <v>5315</v>
      </c>
      <c r="E1311" t="s">
        <v>5290</v>
      </c>
    </row>
    <row r="1312" spans="1:5" x14ac:dyDescent="0.25">
      <c r="A1312" t="s">
        <v>5277</v>
      </c>
      <c r="B1312" s="305" t="s">
        <v>5205</v>
      </c>
      <c r="C1312" t="s">
        <v>5316</v>
      </c>
      <c r="E1312" t="s">
        <v>5290</v>
      </c>
    </row>
    <row r="1313" spans="1:5" x14ac:dyDescent="0.25">
      <c r="A1313" t="s">
        <v>5280</v>
      </c>
      <c r="B1313" s="305" t="s">
        <v>845</v>
      </c>
      <c r="C1313" t="s">
        <v>5318</v>
      </c>
      <c r="E1313" t="s">
        <v>5290</v>
      </c>
    </row>
    <row r="1314" spans="1:5" x14ac:dyDescent="0.25">
      <c r="A1314" t="s">
        <v>5283</v>
      </c>
      <c r="B1314" s="305" t="s">
        <v>731</v>
      </c>
      <c r="C1314" t="s">
        <v>5317</v>
      </c>
      <c r="E1314" t="s">
        <v>5290</v>
      </c>
    </row>
    <row r="1315" spans="1:5" x14ac:dyDescent="0.25">
      <c r="A1315" t="s">
        <v>5284</v>
      </c>
      <c r="B1315" s="305" t="s">
        <v>865</v>
      </c>
      <c r="C1315" t="s">
        <v>5319</v>
      </c>
      <c r="E1315" t="s">
        <v>5290</v>
      </c>
    </row>
    <row r="1316" spans="1:5" x14ac:dyDescent="0.25">
      <c r="A1316" t="s">
        <v>5285</v>
      </c>
      <c r="B1316" s="305" t="s">
        <v>5207</v>
      </c>
      <c r="C1316" t="s">
        <v>5320</v>
      </c>
      <c r="E1316" t="s">
        <v>5290</v>
      </c>
    </row>
    <row r="1317" spans="1:5" x14ac:dyDescent="0.25">
      <c r="A1317" t="s">
        <v>5287</v>
      </c>
      <c r="B1317" s="305" t="s">
        <v>5209</v>
      </c>
      <c r="C1317" t="s">
        <v>5321</v>
      </c>
      <c r="E1317" t="s">
        <v>5290</v>
      </c>
    </row>
    <row r="1318" spans="1:5" x14ac:dyDescent="0.25">
      <c r="A1318" t="s">
        <v>6248</v>
      </c>
      <c r="B1318" s="305" t="s">
        <v>1739</v>
      </c>
      <c r="C1318" t="s">
        <v>6254</v>
      </c>
      <c r="E1318" t="s">
        <v>6244</v>
      </c>
    </row>
    <row r="1319" spans="1:5" x14ac:dyDescent="0.25">
      <c r="A1319" t="s">
        <v>6249</v>
      </c>
      <c r="B1319" s="305" t="s">
        <v>1735</v>
      </c>
      <c r="C1319" t="s">
        <v>6255</v>
      </c>
      <c r="E1319" t="s">
        <v>6244</v>
      </c>
    </row>
    <row r="1320" spans="1:5" x14ac:dyDescent="0.25">
      <c r="A1320" t="s">
        <v>6250</v>
      </c>
      <c r="B1320" s="305" t="s">
        <v>6239</v>
      </c>
      <c r="C1320" t="s">
        <v>6256</v>
      </c>
      <c r="E1320" t="s">
        <v>6244</v>
      </c>
    </row>
    <row r="1321" spans="1:5" x14ac:dyDescent="0.25">
      <c r="A1321" t="s">
        <v>6251</v>
      </c>
      <c r="B1321" s="305" t="s">
        <v>6241</v>
      </c>
      <c r="C1321" t="s">
        <v>6257</v>
      </c>
      <c r="E1321" t="s">
        <v>6244</v>
      </c>
    </row>
    <row r="1322" spans="1:5" x14ac:dyDescent="0.25">
      <c r="A1322" t="s">
        <v>6252</v>
      </c>
      <c r="B1322" s="305" t="s">
        <v>6243</v>
      </c>
      <c r="C1322" t="s">
        <v>6243</v>
      </c>
      <c r="E1322" t="s">
        <v>6244</v>
      </c>
    </row>
    <row r="1323" spans="1:5" x14ac:dyDescent="0.25">
      <c r="A1323" t="s">
        <v>6280</v>
      </c>
      <c r="B1323" s="305" t="s">
        <v>6277</v>
      </c>
      <c r="C1323" t="s">
        <v>6277</v>
      </c>
      <c r="E1323" t="s">
        <v>6278</v>
      </c>
    </row>
    <row r="1324" spans="1:5" x14ac:dyDescent="0.25">
      <c r="A1324" t="s">
        <v>6285</v>
      </c>
      <c r="B1324" s="305" t="s">
        <v>5157</v>
      </c>
      <c r="C1324" t="s">
        <v>5292</v>
      </c>
      <c r="E1324" t="s">
        <v>6283</v>
      </c>
    </row>
    <row r="1325" spans="1:5" x14ac:dyDescent="0.25">
      <c r="A1325" t="s">
        <v>6296</v>
      </c>
      <c r="B1325" s="305" t="s">
        <v>6287</v>
      </c>
      <c r="C1325" t="s">
        <v>6305</v>
      </c>
      <c r="E1325" t="s">
        <v>6283</v>
      </c>
    </row>
    <row r="1326" spans="1:5" x14ac:dyDescent="0.25">
      <c r="A1326" t="s">
        <v>6297</v>
      </c>
      <c r="B1326" s="305" t="s">
        <v>6289</v>
      </c>
      <c r="C1326" t="s">
        <v>6306</v>
      </c>
      <c r="E1326" t="s">
        <v>6283</v>
      </c>
    </row>
    <row r="1327" spans="1:5" x14ac:dyDescent="0.25">
      <c r="A1327" t="s">
        <v>6301</v>
      </c>
      <c r="B1327" s="305" t="s">
        <v>6291</v>
      </c>
      <c r="C1327" t="s">
        <v>6307</v>
      </c>
      <c r="E1327" t="s">
        <v>6283</v>
      </c>
    </row>
    <row r="1328" spans="1:5" x14ac:dyDescent="0.25">
      <c r="A1328" t="s">
        <v>6303</v>
      </c>
      <c r="B1328" s="305" t="s">
        <v>6293</v>
      </c>
      <c r="C1328" t="s">
        <v>6308</v>
      </c>
      <c r="E1328" t="s">
        <v>6283</v>
      </c>
    </row>
    <row r="1329" spans="1:5" x14ac:dyDescent="0.25">
      <c r="A1329" t="s">
        <v>6328</v>
      </c>
      <c r="B1329" s="305" t="s">
        <v>6314</v>
      </c>
      <c r="C1329" t="s">
        <v>6344</v>
      </c>
      <c r="E1329" t="s">
        <v>6326</v>
      </c>
    </row>
    <row r="1330" spans="1:5" x14ac:dyDescent="0.25">
      <c r="A1330" t="s">
        <v>6329</v>
      </c>
      <c r="B1330" s="305" t="s">
        <v>5018</v>
      </c>
      <c r="C1330" t="s">
        <v>6345</v>
      </c>
      <c r="E1330" t="s">
        <v>6326</v>
      </c>
    </row>
    <row r="1331" spans="1:5" x14ac:dyDescent="0.25">
      <c r="A1331" t="s">
        <v>6330</v>
      </c>
      <c r="B1331" s="305" t="s">
        <v>6317</v>
      </c>
      <c r="C1331" t="s">
        <v>6346</v>
      </c>
      <c r="E1331" t="s">
        <v>6326</v>
      </c>
    </row>
    <row r="1332" spans="1:5" x14ac:dyDescent="0.25">
      <c r="A1332" t="s">
        <v>6333</v>
      </c>
      <c r="B1332" s="305" t="s">
        <v>6319</v>
      </c>
      <c r="C1332" t="s">
        <v>6347</v>
      </c>
      <c r="E1332" t="s">
        <v>6326</v>
      </c>
    </row>
    <row r="1333" spans="1:5" x14ac:dyDescent="0.25">
      <c r="A1333" t="s">
        <v>6336</v>
      </c>
      <c r="B1333" s="305" t="s">
        <v>6321</v>
      </c>
      <c r="C1333" t="s">
        <v>6348</v>
      </c>
      <c r="E1333" t="s">
        <v>6326</v>
      </c>
    </row>
    <row r="1334" spans="1:5" x14ac:dyDescent="0.25">
      <c r="A1334" t="s">
        <v>6337</v>
      </c>
      <c r="B1334" s="305" t="s">
        <v>6323</v>
      </c>
      <c r="C1334" t="s">
        <v>6349</v>
      </c>
      <c r="E1334" t="s">
        <v>6326</v>
      </c>
    </row>
    <row r="1335" spans="1:5" x14ac:dyDescent="0.25">
      <c r="A1335" t="s">
        <v>6341</v>
      </c>
      <c r="B1335" s="305" t="s">
        <v>6325</v>
      </c>
      <c r="C1335" t="s">
        <v>6350</v>
      </c>
      <c r="E1335" t="s">
        <v>6326</v>
      </c>
    </row>
    <row r="1336" spans="1:5" x14ac:dyDescent="0.25">
      <c r="A1336" t="s">
        <v>6364</v>
      </c>
      <c r="B1336" s="305" t="s">
        <v>6354</v>
      </c>
      <c r="C1336" t="s">
        <v>6368</v>
      </c>
      <c r="E1336" t="s">
        <v>6359</v>
      </c>
    </row>
    <row r="1337" spans="1:5" x14ac:dyDescent="0.25">
      <c r="A1337" t="s">
        <v>6365</v>
      </c>
      <c r="B1337" s="305" t="s">
        <v>6356</v>
      </c>
      <c r="C1337" t="s">
        <v>6369</v>
      </c>
      <c r="E1337" t="s">
        <v>6359</v>
      </c>
    </row>
    <row r="1338" spans="1:5" x14ac:dyDescent="0.25">
      <c r="A1338" t="s">
        <v>6366</v>
      </c>
      <c r="B1338" s="305" t="s">
        <v>6358</v>
      </c>
      <c r="C1338" t="s">
        <v>6358</v>
      </c>
      <c r="E1338" t="s">
        <v>6359</v>
      </c>
    </row>
    <row r="1339" spans="1:5" x14ac:dyDescent="0.25">
      <c r="A1339" t="s">
        <v>6563</v>
      </c>
      <c r="B1339" s="305" t="s">
        <v>6475</v>
      </c>
      <c r="C1339" t="s">
        <v>6475</v>
      </c>
      <c r="E1339" t="s">
        <v>6552</v>
      </c>
    </row>
    <row r="1340" spans="1:5" x14ac:dyDescent="0.25">
      <c r="A1340" t="s">
        <v>6564</v>
      </c>
      <c r="B1340" s="305" t="s">
        <v>6477</v>
      </c>
      <c r="C1340" t="s">
        <v>6605</v>
      </c>
      <c r="E1340" t="s">
        <v>6552</v>
      </c>
    </row>
    <row r="1341" spans="1:5" x14ac:dyDescent="0.25">
      <c r="A1341" t="s">
        <v>6565</v>
      </c>
      <c r="B1341" s="305" t="s">
        <v>6479</v>
      </c>
      <c r="C1341" t="s">
        <v>6606</v>
      </c>
      <c r="E1341" t="s">
        <v>6552</v>
      </c>
    </row>
    <row r="1342" spans="1:5" x14ac:dyDescent="0.25">
      <c r="A1342" t="s">
        <v>6567</v>
      </c>
      <c r="B1342" s="305" t="s">
        <v>6481</v>
      </c>
      <c r="C1342" t="s">
        <v>6481</v>
      </c>
      <c r="E1342" t="s">
        <v>6552</v>
      </c>
    </row>
    <row r="1343" spans="1:5" x14ac:dyDescent="0.25">
      <c r="A1343" t="s">
        <v>6568</v>
      </c>
      <c r="B1343" s="305" t="s">
        <v>6483</v>
      </c>
      <c r="C1343" t="s">
        <v>6483</v>
      </c>
      <c r="E1343" t="s">
        <v>6552</v>
      </c>
    </row>
    <row r="1344" spans="1:5" x14ac:dyDescent="0.25">
      <c r="A1344" t="s">
        <v>6571</v>
      </c>
      <c r="B1344" s="305" t="s">
        <v>6485</v>
      </c>
      <c r="C1344" t="s">
        <v>6485</v>
      </c>
      <c r="E1344" t="s">
        <v>6552</v>
      </c>
    </row>
    <row r="1345" spans="1:5" x14ac:dyDescent="0.25">
      <c r="A1345" t="s">
        <v>6572</v>
      </c>
      <c r="B1345" s="305" t="s">
        <v>6487</v>
      </c>
      <c r="C1345" t="s">
        <v>6487</v>
      </c>
      <c r="E1345" t="s">
        <v>6552</v>
      </c>
    </row>
    <row r="1346" spans="1:5" x14ac:dyDescent="0.25">
      <c r="A1346" t="s">
        <v>6573</v>
      </c>
      <c r="B1346" s="305" t="s">
        <v>6489</v>
      </c>
      <c r="C1346" t="s">
        <v>6489</v>
      </c>
      <c r="E1346" t="s">
        <v>6552</v>
      </c>
    </row>
    <row r="1347" spans="1:5" x14ac:dyDescent="0.25">
      <c r="A1347" t="s">
        <v>6574</v>
      </c>
      <c r="B1347" s="305" t="s">
        <v>6491</v>
      </c>
      <c r="C1347" t="s">
        <v>6491</v>
      </c>
      <c r="E1347" t="s">
        <v>6552</v>
      </c>
    </row>
    <row r="1348" spans="1:5" x14ac:dyDescent="0.25">
      <c r="A1348" t="s">
        <v>6575</v>
      </c>
      <c r="B1348" s="305" t="s">
        <v>6493</v>
      </c>
      <c r="C1348" t="s">
        <v>6493</v>
      </c>
      <c r="E1348" t="s">
        <v>6552</v>
      </c>
    </row>
    <row r="1349" spans="1:5" x14ac:dyDescent="0.25">
      <c r="A1349" t="s">
        <v>6576</v>
      </c>
      <c r="B1349" s="305" t="s">
        <v>6495</v>
      </c>
      <c r="C1349" t="s">
        <v>6495</v>
      </c>
      <c r="E1349" t="s">
        <v>6552</v>
      </c>
    </row>
    <row r="1350" spans="1:5" x14ac:dyDescent="0.25">
      <c r="A1350" t="s">
        <v>6577</v>
      </c>
      <c r="B1350" s="305" t="s">
        <v>6497</v>
      </c>
      <c r="C1350" t="s">
        <v>6497</v>
      </c>
      <c r="E1350" t="s">
        <v>6552</v>
      </c>
    </row>
    <row r="1351" spans="1:5" x14ac:dyDescent="0.25">
      <c r="A1351" t="s">
        <v>6578</v>
      </c>
      <c r="B1351" s="305" t="s">
        <v>6499</v>
      </c>
      <c r="C1351" t="s">
        <v>6499</v>
      </c>
      <c r="E1351" t="s">
        <v>6552</v>
      </c>
    </row>
    <row r="1352" spans="1:5" x14ac:dyDescent="0.25">
      <c r="A1352" t="s">
        <v>6579</v>
      </c>
      <c r="B1352" s="305" t="s">
        <v>6501</v>
      </c>
      <c r="C1352" t="s">
        <v>6501</v>
      </c>
      <c r="E1352" t="s">
        <v>6552</v>
      </c>
    </row>
    <row r="1353" spans="1:5" x14ac:dyDescent="0.25">
      <c r="A1353" t="s">
        <v>6580</v>
      </c>
      <c r="B1353" s="305" t="s">
        <v>6503</v>
      </c>
      <c r="C1353" t="s">
        <v>6503</v>
      </c>
      <c r="E1353" t="s">
        <v>6552</v>
      </c>
    </row>
    <row r="1354" spans="1:5" x14ac:dyDescent="0.25">
      <c r="A1354" t="s">
        <v>6581</v>
      </c>
      <c r="B1354" s="305" t="s">
        <v>6505</v>
      </c>
      <c r="C1354" t="s">
        <v>6505</v>
      </c>
      <c r="E1354" t="s">
        <v>6552</v>
      </c>
    </row>
    <row r="1355" spans="1:5" x14ac:dyDescent="0.25">
      <c r="A1355" t="s">
        <v>6582</v>
      </c>
      <c r="B1355" s="305" t="s">
        <v>6507</v>
      </c>
      <c r="C1355" t="s">
        <v>6507</v>
      </c>
      <c r="E1355" t="s">
        <v>6552</v>
      </c>
    </row>
    <row r="1356" spans="1:5" x14ac:dyDescent="0.25">
      <c r="A1356" t="s">
        <v>6583</v>
      </c>
      <c r="B1356" s="305" t="s">
        <v>6509</v>
      </c>
      <c r="C1356" t="s">
        <v>6509</v>
      </c>
      <c r="E1356" t="s">
        <v>6552</v>
      </c>
    </row>
    <row r="1357" spans="1:5" x14ac:dyDescent="0.25">
      <c r="A1357" t="s">
        <v>6584</v>
      </c>
      <c r="B1357" s="305" t="s">
        <v>6511</v>
      </c>
      <c r="C1357" t="s">
        <v>6511</v>
      </c>
      <c r="E1357" t="s">
        <v>6552</v>
      </c>
    </row>
    <row r="1358" spans="1:5" x14ac:dyDescent="0.25">
      <c r="A1358" t="s">
        <v>6585</v>
      </c>
      <c r="B1358" s="305" t="s">
        <v>6513</v>
      </c>
      <c r="C1358" t="s">
        <v>6513</v>
      </c>
      <c r="E1358" t="s">
        <v>6552</v>
      </c>
    </row>
    <row r="1359" spans="1:5" x14ac:dyDescent="0.25">
      <c r="A1359" t="s">
        <v>6586</v>
      </c>
      <c r="B1359" s="305" t="s">
        <v>6515</v>
      </c>
      <c r="C1359" t="s">
        <v>6515</v>
      </c>
      <c r="E1359" t="s">
        <v>6552</v>
      </c>
    </row>
    <row r="1360" spans="1:5" x14ac:dyDescent="0.25">
      <c r="A1360" t="s">
        <v>6587</v>
      </c>
      <c r="B1360" s="305" t="s">
        <v>6517</v>
      </c>
      <c r="C1360" t="s">
        <v>6517</v>
      </c>
      <c r="E1360" t="s">
        <v>6552</v>
      </c>
    </row>
    <row r="1361" spans="1:5" x14ac:dyDescent="0.25">
      <c r="A1361" t="s">
        <v>6588</v>
      </c>
      <c r="B1361" s="305" t="s">
        <v>6519</v>
      </c>
      <c r="C1361" t="s">
        <v>6519</v>
      </c>
      <c r="E1361" t="s">
        <v>6552</v>
      </c>
    </row>
    <row r="1362" spans="1:5" x14ac:dyDescent="0.25">
      <c r="A1362" t="s">
        <v>6589</v>
      </c>
      <c r="B1362" s="305" t="s">
        <v>6521</v>
      </c>
      <c r="C1362" t="s">
        <v>6521</v>
      </c>
      <c r="E1362" t="s">
        <v>6552</v>
      </c>
    </row>
    <row r="1363" spans="1:5" x14ac:dyDescent="0.25">
      <c r="A1363" t="s">
        <v>6590</v>
      </c>
      <c r="B1363" s="305" t="s">
        <v>6523</v>
      </c>
      <c r="C1363" t="s">
        <v>6523</v>
      </c>
      <c r="E1363" t="s">
        <v>6552</v>
      </c>
    </row>
    <row r="1364" spans="1:5" x14ac:dyDescent="0.25">
      <c r="A1364" t="s">
        <v>6591</v>
      </c>
      <c r="B1364" s="305" t="s">
        <v>6525</v>
      </c>
      <c r="C1364" t="s">
        <v>6525</v>
      </c>
      <c r="E1364" t="s">
        <v>6552</v>
      </c>
    </row>
    <row r="1365" spans="1:5" x14ac:dyDescent="0.25">
      <c r="A1365" t="s">
        <v>6592</v>
      </c>
      <c r="B1365" s="305" t="s">
        <v>6527</v>
      </c>
      <c r="C1365" t="s">
        <v>6527</v>
      </c>
      <c r="E1365" t="s">
        <v>6552</v>
      </c>
    </row>
    <row r="1366" spans="1:5" x14ac:dyDescent="0.25">
      <c r="A1366" t="s">
        <v>6593</v>
      </c>
      <c r="B1366" s="305" t="s">
        <v>6529</v>
      </c>
      <c r="C1366" t="s">
        <v>6529</v>
      </c>
      <c r="E1366" t="s">
        <v>6552</v>
      </c>
    </row>
    <row r="1367" spans="1:5" x14ac:dyDescent="0.25">
      <c r="A1367" t="s">
        <v>6594</v>
      </c>
      <c r="B1367" s="305" t="s">
        <v>6531</v>
      </c>
      <c r="C1367" t="s">
        <v>6531</v>
      </c>
      <c r="E1367" t="s">
        <v>6552</v>
      </c>
    </row>
    <row r="1368" spans="1:5" x14ac:dyDescent="0.25">
      <c r="A1368" t="s">
        <v>6595</v>
      </c>
      <c r="B1368" s="305" t="s">
        <v>6533</v>
      </c>
      <c r="C1368" t="s">
        <v>6533</v>
      </c>
      <c r="E1368" t="s">
        <v>6552</v>
      </c>
    </row>
    <row r="1369" spans="1:5" x14ac:dyDescent="0.25">
      <c r="A1369" t="s">
        <v>6596</v>
      </c>
      <c r="B1369" s="305" t="s">
        <v>6535</v>
      </c>
      <c r="C1369" t="s">
        <v>6535</v>
      </c>
      <c r="E1369" t="s">
        <v>6552</v>
      </c>
    </row>
    <row r="1370" spans="1:5" x14ac:dyDescent="0.25">
      <c r="A1370" t="s">
        <v>6597</v>
      </c>
      <c r="B1370" s="305" t="s">
        <v>6537</v>
      </c>
      <c r="C1370" t="s">
        <v>6537</v>
      </c>
      <c r="E1370" t="s">
        <v>6552</v>
      </c>
    </row>
    <row r="1371" spans="1:5" x14ac:dyDescent="0.25">
      <c r="A1371" t="s">
        <v>6598</v>
      </c>
      <c r="B1371" s="305" t="s">
        <v>6539</v>
      </c>
      <c r="C1371" t="s">
        <v>6539</v>
      </c>
      <c r="E1371" t="s">
        <v>6552</v>
      </c>
    </row>
    <row r="1372" spans="1:5" x14ac:dyDescent="0.25">
      <c r="A1372" t="s">
        <v>6599</v>
      </c>
      <c r="B1372" s="305" t="s">
        <v>6541</v>
      </c>
      <c r="C1372" t="s">
        <v>6541</v>
      </c>
      <c r="E1372" t="s">
        <v>6552</v>
      </c>
    </row>
    <row r="1373" spans="1:5" x14ac:dyDescent="0.25">
      <c r="A1373" t="s">
        <v>6600</v>
      </c>
      <c r="B1373" s="305" t="s">
        <v>6543</v>
      </c>
      <c r="C1373" t="s">
        <v>6543</v>
      </c>
      <c r="E1373" t="s">
        <v>6552</v>
      </c>
    </row>
    <row r="1374" spans="1:5" x14ac:dyDescent="0.25">
      <c r="A1374" t="s">
        <v>6601</v>
      </c>
      <c r="B1374" s="305" t="s">
        <v>6545</v>
      </c>
      <c r="C1374" t="s">
        <v>6545</v>
      </c>
      <c r="E1374" t="s">
        <v>6552</v>
      </c>
    </row>
    <row r="1375" spans="1:5" x14ac:dyDescent="0.25">
      <c r="A1375" t="s">
        <v>6602</v>
      </c>
      <c r="B1375" s="305" t="s">
        <v>6547</v>
      </c>
      <c r="C1375" t="s">
        <v>6547</v>
      </c>
      <c r="E1375" t="s">
        <v>6552</v>
      </c>
    </row>
    <row r="1376" spans="1:5" x14ac:dyDescent="0.25">
      <c r="A1376" t="s">
        <v>6603</v>
      </c>
      <c r="B1376" s="305" t="s">
        <v>6549</v>
      </c>
      <c r="C1376" t="s">
        <v>6549</v>
      </c>
      <c r="E1376" t="s">
        <v>6552</v>
      </c>
    </row>
    <row r="1377" spans="1:5" x14ac:dyDescent="0.25">
      <c r="A1377" t="s">
        <v>6604</v>
      </c>
      <c r="B1377" s="305" t="s">
        <v>6551</v>
      </c>
      <c r="C1377" t="s">
        <v>6551</v>
      </c>
      <c r="E1377" t="s">
        <v>6552</v>
      </c>
    </row>
    <row r="1378" spans="1:5" x14ac:dyDescent="0.25">
      <c r="A1378" t="s">
        <v>6708</v>
      </c>
      <c r="B1378" s="305" t="s">
        <v>6696</v>
      </c>
      <c r="C1378" t="s">
        <v>6696</v>
      </c>
      <c r="E1378" t="s">
        <v>6707</v>
      </c>
    </row>
    <row r="1379" spans="1:5" x14ac:dyDescent="0.25">
      <c r="A1379" t="s">
        <v>6710</v>
      </c>
      <c r="B1379" s="305" t="s">
        <v>6698</v>
      </c>
      <c r="C1379" t="s">
        <v>6698</v>
      </c>
      <c r="E1379" t="s">
        <v>6707</v>
      </c>
    </row>
    <row r="1380" spans="1:5" x14ac:dyDescent="0.25">
      <c r="A1380" t="s">
        <v>6712</v>
      </c>
      <c r="B1380" s="305" t="s">
        <v>6699</v>
      </c>
      <c r="C1380" t="s">
        <v>6699</v>
      </c>
      <c r="E1380" t="s">
        <v>6707</v>
      </c>
    </row>
    <row r="1381" spans="1:5" x14ac:dyDescent="0.25">
      <c r="A1381" t="s">
        <v>6713</v>
      </c>
      <c r="B1381" s="305" t="s">
        <v>6726</v>
      </c>
      <c r="C1381" t="s">
        <v>6726</v>
      </c>
      <c r="E1381" t="s">
        <v>6707</v>
      </c>
    </row>
    <row r="1382" spans="1:5" x14ac:dyDescent="0.25">
      <c r="A1382" t="s">
        <v>6714</v>
      </c>
      <c r="B1382" s="305" t="s">
        <v>6727</v>
      </c>
      <c r="C1382" t="s">
        <v>6727</v>
      </c>
      <c r="E1382" t="s">
        <v>6707</v>
      </c>
    </row>
    <row r="1383" spans="1:5" x14ac:dyDescent="0.25">
      <c r="A1383" t="s">
        <v>6715</v>
      </c>
      <c r="B1383" s="305" t="s">
        <v>6728</v>
      </c>
      <c r="C1383" t="s">
        <v>6728</v>
      </c>
      <c r="E1383" t="s">
        <v>6707</v>
      </c>
    </row>
    <row r="1384" spans="1:5" x14ac:dyDescent="0.25">
      <c r="A1384" t="s">
        <v>6716</v>
      </c>
      <c r="B1384" s="305" t="s">
        <v>6729</v>
      </c>
      <c r="C1384" t="s">
        <v>6729</v>
      </c>
      <c r="E1384" t="s">
        <v>6707</v>
      </c>
    </row>
    <row r="1385" spans="1:5" x14ac:dyDescent="0.25">
      <c r="A1385" t="s">
        <v>6717</v>
      </c>
      <c r="B1385" s="305" t="s">
        <v>6730</v>
      </c>
      <c r="C1385" t="s">
        <v>6730</v>
      </c>
      <c r="E1385" t="s">
        <v>6707</v>
      </c>
    </row>
    <row r="1386" spans="1:5" x14ac:dyDescent="0.25">
      <c r="A1386" t="s">
        <v>6718</v>
      </c>
      <c r="B1386" s="305" t="s">
        <v>6705</v>
      </c>
      <c r="C1386" t="s">
        <v>6720</v>
      </c>
      <c r="E1386" t="s">
        <v>6707</v>
      </c>
    </row>
    <row r="1387" spans="1:5" x14ac:dyDescent="0.25">
      <c r="A1387" t="s">
        <v>6719</v>
      </c>
      <c r="B1387" s="305" t="s">
        <v>6706</v>
      </c>
      <c r="C1387" t="s">
        <v>6721</v>
      </c>
      <c r="E1387" t="s">
        <v>6707</v>
      </c>
    </row>
    <row r="1388" spans="1:5" x14ac:dyDescent="0.25">
      <c r="A1388" t="s">
        <v>6724</v>
      </c>
      <c r="B1388" s="305" t="s">
        <v>6723</v>
      </c>
      <c r="C1388" t="s">
        <v>6723</v>
      </c>
      <c r="E1388" t="s">
        <v>6707</v>
      </c>
    </row>
    <row r="1389" spans="1:5" x14ac:dyDescent="0.25">
      <c r="A1389" t="s">
        <v>6750</v>
      </c>
      <c r="B1389" s="305" t="s">
        <v>6732</v>
      </c>
      <c r="C1389" t="s">
        <v>6732</v>
      </c>
      <c r="E1389" t="s">
        <v>6742</v>
      </c>
    </row>
    <row r="1390" spans="1:5" x14ac:dyDescent="0.25">
      <c r="A1390" t="s">
        <v>6752</v>
      </c>
      <c r="B1390" s="305" t="s">
        <v>6734</v>
      </c>
      <c r="C1390" t="s">
        <v>6759</v>
      </c>
      <c r="E1390" t="s">
        <v>6742</v>
      </c>
    </row>
    <row r="1391" spans="1:5" x14ac:dyDescent="0.25">
      <c r="A1391" t="s">
        <v>6753</v>
      </c>
      <c r="B1391" s="305" t="s">
        <v>6735</v>
      </c>
      <c r="C1391" t="s">
        <v>6760</v>
      </c>
      <c r="E1391" t="s">
        <v>6742</v>
      </c>
    </row>
    <row r="1392" spans="1:5" x14ac:dyDescent="0.25">
      <c r="A1392" t="s">
        <v>6754</v>
      </c>
      <c r="B1392" s="305" t="s">
        <v>6746</v>
      </c>
      <c r="C1392" t="s">
        <v>6746</v>
      </c>
      <c r="E1392" t="s">
        <v>6742</v>
      </c>
    </row>
    <row r="1393" spans="1:5" x14ac:dyDescent="0.25">
      <c r="A1393" t="s">
        <v>6755</v>
      </c>
      <c r="B1393" s="305" t="s">
        <v>6747</v>
      </c>
      <c r="C1393" t="s">
        <v>6747</v>
      </c>
      <c r="E1393" t="s">
        <v>6742</v>
      </c>
    </row>
    <row r="1394" spans="1:5" x14ac:dyDescent="0.25">
      <c r="A1394" t="s">
        <v>6756</v>
      </c>
      <c r="B1394" s="305" t="s">
        <v>6737</v>
      </c>
      <c r="C1394" t="s">
        <v>6761</v>
      </c>
      <c r="E1394" t="s">
        <v>6742</v>
      </c>
    </row>
    <row r="1395" spans="1:5" x14ac:dyDescent="0.25">
      <c r="A1395" t="s">
        <v>6757</v>
      </c>
      <c r="B1395" s="305" t="s">
        <v>6739</v>
      </c>
      <c r="C1395" t="s">
        <v>6739</v>
      </c>
      <c r="E1395" t="s">
        <v>6742</v>
      </c>
    </row>
    <row r="1396" spans="1:5" x14ac:dyDescent="0.25">
      <c r="A1396" t="s">
        <v>6758</v>
      </c>
      <c r="B1396" s="305" t="s">
        <v>6741</v>
      </c>
      <c r="C1396" t="s">
        <v>6762</v>
      </c>
      <c r="E1396" t="s">
        <v>6742</v>
      </c>
    </row>
    <row r="1397" spans="1:5" x14ac:dyDescent="0.25">
      <c r="A1397" s="7" t="s">
        <v>6769</v>
      </c>
      <c r="B1397" s="305" t="s">
        <v>6765</v>
      </c>
      <c r="C1397" s="7" t="s">
        <v>6772</v>
      </c>
      <c r="E1397" s="7" t="s">
        <v>6768</v>
      </c>
    </row>
    <row r="1398" spans="1:5" x14ac:dyDescent="0.25">
      <c r="A1398" s="7" t="s">
        <v>6771</v>
      </c>
      <c r="B1398" s="305" t="s">
        <v>6767</v>
      </c>
      <c r="C1398" s="7" t="s">
        <v>6773</v>
      </c>
      <c r="E1398" s="7" t="s">
        <v>6768</v>
      </c>
    </row>
  </sheetData>
  <autoFilter ref="A1:E74" xr:uid="{4D9D742D-A9F1-4AB8-B729-028B30107C8F}">
    <sortState xmlns:xlrd2="http://schemas.microsoft.com/office/spreadsheetml/2017/richdata2" ref="A2:E74">
      <sortCondition ref="E1:E74"/>
    </sortState>
  </autoFilter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DEBF9-C3AC-4503-9BAA-B04666EAE541}">
  <dimension ref="A2:K21"/>
  <sheetViews>
    <sheetView zoomScale="115" zoomScaleNormal="115" workbookViewId="0">
      <selection activeCell="B11" sqref="B11"/>
    </sheetView>
  </sheetViews>
  <sheetFormatPr defaultRowHeight="15" x14ac:dyDescent="0.25"/>
  <cols>
    <col min="1" max="1" width="14.5703125" style="103" customWidth="1"/>
    <col min="2" max="2" width="33.140625" customWidth="1"/>
    <col min="3" max="3" width="16.5703125" bestFit="1" customWidth="1"/>
    <col min="4" max="4" width="16.85546875" customWidth="1"/>
    <col min="5" max="5" width="10.42578125" customWidth="1"/>
    <col min="6" max="6" width="0.85546875" style="198" customWidth="1"/>
    <col min="7" max="7" width="12.7109375" style="113" customWidth="1"/>
    <col min="8" max="8" width="44.42578125" bestFit="1" customWidth="1"/>
    <col min="9" max="9" width="17.42578125" customWidth="1"/>
  </cols>
  <sheetData>
    <row r="2" spans="1:11" x14ac:dyDescent="0.25">
      <c r="A2" s="400" t="s">
        <v>5518</v>
      </c>
      <c r="B2" s="401"/>
      <c r="C2" s="401"/>
      <c r="D2" s="401"/>
      <c r="E2" s="402"/>
    </row>
    <row r="3" spans="1:11" ht="30" x14ac:dyDescent="0.25">
      <c r="A3" s="278" t="s">
        <v>5519</v>
      </c>
      <c r="B3" s="279" t="s">
        <v>0</v>
      </c>
      <c r="C3" s="279" t="s">
        <v>5529</v>
      </c>
      <c r="D3" s="279" t="s">
        <v>5517</v>
      </c>
      <c r="E3" s="279" t="s">
        <v>50</v>
      </c>
      <c r="G3" s="279" t="s">
        <v>4909</v>
      </c>
      <c r="H3" s="280" t="s">
        <v>5375</v>
      </c>
      <c r="I3" s="280" t="s">
        <v>5515</v>
      </c>
    </row>
    <row r="4" spans="1:11" x14ac:dyDescent="0.25">
      <c r="A4" s="103" t="s">
        <v>5370</v>
      </c>
      <c r="B4" t="s">
        <v>5516</v>
      </c>
      <c r="C4">
        <v>48</v>
      </c>
      <c r="D4" s="54">
        <v>1</v>
      </c>
      <c r="E4" t="s">
        <v>56</v>
      </c>
      <c r="G4" s="113" t="s">
        <v>5525</v>
      </c>
      <c r="H4" t="str">
        <f>VLOOKUP(A4,'M030 - Sup'!$A:$C,3,0)</f>
        <v>Tin Free Gold (EZO) Printed instruction how to open</v>
      </c>
      <c r="I4" t="str">
        <f>VLOOKUP(A4,'M030 - Sup'!$A:$D,4,0)</f>
        <v>EZO</v>
      </c>
      <c r="J4" t="s">
        <v>2104</v>
      </c>
      <c r="K4" t="s">
        <v>2096</v>
      </c>
    </row>
    <row r="5" spans="1:11" x14ac:dyDescent="0.25">
      <c r="A5" s="103" t="s">
        <v>5364</v>
      </c>
      <c r="B5" t="s">
        <v>5516</v>
      </c>
      <c r="C5">
        <v>48</v>
      </c>
      <c r="D5" s="54">
        <v>1</v>
      </c>
      <c r="E5" t="s">
        <v>56</v>
      </c>
      <c r="G5" s="113" t="s">
        <v>5525</v>
      </c>
      <c r="H5" t="str">
        <f>VLOOKUP(A5,'M030 - Sup'!$A:$C,3,0)</f>
        <v>Tin Free Gold (EZO)</v>
      </c>
      <c r="I5" t="str">
        <f>VLOOKUP(A5,'M030 - Sup'!$A:$D,4,0)</f>
        <v>EZO</v>
      </c>
      <c r="J5" t="s">
        <v>2104</v>
      </c>
      <c r="K5" t="s">
        <v>2096</v>
      </c>
    </row>
    <row r="6" spans="1:11" x14ac:dyDescent="0.25">
      <c r="A6" s="103" t="s">
        <v>443</v>
      </c>
      <c r="B6" t="s">
        <v>5516</v>
      </c>
      <c r="C6">
        <v>48</v>
      </c>
      <c r="D6" s="54">
        <v>1</v>
      </c>
      <c r="E6" t="s">
        <v>56</v>
      </c>
      <c r="G6" s="113" t="s">
        <v>5525</v>
      </c>
      <c r="H6" t="str">
        <f>VLOOKUP(A6,'M030 - Sup'!$A:$C,3,0)</f>
        <v>Tin Free Gold (EZO)</v>
      </c>
      <c r="I6" t="str">
        <f>VLOOKUP(A6,'M030 - Sup'!$A:$D,4,0)</f>
        <v>EZO</v>
      </c>
      <c r="J6" t="s">
        <v>2104</v>
      </c>
      <c r="K6" t="s">
        <v>2096</v>
      </c>
    </row>
    <row r="7" spans="1:11" x14ac:dyDescent="0.25">
      <c r="A7" s="103" t="s">
        <v>3730</v>
      </c>
      <c r="B7" t="s">
        <v>5516</v>
      </c>
      <c r="C7">
        <v>48</v>
      </c>
      <c r="D7" s="54">
        <v>1</v>
      </c>
      <c r="E7" t="s">
        <v>56</v>
      </c>
      <c r="G7" s="113" t="s">
        <v>5525</v>
      </c>
      <c r="H7" t="str">
        <f>VLOOKUP(A7,'M030 - Sup'!$A:$C,3,0)</f>
        <v>Tin Free Gold (EZO) Printed instruction how to open</v>
      </c>
      <c r="I7" t="str">
        <f>VLOOKUP(A7,'M030 - Sup'!$A:$D,4,0)</f>
        <v>EZO</v>
      </c>
      <c r="J7" t="s">
        <v>2104</v>
      </c>
      <c r="K7" t="s">
        <v>2096</v>
      </c>
    </row>
    <row r="8" spans="1:11" x14ac:dyDescent="0.25">
      <c r="A8" s="103" t="s">
        <v>5372</v>
      </c>
      <c r="B8" t="s">
        <v>5516</v>
      </c>
      <c r="C8">
        <v>48</v>
      </c>
      <c r="D8" s="54">
        <v>1</v>
      </c>
      <c r="E8" t="s">
        <v>56</v>
      </c>
      <c r="G8" s="113" t="s">
        <v>5525</v>
      </c>
      <c r="H8" t="str">
        <f>VLOOKUP(A8,'M030 - Sup'!$A:$C,3,0)</f>
        <v>Lithograph (EZO)</v>
      </c>
      <c r="I8" t="str">
        <f>VLOOKUP(A8,'M030 - Sup'!$A:$D,4,0)</f>
        <v>EZO</v>
      </c>
      <c r="J8" t="s">
        <v>2104</v>
      </c>
    </row>
    <row r="9" spans="1:11" x14ac:dyDescent="0.25">
      <c r="A9" s="113" t="s">
        <v>3765</v>
      </c>
      <c r="B9" s="23" t="s">
        <v>5516</v>
      </c>
      <c r="C9" s="23">
        <v>48</v>
      </c>
      <c r="D9" s="81">
        <v>1</v>
      </c>
      <c r="E9" s="23" t="s">
        <v>56</v>
      </c>
      <c r="G9" s="113" t="s">
        <v>5525</v>
      </c>
      <c r="H9" t="str">
        <f>VLOOKUP(A9,'M030 - Sup'!$A:$C,3,0)</f>
        <v>Tin Free Clear (EZO)</v>
      </c>
      <c r="I9" t="str">
        <f>VLOOKUP(A9,'M030 - Sup'!$A:$D,4,0)</f>
        <v>EZO</v>
      </c>
      <c r="J9" t="s">
        <v>2104</v>
      </c>
      <c r="K9" t="s">
        <v>2096</v>
      </c>
    </row>
    <row r="10" spans="1:11" x14ac:dyDescent="0.25">
      <c r="A10" s="113" t="s">
        <v>5352</v>
      </c>
      <c r="B10" s="23" t="s">
        <v>5516</v>
      </c>
      <c r="C10" s="23">
        <v>48</v>
      </c>
      <c r="D10" s="81">
        <v>1</v>
      </c>
      <c r="E10" s="23" t="s">
        <v>56</v>
      </c>
      <c r="G10" s="113" t="s">
        <v>5525</v>
      </c>
      <c r="H10" t="str">
        <f>VLOOKUP(A10,'M030 - Sup'!$A:$C,3,0)</f>
        <v>Tin Free Gold (EZO)</v>
      </c>
      <c r="I10" t="str">
        <f>VLOOKUP(A10,'M030 - Sup'!$A:$D,4,0)</f>
        <v>EZO</v>
      </c>
      <c r="J10" t="s">
        <v>2104</v>
      </c>
      <c r="K10" t="s">
        <v>2096</v>
      </c>
    </row>
    <row r="11" spans="1:11" x14ac:dyDescent="0.25">
      <c r="A11" s="113" t="s">
        <v>5369</v>
      </c>
      <c r="B11" s="23" t="s">
        <v>5516</v>
      </c>
      <c r="C11" s="23">
        <v>48</v>
      </c>
      <c r="D11" s="81">
        <v>1</v>
      </c>
      <c r="E11" s="23" t="s">
        <v>56</v>
      </c>
      <c r="G11" s="113" t="s">
        <v>5525</v>
      </c>
      <c r="H11" t="str">
        <f>VLOOKUP(A11,'M030 - Sup'!$A:$C,3,0)</f>
        <v>Tin Free Gold (EZO) Printed instruction how to open</v>
      </c>
      <c r="I11" t="str">
        <f>VLOOKUP(A11,'M030 - Sup'!$A:$D,4,0)</f>
        <v>EZO</v>
      </c>
      <c r="J11" t="s">
        <v>2104</v>
      </c>
      <c r="K11" t="s">
        <v>2096</v>
      </c>
    </row>
    <row r="12" spans="1:11" x14ac:dyDescent="0.25">
      <c r="A12" s="113" t="s">
        <v>5359</v>
      </c>
      <c r="B12" s="23" t="s">
        <v>5516</v>
      </c>
      <c r="C12" s="23">
        <v>48</v>
      </c>
      <c r="D12" s="81">
        <v>1</v>
      </c>
      <c r="E12" s="23" t="s">
        <v>56</v>
      </c>
      <c r="G12" s="113" t="s">
        <v>5525</v>
      </c>
      <c r="H12" t="str">
        <f>VLOOKUP(A12,'M030 - Sup'!$A:$C,3,0)</f>
        <v>Tin free gold (EZO) BPA-NI Lacquer Lid</v>
      </c>
      <c r="I12" t="str">
        <f>VLOOKUP(A12,'M030 - Sup'!$A:$D,4,0)</f>
        <v>EZO</v>
      </c>
      <c r="J12" t="s">
        <v>2104</v>
      </c>
    </row>
    <row r="13" spans="1:11" s="23" customFormat="1" x14ac:dyDescent="0.25">
      <c r="A13" s="113" t="s">
        <v>5365</v>
      </c>
      <c r="B13" s="23" t="s">
        <v>5523</v>
      </c>
      <c r="C13" s="23">
        <v>24</v>
      </c>
      <c r="D13" s="81">
        <v>1.1000000000000001</v>
      </c>
      <c r="E13" s="23" t="s">
        <v>56</v>
      </c>
      <c r="F13" s="198"/>
      <c r="G13" s="113" t="s">
        <v>5525</v>
      </c>
      <c r="H13" s="23" t="str">
        <f>VLOOKUP(A13,'M030 - Sup'!$A:$C,3,0)</f>
        <v>Tin plate clear (EZO),BPA-NI Lacquer</v>
      </c>
      <c r="I13" s="23" t="str">
        <f>VLOOKUP(A13,'M030 - Sup'!$A:$D,4,0)</f>
        <v>EZO</v>
      </c>
      <c r="J13" s="23" t="s">
        <v>2115</v>
      </c>
    </row>
    <row r="14" spans="1:11" s="23" customFormat="1" x14ac:dyDescent="0.25">
      <c r="A14" s="113" t="s">
        <v>3769</v>
      </c>
      <c r="B14" s="23" t="s">
        <v>5523</v>
      </c>
      <c r="C14" s="23">
        <v>24</v>
      </c>
      <c r="D14" s="81">
        <v>1.1000000000000001</v>
      </c>
      <c r="E14" s="23" t="s">
        <v>56</v>
      </c>
      <c r="F14" s="198"/>
      <c r="G14" s="113" t="s">
        <v>5525</v>
      </c>
      <c r="H14" s="23" t="str">
        <f>VLOOKUP(A14,'M030 - Sup'!$A:$C,3,0)</f>
        <v>Tin Plate Clear ( EZO)</v>
      </c>
      <c r="I14" s="23" t="str">
        <f>VLOOKUP(A14,'M030 - Sup'!$A:$D,4,0)</f>
        <v>EZO</v>
      </c>
      <c r="J14" s="23" t="s">
        <v>2115</v>
      </c>
    </row>
    <row r="15" spans="1:11" x14ac:dyDescent="0.25">
      <c r="A15" s="103" t="s">
        <v>470</v>
      </c>
      <c r="B15" t="s">
        <v>5516</v>
      </c>
      <c r="C15">
        <v>48</v>
      </c>
      <c r="D15" s="54">
        <v>1</v>
      </c>
      <c r="E15" t="s">
        <v>56</v>
      </c>
      <c r="G15" s="113" t="s">
        <v>5525</v>
      </c>
      <c r="H15" t="str">
        <f>VLOOKUP(A15,'M030 - Sup'!$A:$C,3,0)</f>
        <v>Tin Free Gold (EZO)</v>
      </c>
      <c r="I15" t="str">
        <f>VLOOKUP(A15,'M030 - Sup'!$A:$D,4,0)</f>
        <v>EZO</v>
      </c>
      <c r="J15" t="s">
        <v>2104</v>
      </c>
      <c r="K15" t="s">
        <v>2096</v>
      </c>
    </row>
    <row r="16" spans="1:11" x14ac:dyDescent="0.25">
      <c r="A16" s="103" t="s">
        <v>2268</v>
      </c>
      <c r="B16" t="s">
        <v>5516</v>
      </c>
      <c r="C16">
        <v>48</v>
      </c>
      <c r="D16" s="54">
        <v>1</v>
      </c>
      <c r="E16" t="s">
        <v>56</v>
      </c>
      <c r="G16" s="113" t="s">
        <v>5525</v>
      </c>
      <c r="H16" t="str">
        <f>VLOOKUP(A16,'M030 - Sup'!$A:$C,3,0)</f>
        <v>Tin Free Gold (EZO) Printed instruction how to open</v>
      </c>
      <c r="I16" t="str">
        <f>VLOOKUP(A16,'M030 - Sup'!$A:$D,4,0)</f>
        <v>EZO</v>
      </c>
      <c r="J16" t="s">
        <v>2104</v>
      </c>
      <c r="K16" t="s">
        <v>2096</v>
      </c>
    </row>
    <row r="17" spans="1:11" x14ac:dyDescent="0.25">
      <c r="A17" s="103" t="s">
        <v>5356</v>
      </c>
      <c r="B17" t="s">
        <v>5516</v>
      </c>
      <c r="C17">
        <v>48</v>
      </c>
      <c r="D17" s="54">
        <v>1</v>
      </c>
      <c r="E17" t="s">
        <v>56</v>
      </c>
      <c r="G17" s="113" t="s">
        <v>5525</v>
      </c>
      <c r="H17" t="str">
        <f>VLOOKUP(A17,'M030 - Sup'!$A:$C,3,0)</f>
        <v>Tin Free Clear (EZO)</v>
      </c>
      <c r="I17" t="str">
        <f>VLOOKUP(A17,'M030 - Sup'!$A:$D,4,0)</f>
        <v>EZO</v>
      </c>
      <c r="J17" t="s">
        <v>2104</v>
      </c>
      <c r="K17" t="s">
        <v>2096</v>
      </c>
    </row>
    <row r="18" spans="1:11" x14ac:dyDescent="0.25">
      <c r="A18" s="103" t="s">
        <v>5357</v>
      </c>
      <c r="B18" t="s">
        <v>5516</v>
      </c>
      <c r="C18">
        <v>48</v>
      </c>
      <c r="D18" s="54">
        <v>1</v>
      </c>
      <c r="E18" t="s">
        <v>56</v>
      </c>
      <c r="G18" s="113" t="s">
        <v>5525</v>
      </c>
      <c r="H18" t="str">
        <f>VLOOKUP(A18,'M030 - Sup'!$A:$C,3,0)</f>
        <v>Tin Free Gold (EZO)</v>
      </c>
      <c r="I18" t="str">
        <f>VLOOKUP(A18,'M030 - Sup'!$A:$D,4,0)</f>
        <v>EZO</v>
      </c>
      <c r="J18" t="s">
        <v>2104</v>
      </c>
      <c r="K18" t="s">
        <v>2096</v>
      </c>
    </row>
    <row r="19" spans="1:11" x14ac:dyDescent="0.25">
      <c r="A19" s="103" t="s">
        <v>5358</v>
      </c>
      <c r="B19" t="s">
        <v>5516</v>
      </c>
      <c r="C19">
        <v>48</v>
      </c>
      <c r="D19" s="54">
        <v>1</v>
      </c>
      <c r="E19" t="s">
        <v>56</v>
      </c>
      <c r="G19" s="113" t="s">
        <v>5525</v>
      </c>
      <c r="H19" t="str">
        <f>VLOOKUP(A19,'M030 - Sup'!$A:$C,3,0)</f>
        <v>Tin free gold (EZO),BPA-NI Lacquer</v>
      </c>
      <c r="I19" t="str">
        <f>VLOOKUP(A19,'M030 - Sup'!$A:$D,4,0)</f>
        <v>EZO</v>
      </c>
      <c r="J19" t="s">
        <v>2096</v>
      </c>
    </row>
    <row r="20" spans="1:11" x14ac:dyDescent="0.25">
      <c r="A20" s="103" t="s">
        <v>5355</v>
      </c>
      <c r="B20" t="s">
        <v>5516</v>
      </c>
      <c r="C20">
        <v>48</v>
      </c>
      <c r="D20" s="54">
        <v>1</v>
      </c>
      <c r="E20" t="s">
        <v>56</v>
      </c>
      <c r="G20" s="113" t="s">
        <v>5525</v>
      </c>
      <c r="H20" t="str">
        <f>VLOOKUP(A20,'M030 - Sup'!$A:$C,3,0)</f>
        <v>Lithograph (EZO)</v>
      </c>
      <c r="I20" t="str">
        <f>VLOOKUP(A20,'M030 - Sup'!$A:$D,4,0)</f>
        <v>EZO</v>
      </c>
      <c r="J20" t="s">
        <v>2104</v>
      </c>
      <c r="K20" t="s">
        <v>2096</v>
      </c>
    </row>
    <row r="21" spans="1:11" x14ac:dyDescent="0.25">
      <c r="A21" s="103" t="s">
        <v>5354</v>
      </c>
      <c r="B21" t="s">
        <v>5516</v>
      </c>
      <c r="C21">
        <v>48</v>
      </c>
      <c r="D21" s="54">
        <v>1</v>
      </c>
      <c r="E21" t="s">
        <v>56</v>
      </c>
      <c r="G21" s="113" t="s">
        <v>6283</v>
      </c>
      <c r="H21" t="str">
        <f>VLOOKUP(A21,'M030 - Sup'!$A:$C,3,0)</f>
        <v>Lithograph (EZO)</v>
      </c>
      <c r="I21" t="str">
        <f>VLOOKUP(A21,'M030 - Sup'!$A:$D,4,0)</f>
        <v>EZO</v>
      </c>
      <c r="J21" t="s">
        <v>2104</v>
      </c>
      <c r="K21" t="s">
        <v>2096</v>
      </c>
    </row>
  </sheetData>
  <autoFilter ref="A3:I14" xr:uid="{FF0DEBF9-C3AC-4503-9BAA-B04666EAE541}"/>
  <mergeCells count="1">
    <mergeCell ref="A2:E2"/>
  </mergeCells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4526-3945-4BC9-8577-A31368042D37}">
  <sheetPr>
    <tabColor rgb="FFFF0000"/>
  </sheetPr>
  <dimension ref="A1:M101"/>
  <sheetViews>
    <sheetView workbookViewId="0">
      <selection activeCell="I10" sqref="I10"/>
    </sheetView>
  </sheetViews>
  <sheetFormatPr defaultRowHeight="16.5" x14ac:dyDescent="0.35"/>
  <cols>
    <col min="1" max="1" width="6.85546875" style="277" customWidth="1"/>
    <col min="2" max="2" width="35.5703125" style="277" bestFit="1" customWidth="1"/>
    <col min="3" max="3" width="36.85546875" style="277" bestFit="1" customWidth="1"/>
    <col min="4" max="4" width="12.5703125" style="250" customWidth="1"/>
    <col min="7" max="7" width="3.85546875" customWidth="1"/>
    <col min="8" max="8" width="19.5703125" customWidth="1"/>
    <col min="9" max="9" width="6" bestFit="1" customWidth="1"/>
    <col min="10" max="10" width="4.28515625" bestFit="1" customWidth="1"/>
    <col min="11" max="11" width="1" style="198" customWidth="1"/>
    <col min="12" max="12" width="32.140625" bestFit="1" customWidth="1"/>
    <col min="13" max="13" width="4.140625" bestFit="1" customWidth="1"/>
  </cols>
  <sheetData>
    <row r="1" spans="1:13" x14ac:dyDescent="0.25">
      <c r="A1" s="248" t="s">
        <v>5373</v>
      </c>
      <c r="B1" s="249" t="s">
        <v>5374</v>
      </c>
      <c r="C1" s="249" t="s">
        <v>5375</v>
      </c>
      <c r="D1" s="249" t="s">
        <v>79</v>
      </c>
      <c r="G1" s="403" t="s">
        <v>5524</v>
      </c>
      <c r="H1" s="403"/>
      <c r="I1" s="403"/>
      <c r="J1" s="403"/>
      <c r="K1" s="283"/>
    </row>
    <row r="2" spans="1:13" x14ac:dyDescent="0.35">
      <c r="A2" s="251">
        <v>87</v>
      </c>
      <c r="B2" s="252" t="s">
        <v>5376</v>
      </c>
      <c r="C2" s="253" t="s">
        <v>5377</v>
      </c>
      <c r="D2" s="250" t="s">
        <v>5378</v>
      </c>
      <c r="G2" s="282">
        <v>87</v>
      </c>
      <c r="H2" s="34" t="s">
        <v>5516</v>
      </c>
      <c r="I2" s="64">
        <v>1</v>
      </c>
      <c r="J2" s="34" t="s">
        <v>56</v>
      </c>
      <c r="L2" t="str">
        <f>VLOOKUP(G2,'M030 - Sup'!$A:$C,3,0)</f>
        <v>Aluminium Clear Lid (EZO)</v>
      </c>
      <c r="M2" t="str">
        <f>VLOOKUP(G2,'M030 - Sup'!$A:$D,4,0)</f>
        <v>EZO</v>
      </c>
    </row>
    <row r="3" spans="1:13" x14ac:dyDescent="0.35">
      <c r="A3" s="251">
        <v>88</v>
      </c>
      <c r="B3" s="252" t="s">
        <v>5376</v>
      </c>
      <c r="C3" s="252" t="s">
        <v>5379</v>
      </c>
      <c r="D3" s="250" t="s">
        <v>5380</v>
      </c>
      <c r="G3" s="282" t="s">
        <v>5381</v>
      </c>
      <c r="H3" s="34" t="s">
        <v>5516</v>
      </c>
      <c r="I3" s="64">
        <v>1</v>
      </c>
      <c r="J3" s="34" t="s">
        <v>56</v>
      </c>
      <c r="L3" t="str">
        <f>VLOOKUP(G3,'M030 - Sup'!$A:$C,3,0)</f>
        <v>Aluminium Gold Lid (EZO)</v>
      </c>
      <c r="M3" t="str">
        <f>VLOOKUP(G3,'M030 - Sup'!$A:$D,4,0)</f>
        <v>EZO</v>
      </c>
    </row>
    <row r="4" spans="1:13" x14ac:dyDescent="0.35">
      <c r="A4" s="251" t="s">
        <v>5381</v>
      </c>
      <c r="B4" s="306" t="s">
        <v>5382</v>
      </c>
      <c r="C4" s="253" t="s">
        <v>5383</v>
      </c>
      <c r="D4" s="250" t="s">
        <v>5378</v>
      </c>
      <c r="G4" s="282" t="s">
        <v>5384</v>
      </c>
      <c r="H4" s="34" t="s">
        <v>5516</v>
      </c>
      <c r="I4" s="64">
        <v>1</v>
      </c>
      <c r="J4" s="34" t="s">
        <v>56</v>
      </c>
      <c r="L4" t="str">
        <f>VLOOKUP(G4,'M030 - Sup'!$A:$C,3,0)</f>
        <v>Lithograph (Alu , EZO)</v>
      </c>
      <c r="M4" t="str">
        <f>VLOOKUP(G4,'M030 - Sup'!$A:$D,4,0)</f>
        <v>EZO</v>
      </c>
    </row>
    <row r="5" spans="1:13" x14ac:dyDescent="0.35">
      <c r="A5" s="251" t="s">
        <v>5384</v>
      </c>
      <c r="B5" s="252" t="s">
        <v>5385</v>
      </c>
      <c r="C5" s="253" t="s">
        <v>5386</v>
      </c>
      <c r="D5" s="250" t="s">
        <v>5378</v>
      </c>
      <c r="G5" s="282">
        <v>92</v>
      </c>
      <c r="H5" s="34" t="s">
        <v>5516</v>
      </c>
      <c r="I5" s="64">
        <v>1</v>
      </c>
      <c r="J5" s="34" t="s">
        <v>56</v>
      </c>
      <c r="L5" t="str">
        <f>VLOOKUP(G5,'M030 - Sup'!$A:$C,3,0)</f>
        <v>Tin Free Clear (EZO)</v>
      </c>
      <c r="M5" t="str">
        <f>VLOOKUP(G5,'M030 - Sup'!$A:$D,4,0)</f>
        <v>EZO</v>
      </c>
    </row>
    <row r="6" spans="1:13" x14ac:dyDescent="0.35">
      <c r="A6" s="254">
        <v>92</v>
      </c>
      <c r="B6" s="255" t="s">
        <v>5387</v>
      </c>
      <c r="C6" s="256" t="s">
        <v>5388</v>
      </c>
      <c r="D6" s="250" t="s">
        <v>5378</v>
      </c>
      <c r="G6" s="282">
        <v>94</v>
      </c>
      <c r="H6" s="34" t="s">
        <v>5516</v>
      </c>
      <c r="I6" s="64">
        <v>1</v>
      </c>
      <c r="J6" s="34" t="s">
        <v>56</v>
      </c>
      <c r="L6" t="str">
        <f>VLOOKUP(G6,'M030 - Sup'!$A:$C,3,0)</f>
        <v>EZO  (G. inside) น่าจะไม่มีใช้แล้ว</v>
      </c>
      <c r="M6" t="str">
        <f>VLOOKUP(G6,'M030 - Sup'!$A:$D,4,0)</f>
        <v>EZO</v>
      </c>
    </row>
    <row r="7" spans="1:13" x14ac:dyDescent="0.35">
      <c r="A7" s="254">
        <v>93</v>
      </c>
      <c r="B7" s="255" t="s">
        <v>5389</v>
      </c>
      <c r="C7" s="255" t="s">
        <v>5390</v>
      </c>
      <c r="D7" s="250" t="s">
        <v>5380</v>
      </c>
      <c r="G7" s="282">
        <v>95</v>
      </c>
      <c r="H7" s="34" t="s">
        <v>5516</v>
      </c>
      <c r="I7" s="64">
        <v>1</v>
      </c>
      <c r="J7" s="34" t="s">
        <v>56</v>
      </c>
      <c r="L7" t="str">
        <f>VLOOKUP(G7,'M030 - Sup'!$A:$C,3,0)</f>
        <v>Tin Free Gold (EZO)</v>
      </c>
      <c r="M7" t="str">
        <f>VLOOKUP(G7,'M030 - Sup'!$A:$D,4,0)</f>
        <v>EZO</v>
      </c>
    </row>
    <row r="8" spans="1:13" x14ac:dyDescent="0.35">
      <c r="A8" s="254">
        <v>94</v>
      </c>
      <c r="B8" s="255" t="s">
        <v>5389</v>
      </c>
      <c r="C8" s="256" t="s">
        <v>5391</v>
      </c>
      <c r="D8" s="250" t="s">
        <v>5378</v>
      </c>
      <c r="G8" s="282">
        <v>96</v>
      </c>
      <c r="H8" s="34" t="s">
        <v>5516</v>
      </c>
      <c r="I8" s="64">
        <v>1</v>
      </c>
      <c r="J8" s="34" t="s">
        <v>56</v>
      </c>
      <c r="L8" t="str">
        <f>VLOOKUP(G8,'M030 - Sup'!$A:$C,3,0)</f>
        <v>Tin Free Gold (EZO)</v>
      </c>
      <c r="M8" t="str">
        <f>VLOOKUP(G8,'M030 - Sup'!$A:$D,4,0)</f>
        <v>EZO</v>
      </c>
    </row>
    <row r="9" spans="1:13" x14ac:dyDescent="0.35">
      <c r="A9" s="254">
        <v>95</v>
      </c>
      <c r="B9" s="255" t="s">
        <v>5387</v>
      </c>
      <c r="C9" s="256" t="s">
        <v>5392</v>
      </c>
      <c r="D9" s="250" t="s">
        <v>5378</v>
      </c>
      <c r="G9" s="282" t="s">
        <v>5396</v>
      </c>
      <c r="H9" s="34" t="s">
        <v>5516</v>
      </c>
      <c r="I9" s="64">
        <v>1</v>
      </c>
      <c r="J9" s="34" t="s">
        <v>56</v>
      </c>
      <c r="L9" t="str">
        <f>VLOOKUP(G9,'M030 - Sup'!$A:$C,3,0)</f>
        <v>Tin Plate Gold ( EZO)</v>
      </c>
      <c r="M9" t="str">
        <f>VLOOKUP(G9,'M030 - Sup'!$A:$D,4,0)</f>
        <v>EZO</v>
      </c>
    </row>
    <row r="10" spans="1:13" x14ac:dyDescent="0.35">
      <c r="A10" s="257">
        <v>96</v>
      </c>
      <c r="B10" s="258" t="s">
        <v>5393</v>
      </c>
      <c r="C10" s="259" t="s">
        <v>5392</v>
      </c>
      <c r="D10" s="250" t="s">
        <v>5378</v>
      </c>
      <c r="G10" s="282" t="s">
        <v>5405</v>
      </c>
      <c r="H10" s="34" t="s">
        <v>5516</v>
      </c>
      <c r="I10" s="64">
        <v>1</v>
      </c>
      <c r="J10" s="34" t="s">
        <v>56</v>
      </c>
      <c r="L10" t="str">
        <f>VLOOKUP(G10,'M030 - Sup'!$A:$C,3,0)</f>
        <v>Tin Plate Clear ( EZO)</v>
      </c>
      <c r="M10" t="str">
        <f>VLOOKUP(G10,'M030 - Sup'!$A:$D,4,0)</f>
        <v>EZO</v>
      </c>
    </row>
    <row r="11" spans="1:13" x14ac:dyDescent="0.35">
      <c r="A11" s="251">
        <v>99</v>
      </c>
      <c r="B11" s="252" t="s">
        <v>5387</v>
      </c>
      <c r="C11" s="252" t="s">
        <v>5394</v>
      </c>
      <c r="D11" s="250" t="s">
        <v>5380</v>
      </c>
      <c r="G11" s="282" t="s">
        <v>5407</v>
      </c>
      <c r="H11" s="34" t="s">
        <v>5516</v>
      </c>
      <c r="I11" s="64">
        <v>1</v>
      </c>
      <c r="J11" s="34" t="s">
        <v>56</v>
      </c>
      <c r="L11" t="str">
        <f>VLOOKUP(G11,'M030 - Sup'!$A:$C,3,0)</f>
        <v xml:space="preserve">Tin Free Gold ( EZO ) ( High Vacuum ) </v>
      </c>
      <c r="M11" t="str">
        <f>VLOOKUP(G11,'M030 - Sup'!$A:$D,4,0)</f>
        <v>EZO</v>
      </c>
    </row>
    <row r="12" spans="1:13" x14ac:dyDescent="0.35">
      <c r="A12" s="251" t="s">
        <v>5362</v>
      </c>
      <c r="B12" s="252" t="s">
        <v>5387</v>
      </c>
      <c r="C12" s="252" t="s">
        <v>5395</v>
      </c>
      <c r="D12" s="250" t="s">
        <v>5380</v>
      </c>
      <c r="G12" s="282" t="s">
        <v>5410</v>
      </c>
      <c r="H12" s="34" t="s">
        <v>5516</v>
      </c>
      <c r="I12" s="64">
        <v>1</v>
      </c>
      <c r="J12" s="34" t="s">
        <v>56</v>
      </c>
      <c r="L12" t="str">
        <f>VLOOKUP(G12,'M030 - Sup'!$A:$C,3,0)</f>
        <v>Tin plate gold (EZO),BPA -NI Lacquer</v>
      </c>
      <c r="M12" t="str">
        <f>VLOOKUP(G12,'M030 - Sup'!$A:$D,4,0)</f>
        <v>EZO</v>
      </c>
    </row>
    <row r="13" spans="1:13" x14ac:dyDescent="0.35">
      <c r="A13" s="254" t="s">
        <v>5396</v>
      </c>
      <c r="B13" s="255" t="s">
        <v>5387</v>
      </c>
      <c r="C13" s="256" t="s">
        <v>5397</v>
      </c>
      <c r="D13" s="250" t="s">
        <v>5378</v>
      </c>
      <c r="G13" s="282" t="s">
        <v>5415</v>
      </c>
      <c r="H13" s="34" t="s">
        <v>5516</v>
      </c>
      <c r="I13" s="64">
        <v>1</v>
      </c>
      <c r="J13" s="34" t="s">
        <v>56</v>
      </c>
      <c r="L13" t="str">
        <f>VLOOKUP(G13,'M030 - Sup'!$A:$C,3,0)</f>
        <v>Tin Free gold (EZO)</v>
      </c>
      <c r="M13" t="str">
        <f>VLOOKUP(G13,'M030 - Sup'!$A:$D,4,0)</f>
        <v>EZO</v>
      </c>
    </row>
    <row r="14" spans="1:13" x14ac:dyDescent="0.35">
      <c r="A14" s="251" t="s">
        <v>5371</v>
      </c>
      <c r="B14" s="252" t="s">
        <v>5387</v>
      </c>
      <c r="C14" s="252" t="s">
        <v>5398</v>
      </c>
      <c r="D14" s="250" t="s">
        <v>5380</v>
      </c>
      <c r="G14" s="282" t="s">
        <v>5419</v>
      </c>
      <c r="H14" s="34" t="s">
        <v>5516</v>
      </c>
      <c r="I14" s="64">
        <v>1</v>
      </c>
      <c r="J14" s="34" t="s">
        <v>56</v>
      </c>
      <c r="L14" t="str">
        <f>VLOOKUP(G14,'M030 - Sup'!$A:$C,3,0)</f>
        <v>Tin Free Clear (EZO)</v>
      </c>
      <c r="M14" t="str">
        <f>VLOOKUP(G14,'M030 - Sup'!$A:$D,4,0)</f>
        <v>EZO</v>
      </c>
    </row>
    <row r="15" spans="1:13" x14ac:dyDescent="0.35">
      <c r="A15" s="251" t="s">
        <v>5353</v>
      </c>
      <c r="B15" s="252" t="s">
        <v>5387</v>
      </c>
      <c r="C15" s="252" t="s">
        <v>5399</v>
      </c>
      <c r="D15" s="250" t="s">
        <v>5380</v>
      </c>
      <c r="G15" s="282" t="s">
        <v>5423</v>
      </c>
      <c r="H15" s="34" t="s">
        <v>5516</v>
      </c>
      <c r="I15" s="64">
        <v>1</v>
      </c>
      <c r="J15" s="34" t="s">
        <v>56</v>
      </c>
      <c r="L15" t="str">
        <f>VLOOKUP(G15,'M030 - Sup'!$A:$C,3,0)</f>
        <v>Tin Free Clear EZO, BPA-NI Lacquer</v>
      </c>
      <c r="M15" t="str">
        <f>VLOOKUP(G15,'M030 - Sup'!$A:$D,4,0)</f>
        <v>EZO</v>
      </c>
    </row>
    <row r="16" spans="1:13" x14ac:dyDescent="0.35">
      <c r="A16" s="251" t="s">
        <v>5400</v>
      </c>
      <c r="B16" s="252" t="s">
        <v>5401</v>
      </c>
      <c r="C16" s="252" t="s">
        <v>5402</v>
      </c>
      <c r="D16" s="250" t="s">
        <v>5380</v>
      </c>
      <c r="G16" s="282" t="s">
        <v>5426</v>
      </c>
      <c r="H16" s="34" t="s">
        <v>5516</v>
      </c>
      <c r="I16" s="64">
        <v>1</v>
      </c>
      <c r="J16" s="34" t="s">
        <v>56</v>
      </c>
      <c r="L16" t="str">
        <f>VLOOKUP(G16,'M030 - Sup'!$A:$C,3,0)</f>
        <v>Tin Plate Gold ( EZO)</v>
      </c>
      <c r="M16" t="str">
        <f>VLOOKUP(G16,'M030 - Sup'!$A:$D,4,0)</f>
        <v>EZO</v>
      </c>
    </row>
    <row r="17" spans="1:13" x14ac:dyDescent="0.35">
      <c r="A17" s="251" t="s">
        <v>5403</v>
      </c>
      <c r="B17" s="252" t="s">
        <v>5387</v>
      </c>
      <c r="C17" s="252" t="s">
        <v>5404</v>
      </c>
      <c r="D17" s="250" t="s">
        <v>5380</v>
      </c>
      <c r="G17" s="282" t="s">
        <v>5436</v>
      </c>
      <c r="H17" s="34" t="s">
        <v>5516</v>
      </c>
      <c r="I17" s="64">
        <v>1</v>
      </c>
      <c r="J17" s="34" t="s">
        <v>56</v>
      </c>
      <c r="L17" t="str">
        <f>VLOOKUP(G17,'M030 - Sup'!$A:$C,3,0)</f>
        <v>Aluminium Laminated (EZO)</v>
      </c>
      <c r="M17" t="str">
        <f>VLOOKUP(G17,'M030 - Sup'!$A:$D,4,0)</f>
        <v>EZO</v>
      </c>
    </row>
    <row r="18" spans="1:13" x14ac:dyDescent="0.35">
      <c r="A18" s="254" t="s">
        <v>5405</v>
      </c>
      <c r="B18" s="255" t="s">
        <v>5387</v>
      </c>
      <c r="C18" s="256" t="s">
        <v>5406</v>
      </c>
      <c r="D18" s="250" t="s">
        <v>5378</v>
      </c>
      <c r="G18" s="282" t="s">
        <v>5438</v>
      </c>
      <c r="H18" s="34" t="s">
        <v>5516</v>
      </c>
      <c r="I18" s="64">
        <v>1</v>
      </c>
      <c r="J18" s="34" t="s">
        <v>56</v>
      </c>
      <c r="L18" t="str">
        <f>VLOOKUP(G18,'M030 - Sup'!$A:$C,3,0)</f>
        <v>Tin Free Gold (EZO), BPA-NI Lacquer</v>
      </c>
      <c r="M18" t="str">
        <f>VLOOKUP(G18,'M030 - Sup'!$A:$D,4,0)</f>
        <v>EZO</v>
      </c>
    </row>
    <row r="19" spans="1:13" x14ac:dyDescent="0.35">
      <c r="A19" s="254" t="s">
        <v>3765</v>
      </c>
      <c r="B19" s="255" t="s">
        <v>5398</v>
      </c>
      <c r="C19" s="256" t="s">
        <v>5388</v>
      </c>
      <c r="D19" s="250" t="s">
        <v>5378</v>
      </c>
      <c r="G19" s="282" t="s">
        <v>2273</v>
      </c>
      <c r="H19" s="34" t="s">
        <v>5516</v>
      </c>
      <c r="I19" s="64">
        <v>1</v>
      </c>
      <c r="J19" s="34" t="s">
        <v>56</v>
      </c>
      <c r="L19" t="str">
        <f>VLOOKUP(G19,'M030 - Sup'!$A:$C,3,0)</f>
        <v>Tin Plate Gold (EZO)</v>
      </c>
      <c r="M19" t="str">
        <f>VLOOKUP(G19,'M030 - Sup'!$A:$D,4,0)</f>
        <v>EZO</v>
      </c>
    </row>
    <row r="20" spans="1:13" x14ac:dyDescent="0.35">
      <c r="A20" s="254" t="s">
        <v>5352</v>
      </c>
      <c r="B20" s="255" t="s">
        <v>5398</v>
      </c>
      <c r="C20" s="256" t="s">
        <v>5392</v>
      </c>
      <c r="D20" s="250" t="s">
        <v>5378</v>
      </c>
      <c r="G20" s="282" t="s">
        <v>2275</v>
      </c>
      <c r="H20" s="34" t="s">
        <v>5516</v>
      </c>
      <c r="I20" s="64">
        <v>1</v>
      </c>
      <c r="J20" s="34" t="s">
        <v>56</v>
      </c>
      <c r="L20" t="str">
        <f>VLOOKUP(G20,'M030 - Sup'!$A:$C,3,0)</f>
        <v>Lithograph (EZO)</v>
      </c>
      <c r="M20" t="str">
        <f>VLOOKUP(G20,'M030 - Sup'!$A:$D,4,0)</f>
        <v>EZO</v>
      </c>
    </row>
    <row r="21" spans="1:13" x14ac:dyDescent="0.35">
      <c r="A21" s="254" t="s">
        <v>5407</v>
      </c>
      <c r="B21" s="255" t="s">
        <v>5398</v>
      </c>
      <c r="C21" s="256" t="s">
        <v>5408</v>
      </c>
      <c r="D21" s="250" t="s">
        <v>5378</v>
      </c>
      <c r="G21" s="282" t="s">
        <v>5446</v>
      </c>
      <c r="H21" s="34" t="s">
        <v>5516</v>
      </c>
      <c r="I21" s="64">
        <v>1</v>
      </c>
      <c r="J21" s="34" t="s">
        <v>56</v>
      </c>
      <c r="L21" t="str">
        <f>VLOOKUP(G21,'M030 - Sup'!$A:$C,3,0)</f>
        <v>Tin Plate Clear ( EZO)</v>
      </c>
      <c r="M21" t="str">
        <f>VLOOKUP(G21,'M030 - Sup'!$A:$D,4,0)</f>
        <v>EZO</v>
      </c>
    </row>
    <row r="22" spans="1:13" x14ac:dyDescent="0.35">
      <c r="A22" s="254" t="s">
        <v>5409</v>
      </c>
      <c r="B22" s="255" t="s">
        <v>5398</v>
      </c>
      <c r="C22" s="255" t="s">
        <v>5394</v>
      </c>
      <c r="D22" s="250" t="s">
        <v>5380</v>
      </c>
      <c r="G22" s="282" t="s">
        <v>5448</v>
      </c>
      <c r="H22" s="34" t="s">
        <v>5516</v>
      </c>
      <c r="I22" s="64">
        <v>1</v>
      </c>
      <c r="J22" s="34" t="s">
        <v>56</v>
      </c>
      <c r="L22" t="str">
        <f>VLOOKUP(G22,'M030 - Sup'!$A:$C,3,0)</f>
        <v>Tin free gold (EZO) Easy lift</v>
      </c>
      <c r="M22" t="str">
        <f>VLOOKUP(G22,'M030 - Sup'!$A:$D,4,0)</f>
        <v>EZO</v>
      </c>
    </row>
    <row r="23" spans="1:13" x14ac:dyDescent="0.35">
      <c r="A23" s="254" t="s">
        <v>5410</v>
      </c>
      <c r="B23" s="255" t="s">
        <v>5411</v>
      </c>
      <c r="C23" s="256" t="s">
        <v>5412</v>
      </c>
      <c r="D23" s="250" t="s">
        <v>5378</v>
      </c>
      <c r="G23" s="282" t="s">
        <v>5450</v>
      </c>
      <c r="H23" s="34" t="s">
        <v>5516</v>
      </c>
      <c r="I23" s="64">
        <v>1</v>
      </c>
      <c r="J23" s="34" t="s">
        <v>56</v>
      </c>
      <c r="L23" t="str">
        <f>VLOOKUP(G23,'M030 - Sup'!$A:$C,3,0)</f>
        <v>Tin free gold (EZO)</v>
      </c>
      <c r="M23" t="str">
        <f>VLOOKUP(G23,'M030 - Sup'!$A:$D,4,0)</f>
        <v>EZO</v>
      </c>
    </row>
    <row r="24" spans="1:13" x14ac:dyDescent="0.35">
      <c r="A24" s="251" t="s">
        <v>5359</v>
      </c>
      <c r="B24" s="252" t="s">
        <v>5413</v>
      </c>
      <c r="C24" s="253" t="s">
        <v>5414</v>
      </c>
      <c r="D24" s="250" t="s">
        <v>5378</v>
      </c>
      <c r="G24" s="282" t="s">
        <v>5453</v>
      </c>
      <c r="H24" s="34" t="s">
        <v>5516</v>
      </c>
      <c r="I24" s="64">
        <v>1</v>
      </c>
      <c r="J24" s="34" t="s">
        <v>56</v>
      </c>
      <c r="L24" t="str">
        <f>VLOOKUP(G24,'M030 - Sup'!$A:$C,3,0)</f>
        <v xml:space="preserve">Tin Free Gold (EZO) High Vacuum </v>
      </c>
      <c r="M24" t="str">
        <f>VLOOKUP(G24,'M030 - Sup'!$A:$D,4,0)</f>
        <v>EZO</v>
      </c>
    </row>
    <row r="25" spans="1:13" x14ac:dyDescent="0.35">
      <c r="A25" s="251" t="s">
        <v>5415</v>
      </c>
      <c r="B25" s="252" t="s">
        <v>5416</v>
      </c>
      <c r="C25" s="253" t="s">
        <v>5417</v>
      </c>
      <c r="D25" s="250" t="s">
        <v>5378</v>
      </c>
      <c r="G25" s="282" t="s">
        <v>5456</v>
      </c>
      <c r="H25" s="34" t="s">
        <v>5516</v>
      </c>
      <c r="I25" s="64">
        <v>1</v>
      </c>
      <c r="J25" s="34" t="s">
        <v>56</v>
      </c>
      <c r="L25" t="str">
        <f>VLOOKUP(G25,'M030 - Sup'!$A:$C,3,0)</f>
        <v>Tin plate gold (EZO),BPA-NI Lacquer</v>
      </c>
      <c r="M25" t="str">
        <f>VLOOKUP(G25,'M030 - Sup'!$A:$D,4,0)</f>
        <v>EZO</v>
      </c>
    </row>
    <row r="26" spans="1:13" x14ac:dyDescent="0.35">
      <c r="A26" s="254" t="s">
        <v>5418</v>
      </c>
      <c r="B26" s="252" t="s">
        <v>5398</v>
      </c>
      <c r="C26" s="252" t="s">
        <v>5395</v>
      </c>
      <c r="D26" s="250" t="s">
        <v>5380</v>
      </c>
      <c r="G26" s="282" t="s">
        <v>5461</v>
      </c>
      <c r="H26" s="34" t="s">
        <v>5516</v>
      </c>
      <c r="I26" s="64">
        <v>1</v>
      </c>
      <c r="J26" s="34" t="s">
        <v>56</v>
      </c>
      <c r="L26" t="str">
        <f>VLOOKUP(G26,'M030 - Sup'!$A:$C,3,0)</f>
        <v>Tin Plate Gold ( EZO)</v>
      </c>
      <c r="M26" t="str">
        <f>VLOOKUP(G26,'M030 - Sup'!$A:$D,4,0)</f>
        <v>EZO</v>
      </c>
    </row>
    <row r="27" spans="1:13" x14ac:dyDescent="0.35">
      <c r="A27" s="254" t="s">
        <v>5419</v>
      </c>
      <c r="B27" s="255" t="s">
        <v>5420</v>
      </c>
      <c r="C27" s="256" t="s">
        <v>5388</v>
      </c>
      <c r="D27" s="250" t="s">
        <v>5378</v>
      </c>
      <c r="G27" s="282" t="s">
        <v>5469</v>
      </c>
      <c r="H27" s="34" t="s">
        <v>5516</v>
      </c>
      <c r="I27" s="64">
        <v>1</v>
      </c>
      <c r="J27" s="34" t="s">
        <v>56</v>
      </c>
      <c r="L27" t="str">
        <f>VLOOKUP(G27,'M030 - Sup'!$A:$C,3,0)</f>
        <v>Tin Plate Clear ( EZO)</v>
      </c>
      <c r="M27" t="str">
        <f>VLOOKUP(G27,'M030 - Sup'!$A:$D,4,0)</f>
        <v>EZO</v>
      </c>
    </row>
    <row r="28" spans="1:13" x14ac:dyDescent="0.35">
      <c r="A28" s="254" t="s">
        <v>5365</v>
      </c>
      <c r="B28" s="255" t="s">
        <v>5421</v>
      </c>
      <c r="C28" s="256" t="s">
        <v>5422</v>
      </c>
      <c r="D28" s="250" t="s">
        <v>5378</v>
      </c>
      <c r="G28" s="282" t="s">
        <v>5470</v>
      </c>
      <c r="H28" s="34" t="s">
        <v>5516</v>
      </c>
      <c r="I28" s="64">
        <v>1</v>
      </c>
      <c r="J28" s="34" t="s">
        <v>56</v>
      </c>
      <c r="L28" t="str">
        <f>VLOOKUP(G28,'M030 - Sup'!$A:$C,3,0)</f>
        <v>Aluminium laminate (EZO)</v>
      </c>
      <c r="M28" t="str">
        <f>VLOOKUP(G28,'M030 - Sup'!$A:$D,4,0)</f>
        <v>EZO</v>
      </c>
    </row>
    <row r="29" spans="1:13" x14ac:dyDescent="0.35">
      <c r="A29" s="251" t="s">
        <v>5423</v>
      </c>
      <c r="B29" s="252" t="s">
        <v>5424</v>
      </c>
      <c r="C29" s="253" t="s">
        <v>5425</v>
      </c>
      <c r="D29" s="250" t="s">
        <v>5378</v>
      </c>
      <c r="G29" s="282" t="s">
        <v>5474</v>
      </c>
      <c r="H29" s="34" t="s">
        <v>5516</v>
      </c>
      <c r="I29" s="64">
        <v>1</v>
      </c>
      <c r="J29" s="34" t="s">
        <v>56</v>
      </c>
      <c r="L29" t="str">
        <f>VLOOKUP(G29,'M030 - Sup'!$A:$C,3,0)</f>
        <v>Tin free gold (EZO) Easy lift</v>
      </c>
      <c r="M29" t="str">
        <f>VLOOKUP(G29,'M030 - Sup'!$A:$D,4,0)</f>
        <v>EZO</v>
      </c>
    </row>
    <row r="30" spans="1:13" x14ac:dyDescent="0.35">
      <c r="A30" s="260" t="s">
        <v>5426</v>
      </c>
      <c r="B30" s="261" t="s">
        <v>5398</v>
      </c>
      <c r="C30" s="262" t="s">
        <v>5397</v>
      </c>
      <c r="D30" s="250" t="s">
        <v>5378</v>
      </c>
      <c r="G30" s="282" t="s">
        <v>451</v>
      </c>
      <c r="H30" s="34" t="s">
        <v>5516</v>
      </c>
      <c r="I30" s="64">
        <v>1</v>
      </c>
      <c r="J30" s="34" t="s">
        <v>56</v>
      </c>
      <c r="L30" t="str">
        <f>VLOOKUP(G30,'M030 - Sup'!$A:$C,3,0)</f>
        <v>Tin plate gold (EZO),BPA-NI Lacquer</v>
      </c>
      <c r="M30" t="str">
        <f>VLOOKUP(G30,'M030 - Sup'!$A:$D,4,0)</f>
        <v>EZO</v>
      </c>
    </row>
    <row r="31" spans="1:13" x14ac:dyDescent="0.35">
      <c r="A31" s="263" t="s">
        <v>5361</v>
      </c>
      <c r="B31" s="264" t="s">
        <v>5427</v>
      </c>
      <c r="C31" s="264" t="s">
        <v>5428</v>
      </c>
      <c r="D31" s="250" t="s">
        <v>5380</v>
      </c>
      <c r="G31" s="282" t="s">
        <v>3732</v>
      </c>
      <c r="H31" s="34" t="s">
        <v>5516</v>
      </c>
      <c r="I31" s="64">
        <v>1</v>
      </c>
      <c r="J31" s="34" t="s">
        <v>56</v>
      </c>
      <c r="L31" t="str">
        <f>VLOOKUP(G31,'M030 - Sup'!$A:$C,3,0)</f>
        <v>Tin free clear (EZO)</v>
      </c>
      <c r="M31" t="str">
        <f>VLOOKUP(G31,'M030 - Sup'!$A:$D,4,0)</f>
        <v>EZO</v>
      </c>
    </row>
    <row r="32" spans="1:13" x14ac:dyDescent="0.35">
      <c r="A32" s="263" t="s">
        <v>316</v>
      </c>
      <c r="B32" s="264" t="s">
        <v>5398</v>
      </c>
      <c r="C32" s="264" t="s">
        <v>5429</v>
      </c>
      <c r="D32" s="250" t="s">
        <v>5380</v>
      </c>
      <c r="G32" s="282" t="s">
        <v>313</v>
      </c>
      <c r="H32" s="34" t="s">
        <v>5516</v>
      </c>
      <c r="I32" s="64">
        <v>1</v>
      </c>
      <c r="J32" s="34" t="s">
        <v>56</v>
      </c>
      <c r="L32" t="str">
        <f>VLOOKUP(G32,'M030 - Sup'!$A:$C,3,0)</f>
        <v>Tin Plate Gold ( EZO)</v>
      </c>
      <c r="M32" t="str">
        <f>VLOOKUP(G32,'M030 - Sup'!$A:$D,4,0)</f>
        <v>EZO</v>
      </c>
    </row>
    <row r="33" spans="1:13" x14ac:dyDescent="0.35">
      <c r="A33" s="260" t="s">
        <v>5430</v>
      </c>
      <c r="B33" s="261" t="s">
        <v>5398</v>
      </c>
      <c r="C33" s="261" t="s">
        <v>5431</v>
      </c>
      <c r="D33" s="250" t="s">
        <v>5380</v>
      </c>
      <c r="G33" s="282" t="s">
        <v>98</v>
      </c>
      <c r="H33" s="34" t="s">
        <v>5516</v>
      </c>
      <c r="I33" s="64">
        <v>1</v>
      </c>
      <c r="J33" s="34" t="s">
        <v>56</v>
      </c>
      <c r="L33" t="str">
        <f>VLOOKUP(G33,'M030 - Sup'!$A:$C,3,0)</f>
        <v>EZO</v>
      </c>
      <c r="M33" t="str">
        <f>VLOOKUP(G33,'M030 - Sup'!$A:$D,4,0)</f>
        <v>EZO</v>
      </c>
    </row>
    <row r="34" spans="1:13" x14ac:dyDescent="0.35">
      <c r="A34" s="263" t="s">
        <v>5432</v>
      </c>
      <c r="B34" s="264" t="s">
        <v>5398</v>
      </c>
      <c r="C34" s="264" t="s">
        <v>5399</v>
      </c>
      <c r="D34" s="250" t="s">
        <v>5380</v>
      </c>
    </row>
    <row r="35" spans="1:13" x14ac:dyDescent="0.35">
      <c r="A35" s="263" t="s">
        <v>5354</v>
      </c>
      <c r="B35" s="264" t="s">
        <v>5398</v>
      </c>
      <c r="C35" s="265" t="s">
        <v>5433</v>
      </c>
      <c r="D35" s="250" t="s">
        <v>5378</v>
      </c>
    </row>
    <row r="36" spans="1:13" x14ac:dyDescent="0.35">
      <c r="A36" s="263" t="s">
        <v>5366</v>
      </c>
      <c r="B36" s="264" t="s">
        <v>5398</v>
      </c>
      <c r="C36" s="264" t="s">
        <v>5404</v>
      </c>
      <c r="D36" s="250" t="s">
        <v>5380</v>
      </c>
    </row>
    <row r="37" spans="1:13" x14ac:dyDescent="0.35">
      <c r="A37" s="260" t="s">
        <v>3769</v>
      </c>
      <c r="B37" s="261" t="s">
        <v>5398</v>
      </c>
      <c r="C37" s="262" t="s">
        <v>5406</v>
      </c>
      <c r="D37" s="250" t="s">
        <v>5378</v>
      </c>
    </row>
    <row r="38" spans="1:13" x14ac:dyDescent="0.35">
      <c r="A38" s="260" t="s">
        <v>5434</v>
      </c>
      <c r="B38" s="261" t="s">
        <v>5398</v>
      </c>
      <c r="C38" s="264" t="s">
        <v>5435</v>
      </c>
      <c r="D38" s="250" t="s">
        <v>5380</v>
      </c>
    </row>
    <row r="39" spans="1:13" x14ac:dyDescent="0.35">
      <c r="A39" s="260" t="s">
        <v>5436</v>
      </c>
      <c r="B39" s="261" t="s">
        <v>5398</v>
      </c>
      <c r="C39" s="262" t="s">
        <v>5437</v>
      </c>
      <c r="D39" s="250" t="s">
        <v>5378</v>
      </c>
    </row>
    <row r="40" spans="1:13" x14ac:dyDescent="0.35">
      <c r="A40" s="260" t="s">
        <v>470</v>
      </c>
      <c r="B40" s="307" t="s">
        <v>5399</v>
      </c>
      <c r="C40" s="262" t="s">
        <v>5392</v>
      </c>
      <c r="D40" s="250" t="s">
        <v>5378</v>
      </c>
    </row>
    <row r="41" spans="1:13" x14ac:dyDescent="0.35">
      <c r="A41" s="263" t="s">
        <v>5438</v>
      </c>
      <c r="B41" s="307" t="s">
        <v>5439</v>
      </c>
      <c r="C41" s="265" t="s">
        <v>5440</v>
      </c>
      <c r="D41" s="250" t="s">
        <v>5378</v>
      </c>
    </row>
    <row r="42" spans="1:13" x14ac:dyDescent="0.35">
      <c r="A42" s="263" t="s">
        <v>5441</v>
      </c>
      <c r="B42" s="307" t="s">
        <v>5399</v>
      </c>
      <c r="C42" s="264" t="s">
        <v>5395</v>
      </c>
      <c r="D42" s="250" t="s">
        <v>5380</v>
      </c>
    </row>
    <row r="43" spans="1:13" x14ac:dyDescent="0.35">
      <c r="A43" s="260" t="s">
        <v>2273</v>
      </c>
      <c r="B43" s="307" t="s">
        <v>5399</v>
      </c>
      <c r="C43" s="262" t="s">
        <v>5442</v>
      </c>
      <c r="D43" s="250" t="s">
        <v>5378</v>
      </c>
    </row>
    <row r="44" spans="1:13" x14ac:dyDescent="0.35">
      <c r="A44" s="263" t="s">
        <v>5443</v>
      </c>
      <c r="B44" s="307" t="s">
        <v>5399</v>
      </c>
      <c r="C44" s="264" t="s">
        <v>5398</v>
      </c>
      <c r="D44" s="250" t="s">
        <v>5380</v>
      </c>
    </row>
    <row r="45" spans="1:13" x14ac:dyDescent="0.35">
      <c r="A45" s="263" t="s">
        <v>3812</v>
      </c>
      <c r="B45" s="307" t="s">
        <v>5399</v>
      </c>
      <c r="C45" s="264" t="s">
        <v>5444</v>
      </c>
      <c r="D45" s="250" t="s">
        <v>5380</v>
      </c>
    </row>
    <row r="46" spans="1:13" x14ac:dyDescent="0.35">
      <c r="A46" s="263" t="s">
        <v>5360</v>
      </c>
      <c r="B46" s="307" t="s">
        <v>5399</v>
      </c>
      <c r="C46" s="264" t="s">
        <v>5445</v>
      </c>
      <c r="D46" s="250" t="s">
        <v>5380</v>
      </c>
    </row>
    <row r="47" spans="1:13" x14ac:dyDescent="0.35">
      <c r="A47" s="263" t="s">
        <v>2275</v>
      </c>
      <c r="B47" s="307" t="s">
        <v>5399</v>
      </c>
      <c r="C47" s="265" t="s">
        <v>5433</v>
      </c>
      <c r="D47" s="250" t="s">
        <v>5378</v>
      </c>
    </row>
    <row r="48" spans="1:13" x14ac:dyDescent="0.35">
      <c r="A48" s="263" t="s">
        <v>5363</v>
      </c>
      <c r="B48" s="307" t="s">
        <v>5399</v>
      </c>
      <c r="C48" s="264" t="s">
        <v>5404</v>
      </c>
      <c r="D48" s="250" t="s">
        <v>5380</v>
      </c>
    </row>
    <row r="49" spans="1:4" x14ac:dyDescent="0.35">
      <c r="A49" s="263" t="s">
        <v>5446</v>
      </c>
      <c r="B49" s="307" t="s">
        <v>5399</v>
      </c>
      <c r="C49" s="265" t="s">
        <v>5406</v>
      </c>
      <c r="D49" s="250" t="s">
        <v>5378</v>
      </c>
    </row>
    <row r="50" spans="1:4" x14ac:dyDescent="0.35">
      <c r="A50" s="260" t="s">
        <v>5356</v>
      </c>
      <c r="B50" s="261" t="s">
        <v>5447</v>
      </c>
      <c r="C50" s="262" t="s">
        <v>5388</v>
      </c>
      <c r="D50" s="250" t="s">
        <v>5378</v>
      </c>
    </row>
    <row r="51" spans="1:4" x14ac:dyDescent="0.35">
      <c r="A51" s="260" t="s">
        <v>5357</v>
      </c>
      <c r="B51" s="261" t="s">
        <v>5404</v>
      </c>
      <c r="C51" s="262" t="s">
        <v>5392</v>
      </c>
      <c r="D51" s="250" t="s">
        <v>5378</v>
      </c>
    </row>
    <row r="52" spans="1:4" x14ac:dyDescent="0.35">
      <c r="A52" s="263" t="s">
        <v>5448</v>
      </c>
      <c r="B52" s="261" t="s">
        <v>5404</v>
      </c>
      <c r="C52" s="266" t="s">
        <v>5449</v>
      </c>
      <c r="D52" s="250" t="s">
        <v>5378</v>
      </c>
    </row>
    <row r="53" spans="1:4" x14ac:dyDescent="0.35">
      <c r="A53" s="263" t="s">
        <v>5450</v>
      </c>
      <c r="B53" s="261" t="s">
        <v>5451</v>
      </c>
      <c r="C53" s="266" t="s">
        <v>5452</v>
      </c>
      <c r="D53" s="250" t="s">
        <v>5378</v>
      </c>
    </row>
    <row r="54" spans="1:4" x14ac:dyDescent="0.35">
      <c r="A54" s="263" t="s">
        <v>5453</v>
      </c>
      <c r="B54" s="261" t="s">
        <v>5404</v>
      </c>
      <c r="C54" s="266" t="s">
        <v>5454</v>
      </c>
      <c r="D54" s="250" t="s">
        <v>5378</v>
      </c>
    </row>
    <row r="55" spans="1:4" x14ac:dyDescent="0.35">
      <c r="A55" s="263" t="s">
        <v>5455</v>
      </c>
      <c r="B55" s="261" t="s">
        <v>5404</v>
      </c>
      <c r="C55" s="267" t="s">
        <v>5394</v>
      </c>
      <c r="D55" s="250" t="s">
        <v>5380</v>
      </c>
    </row>
    <row r="56" spans="1:4" x14ac:dyDescent="0.35">
      <c r="A56" s="263" t="s">
        <v>5456</v>
      </c>
      <c r="B56" s="264" t="s">
        <v>5457</v>
      </c>
      <c r="C56" s="265" t="s">
        <v>5458</v>
      </c>
      <c r="D56" s="250" t="s">
        <v>5378</v>
      </c>
    </row>
    <row r="57" spans="1:4" x14ac:dyDescent="0.35">
      <c r="A57" s="263" t="s">
        <v>5358</v>
      </c>
      <c r="B57" s="264" t="s">
        <v>5459</v>
      </c>
      <c r="C57" s="265" t="s">
        <v>5460</v>
      </c>
      <c r="D57" s="250" t="s">
        <v>5378</v>
      </c>
    </row>
    <row r="58" spans="1:4" x14ac:dyDescent="0.35">
      <c r="A58" s="263" t="s">
        <v>2278</v>
      </c>
      <c r="B58" s="264" t="s">
        <v>5404</v>
      </c>
      <c r="C58" s="264" t="s">
        <v>5395</v>
      </c>
      <c r="D58" s="250" t="s">
        <v>5380</v>
      </c>
    </row>
    <row r="59" spans="1:4" x14ac:dyDescent="0.35">
      <c r="A59" s="260" t="s">
        <v>5461</v>
      </c>
      <c r="B59" s="261" t="s">
        <v>5404</v>
      </c>
      <c r="C59" s="262" t="s">
        <v>5397</v>
      </c>
      <c r="D59" s="250" t="s">
        <v>5378</v>
      </c>
    </row>
    <row r="60" spans="1:4" x14ac:dyDescent="0.35">
      <c r="A60" s="263" t="s">
        <v>5462</v>
      </c>
      <c r="B60" s="264" t="s">
        <v>5404</v>
      </c>
      <c r="C60" s="264" t="s">
        <v>5398</v>
      </c>
      <c r="D60" s="250" t="s">
        <v>5380</v>
      </c>
    </row>
    <row r="61" spans="1:4" x14ac:dyDescent="0.35">
      <c r="A61" s="263" t="s">
        <v>5463</v>
      </c>
      <c r="B61" s="264" t="s">
        <v>5464</v>
      </c>
      <c r="C61" s="264" t="s">
        <v>5465</v>
      </c>
      <c r="D61" s="250" t="s">
        <v>5380</v>
      </c>
    </row>
    <row r="62" spans="1:4" x14ac:dyDescent="0.35">
      <c r="A62" s="263" t="s">
        <v>5466</v>
      </c>
      <c r="B62" s="264" t="s">
        <v>5467</v>
      </c>
      <c r="C62" s="264" t="s">
        <v>5468</v>
      </c>
      <c r="D62" s="250" t="s">
        <v>5380</v>
      </c>
    </row>
    <row r="63" spans="1:4" x14ac:dyDescent="0.35">
      <c r="A63" s="263" t="s">
        <v>320</v>
      </c>
      <c r="B63" s="264" t="s">
        <v>5447</v>
      </c>
      <c r="C63" s="264" t="s">
        <v>5465</v>
      </c>
      <c r="D63" s="250" t="s">
        <v>5380</v>
      </c>
    </row>
    <row r="64" spans="1:4" x14ac:dyDescent="0.35">
      <c r="A64" s="263" t="s">
        <v>322</v>
      </c>
      <c r="B64" s="264" t="s">
        <v>5467</v>
      </c>
      <c r="C64" s="264" t="s">
        <v>5465</v>
      </c>
      <c r="D64" s="250" t="s">
        <v>5380</v>
      </c>
    </row>
    <row r="65" spans="1:4" x14ac:dyDescent="0.35">
      <c r="A65" s="263" t="s">
        <v>5355</v>
      </c>
      <c r="B65" s="261" t="s">
        <v>5404</v>
      </c>
      <c r="C65" s="265" t="s">
        <v>5433</v>
      </c>
      <c r="D65" s="250" t="s">
        <v>5378</v>
      </c>
    </row>
    <row r="66" spans="1:4" x14ac:dyDescent="0.35">
      <c r="A66" s="263" t="s">
        <v>323</v>
      </c>
      <c r="B66" s="264" t="s">
        <v>5404</v>
      </c>
      <c r="C66" s="264" t="s">
        <v>5404</v>
      </c>
      <c r="D66" s="250" t="s">
        <v>5380</v>
      </c>
    </row>
    <row r="67" spans="1:4" x14ac:dyDescent="0.35">
      <c r="A67" s="260" t="s">
        <v>5469</v>
      </c>
      <c r="B67" s="261" t="s">
        <v>5404</v>
      </c>
      <c r="C67" s="262" t="s">
        <v>5406</v>
      </c>
      <c r="D67" s="250" t="s">
        <v>5378</v>
      </c>
    </row>
    <row r="68" spans="1:4" x14ac:dyDescent="0.35">
      <c r="A68" s="260" t="s">
        <v>5470</v>
      </c>
      <c r="B68" s="261" t="s">
        <v>5404</v>
      </c>
      <c r="C68" s="262" t="s">
        <v>5471</v>
      </c>
      <c r="D68" s="250" t="s">
        <v>5378</v>
      </c>
    </row>
    <row r="69" spans="1:4" x14ac:dyDescent="0.35">
      <c r="A69" s="263" t="s">
        <v>5364</v>
      </c>
      <c r="B69" s="264" t="s">
        <v>5472</v>
      </c>
      <c r="C69" s="266" t="s">
        <v>5392</v>
      </c>
      <c r="D69" s="250" t="s">
        <v>5378</v>
      </c>
    </row>
    <row r="70" spans="1:4" x14ac:dyDescent="0.35">
      <c r="A70" s="263" t="s">
        <v>443</v>
      </c>
      <c r="B70" s="261" t="s">
        <v>5473</v>
      </c>
      <c r="C70" s="266" t="s">
        <v>5392</v>
      </c>
      <c r="D70" s="250" t="s">
        <v>5378</v>
      </c>
    </row>
    <row r="71" spans="1:4" x14ac:dyDescent="0.35">
      <c r="A71" s="263" t="s">
        <v>5474</v>
      </c>
      <c r="B71" s="264" t="s">
        <v>5475</v>
      </c>
      <c r="C71" s="266" t="s">
        <v>5449</v>
      </c>
      <c r="D71" s="250" t="s">
        <v>5378</v>
      </c>
    </row>
    <row r="72" spans="1:4" x14ac:dyDescent="0.35">
      <c r="A72" s="263" t="s">
        <v>451</v>
      </c>
      <c r="B72" s="261" t="s">
        <v>5476</v>
      </c>
      <c r="C72" s="266" t="s">
        <v>5458</v>
      </c>
      <c r="D72" s="250" t="s">
        <v>5378</v>
      </c>
    </row>
    <row r="73" spans="1:4" x14ac:dyDescent="0.35">
      <c r="A73" s="268" t="s">
        <v>3732</v>
      </c>
      <c r="B73" s="269" t="s">
        <v>5475</v>
      </c>
      <c r="C73" s="270" t="s">
        <v>5477</v>
      </c>
      <c r="D73" s="250" t="s">
        <v>5378</v>
      </c>
    </row>
    <row r="74" spans="1:4" x14ac:dyDescent="0.35">
      <c r="A74" s="263" t="s">
        <v>453</v>
      </c>
      <c r="B74" s="264" t="s">
        <v>5473</v>
      </c>
      <c r="C74" s="264" t="s">
        <v>5465</v>
      </c>
      <c r="D74" s="250" t="s">
        <v>5380</v>
      </c>
    </row>
    <row r="75" spans="1:4" x14ac:dyDescent="0.35">
      <c r="A75" s="263" t="s">
        <v>313</v>
      </c>
      <c r="B75" s="264" t="s">
        <v>5475</v>
      </c>
      <c r="C75" s="266" t="s">
        <v>5397</v>
      </c>
      <c r="D75" s="250" t="s">
        <v>5378</v>
      </c>
    </row>
    <row r="76" spans="1:4" x14ac:dyDescent="0.35">
      <c r="A76" s="263" t="s">
        <v>5372</v>
      </c>
      <c r="B76" s="264" t="s">
        <v>5475</v>
      </c>
      <c r="C76" s="266" t="s">
        <v>5433</v>
      </c>
      <c r="D76" s="250" t="s">
        <v>5378</v>
      </c>
    </row>
    <row r="77" spans="1:4" x14ac:dyDescent="0.35">
      <c r="A77" s="263" t="s">
        <v>5478</v>
      </c>
      <c r="B77" s="261" t="s">
        <v>5479</v>
      </c>
      <c r="C77" s="267" t="s">
        <v>5480</v>
      </c>
      <c r="D77" s="250" t="s">
        <v>5380</v>
      </c>
    </row>
    <row r="78" spans="1:4" x14ac:dyDescent="0.35">
      <c r="A78" s="271" t="s">
        <v>416</v>
      </c>
      <c r="B78" s="272" t="s">
        <v>5481</v>
      </c>
      <c r="C78" s="267" t="s">
        <v>5482</v>
      </c>
      <c r="D78" s="250" t="s">
        <v>5380</v>
      </c>
    </row>
    <row r="79" spans="1:4" x14ac:dyDescent="0.35">
      <c r="A79" s="271" t="s">
        <v>3558</v>
      </c>
      <c r="B79" s="272" t="s">
        <v>5483</v>
      </c>
      <c r="C79" s="267" t="s">
        <v>5484</v>
      </c>
      <c r="D79" s="250" t="s">
        <v>5380</v>
      </c>
    </row>
    <row r="80" spans="1:4" x14ac:dyDescent="0.35">
      <c r="A80" s="271" t="s">
        <v>420</v>
      </c>
      <c r="B80" s="272" t="s">
        <v>5485</v>
      </c>
      <c r="C80" s="267" t="s">
        <v>5484</v>
      </c>
      <c r="D80" s="250" t="s">
        <v>5380</v>
      </c>
    </row>
    <row r="81" spans="1:4" x14ac:dyDescent="0.35">
      <c r="A81" s="271" t="s">
        <v>98</v>
      </c>
      <c r="B81" s="272" t="s">
        <v>5486</v>
      </c>
      <c r="C81" s="266" t="s">
        <v>5378</v>
      </c>
      <c r="D81" s="250" t="s">
        <v>5378</v>
      </c>
    </row>
    <row r="82" spans="1:4" x14ac:dyDescent="0.35">
      <c r="A82" s="271" t="s">
        <v>2227</v>
      </c>
      <c r="B82" s="272" t="s">
        <v>5487</v>
      </c>
      <c r="C82" s="267" t="s">
        <v>5488</v>
      </c>
      <c r="D82" s="250" t="s">
        <v>5380</v>
      </c>
    </row>
    <row r="83" spans="1:4" x14ac:dyDescent="0.35">
      <c r="A83" s="271" t="s">
        <v>5367</v>
      </c>
      <c r="B83" s="272" t="s">
        <v>5489</v>
      </c>
      <c r="C83" s="267" t="s">
        <v>5482</v>
      </c>
      <c r="D83" s="250" t="s">
        <v>5380</v>
      </c>
    </row>
    <row r="84" spans="1:4" x14ac:dyDescent="0.35">
      <c r="A84" s="271" t="s">
        <v>5368</v>
      </c>
      <c r="B84" s="272" t="s">
        <v>5490</v>
      </c>
      <c r="C84" s="267" t="s">
        <v>5482</v>
      </c>
      <c r="D84" s="250" t="s">
        <v>5380</v>
      </c>
    </row>
    <row r="85" spans="1:4" x14ac:dyDescent="0.35">
      <c r="A85" s="271" t="s">
        <v>5491</v>
      </c>
      <c r="B85" s="272" t="s">
        <v>5492</v>
      </c>
      <c r="C85" s="267" t="s">
        <v>5482</v>
      </c>
      <c r="D85" s="250" t="s">
        <v>5380</v>
      </c>
    </row>
    <row r="86" spans="1:4" x14ac:dyDescent="0.35">
      <c r="A86" s="271" t="s">
        <v>5493</v>
      </c>
      <c r="B86" s="272" t="s">
        <v>5479</v>
      </c>
      <c r="C86" s="267" t="s">
        <v>5482</v>
      </c>
      <c r="D86" s="250" t="s">
        <v>5380</v>
      </c>
    </row>
    <row r="87" spans="1:4" x14ac:dyDescent="0.35">
      <c r="A87" s="271" t="s">
        <v>5494</v>
      </c>
      <c r="B87" s="273" t="s">
        <v>5495</v>
      </c>
      <c r="C87" s="267" t="s">
        <v>5482</v>
      </c>
      <c r="D87" s="250" t="s">
        <v>5380</v>
      </c>
    </row>
    <row r="88" spans="1:4" x14ac:dyDescent="0.35">
      <c r="A88" s="271" t="s">
        <v>2288</v>
      </c>
      <c r="B88" s="272" t="s">
        <v>5496</v>
      </c>
      <c r="C88" s="267" t="s">
        <v>5484</v>
      </c>
      <c r="D88" s="250" t="s">
        <v>5380</v>
      </c>
    </row>
    <row r="89" spans="1:4" x14ac:dyDescent="0.35">
      <c r="A89" s="271" t="s">
        <v>3833</v>
      </c>
      <c r="B89" s="272" t="s">
        <v>5497</v>
      </c>
      <c r="C89" s="267" t="s">
        <v>5484</v>
      </c>
      <c r="D89" s="250" t="s">
        <v>5380</v>
      </c>
    </row>
    <row r="90" spans="1:4" x14ac:dyDescent="0.35">
      <c r="A90" s="271" t="s">
        <v>5498</v>
      </c>
      <c r="B90" s="272" t="s">
        <v>5499</v>
      </c>
      <c r="C90" s="267" t="s">
        <v>5500</v>
      </c>
      <c r="D90" s="250" t="s">
        <v>5380</v>
      </c>
    </row>
    <row r="91" spans="1:4" x14ac:dyDescent="0.35">
      <c r="A91" s="271" t="s">
        <v>3771</v>
      </c>
      <c r="B91" s="272" t="s">
        <v>5501</v>
      </c>
      <c r="C91" s="267" t="s">
        <v>5500</v>
      </c>
      <c r="D91" s="250" t="s">
        <v>5380</v>
      </c>
    </row>
    <row r="92" spans="1:4" x14ac:dyDescent="0.35">
      <c r="A92" s="271" t="s">
        <v>3773</v>
      </c>
      <c r="B92" s="272" t="s">
        <v>5502</v>
      </c>
      <c r="C92" s="267" t="s">
        <v>5500</v>
      </c>
      <c r="D92" s="250" t="s">
        <v>5380</v>
      </c>
    </row>
    <row r="93" spans="1:4" x14ac:dyDescent="0.35">
      <c r="A93" s="271" t="s">
        <v>5503</v>
      </c>
      <c r="B93" s="272" t="s">
        <v>5504</v>
      </c>
      <c r="C93" s="267" t="s">
        <v>5500</v>
      </c>
      <c r="D93" s="250" t="s">
        <v>5380</v>
      </c>
    </row>
    <row r="94" spans="1:4" x14ac:dyDescent="0.35">
      <c r="A94" s="271" t="s">
        <v>5505</v>
      </c>
      <c r="B94" s="273" t="s">
        <v>5506</v>
      </c>
      <c r="C94" s="267" t="s">
        <v>5507</v>
      </c>
      <c r="D94" s="250" t="s">
        <v>5380</v>
      </c>
    </row>
    <row r="95" spans="1:4" x14ac:dyDescent="0.35">
      <c r="A95" s="271" t="s">
        <v>5508</v>
      </c>
      <c r="B95" s="273" t="s">
        <v>5509</v>
      </c>
      <c r="C95" s="267" t="s">
        <v>5484</v>
      </c>
      <c r="D95" s="250" t="s">
        <v>5380</v>
      </c>
    </row>
    <row r="96" spans="1:4" x14ac:dyDescent="0.35">
      <c r="A96" s="274" t="s">
        <v>5510</v>
      </c>
      <c r="B96" s="275" t="s">
        <v>5511</v>
      </c>
      <c r="C96" s="276" t="s">
        <v>5500</v>
      </c>
      <c r="D96" s="250" t="s">
        <v>5380</v>
      </c>
    </row>
    <row r="97" spans="1:4" x14ac:dyDescent="0.35">
      <c r="A97" s="271" t="s">
        <v>5512</v>
      </c>
      <c r="B97" s="272" t="s">
        <v>5513</v>
      </c>
      <c r="C97" s="267" t="s">
        <v>5514</v>
      </c>
      <c r="D97" s="250" t="s">
        <v>5380</v>
      </c>
    </row>
    <row r="98" spans="1:4" x14ac:dyDescent="0.35">
      <c r="A98" s="281" t="s">
        <v>5369</v>
      </c>
      <c r="B98" s="277" t="s">
        <v>5398</v>
      </c>
      <c r="C98" s="277" t="s">
        <v>5520</v>
      </c>
      <c r="D98" s="250" t="s">
        <v>5378</v>
      </c>
    </row>
    <row r="99" spans="1:4" x14ac:dyDescent="0.35">
      <c r="A99" s="281" t="s">
        <v>3730</v>
      </c>
      <c r="B99" s="277" t="s">
        <v>5521</v>
      </c>
      <c r="C99" s="277" t="s">
        <v>5520</v>
      </c>
      <c r="D99" s="250" t="s">
        <v>5378</v>
      </c>
    </row>
    <row r="100" spans="1:4" x14ac:dyDescent="0.35">
      <c r="A100" s="281" t="s">
        <v>5370</v>
      </c>
      <c r="B100" s="277" t="s">
        <v>5522</v>
      </c>
      <c r="C100" s="277" t="s">
        <v>5520</v>
      </c>
      <c r="D100" s="250" t="s">
        <v>5378</v>
      </c>
    </row>
    <row r="101" spans="1:4" x14ac:dyDescent="0.35">
      <c r="A101" s="281" t="s">
        <v>2268</v>
      </c>
      <c r="B101" s="308" t="s">
        <v>5399</v>
      </c>
      <c r="C101" s="277" t="s">
        <v>5520</v>
      </c>
      <c r="D101" s="250" t="s">
        <v>5378</v>
      </c>
    </row>
  </sheetData>
  <autoFilter ref="A1:D101" xr:uid="{2A0A4526-3945-4BC9-8577-A31368042D37}"/>
  <mergeCells count="1">
    <mergeCell ref="G1:J1"/>
  </mergeCells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71E37-400C-406B-BACC-27A904776112}">
  <dimension ref="A2:G32"/>
  <sheetViews>
    <sheetView topLeftCell="A7" workbookViewId="0">
      <selection activeCell="B19" sqref="B19:G19"/>
    </sheetView>
  </sheetViews>
  <sheetFormatPr defaultRowHeight="15" x14ac:dyDescent="0.25"/>
  <cols>
    <col min="1" max="1" width="14.5703125" style="103" customWidth="1"/>
    <col min="2" max="3" width="33.140625" customWidth="1"/>
    <col min="4" max="4" width="16.85546875" customWidth="1"/>
    <col min="5" max="5" width="10.42578125" customWidth="1"/>
    <col min="6" max="6" width="0.85546875" style="198" customWidth="1"/>
    <col min="7" max="7" width="12.7109375" style="113" customWidth="1"/>
  </cols>
  <sheetData>
    <row r="2" spans="1:7" x14ac:dyDescent="0.25">
      <c r="A2" s="400" t="s">
        <v>5518</v>
      </c>
      <c r="B2" s="401"/>
      <c r="C2" s="401"/>
      <c r="D2" s="401"/>
      <c r="E2" s="402"/>
    </row>
    <row r="3" spans="1:7" ht="30" x14ac:dyDescent="0.25">
      <c r="A3" s="278" t="s">
        <v>5519</v>
      </c>
      <c r="B3" s="279" t="s">
        <v>0</v>
      </c>
      <c r="C3" s="279"/>
      <c r="D3" s="279" t="s">
        <v>5517</v>
      </c>
      <c r="E3" s="279" t="s">
        <v>50</v>
      </c>
      <c r="G3" s="279" t="s">
        <v>4909</v>
      </c>
    </row>
    <row r="4" spans="1:7" x14ac:dyDescent="0.25">
      <c r="A4" s="103" t="s">
        <v>5362</v>
      </c>
      <c r="D4" s="54">
        <v>0</v>
      </c>
      <c r="E4" t="s">
        <v>56</v>
      </c>
      <c r="G4" s="113" t="s">
        <v>5525</v>
      </c>
    </row>
    <row r="5" spans="1:7" x14ac:dyDescent="0.25">
      <c r="A5" s="103" t="s">
        <v>5371</v>
      </c>
      <c r="D5" s="54">
        <v>0</v>
      </c>
      <c r="E5" t="s">
        <v>56</v>
      </c>
      <c r="G5" s="113" t="s">
        <v>5525</v>
      </c>
    </row>
    <row r="6" spans="1:7" x14ac:dyDescent="0.25">
      <c r="A6" s="103" t="s">
        <v>5353</v>
      </c>
      <c r="D6" s="54">
        <v>0</v>
      </c>
      <c r="E6" t="s">
        <v>56</v>
      </c>
      <c r="G6" s="113" t="s">
        <v>5525</v>
      </c>
    </row>
    <row r="7" spans="1:7" x14ac:dyDescent="0.25">
      <c r="A7" s="103" t="s">
        <v>5370</v>
      </c>
      <c r="B7" t="s">
        <v>5516</v>
      </c>
      <c r="D7" s="54">
        <v>1</v>
      </c>
      <c r="E7" t="s">
        <v>56</v>
      </c>
      <c r="G7" s="113" t="s">
        <v>5525</v>
      </c>
    </row>
    <row r="8" spans="1:7" x14ac:dyDescent="0.25">
      <c r="A8" s="103" t="s">
        <v>5364</v>
      </c>
      <c r="B8" t="s">
        <v>5516</v>
      </c>
      <c r="D8" s="54">
        <v>1</v>
      </c>
      <c r="E8" t="s">
        <v>56</v>
      </c>
      <c r="G8" s="113" t="s">
        <v>5525</v>
      </c>
    </row>
    <row r="9" spans="1:7" x14ac:dyDescent="0.25">
      <c r="A9" s="103" t="s">
        <v>443</v>
      </c>
      <c r="B9" t="s">
        <v>5516</v>
      </c>
      <c r="D9" s="54">
        <v>1</v>
      </c>
      <c r="E9" t="s">
        <v>56</v>
      </c>
      <c r="G9" s="113" t="s">
        <v>5525</v>
      </c>
    </row>
    <row r="10" spans="1:7" x14ac:dyDescent="0.25">
      <c r="A10" s="103" t="s">
        <v>3730</v>
      </c>
      <c r="B10" t="s">
        <v>5516</v>
      </c>
      <c r="D10" s="54">
        <v>1</v>
      </c>
      <c r="E10" t="s">
        <v>56</v>
      </c>
      <c r="G10" s="113" t="s">
        <v>5525</v>
      </c>
    </row>
    <row r="11" spans="1:7" x14ac:dyDescent="0.25">
      <c r="A11" s="103" t="s">
        <v>5372</v>
      </c>
      <c r="B11" t="s">
        <v>5516</v>
      </c>
      <c r="D11" s="54">
        <v>1</v>
      </c>
      <c r="E11" t="s">
        <v>56</v>
      </c>
      <c r="G11" s="113" t="s">
        <v>5525</v>
      </c>
    </row>
    <row r="12" spans="1:7" x14ac:dyDescent="0.25">
      <c r="A12" s="103" t="s">
        <v>3765</v>
      </c>
      <c r="B12" t="s">
        <v>5516</v>
      </c>
      <c r="D12" s="54">
        <v>1</v>
      </c>
      <c r="E12" t="s">
        <v>56</v>
      </c>
      <c r="G12" s="113" t="s">
        <v>5525</v>
      </c>
    </row>
    <row r="13" spans="1:7" x14ac:dyDescent="0.25">
      <c r="A13" s="103" t="s">
        <v>5352</v>
      </c>
      <c r="B13" t="s">
        <v>5516</v>
      </c>
      <c r="D13" s="54">
        <v>1</v>
      </c>
      <c r="E13" t="s">
        <v>56</v>
      </c>
      <c r="G13" s="113" t="s">
        <v>5525</v>
      </c>
    </row>
    <row r="14" spans="1:7" x14ac:dyDescent="0.25">
      <c r="A14" s="103" t="s">
        <v>5369</v>
      </c>
      <c r="B14" t="s">
        <v>5516</v>
      </c>
      <c r="D14" s="54">
        <v>1</v>
      </c>
      <c r="E14" t="s">
        <v>56</v>
      </c>
      <c r="G14" s="113" t="s">
        <v>5525</v>
      </c>
    </row>
    <row r="15" spans="1:7" x14ac:dyDescent="0.25">
      <c r="A15" s="103" t="s">
        <v>5359</v>
      </c>
      <c r="B15" t="s">
        <v>5516</v>
      </c>
      <c r="D15" s="54">
        <v>1</v>
      </c>
      <c r="E15" t="s">
        <v>56</v>
      </c>
      <c r="G15" s="113" t="s">
        <v>5525</v>
      </c>
    </row>
    <row r="16" spans="1:7" x14ac:dyDescent="0.25">
      <c r="A16" s="22" t="s">
        <v>5365</v>
      </c>
      <c r="B16" s="7" t="s">
        <v>5523</v>
      </c>
      <c r="C16" s="7"/>
      <c r="D16" s="55">
        <v>1.1000000000000001</v>
      </c>
      <c r="E16" s="7" t="s">
        <v>56</v>
      </c>
      <c r="G16" s="113" t="s">
        <v>5525</v>
      </c>
    </row>
    <row r="17" spans="1:7" x14ac:dyDescent="0.25">
      <c r="A17" s="103" t="s">
        <v>5361</v>
      </c>
      <c r="D17" s="54">
        <v>0</v>
      </c>
      <c r="E17" t="s">
        <v>56</v>
      </c>
      <c r="G17" s="113" t="s">
        <v>5525</v>
      </c>
    </row>
    <row r="18" spans="1:7" x14ac:dyDescent="0.25">
      <c r="A18" s="103" t="s">
        <v>316</v>
      </c>
      <c r="D18" s="54">
        <v>0</v>
      </c>
      <c r="E18" t="s">
        <v>56</v>
      </c>
      <c r="G18" s="113" t="s">
        <v>5525</v>
      </c>
    </row>
    <row r="19" spans="1:7" x14ac:dyDescent="0.25">
      <c r="A19" s="103" t="s">
        <v>5354</v>
      </c>
      <c r="B19" t="s">
        <v>5516</v>
      </c>
      <c r="D19" s="54">
        <v>1</v>
      </c>
      <c r="E19" t="s">
        <v>56</v>
      </c>
      <c r="G19" s="113" t="s">
        <v>5525</v>
      </c>
    </row>
    <row r="20" spans="1:7" x14ac:dyDescent="0.25">
      <c r="A20" s="103" t="s">
        <v>5366</v>
      </c>
      <c r="D20" s="54">
        <v>0</v>
      </c>
      <c r="E20" t="s">
        <v>56</v>
      </c>
      <c r="G20" s="113" t="s">
        <v>5525</v>
      </c>
    </row>
    <row r="21" spans="1:7" x14ac:dyDescent="0.25">
      <c r="A21" s="22" t="s">
        <v>3769</v>
      </c>
      <c r="B21" s="7" t="s">
        <v>5523</v>
      </c>
      <c r="C21" s="7"/>
      <c r="D21" s="55">
        <v>1.1000000000000001</v>
      </c>
      <c r="E21" s="7" t="s">
        <v>56</v>
      </c>
      <c r="G21" s="113" t="s">
        <v>5525</v>
      </c>
    </row>
    <row r="22" spans="1:7" x14ac:dyDescent="0.25">
      <c r="A22" s="103" t="s">
        <v>5367</v>
      </c>
      <c r="D22" s="54">
        <v>0</v>
      </c>
      <c r="E22" t="s">
        <v>56</v>
      </c>
      <c r="G22" s="113" t="s">
        <v>5525</v>
      </c>
    </row>
    <row r="23" spans="1:7" x14ac:dyDescent="0.25">
      <c r="A23" s="103" t="s">
        <v>5368</v>
      </c>
      <c r="D23" s="54">
        <v>0</v>
      </c>
      <c r="E23" t="s">
        <v>56</v>
      </c>
      <c r="G23" s="113" t="s">
        <v>5525</v>
      </c>
    </row>
    <row r="24" spans="1:7" x14ac:dyDescent="0.25">
      <c r="A24" s="103" t="s">
        <v>470</v>
      </c>
      <c r="B24" t="s">
        <v>5516</v>
      </c>
      <c r="D24" s="54">
        <v>1</v>
      </c>
      <c r="E24" t="s">
        <v>56</v>
      </c>
      <c r="G24" s="113" t="s">
        <v>5525</v>
      </c>
    </row>
    <row r="25" spans="1:7" x14ac:dyDescent="0.25">
      <c r="A25" s="103" t="s">
        <v>2268</v>
      </c>
      <c r="B25" t="s">
        <v>5516</v>
      </c>
      <c r="D25" s="54">
        <v>1</v>
      </c>
      <c r="E25" t="s">
        <v>56</v>
      </c>
      <c r="G25" s="113" t="s">
        <v>5525</v>
      </c>
    </row>
    <row r="26" spans="1:7" x14ac:dyDescent="0.25">
      <c r="A26" s="103" t="s">
        <v>3812</v>
      </c>
      <c r="D26" s="54">
        <v>0</v>
      </c>
      <c r="E26" t="s">
        <v>56</v>
      </c>
      <c r="G26" s="113" t="s">
        <v>5525</v>
      </c>
    </row>
    <row r="27" spans="1:7" x14ac:dyDescent="0.25">
      <c r="A27" s="103" t="s">
        <v>5360</v>
      </c>
      <c r="D27" s="54">
        <v>0</v>
      </c>
      <c r="E27" t="s">
        <v>56</v>
      </c>
      <c r="G27" s="113" t="s">
        <v>5525</v>
      </c>
    </row>
    <row r="28" spans="1:7" x14ac:dyDescent="0.25">
      <c r="A28" s="103" t="s">
        <v>5363</v>
      </c>
      <c r="D28" s="54">
        <v>0</v>
      </c>
      <c r="E28" t="s">
        <v>56</v>
      </c>
      <c r="G28" s="113" t="s">
        <v>5525</v>
      </c>
    </row>
    <row r="29" spans="1:7" x14ac:dyDescent="0.25">
      <c r="A29" s="103" t="s">
        <v>5356</v>
      </c>
      <c r="B29" t="s">
        <v>5516</v>
      </c>
      <c r="D29" s="54">
        <v>1</v>
      </c>
      <c r="E29" t="s">
        <v>56</v>
      </c>
      <c r="G29" s="113" t="s">
        <v>5525</v>
      </c>
    </row>
    <row r="30" spans="1:7" x14ac:dyDescent="0.25">
      <c r="A30" s="103" t="s">
        <v>5357</v>
      </c>
      <c r="B30" t="s">
        <v>5516</v>
      </c>
      <c r="D30" s="54">
        <v>1</v>
      </c>
      <c r="E30" t="s">
        <v>56</v>
      </c>
      <c r="G30" s="113" t="s">
        <v>5525</v>
      </c>
    </row>
    <row r="31" spans="1:7" x14ac:dyDescent="0.25">
      <c r="A31" s="103" t="s">
        <v>5358</v>
      </c>
      <c r="B31" t="s">
        <v>5516</v>
      </c>
      <c r="D31" s="54">
        <v>1</v>
      </c>
      <c r="E31" t="s">
        <v>56</v>
      </c>
      <c r="G31" s="113" t="s">
        <v>5525</v>
      </c>
    </row>
    <row r="32" spans="1:7" x14ac:dyDescent="0.25">
      <c r="A32" s="103" t="s">
        <v>5355</v>
      </c>
      <c r="B32" t="s">
        <v>5516</v>
      </c>
      <c r="D32" s="54">
        <v>1</v>
      </c>
      <c r="E32" t="s">
        <v>56</v>
      </c>
      <c r="G32" s="113" t="s">
        <v>5525</v>
      </c>
    </row>
  </sheetData>
  <autoFilter ref="A3:G32" xr:uid="{0CF71E37-400C-406B-BACC-27A904776112}"/>
  <mergeCells count="1">
    <mergeCell ref="A2:E2"/>
  </mergeCells>
  <pageMargins left="0.7" right="0.7" top="0.75" bottom="0.75" header="0.3" footer="0.3"/>
  <customProperties>
    <customPr name="_pios_id" r:id="rId1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1C78B-5E9A-4101-B12D-B1980C947B5F}">
  <dimension ref="A1:H18"/>
  <sheetViews>
    <sheetView workbookViewId="0">
      <selection activeCell="H21" sqref="A16:H21"/>
    </sheetView>
  </sheetViews>
  <sheetFormatPr defaultRowHeight="15" x14ac:dyDescent="0.25"/>
  <cols>
    <col min="1" max="1" width="17.28515625" bestFit="1" customWidth="1"/>
    <col min="2" max="2" width="10" bestFit="1" customWidth="1"/>
    <col min="3" max="3" width="12.140625" style="54" bestFit="1" customWidth="1"/>
    <col min="4" max="4" width="12.140625" style="54" customWidth="1"/>
    <col min="5" max="5" width="16.28515625" style="54" bestFit="1" customWidth="1"/>
    <col min="6" max="6" width="10.28515625" style="54" bestFit="1" customWidth="1"/>
    <col min="7" max="7" width="1" style="198" customWidth="1"/>
    <col min="8" max="8" width="11.42578125" customWidth="1"/>
  </cols>
  <sheetData>
    <row r="1" spans="1:8" x14ac:dyDescent="0.25">
      <c r="A1" s="400" t="s">
        <v>6393</v>
      </c>
      <c r="B1" s="401"/>
      <c r="C1" s="401"/>
      <c r="D1" s="401"/>
      <c r="E1" s="401"/>
      <c r="F1" s="402"/>
    </row>
    <row r="2" spans="1:8" x14ac:dyDescent="0.25">
      <c r="A2" s="278" t="s">
        <v>6392</v>
      </c>
      <c r="B2" s="279" t="s">
        <v>6376</v>
      </c>
      <c r="C2" s="278" t="s">
        <v>6377</v>
      </c>
      <c r="D2" s="279" t="s">
        <v>5529</v>
      </c>
      <c r="E2" s="279" t="s">
        <v>6470</v>
      </c>
      <c r="F2" s="279" t="s">
        <v>50</v>
      </c>
      <c r="H2" s="279" t="s">
        <v>4909</v>
      </c>
    </row>
    <row r="3" spans="1:8" x14ac:dyDescent="0.25">
      <c r="A3" s="103" t="s">
        <v>6378</v>
      </c>
      <c r="B3" s="54">
        <v>1</v>
      </c>
      <c r="C3" s="54">
        <v>0.5</v>
      </c>
      <c r="D3">
        <v>48</v>
      </c>
      <c r="E3" s="54">
        <f>B3*C3</f>
        <v>0.5</v>
      </c>
      <c r="F3" s="54" t="s">
        <v>56</v>
      </c>
    </row>
    <row r="4" spans="1:8" x14ac:dyDescent="0.25">
      <c r="A4" s="103" t="s">
        <v>6379</v>
      </c>
      <c r="B4" s="54">
        <v>1</v>
      </c>
      <c r="C4" s="54">
        <v>0.5</v>
      </c>
      <c r="D4">
        <v>48</v>
      </c>
      <c r="E4" s="54">
        <f t="shared" ref="E4:E18" si="0">B4*C4</f>
        <v>0.5</v>
      </c>
      <c r="F4" s="54" t="s">
        <v>56</v>
      </c>
    </row>
    <row r="5" spans="1:8" x14ac:dyDescent="0.25">
      <c r="A5" s="103" t="s">
        <v>6380</v>
      </c>
      <c r="B5" s="54">
        <v>1</v>
      </c>
      <c r="C5" s="54">
        <v>0.5</v>
      </c>
      <c r="D5">
        <v>48</v>
      </c>
      <c r="E5" s="54">
        <f t="shared" si="0"/>
        <v>0.5</v>
      </c>
      <c r="F5" s="54" t="s">
        <v>56</v>
      </c>
    </row>
    <row r="6" spans="1:8" x14ac:dyDescent="0.25">
      <c r="A6" s="103" t="s">
        <v>6381</v>
      </c>
      <c r="B6" s="54">
        <v>1</v>
      </c>
      <c r="C6" s="54">
        <v>0.5</v>
      </c>
      <c r="D6">
        <v>48</v>
      </c>
      <c r="E6" s="54">
        <f t="shared" si="0"/>
        <v>0.5</v>
      </c>
      <c r="F6" s="54" t="s">
        <v>56</v>
      </c>
    </row>
    <row r="7" spans="1:8" x14ac:dyDescent="0.25">
      <c r="A7" s="103" t="s">
        <v>6382</v>
      </c>
      <c r="B7" s="54">
        <v>1</v>
      </c>
      <c r="C7" s="54">
        <v>0.5</v>
      </c>
      <c r="D7">
        <v>48</v>
      </c>
      <c r="E7" s="54">
        <f t="shared" si="0"/>
        <v>0.5</v>
      </c>
      <c r="F7" s="54" t="s">
        <v>56</v>
      </c>
    </row>
    <row r="8" spans="1:8" x14ac:dyDescent="0.25">
      <c r="A8" s="103" t="s">
        <v>6383</v>
      </c>
      <c r="B8" s="54">
        <v>1</v>
      </c>
      <c r="C8" s="54">
        <v>0.5</v>
      </c>
      <c r="D8">
        <v>48</v>
      </c>
      <c r="E8" s="54">
        <f t="shared" si="0"/>
        <v>0.5</v>
      </c>
      <c r="F8" s="54" t="s">
        <v>56</v>
      </c>
    </row>
    <row r="9" spans="1:8" x14ac:dyDescent="0.25">
      <c r="A9" s="103" t="s">
        <v>6384</v>
      </c>
      <c r="B9" s="54">
        <v>1</v>
      </c>
      <c r="C9" s="54">
        <v>0.5</v>
      </c>
      <c r="D9">
        <v>48</v>
      </c>
      <c r="E9" s="54">
        <f t="shared" si="0"/>
        <v>0.5</v>
      </c>
      <c r="F9" s="54" t="s">
        <v>56</v>
      </c>
    </row>
    <row r="10" spans="1:8" x14ac:dyDescent="0.25">
      <c r="A10" s="103" t="s">
        <v>6385</v>
      </c>
      <c r="B10" s="54">
        <v>2</v>
      </c>
      <c r="C10" s="54">
        <v>0.5</v>
      </c>
      <c r="D10">
        <v>48</v>
      </c>
      <c r="E10" s="54">
        <f t="shared" si="0"/>
        <v>1</v>
      </c>
      <c r="F10" s="54" t="s">
        <v>56</v>
      </c>
    </row>
    <row r="11" spans="1:8" x14ac:dyDescent="0.25">
      <c r="A11" s="103" t="s">
        <v>5217</v>
      </c>
      <c r="B11" s="54">
        <v>3</v>
      </c>
      <c r="C11" s="54">
        <v>0.5</v>
      </c>
      <c r="D11">
        <v>48</v>
      </c>
      <c r="E11" s="54">
        <f t="shared" si="0"/>
        <v>1.5</v>
      </c>
      <c r="F11" s="54" t="s">
        <v>56</v>
      </c>
    </row>
    <row r="12" spans="1:8" x14ac:dyDescent="0.25">
      <c r="A12" s="103" t="s">
        <v>6386</v>
      </c>
      <c r="B12" s="54">
        <v>2</v>
      </c>
      <c r="C12" s="54">
        <v>0.5</v>
      </c>
      <c r="D12">
        <v>48</v>
      </c>
      <c r="E12" s="54">
        <f t="shared" si="0"/>
        <v>1</v>
      </c>
      <c r="F12" s="54" t="s">
        <v>56</v>
      </c>
    </row>
    <row r="13" spans="1:8" x14ac:dyDescent="0.25">
      <c r="A13" s="103" t="s">
        <v>5215</v>
      </c>
      <c r="B13" s="54">
        <v>1</v>
      </c>
      <c r="C13" s="54">
        <v>0.5</v>
      </c>
      <c r="D13">
        <v>48</v>
      </c>
      <c r="E13" s="54">
        <f t="shared" si="0"/>
        <v>0.5</v>
      </c>
      <c r="F13" s="54" t="s">
        <v>56</v>
      </c>
    </row>
    <row r="14" spans="1:8" x14ac:dyDescent="0.25">
      <c r="A14" s="103" t="s">
        <v>6387</v>
      </c>
      <c r="B14" s="54">
        <v>2</v>
      </c>
      <c r="C14" s="54">
        <v>0.5</v>
      </c>
      <c r="D14">
        <v>48</v>
      </c>
      <c r="E14" s="54">
        <f t="shared" si="0"/>
        <v>1</v>
      </c>
      <c r="F14" s="54" t="s">
        <v>56</v>
      </c>
    </row>
    <row r="15" spans="1:8" x14ac:dyDescent="0.25">
      <c r="A15" s="103" t="s">
        <v>6388</v>
      </c>
      <c r="B15" s="54">
        <v>1</v>
      </c>
      <c r="C15" s="54">
        <v>0.5</v>
      </c>
      <c r="D15">
        <v>48</v>
      </c>
      <c r="E15" s="54">
        <f t="shared" si="0"/>
        <v>0.5</v>
      </c>
      <c r="F15" s="54" t="s">
        <v>56</v>
      </c>
    </row>
    <row r="16" spans="1:8" x14ac:dyDescent="0.25">
      <c r="A16" s="103" t="s">
        <v>6389</v>
      </c>
      <c r="B16" s="54">
        <v>2</v>
      </c>
      <c r="C16" s="54">
        <v>0.5</v>
      </c>
      <c r="D16">
        <v>48</v>
      </c>
      <c r="E16" s="54">
        <f t="shared" si="0"/>
        <v>1</v>
      </c>
      <c r="F16" s="54" t="s">
        <v>56</v>
      </c>
    </row>
    <row r="17" spans="1:6" x14ac:dyDescent="0.25">
      <c r="A17" s="103" t="s">
        <v>6390</v>
      </c>
      <c r="B17" s="54">
        <v>1</v>
      </c>
      <c r="C17" s="54">
        <v>0.5</v>
      </c>
      <c r="D17">
        <v>48</v>
      </c>
      <c r="E17" s="54">
        <f t="shared" si="0"/>
        <v>0.5</v>
      </c>
      <c r="F17" s="54" t="s">
        <v>56</v>
      </c>
    </row>
    <row r="18" spans="1:6" x14ac:dyDescent="0.25">
      <c r="A18" s="103" t="s">
        <v>6391</v>
      </c>
      <c r="B18" s="54">
        <v>1</v>
      </c>
      <c r="C18" s="54">
        <v>0.5</v>
      </c>
      <c r="D18">
        <v>48</v>
      </c>
      <c r="E18" s="54">
        <f t="shared" si="0"/>
        <v>0.5</v>
      </c>
      <c r="F18" s="54" t="s">
        <v>56</v>
      </c>
    </row>
  </sheetData>
  <mergeCells count="1">
    <mergeCell ref="A1:F1"/>
  </mergeCells>
  <pageMargins left="0.7" right="0.7" top="0.75" bottom="0.75" header="0.3" footer="0.3"/>
  <customProperties>
    <customPr name="_pios_id" r:id="rId1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8004-0FC2-4FC2-9591-676128F7D823}">
  <sheetPr>
    <tabColor rgb="FFFF0000"/>
  </sheetPr>
  <dimension ref="A1:F53"/>
  <sheetViews>
    <sheetView topLeftCell="A16" workbookViewId="0">
      <selection activeCell="C6" sqref="C6"/>
    </sheetView>
  </sheetViews>
  <sheetFormatPr defaultRowHeight="15" x14ac:dyDescent="0.25"/>
  <cols>
    <col min="1" max="1" width="9.42578125" style="34" customWidth="1"/>
    <col min="2" max="2" width="15.85546875" customWidth="1"/>
    <col min="3" max="3" width="79.7109375" style="34" bestFit="1" customWidth="1"/>
    <col min="4" max="4" width="12.85546875" bestFit="1" customWidth="1"/>
    <col min="5" max="5" width="12.7109375" bestFit="1" customWidth="1"/>
    <col min="6" max="6" width="11.5703125" style="103" bestFit="1" customWidth="1"/>
  </cols>
  <sheetData>
    <row r="1" spans="1:6" ht="15.75" x14ac:dyDescent="0.25">
      <c r="A1" s="314" t="s">
        <v>61</v>
      </c>
      <c r="B1" s="315" t="s">
        <v>60</v>
      </c>
      <c r="C1" s="314" t="s">
        <v>62</v>
      </c>
      <c r="D1" s="316" t="s">
        <v>6394</v>
      </c>
      <c r="E1" s="317" t="s">
        <v>6395</v>
      </c>
      <c r="F1" s="315" t="s">
        <v>6396</v>
      </c>
    </row>
    <row r="2" spans="1:6" ht="15.75" x14ac:dyDescent="0.25">
      <c r="A2" s="318" t="s">
        <v>6378</v>
      </c>
      <c r="B2" s="319" t="s">
        <v>6397</v>
      </c>
      <c r="C2" s="318" t="s">
        <v>4991</v>
      </c>
      <c r="D2" s="320" t="s">
        <v>6398</v>
      </c>
      <c r="E2" s="320" t="str">
        <f>IFERROR(VLOOKUP(A2,'[7]Web based'!$A:$A,1,0)," ")</f>
        <v>M26</v>
      </c>
      <c r="F2" s="321">
        <v>1</v>
      </c>
    </row>
    <row r="3" spans="1:6" ht="15.75" x14ac:dyDescent="0.25">
      <c r="A3" s="318" t="s">
        <v>6399</v>
      </c>
      <c r="B3" s="319" t="s">
        <v>6397</v>
      </c>
      <c r="C3" s="318" t="s">
        <v>6400</v>
      </c>
      <c r="D3" s="320" t="s">
        <v>6398</v>
      </c>
      <c r="E3" s="320" t="str">
        <f>IFERROR(VLOOKUP(A3,'[7]Web based'!$A:$A,1,0)," ")</f>
        <v xml:space="preserve"> </v>
      </c>
      <c r="F3" s="321"/>
    </row>
    <row r="4" spans="1:6" ht="15.75" x14ac:dyDescent="0.25">
      <c r="A4" s="318" t="s">
        <v>6401</v>
      </c>
      <c r="B4" s="319" t="s">
        <v>6397</v>
      </c>
      <c r="C4" s="318" t="s">
        <v>6402</v>
      </c>
      <c r="D4" s="320" t="s">
        <v>6398</v>
      </c>
      <c r="E4" s="320" t="str">
        <f>IFERROR(VLOOKUP(A4,'[7]Web based'!$A:$A,1,0)," ")</f>
        <v xml:space="preserve"> </v>
      </c>
      <c r="F4" s="321"/>
    </row>
    <row r="5" spans="1:6" ht="15.75" x14ac:dyDescent="0.25">
      <c r="A5" s="322" t="s">
        <v>6379</v>
      </c>
      <c r="B5" s="319" t="s">
        <v>6397</v>
      </c>
      <c r="C5" s="322" t="s">
        <v>4989</v>
      </c>
      <c r="D5" s="320" t="s">
        <v>6398</v>
      </c>
      <c r="E5" s="320" t="str">
        <f>IFERROR(VLOOKUP(A5,'[7]Web based'!$A:$A,1,0)," ")</f>
        <v>M2C</v>
      </c>
      <c r="F5" s="321">
        <v>1</v>
      </c>
    </row>
    <row r="6" spans="1:6" ht="15.75" x14ac:dyDescent="0.25">
      <c r="A6" s="318" t="s">
        <v>6403</v>
      </c>
      <c r="B6" s="319" t="s">
        <v>6397</v>
      </c>
      <c r="C6" s="318" t="s">
        <v>6404</v>
      </c>
      <c r="D6" s="320" t="s">
        <v>6398</v>
      </c>
      <c r="E6" s="320" t="str">
        <f>IFERROR(VLOOKUP(A6,'[7]Web based'!$A:$A,1,0)," ")</f>
        <v xml:space="preserve"> </v>
      </c>
      <c r="F6" s="321"/>
    </row>
    <row r="7" spans="1:6" ht="15.75" x14ac:dyDescent="0.25">
      <c r="A7" s="318" t="s">
        <v>6405</v>
      </c>
      <c r="B7" s="319" t="s">
        <v>6397</v>
      </c>
      <c r="C7" s="318" t="s">
        <v>6406</v>
      </c>
      <c r="D7" s="320" t="s">
        <v>6398</v>
      </c>
      <c r="E7" s="320" t="str">
        <f>IFERROR(VLOOKUP(A7,'[7]Web based'!$A:$A,1,0)," ")</f>
        <v xml:space="preserve"> </v>
      </c>
      <c r="F7" s="321"/>
    </row>
    <row r="8" spans="1:6" ht="15.75" x14ac:dyDescent="0.25">
      <c r="A8" s="318" t="s">
        <v>6407</v>
      </c>
      <c r="B8" s="319" t="s">
        <v>6397</v>
      </c>
      <c r="C8" s="318" t="s">
        <v>6408</v>
      </c>
      <c r="D8" s="320" t="s">
        <v>6398</v>
      </c>
      <c r="E8" s="320" t="str">
        <f>IFERROR(VLOOKUP(A8,'[7]Web based'!$A:$A,1,0)," ")</f>
        <v xml:space="preserve"> </v>
      </c>
      <c r="F8" s="321"/>
    </row>
    <row r="9" spans="1:6" ht="15.75" x14ac:dyDescent="0.25">
      <c r="A9" s="323" t="s">
        <v>6409</v>
      </c>
      <c r="B9" s="319" t="s">
        <v>6397</v>
      </c>
      <c r="C9" s="323" t="s">
        <v>6410</v>
      </c>
      <c r="D9" s="320" t="s">
        <v>6398</v>
      </c>
      <c r="E9" s="320" t="str">
        <f>IFERROR(VLOOKUP(A9,'[7]Web based'!$A:$A,1,0)," ")</f>
        <v xml:space="preserve"> </v>
      </c>
      <c r="F9" s="321"/>
    </row>
    <row r="10" spans="1:6" ht="15.75" x14ac:dyDescent="0.25">
      <c r="A10" s="322" t="s">
        <v>6411</v>
      </c>
      <c r="B10" s="319" t="s">
        <v>6397</v>
      </c>
      <c r="C10" s="322" t="s">
        <v>6412</v>
      </c>
      <c r="D10" s="320" t="s">
        <v>6398</v>
      </c>
      <c r="E10" s="320" t="str">
        <f>IFERROR(VLOOKUP(A10,'[7]Web based'!$A:$A,1,0)," ")</f>
        <v xml:space="preserve"> </v>
      </c>
      <c r="F10" s="321"/>
    </row>
    <row r="11" spans="1:6" ht="15.75" x14ac:dyDescent="0.25">
      <c r="A11" s="318" t="s">
        <v>6413</v>
      </c>
      <c r="B11" s="319" t="s">
        <v>6397</v>
      </c>
      <c r="C11" s="318" t="s">
        <v>6414</v>
      </c>
      <c r="D11" s="320" t="s">
        <v>6398</v>
      </c>
      <c r="E11" s="320" t="str">
        <f>IFERROR(VLOOKUP(A11,'[7]Web based'!$A:$A,1,0)," ")</f>
        <v xml:space="preserve"> </v>
      </c>
      <c r="F11" s="321"/>
    </row>
    <row r="12" spans="1:6" ht="15.75" x14ac:dyDescent="0.25">
      <c r="A12" s="318" t="s">
        <v>6415</v>
      </c>
      <c r="B12" s="319" t="s">
        <v>6397</v>
      </c>
      <c r="C12" s="318" t="s">
        <v>6416</v>
      </c>
      <c r="D12" s="320" t="s">
        <v>6398</v>
      </c>
      <c r="E12" s="320" t="str">
        <f>IFERROR(VLOOKUP(A12,'[7]Web based'!$A:$A,1,0)," ")</f>
        <v xml:space="preserve"> </v>
      </c>
      <c r="F12" s="321"/>
    </row>
    <row r="13" spans="1:6" ht="15.75" x14ac:dyDescent="0.25">
      <c r="A13" s="318" t="s">
        <v>6380</v>
      </c>
      <c r="B13" s="319" t="s">
        <v>6397</v>
      </c>
      <c r="C13" s="318" t="s">
        <v>4993</v>
      </c>
      <c r="D13" s="320" t="s">
        <v>6398</v>
      </c>
      <c r="E13" s="320" t="str">
        <f>IFERROR(VLOOKUP(A13,'[7]Web based'!$A:$A,1,0)," ")</f>
        <v>M49</v>
      </c>
      <c r="F13" s="321">
        <v>1</v>
      </c>
    </row>
    <row r="14" spans="1:6" ht="15.75" x14ac:dyDescent="0.25">
      <c r="A14" s="318" t="s">
        <v>6381</v>
      </c>
      <c r="B14" s="319" t="s">
        <v>2088</v>
      </c>
      <c r="C14" s="318" t="s">
        <v>4958</v>
      </c>
      <c r="D14" s="320" t="s">
        <v>6398</v>
      </c>
      <c r="E14" s="320" t="str">
        <f>IFERROR(VLOOKUP(A14,'[7]Web based'!$A:$A,1,0)," ")</f>
        <v>N2T</v>
      </c>
      <c r="F14" s="321">
        <v>1</v>
      </c>
    </row>
    <row r="15" spans="1:6" ht="15.75" x14ac:dyDescent="0.25">
      <c r="A15" s="322" t="s">
        <v>6417</v>
      </c>
      <c r="B15" s="319" t="s">
        <v>2088</v>
      </c>
      <c r="C15" s="322" t="s">
        <v>6418</v>
      </c>
      <c r="D15" s="320" t="s">
        <v>6398</v>
      </c>
      <c r="E15" s="320" t="str">
        <f>IFERROR(VLOOKUP(A15,'[7]Web based'!$A:$A,1,0)," ")</f>
        <v xml:space="preserve"> </v>
      </c>
      <c r="F15" s="321"/>
    </row>
    <row r="16" spans="1:6" ht="15.75" x14ac:dyDescent="0.25">
      <c r="A16" s="318" t="s">
        <v>6382</v>
      </c>
      <c r="B16" s="319" t="s">
        <v>2088</v>
      </c>
      <c r="C16" s="318" t="s">
        <v>4986</v>
      </c>
      <c r="D16" s="320" t="s">
        <v>6398</v>
      </c>
      <c r="E16" s="320" t="str">
        <f>IFERROR(VLOOKUP(A16,'[7]Web based'!$A:$A,1,0)," ")</f>
        <v>N34</v>
      </c>
      <c r="F16" s="321">
        <v>1</v>
      </c>
    </row>
    <row r="17" spans="1:6" ht="15.75" x14ac:dyDescent="0.25">
      <c r="A17" s="322" t="s">
        <v>6383</v>
      </c>
      <c r="B17" s="319" t="s">
        <v>2088</v>
      </c>
      <c r="C17" s="322" t="s">
        <v>5000</v>
      </c>
      <c r="D17" s="320" t="s">
        <v>6398</v>
      </c>
      <c r="E17" s="320" t="str">
        <f>IFERROR(VLOOKUP(A17,'[7]Web based'!$A:$A,1,0)," ")</f>
        <v>N35</v>
      </c>
      <c r="F17" s="321">
        <v>1</v>
      </c>
    </row>
    <row r="18" spans="1:6" ht="15.75" x14ac:dyDescent="0.25">
      <c r="A18" s="322" t="s">
        <v>6419</v>
      </c>
      <c r="B18" s="319" t="s">
        <v>2088</v>
      </c>
      <c r="C18" s="322" t="s">
        <v>6420</v>
      </c>
      <c r="D18" s="320" t="s">
        <v>6398</v>
      </c>
      <c r="E18" s="320" t="str">
        <f>IFERROR(VLOOKUP(A18,'[7]Web based'!$A:$A,1,0)," ")</f>
        <v xml:space="preserve"> </v>
      </c>
      <c r="F18" s="321">
        <v>1</v>
      </c>
    </row>
    <row r="19" spans="1:6" ht="15.75" x14ac:dyDescent="0.25">
      <c r="A19" s="322" t="s">
        <v>6421</v>
      </c>
      <c r="B19" s="319" t="s">
        <v>2088</v>
      </c>
      <c r="C19" s="322" t="s">
        <v>6422</v>
      </c>
      <c r="D19" s="320" t="s">
        <v>6398</v>
      </c>
      <c r="E19" s="320" t="str">
        <f>IFERROR(VLOOKUP(A19,'[7]Web based'!$A:$A,1,0)," ")</f>
        <v xml:space="preserve"> </v>
      </c>
      <c r="F19" s="321"/>
    </row>
    <row r="20" spans="1:6" ht="15.75" x14ac:dyDescent="0.25">
      <c r="A20" s="322" t="s">
        <v>6384</v>
      </c>
      <c r="B20" s="319" t="s">
        <v>2088</v>
      </c>
      <c r="C20" s="322" t="s">
        <v>4959</v>
      </c>
      <c r="D20" s="320" t="s">
        <v>6398</v>
      </c>
      <c r="E20" s="320" t="str">
        <f>IFERROR(VLOOKUP(A20,'[7]Web based'!$A:$A,1,0)," ")</f>
        <v>N3D</v>
      </c>
      <c r="F20" s="321">
        <v>1</v>
      </c>
    </row>
    <row r="21" spans="1:6" ht="15.75" x14ac:dyDescent="0.25">
      <c r="A21" s="322" t="s">
        <v>6423</v>
      </c>
      <c r="B21" s="319" t="s">
        <v>2088</v>
      </c>
      <c r="C21" s="322" t="s">
        <v>6424</v>
      </c>
      <c r="D21" s="320" t="s">
        <v>6398</v>
      </c>
      <c r="E21" s="320" t="str">
        <f>IFERROR(VLOOKUP(A21,'[7]Web based'!$A:$A,1,0)," ")</f>
        <v xml:space="preserve"> </v>
      </c>
      <c r="F21" s="321"/>
    </row>
    <row r="22" spans="1:6" ht="15.75" x14ac:dyDescent="0.25">
      <c r="A22" s="322" t="s">
        <v>6385</v>
      </c>
      <c r="B22" s="319" t="s">
        <v>2088</v>
      </c>
      <c r="C22" s="322" t="s">
        <v>4988</v>
      </c>
      <c r="D22" s="320" t="s">
        <v>6398</v>
      </c>
      <c r="E22" s="320" t="str">
        <f>IFERROR(VLOOKUP(A22,'[7]Web based'!$A:$A,1,0)," ")</f>
        <v>N3J</v>
      </c>
      <c r="F22" s="321">
        <v>2</v>
      </c>
    </row>
    <row r="23" spans="1:6" ht="15.75" x14ac:dyDescent="0.25">
      <c r="A23" s="322" t="s">
        <v>6425</v>
      </c>
      <c r="B23" s="319" t="s">
        <v>2088</v>
      </c>
      <c r="C23" s="322" t="s">
        <v>6426</v>
      </c>
      <c r="D23" s="320" t="s">
        <v>6398</v>
      </c>
      <c r="E23" s="320" t="str">
        <f>IFERROR(VLOOKUP(A23,'[7]Web based'!$A:$A,1,0)," ")</f>
        <v xml:space="preserve"> </v>
      </c>
      <c r="F23" s="321">
        <v>1</v>
      </c>
    </row>
    <row r="24" spans="1:6" ht="15.75" x14ac:dyDescent="0.25">
      <c r="A24" s="322" t="s">
        <v>6427</v>
      </c>
      <c r="B24" s="319" t="s">
        <v>2088</v>
      </c>
      <c r="C24" s="322" t="s">
        <v>6428</v>
      </c>
      <c r="D24" s="320" t="s">
        <v>6398</v>
      </c>
      <c r="E24" s="320" t="str">
        <f>IFERROR(VLOOKUP(A24,'[7]Web based'!$A:$A,1,0)," ")</f>
        <v xml:space="preserve"> </v>
      </c>
      <c r="F24" s="321">
        <v>2</v>
      </c>
    </row>
    <row r="25" spans="1:6" ht="15.75" x14ac:dyDescent="0.25">
      <c r="A25" s="322" t="s">
        <v>6429</v>
      </c>
      <c r="B25" s="319" t="s">
        <v>2088</v>
      </c>
      <c r="C25" s="322" t="s">
        <v>6430</v>
      </c>
      <c r="D25" s="320" t="s">
        <v>6398</v>
      </c>
      <c r="E25" s="320" t="str">
        <f>IFERROR(VLOOKUP(A25,'[7]Web based'!$A:$A,1,0)," ")</f>
        <v xml:space="preserve"> </v>
      </c>
      <c r="F25" s="321">
        <v>2</v>
      </c>
    </row>
    <row r="26" spans="1:6" ht="15.75" x14ac:dyDescent="0.25">
      <c r="A26" s="322" t="s">
        <v>6431</v>
      </c>
      <c r="B26" s="319" t="s">
        <v>2088</v>
      </c>
      <c r="C26" s="322" t="s">
        <v>6432</v>
      </c>
      <c r="D26" s="320" t="s">
        <v>6398</v>
      </c>
      <c r="E26" s="320" t="str">
        <f>IFERROR(VLOOKUP(A26,'[7]Web based'!$A:$A,1,0)," ")</f>
        <v xml:space="preserve"> </v>
      </c>
      <c r="F26" s="321"/>
    </row>
    <row r="27" spans="1:6" ht="15.75" x14ac:dyDescent="0.25">
      <c r="A27" s="322" t="s">
        <v>6433</v>
      </c>
      <c r="B27" s="319" t="s">
        <v>2088</v>
      </c>
      <c r="C27" s="322" t="s">
        <v>6434</v>
      </c>
      <c r="D27" s="320" t="s">
        <v>6398</v>
      </c>
      <c r="E27" s="320" t="str">
        <f>IFERROR(VLOOKUP(A27,'[7]Web based'!$A:$A,1,0)," ")</f>
        <v xml:space="preserve"> </v>
      </c>
      <c r="F27" s="321"/>
    </row>
    <row r="28" spans="1:6" ht="15.75" x14ac:dyDescent="0.25">
      <c r="A28" s="322" t="s">
        <v>6435</v>
      </c>
      <c r="B28" s="319" t="s">
        <v>2088</v>
      </c>
      <c r="C28" s="322" t="s">
        <v>6436</v>
      </c>
      <c r="D28" s="320" t="s">
        <v>6398</v>
      </c>
      <c r="E28" s="320" t="str">
        <f>IFERROR(VLOOKUP(A28,'[7]Web based'!$A:$A,1,0)," ")</f>
        <v xml:space="preserve"> </v>
      </c>
      <c r="F28" s="321">
        <v>1</v>
      </c>
    </row>
    <row r="29" spans="1:6" ht="15.75" x14ac:dyDescent="0.25">
      <c r="A29" s="324" t="s">
        <v>5217</v>
      </c>
      <c r="B29" s="319" t="s">
        <v>2088</v>
      </c>
      <c r="C29" s="324" t="s">
        <v>5214</v>
      </c>
      <c r="D29" s="320" t="s">
        <v>6398</v>
      </c>
      <c r="E29" s="320" t="str">
        <f>IFERROR(VLOOKUP(A29,'[7]Web based'!$A:$A,1,0)," ")</f>
        <v>N43</v>
      </c>
      <c r="F29" s="321">
        <v>3</v>
      </c>
    </row>
    <row r="30" spans="1:6" ht="15.75" x14ac:dyDescent="0.25">
      <c r="A30" s="324" t="s">
        <v>6437</v>
      </c>
      <c r="B30" s="319" t="s">
        <v>2088</v>
      </c>
      <c r="C30" s="324" t="s">
        <v>6438</v>
      </c>
      <c r="D30" s="320" t="s">
        <v>6398</v>
      </c>
      <c r="E30" s="320" t="str">
        <f>IFERROR(VLOOKUP(A30,'[7]Web based'!$A:$A,1,0)," ")</f>
        <v xml:space="preserve"> </v>
      </c>
      <c r="F30" s="321" t="s">
        <v>5073</v>
      </c>
    </row>
    <row r="31" spans="1:6" ht="15.75" x14ac:dyDescent="0.25">
      <c r="A31" s="324" t="s">
        <v>6439</v>
      </c>
      <c r="B31" s="319" t="s">
        <v>2088</v>
      </c>
      <c r="C31" s="324" t="s">
        <v>6440</v>
      </c>
      <c r="D31" s="320" t="s">
        <v>6398</v>
      </c>
      <c r="E31" s="320" t="str">
        <f>IFERROR(VLOOKUP(A31,'[7]Web based'!$A:$A,1,0)," ")</f>
        <v xml:space="preserve"> </v>
      </c>
      <c r="F31" s="321" t="s">
        <v>5073</v>
      </c>
    </row>
    <row r="32" spans="1:6" ht="15.75" x14ac:dyDescent="0.25">
      <c r="A32" s="322" t="s">
        <v>6441</v>
      </c>
      <c r="B32" s="319" t="s">
        <v>6442</v>
      </c>
      <c r="C32" s="322" t="s">
        <v>6443</v>
      </c>
      <c r="D32" s="320" t="s">
        <v>6398</v>
      </c>
      <c r="E32" s="320" t="str">
        <f>IFERROR(VLOOKUP(A32,'[7]Web based'!$A:$A,1,0)," ")</f>
        <v xml:space="preserve"> </v>
      </c>
      <c r="F32" s="321"/>
    </row>
    <row r="33" spans="1:6" ht="15.75" x14ac:dyDescent="0.25">
      <c r="A33" s="318" t="s">
        <v>281</v>
      </c>
      <c r="B33" s="319" t="s">
        <v>6442</v>
      </c>
      <c r="C33" s="318" t="s">
        <v>6444</v>
      </c>
      <c r="D33" s="320" t="s">
        <v>6398</v>
      </c>
      <c r="E33" s="320" t="str">
        <f>IFERROR(VLOOKUP(A33,'[7]Web based'!$A:$A,1,0)," ")</f>
        <v xml:space="preserve"> </v>
      </c>
      <c r="F33" s="321"/>
    </row>
    <row r="34" spans="1:6" ht="15.75" x14ac:dyDescent="0.25">
      <c r="A34" s="318" t="s">
        <v>4489</v>
      </c>
      <c r="B34" s="319" t="s">
        <v>6442</v>
      </c>
      <c r="C34" s="318" t="s">
        <v>6445</v>
      </c>
      <c r="D34" s="320" t="s">
        <v>6398</v>
      </c>
      <c r="E34" s="320" t="str">
        <f>IFERROR(VLOOKUP(A34,'[7]Web based'!$A:$A,1,0)," ")</f>
        <v xml:space="preserve"> </v>
      </c>
      <c r="F34" s="321"/>
    </row>
    <row r="35" spans="1:6" ht="15.75" x14ac:dyDescent="0.25">
      <c r="A35" s="322" t="s">
        <v>6446</v>
      </c>
      <c r="B35" s="319" t="s">
        <v>6442</v>
      </c>
      <c r="C35" s="322" t="s">
        <v>6447</v>
      </c>
      <c r="D35" s="320" t="s">
        <v>6398</v>
      </c>
      <c r="E35" s="320" t="str">
        <f>IFERROR(VLOOKUP(A35,'[7]Web based'!$A:$A,1,0)," ")</f>
        <v xml:space="preserve"> </v>
      </c>
      <c r="F35" s="321"/>
    </row>
    <row r="36" spans="1:6" ht="15.75" x14ac:dyDescent="0.25">
      <c r="A36" s="322" t="s">
        <v>6448</v>
      </c>
      <c r="B36" s="319" t="s">
        <v>6442</v>
      </c>
      <c r="C36" s="322" t="s">
        <v>6449</v>
      </c>
      <c r="D36" s="320" t="s">
        <v>6398</v>
      </c>
      <c r="E36" s="320" t="str">
        <f>IFERROR(VLOOKUP(A36,'[7]Web based'!$A:$A,1,0)," ")</f>
        <v xml:space="preserve"> </v>
      </c>
      <c r="F36" s="321"/>
    </row>
    <row r="37" spans="1:6" ht="15.75" x14ac:dyDescent="0.25">
      <c r="A37" s="318" t="s">
        <v>6386</v>
      </c>
      <c r="B37" s="319" t="s">
        <v>6442</v>
      </c>
      <c r="C37" s="318" t="s">
        <v>4967</v>
      </c>
      <c r="D37" s="320" t="s">
        <v>6398</v>
      </c>
      <c r="E37" s="320" t="str">
        <f>IFERROR(VLOOKUP(A37,'[7]Web based'!$A:$A,1,0)," ")</f>
        <v>O32</v>
      </c>
      <c r="F37" s="321">
        <v>2</v>
      </c>
    </row>
    <row r="38" spans="1:6" ht="15.75" x14ac:dyDescent="0.25">
      <c r="A38" s="325" t="s">
        <v>5215</v>
      </c>
      <c r="B38" s="319" t="s">
        <v>6442</v>
      </c>
      <c r="C38" s="325" t="s">
        <v>4968</v>
      </c>
      <c r="D38" s="320" t="s">
        <v>6398</v>
      </c>
      <c r="E38" s="320" t="str">
        <f>IFERROR(VLOOKUP(A38,'[7]Web based'!$A:$A,1,0)," ")</f>
        <v>O34</v>
      </c>
      <c r="F38" s="321">
        <v>1</v>
      </c>
    </row>
    <row r="39" spans="1:6" ht="15.75" x14ac:dyDescent="0.25">
      <c r="A39" s="318" t="s">
        <v>6387</v>
      </c>
      <c r="B39" s="319" t="s">
        <v>6442</v>
      </c>
      <c r="C39" s="318" t="s">
        <v>4970</v>
      </c>
      <c r="D39" s="320" t="s">
        <v>6398</v>
      </c>
      <c r="E39" s="320" t="str">
        <f>IFERROR(VLOOKUP(A39,'[7]Web based'!$A:$A,1,0)," ")</f>
        <v>O37</v>
      </c>
      <c r="F39" s="321">
        <v>2</v>
      </c>
    </row>
    <row r="40" spans="1:6" ht="15.75" x14ac:dyDescent="0.25">
      <c r="A40" s="322" t="s">
        <v>6450</v>
      </c>
      <c r="B40" s="319" t="s">
        <v>6442</v>
      </c>
      <c r="C40" s="322" t="s">
        <v>6451</v>
      </c>
      <c r="D40" s="320" t="s">
        <v>6398</v>
      </c>
      <c r="E40" s="320" t="str">
        <f>IFERROR(VLOOKUP(A40,'[7]Web based'!$A:$A,1,0)," ")</f>
        <v xml:space="preserve"> </v>
      </c>
      <c r="F40" s="321"/>
    </row>
    <row r="41" spans="1:6" ht="15.75" x14ac:dyDescent="0.25">
      <c r="A41" s="322" t="s">
        <v>6452</v>
      </c>
      <c r="B41" s="319" t="s">
        <v>6442</v>
      </c>
      <c r="C41" s="322" t="s">
        <v>6453</v>
      </c>
      <c r="D41" s="320" t="s">
        <v>6398</v>
      </c>
      <c r="E41" s="320" t="str">
        <f>IFERROR(VLOOKUP(A41,'[7]Web based'!$A:$A,1,0)," ")</f>
        <v xml:space="preserve"> </v>
      </c>
      <c r="F41" s="321"/>
    </row>
    <row r="42" spans="1:6" ht="15.75" x14ac:dyDescent="0.25">
      <c r="A42" s="318" t="s">
        <v>6454</v>
      </c>
      <c r="B42" s="319" t="s">
        <v>6442</v>
      </c>
      <c r="C42" s="318" t="s">
        <v>6455</v>
      </c>
      <c r="D42" s="320" t="s">
        <v>6398</v>
      </c>
      <c r="E42" s="320" t="str">
        <f>IFERROR(VLOOKUP(A42,'[7]Web based'!$A:$A,1,0)," ")</f>
        <v xml:space="preserve"> </v>
      </c>
      <c r="F42" s="321" t="s">
        <v>5073</v>
      </c>
    </row>
    <row r="43" spans="1:6" ht="15.75" x14ac:dyDescent="0.25">
      <c r="A43" s="322" t="s">
        <v>6456</v>
      </c>
      <c r="B43" s="319" t="s">
        <v>6442</v>
      </c>
      <c r="C43" s="322" t="s">
        <v>6457</v>
      </c>
      <c r="D43" s="320" t="s">
        <v>6398</v>
      </c>
      <c r="E43" s="320" t="str">
        <f>IFERROR(VLOOKUP(A43,'[7]Web based'!$A:$A,1,0)," ")</f>
        <v xml:space="preserve"> </v>
      </c>
      <c r="F43" s="321"/>
    </row>
    <row r="44" spans="1:6" ht="15.75" x14ac:dyDescent="0.25">
      <c r="A44" s="322" t="s">
        <v>6458</v>
      </c>
      <c r="B44" s="319" t="s">
        <v>6442</v>
      </c>
      <c r="C44" s="322" t="s">
        <v>6459</v>
      </c>
      <c r="D44" s="320" t="s">
        <v>6398</v>
      </c>
      <c r="E44" s="320" t="str">
        <f>IFERROR(VLOOKUP(A44,'[7]Web based'!$A:$A,1,0)," ")</f>
        <v xml:space="preserve"> </v>
      </c>
      <c r="F44" s="321" t="s">
        <v>5073</v>
      </c>
    </row>
    <row r="45" spans="1:6" ht="15.75" x14ac:dyDescent="0.25">
      <c r="A45" s="318" t="s">
        <v>6388</v>
      </c>
      <c r="B45" s="326" t="s">
        <v>6442</v>
      </c>
      <c r="C45" s="318" t="s">
        <v>4972</v>
      </c>
      <c r="D45" s="327" t="s">
        <v>6398</v>
      </c>
      <c r="E45" s="320" t="str">
        <f>IFERROR(VLOOKUP(A45,'[7]Web based'!$A:$A,1,0)," ")</f>
        <v>O3R</v>
      </c>
      <c r="F45" s="328">
        <v>1</v>
      </c>
    </row>
    <row r="46" spans="1:6" ht="15.75" x14ac:dyDescent="0.25">
      <c r="A46" s="322" t="s">
        <v>6460</v>
      </c>
      <c r="B46" s="319" t="s">
        <v>6442</v>
      </c>
      <c r="C46" s="322" t="s">
        <v>6461</v>
      </c>
      <c r="D46" s="320" t="s">
        <v>6398</v>
      </c>
      <c r="E46" s="320" t="str">
        <f>IFERROR(VLOOKUP(A46,'[7]Web based'!$A:$A,1,0)," ")</f>
        <v xml:space="preserve"> </v>
      </c>
      <c r="F46" s="321">
        <v>2</v>
      </c>
    </row>
    <row r="47" spans="1:6" ht="15.75" x14ac:dyDescent="0.25">
      <c r="A47" s="322" t="s">
        <v>6389</v>
      </c>
      <c r="B47" s="319" t="s">
        <v>6442</v>
      </c>
      <c r="C47" s="322" t="s">
        <v>4994</v>
      </c>
      <c r="D47" s="320" t="s">
        <v>6398</v>
      </c>
      <c r="E47" s="320" t="str">
        <f>IFERROR(VLOOKUP(A47,'[7]Web based'!$A:$A,1,0)," ")</f>
        <v>O3T</v>
      </c>
      <c r="F47" s="321">
        <v>2</v>
      </c>
    </row>
    <row r="48" spans="1:6" ht="15.75" x14ac:dyDescent="0.25">
      <c r="A48" s="322" t="s">
        <v>6390</v>
      </c>
      <c r="B48" s="319" t="s">
        <v>6442</v>
      </c>
      <c r="C48" s="322" t="s">
        <v>4974</v>
      </c>
      <c r="D48" s="320" t="s">
        <v>6398</v>
      </c>
      <c r="E48" s="320" t="str">
        <f>IFERROR(VLOOKUP(A48,'[7]Web based'!$A:$A,1,0)," ")</f>
        <v>O3Z</v>
      </c>
      <c r="F48" s="321">
        <v>1</v>
      </c>
    </row>
    <row r="49" spans="1:6" ht="15.75" x14ac:dyDescent="0.25">
      <c r="A49" s="318" t="s">
        <v>6391</v>
      </c>
      <c r="B49" s="319" t="s">
        <v>6442</v>
      </c>
      <c r="C49" s="318" t="s">
        <v>4975</v>
      </c>
      <c r="D49" s="320" t="s">
        <v>6398</v>
      </c>
      <c r="E49" s="320" t="str">
        <f>IFERROR(VLOOKUP(A49,'[7]Web based'!$A:$A,1,0)," ")</f>
        <v>O42</v>
      </c>
      <c r="F49" s="321">
        <v>1</v>
      </c>
    </row>
    <row r="50" spans="1:6" ht="15.75" x14ac:dyDescent="0.25">
      <c r="A50" s="322" t="s">
        <v>6462</v>
      </c>
      <c r="B50" s="319" t="s">
        <v>6442</v>
      </c>
      <c r="C50" s="322" t="s">
        <v>6463</v>
      </c>
      <c r="D50" s="320" t="s">
        <v>6398</v>
      </c>
      <c r="E50" s="320" t="str">
        <f>IFERROR(VLOOKUP(A50,'[7]Web based'!$A:$A,1,0)," ")</f>
        <v xml:space="preserve"> </v>
      </c>
      <c r="F50" s="321"/>
    </row>
    <row r="51" spans="1:6" ht="15.75" x14ac:dyDescent="0.25">
      <c r="A51" s="322" t="s">
        <v>6464</v>
      </c>
      <c r="B51" s="319" t="s">
        <v>6442</v>
      </c>
      <c r="C51" s="322" t="s">
        <v>6465</v>
      </c>
      <c r="D51" s="320" t="s">
        <v>6398</v>
      </c>
      <c r="E51" s="320" t="str">
        <f>IFERROR(VLOOKUP(A51,'[7]Web based'!$A:$A,1,0)," ")</f>
        <v xml:space="preserve"> </v>
      </c>
      <c r="F51" s="321"/>
    </row>
    <row r="52" spans="1:6" ht="15.75" x14ac:dyDescent="0.25">
      <c r="A52" s="324" t="s">
        <v>6466</v>
      </c>
      <c r="B52" s="319" t="s">
        <v>6442</v>
      </c>
      <c r="C52" s="324" t="s">
        <v>6467</v>
      </c>
      <c r="D52" s="320" t="s">
        <v>6398</v>
      </c>
      <c r="E52" s="320" t="str">
        <f>IFERROR(VLOOKUP(A52,'[7]Web based'!$A:$A,1,0)," ")</f>
        <v xml:space="preserve"> </v>
      </c>
      <c r="F52" s="321" t="s">
        <v>5073</v>
      </c>
    </row>
    <row r="53" spans="1:6" ht="15.75" x14ac:dyDescent="0.25">
      <c r="A53" s="324" t="s">
        <v>6468</v>
      </c>
      <c r="B53" s="319" t="s">
        <v>6442</v>
      </c>
      <c r="C53" s="324" t="s">
        <v>6469</v>
      </c>
      <c r="D53" s="320" t="s">
        <v>6398</v>
      </c>
      <c r="E53" s="320" t="str">
        <f>IFERROR(VLOOKUP(A53,'[7]Web based'!$A:$A,1,0)," ")</f>
        <v xml:space="preserve"> </v>
      </c>
      <c r="F53" s="321" t="s">
        <v>5073</v>
      </c>
    </row>
  </sheetData>
  <pageMargins left="0.7" right="0.7" top="0.75" bottom="0.75" header="0.3" footer="0.3"/>
  <customProperties>
    <customPr name="_pios_id" r:id="rId1"/>
  </customProperties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D3F2-D05D-46FA-B09B-3A15E76A2E42}">
  <dimension ref="A1:G23"/>
  <sheetViews>
    <sheetView workbookViewId="0">
      <selection activeCell="B10" sqref="B10"/>
    </sheetView>
  </sheetViews>
  <sheetFormatPr defaultRowHeight="15" x14ac:dyDescent="0.25"/>
  <cols>
    <col min="1" max="1" width="8.42578125" style="103" customWidth="1"/>
    <col min="2" max="2" width="108.5703125" bestFit="1" customWidth="1"/>
    <col min="3" max="3" width="5.85546875" bestFit="1" customWidth="1"/>
    <col min="4" max="4" width="10" style="95" bestFit="1" customWidth="1"/>
    <col min="5" max="5" width="10" bestFit="1" customWidth="1"/>
    <col min="6" max="6" width="10.7109375" customWidth="1"/>
    <col min="7" max="7" width="10" customWidth="1"/>
  </cols>
  <sheetData>
    <row r="1" spans="1:7" x14ac:dyDescent="0.25">
      <c r="A1" s="404" t="s">
        <v>6644</v>
      </c>
      <c r="B1" s="404"/>
      <c r="C1" s="404"/>
      <c r="D1" s="404"/>
      <c r="E1" s="404"/>
      <c r="F1" s="404"/>
      <c r="G1" s="404"/>
    </row>
    <row r="2" spans="1:7" x14ac:dyDescent="0.25">
      <c r="A2" s="26" t="s">
        <v>6607</v>
      </c>
      <c r="B2" s="334" t="s">
        <v>62</v>
      </c>
      <c r="C2" s="334" t="s">
        <v>6608</v>
      </c>
      <c r="D2" s="334" t="s">
        <v>6609</v>
      </c>
      <c r="E2" s="334" t="s">
        <v>6610</v>
      </c>
      <c r="F2" s="332" t="s">
        <v>57</v>
      </c>
      <c r="G2" s="26" t="s">
        <v>59</v>
      </c>
    </row>
    <row r="3" spans="1:7" x14ac:dyDescent="0.25">
      <c r="A3" s="29">
        <v>2</v>
      </c>
      <c r="B3" s="28" t="s">
        <v>6612</v>
      </c>
      <c r="C3" s="28">
        <v>10001</v>
      </c>
      <c r="D3" s="100" t="s">
        <v>6613</v>
      </c>
      <c r="E3" s="28" t="s">
        <v>6613</v>
      </c>
      <c r="F3" s="333">
        <v>43831</v>
      </c>
      <c r="G3" s="98">
        <v>44926</v>
      </c>
    </row>
    <row r="4" spans="1:7" x14ac:dyDescent="0.25">
      <c r="A4" s="29">
        <v>4</v>
      </c>
      <c r="B4" s="28" t="s">
        <v>6615</v>
      </c>
      <c r="C4" s="28">
        <v>10001</v>
      </c>
      <c r="D4" s="100" t="s">
        <v>6613</v>
      </c>
      <c r="E4" s="28" t="s">
        <v>6613</v>
      </c>
      <c r="F4" s="333">
        <v>43831</v>
      </c>
      <c r="G4" s="98">
        <v>44926</v>
      </c>
    </row>
    <row r="5" spans="1:7" x14ac:dyDescent="0.25">
      <c r="A5" s="29">
        <v>5</v>
      </c>
      <c r="B5" s="28" t="s">
        <v>6617</v>
      </c>
      <c r="C5" s="28">
        <v>10001</v>
      </c>
      <c r="D5" s="100" t="s">
        <v>6613</v>
      </c>
      <c r="E5" s="28" t="s">
        <v>6613</v>
      </c>
      <c r="F5" s="333">
        <v>43831</v>
      </c>
      <c r="G5" s="98">
        <v>44926</v>
      </c>
    </row>
    <row r="6" spans="1:7" x14ac:dyDescent="0.25">
      <c r="A6" s="29">
        <v>6</v>
      </c>
      <c r="B6" s="28" t="s">
        <v>6619</v>
      </c>
      <c r="C6" s="28">
        <v>10002</v>
      </c>
      <c r="D6" s="100" t="s">
        <v>6620</v>
      </c>
      <c r="E6" s="28" t="s">
        <v>6621</v>
      </c>
      <c r="F6" s="333">
        <v>43831</v>
      </c>
      <c r="G6" s="98">
        <v>44926</v>
      </c>
    </row>
    <row r="7" spans="1:7" x14ac:dyDescent="0.25">
      <c r="A7" s="29">
        <v>7</v>
      </c>
      <c r="B7" s="28" t="s">
        <v>6623</v>
      </c>
      <c r="C7" s="28">
        <v>10004</v>
      </c>
      <c r="D7" s="100" t="s">
        <v>6624</v>
      </c>
      <c r="E7" s="28" t="s">
        <v>6624</v>
      </c>
      <c r="F7" s="333">
        <v>43831</v>
      </c>
      <c r="G7" s="98">
        <v>44926</v>
      </c>
    </row>
    <row r="8" spans="1:7" x14ac:dyDescent="0.25">
      <c r="A8" s="29">
        <v>8</v>
      </c>
      <c r="B8" s="28" t="s">
        <v>6625</v>
      </c>
      <c r="C8" s="28">
        <v>10002</v>
      </c>
      <c r="D8" s="100" t="s">
        <v>6620</v>
      </c>
      <c r="E8" s="28" t="s">
        <v>6621</v>
      </c>
      <c r="F8" s="333">
        <v>43831</v>
      </c>
      <c r="G8" s="98">
        <v>44926</v>
      </c>
    </row>
    <row r="9" spans="1:7" x14ac:dyDescent="0.25">
      <c r="A9" s="29" t="s">
        <v>173</v>
      </c>
      <c r="B9" s="28" t="s">
        <v>6626</v>
      </c>
      <c r="C9" s="28">
        <v>10004</v>
      </c>
      <c r="D9" s="100" t="s">
        <v>6624</v>
      </c>
      <c r="E9" s="28" t="s">
        <v>6624</v>
      </c>
      <c r="F9" s="333">
        <v>43831</v>
      </c>
      <c r="G9" s="98">
        <v>44926</v>
      </c>
    </row>
    <row r="10" spans="1:7" x14ac:dyDescent="0.25">
      <c r="A10" s="29" t="s">
        <v>175</v>
      </c>
      <c r="B10" s="28" t="s">
        <v>6627</v>
      </c>
      <c r="C10" s="28">
        <v>10004</v>
      </c>
      <c r="D10" s="100" t="s">
        <v>6624</v>
      </c>
      <c r="E10" s="28" t="s">
        <v>6624</v>
      </c>
      <c r="F10" s="333">
        <v>43831</v>
      </c>
      <c r="G10" s="98">
        <v>44926</v>
      </c>
    </row>
    <row r="11" spans="1:7" x14ac:dyDescent="0.25">
      <c r="A11" s="29" t="s">
        <v>6628</v>
      </c>
      <c r="B11" s="28" t="s">
        <v>6629</v>
      </c>
      <c r="C11" s="28">
        <v>10004</v>
      </c>
      <c r="D11" s="100" t="s">
        <v>6624</v>
      </c>
      <c r="E11" s="28" t="s">
        <v>6624</v>
      </c>
      <c r="F11" s="333">
        <v>43831</v>
      </c>
      <c r="G11" s="98">
        <v>44926</v>
      </c>
    </row>
    <row r="12" spans="1:7" x14ac:dyDescent="0.25">
      <c r="A12" s="29" t="s">
        <v>169</v>
      </c>
      <c r="B12" s="28" t="s">
        <v>6630</v>
      </c>
      <c r="C12" s="28">
        <v>10003</v>
      </c>
      <c r="D12" s="100" t="s">
        <v>6620</v>
      </c>
      <c r="E12" s="28" t="s">
        <v>6631</v>
      </c>
      <c r="F12" s="333">
        <v>43831</v>
      </c>
      <c r="G12" s="98">
        <v>44926</v>
      </c>
    </row>
    <row r="13" spans="1:7" x14ac:dyDescent="0.25">
      <c r="A13" s="29" t="s">
        <v>177</v>
      </c>
      <c r="B13" s="28" t="s">
        <v>6632</v>
      </c>
      <c r="C13" s="28">
        <v>10004</v>
      </c>
      <c r="D13" s="100" t="s">
        <v>6624</v>
      </c>
      <c r="E13" s="28" t="s">
        <v>6624</v>
      </c>
      <c r="F13" s="333">
        <v>43831</v>
      </c>
      <c r="G13" s="98">
        <v>44926</v>
      </c>
    </row>
    <row r="14" spans="1:7" x14ac:dyDescent="0.25">
      <c r="A14" s="29" t="s">
        <v>178</v>
      </c>
      <c r="B14" s="28" t="s">
        <v>6633</v>
      </c>
      <c r="C14" s="28">
        <v>10004</v>
      </c>
      <c r="D14" s="100" t="s">
        <v>6624</v>
      </c>
      <c r="E14" s="28" t="s">
        <v>6624</v>
      </c>
      <c r="F14" s="333">
        <v>43831</v>
      </c>
      <c r="G14" s="98">
        <v>44926</v>
      </c>
    </row>
    <row r="15" spans="1:7" x14ac:dyDescent="0.25">
      <c r="A15" s="29" t="s">
        <v>179</v>
      </c>
      <c r="B15" s="28" t="s">
        <v>6634</v>
      </c>
      <c r="C15" s="28">
        <v>10004</v>
      </c>
      <c r="D15" s="100" t="s">
        <v>6624</v>
      </c>
      <c r="E15" s="28" t="s">
        <v>6624</v>
      </c>
      <c r="F15" s="333">
        <v>43831</v>
      </c>
      <c r="G15" s="98">
        <v>44926</v>
      </c>
    </row>
    <row r="16" spans="1:7" x14ac:dyDescent="0.25">
      <c r="A16" s="29" t="s">
        <v>127</v>
      </c>
      <c r="B16" s="28" t="s">
        <v>6635</v>
      </c>
      <c r="C16" s="28">
        <v>10004</v>
      </c>
      <c r="D16" s="100" t="s">
        <v>6624</v>
      </c>
      <c r="E16" s="28" t="s">
        <v>6624</v>
      </c>
      <c r="F16" s="333">
        <v>43831</v>
      </c>
      <c r="G16" s="98">
        <v>44926</v>
      </c>
    </row>
    <row r="17" spans="1:7" x14ac:dyDescent="0.25">
      <c r="A17" s="29" t="s">
        <v>6636</v>
      </c>
      <c r="B17" s="28" t="s">
        <v>6637</v>
      </c>
      <c r="C17" s="28">
        <v>10003</v>
      </c>
      <c r="D17" s="100" t="s">
        <v>6620</v>
      </c>
      <c r="E17" s="28" t="s">
        <v>6631</v>
      </c>
      <c r="F17" s="333">
        <v>43831</v>
      </c>
      <c r="G17" s="98">
        <v>44926</v>
      </c>
    </row>
    <row r="18" spans="1:7" x14ac:dyDescent="0.25">
      <c r="A18" s="29" t="s">
        <v>52</v>
      </c>
      <c r="B18" s="28" t="s">
        <v>54</v>
      </c>
      <c r="C18" s="28">
        <v>10002</v>
      </c>
      <c r="D18" s="100" t="s">
        <v>6620</v>
      </c>
      <c r="E18" s="28" t="s">
        <v>6621</v>
      </c>
      <c r="F18" s="333">
        <v>43831</v>
      </c>
      <c r="G18" s="98">
        <v>44926</v>
      </c>
    </row>
    <row r="19" spans="1:7" x14ac:dyDescent="0.25">
      <c r="A19" s="29" t="s">
        <v>6638</v>
      </c>
      <c r="B19" s="28" t="s">
        <v>6639</v>
      </c>
      <c r="C19" s="28">
        <v>10002</v>
      </c>
      <c r="D19" s="100" t="s">
        <v>6620</v>
      </c>
      <c r="E19" s="28" t="s">
        <v>6621</v>
      </c>
      <c r="F19" s="333">
        <v>43831</v>
      </c>
      <c r="G19" s="98">
        <v>44926</v>
      </c>
    </row>
    <row r="20" spans="1:7" x14ac:dyDescent="0.25">
      <c r="A20" s="29" t="s">
        <v>180</v>
      </c>
      <c r="B20" s="28" t="s">
        <v>6640</v>
      </c>
      <c r="C20" s="28">
        <v>10001</v>
      </c>
      <c r="D20" s="100" t="s">
        <v>6613</v>
      </c>
      <c r="E20" s="28" t="s">
        <v>6613</v>
      </c>
      <c r="F20" s="333">
        <v>43831</v>
      </c>
      <c r="G20" s="98">
        <v>44926</v>
      </c>
    </row>
    <row r="21" spans="1:7" x14ac:dyDescent="0.25">
      <c r="A21" s="29" t="s">
        <v>181</v>
      </c>
      <c r="B21" s="28" t="s">
        <v>6641</v>
      </c>
      <c r="C21" s="28">
        <v>10004</v>
      </c>
      <c r="D21" s="100" t="s">
        <v>6624</v>
      </c>
      <c r="E21" s="28" t="s">
        <v>6624</v>
      </c>
      <c r="F21" s="333">
        <v>43831</v>
      </c>
      <c r="G21" s="98">
        <v>44926</v>
      </c>
    </row>
    <row r="22" spans="1:7" x14ac:dyDescent="0.25">
      <c r="A22" s="29">
        <v>3</v>
      </c>
      <c r="B22" s="28" t="s">
        <v>6615</v>
      </c>
      <c r="C22" s="28">
        <v>10001</v>
      </c>
      <c r="D22" s="100" t="s">
        <v>6613</v>
      </c>
      <c r="E22" s="28" t="s">
        <v>6613</v>
      </c>
      <c r="F22" s="333">
        <v>43831</v>
      </c>
      <c r="G22" s="98">
        <v>44926</v>
      </c>
    </row>
    <row r="23" spans="1:7" x14ac:dyDescent="0.25">
      <c r="A23" s="29">
        <v>9</v>
      </c>
      <c r="B23" s="28" t="s">
        <v>6643</v>
      </c>
      <c r="C23" s="28">
        <v>10002</v>
      </c>
      <c r="D23" s="100" t="s">
        <v>6620</v>
      </c>
      <c r="E23" s="28" t="s">
        <v>6621</v>
      </c>
      <c r="F23" s="333">
        <v>43831</v>
      </c>
      <c r="G23" s="98">
        <v>44926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FB511-EC98-4C76-B56E-614727406A51}">
  <dimension ref="A1:F26"/>
  <sheetViews>
    <sheetView workbookViewId="0">
      <selection activeCell="B3" sqref="B3"/>
    </sheetView>
  </sheetViews>
  <sheetFormatPr defaultRowHeight="15" x14ac:dyDescent="0.25"/>
  <cols>
    <col min="1" max="1" width="6" bestFit="1" customWidth="1"/>
    <col min="2" max="2" width="27.85546875" bestFit="1" customWidth="1"/>
    <col min="3" max="3" width="8.140625" bestFit="1" customWidth="1"/>
    <col min="4" max="4" width="11.85546875" bestFit="1" customWidth="1"/>
  </cols>
  <sheetData>
    <row r="1" spans="1:6" x14ac:dyDescent="0.25">
      <c r="A1" s="405" t="s">
        <v>6695</v>
      </c>
      <c r="B1" s="405"/>
      <c r="C1" s="405"/>
      <c r="D1" s="405"/>
      <c r="E1" s="405"/>
      <c r="F1" s="405"/>
    </row>
    <row r="2" spans="1:6" x14ac:dyDescent="0.25">
      <c r="A2" s="334" t="s">
        <v>6645</v>
      </c>
      <c r="B2" s="334" t="s">
        <v>62</v>
      </c>
      <c r="C2" s="334" t="s">
        <v>6646</v>
      </c>
      <c r="D2" s="334" t="s">
        <v>6647</v>
      </c>
      <c r="E2" s="26" t="s">
        <v>57</v>
      </c>
      <c r="F2" s="26" t="s">
        <v>59</v>
      </c>
    </row>
    <row r="3" spans="1:6" x14ac:dyDescent="0.25">
      <c r="A3" s="28" t="s">
        <v>6614</v>
      </c>
      <c r="B3" s="28" t="s">
        <v>492</v>
      </c>
      <c r="C3" s="28">
        <v>101</v>
      </c>
      <c r="D3" s="28" t="s">
        <v>6648</v>
      </c>
      <c r="E3" s="98">
        <v>43831</v>
      </c>
      <c r="F3" s="98">
        <v>44926</v>
      </c>
    </row>
    <row r="4" spans="1:6" x14ac:dyDescent="0.25">
      <c r="A4" s="28" t="s">
        <v>172</v>
      </c>
      <c r="B4" s="28" t="s">
        <v>496</v>
      </c>
      <c r="C4" s="28">
        <v>103</v>
      </c>
      <c r="D4" s="28" t="s">
        <v>129</v>
      </c>
      <c r="E4" s="98">
        <v>43831</v>
      </c>
      <c r="F4" s="98">
        <v>44926</v>
      </c>
    </row>
    <row r="5" spans="1:6" x14ac:dyDescent="0.25">
      <c r="A5" s="28" t="s">
        <v>173</v>
      </c>
      <c r="B5" s="28" t="s">
        <v>497</v>
      </c>
      <c r="C5" s="28">
        <v>110</v>
      </c>
      <c r="D5" s="28" t="s">
        <v>6649</v>
      </c>
      <c r="E5" s="98">
        <v>43831</v>
      </c>
      <c r="F5" s="98">
        <v>44926</v>
      </c>
    </row>
    <row r="6" spans="1:6" x14ac:dyDescent="0.25">
      <c r="A6" s="28" t="s">
        <v>126</v>
      </c>
      <c r="B6" s="28" t="s">
        <v>174</v>
      </c>
      <c r="C6" s="28">
        <v>102</v>
      </c>
      <c r="D6" s="28" t="s">
        <v>6650</v>
      </c>
      <c r="E6" s="98">
        <v>43831</v>
      </c>
      <c r="F6" s="98">
        <v>44926</v>
      </c>
    </row>
    <row r="7" spans="1:6" x14ac:dyDescent="0.25">
      <c r="A7" s="28" t="s">
        <v>51</v>
      </c>
      <c r="B7" s="28" t="s">
        <v>53</v>
      </c>
      <c r="C7" s="28">
        <v>101</v>
      </c>
      <c r="D7" s="28" t="s">
        <v>6648</v>
      </c>
      <c r="E7" s="98">
        <v>43831</v>
      </c>
      <c r="F7" s="98">
        <v>44926</v>
      </c>
    </row>
    <row r="8" spans="1:6" x14ac:dyDescent="0.25">
      <c r="A8" s="28" t="s">
        <v>175</v>
      </c>
      <c r="B8" s="28" t="s">
        <v>498</v>
      </c>
      <c r="C8" s="28">
        <v>101</v>
      </c>
      <c r="D8" s="28" t="s">
        <v>6648</v>
      </c>
      <c r="E8" s="98">
        <v>43831</v>
      </c>
      <c r="F8" s="98">
        <v>44926</v>
      </c>
    </row>
    <row r="9" spans="1:6" x14ac:dyDescent="0.25">
      <c r="A9" s="28" t="s">
        <v>169</v>
      </c>
      <c r="B9" s="28" t="s">
        <v>176</v>
      </c>
      <c r="C9" s="28">
        <v>102</v>
      </c>
      <c r="D9" s="28" t="s">
        <v>6650</v>
      </c>
      <c r="E9" s="98">
        <v>43831</v>
      </c>
      <c r="F9" s="98">
        <v>44926</v>
      </c>
    </row>
    <row r="10" spans="1:6" x14ac:dyDescent="0.25">
      <c r="A10" s="28" t="s">
        <v>499</v>
      </c>
      <c r="B10" s="28" t="s">
        <v>500</v>
      </c>
      <c r="C10" s="28">
        <v>101</v>
      </c>
      <c r="D10" s="28" t="s">
        <v>6648</v>
      </c>
      <c r="E10" s="98">
        <v>43831</v>
      </c>
      <c r="F10" s="98">
        <v>44926</v>
      </c>
    </row>
    <row r="11" spans="1:6" x14ac:dyDescent="0.25">
      <c r="A11" s="28" t="s">
        <v>177</v>
      </c>
      <c r="B11" s="28" t="s">
        <v>501</v>
      </c>
      <c r="C11" s="28">
        <v>103</v>
      </c>
      <c r="D11" s="28" t="s">
        <v>129</v>
      </c>
      <c r="E11" s="98">
        <v>43831</v>
      </c>
      <c r="F11" s="98">
        <v>44926</v>
      </c>
    </row>
    <row r="12" spans="1:6" x14ac:dyDescent="0.25">
      <c r="A12" s="28" t="s">
        <v>178</v>
      </c>
      <c r="B12" s="28" t="s">
        <v>502</v>
      </c>
      <c r="C12" s="28">
        <v>110</v>
      </c>
      <c r="D12" s="28" t="s">
        <v>6649</v>
      </c>
      <c r="E12" s="98">
        <v>43831</v>
      </c>
      <c r="F12" s="98">
        <v>44926</v>
      </c>
    </row>
    <row r="13" spans="1:6" x14ac:dyDescent="0.25">
      <c r="A13" s="28" t="s">
        <v>503</v>
      </c>
      <c r="B13" s="28" t="s">
        <v>504</v>
      </c>
      <c r="C13" s="28">
        <v>102</v>
      </c>
      <c r="D13" s="28" t="s">
        <v>6650</v>
      </c>
      <c r="E13" s="98">
        <v>43831</v>
      </c>
      <c r="F13" s="98">
        <v>44926</v>
      </c>
    </row>
    <row r="14" spans="1:6" x14ac:dyDescent="0.25">
      <c r="A14" s="28" t="s">
        <v>127</v>
      </c>
      <c r="B14" s="28" t="s">
        <v>6651</v>
      </c>
      <c r="C14" s="28">
        <v>112</v>
      </c>
      <c r="D14" s="28" t="s">
        <v>6652</v>
      </c>
      <c r="E14" s="98">
        <v>43831</v>
      </c>
      <c r="F14" s="98">
        <v>44926</v>
      </c>
    </row>
    <row r="15" spans="1:6" x14ac:dyDescent="0.25">
      <c r="A15" s="28" t="s">
        <v>52</v>
      </c>
      <c r="B15" s="28" t="s">
        <v>506</v>
      </c>
      <c r="C15" s="28">
        <v>112</v>
      </c>
      <c r="D15" s="28" t="s">
        <v>6652</v>
      </c>
      <c r="E15" s="98">
        <v>43831</v>
      </c>
      <c r="F15" s="98">
        <v>44926</v>
      </c>
    </row>
    <row r="16" spans="1:6" x14ac:dyDescent="0.25">
      <c r="A16" s="28" t="s">
        <v>180</v>
      </c>
      <c r="B16" s="28" t="s">
        <v>509</v>
      </c>
      <c r="C16" s="28">
        <v>103</v>
      </c>
      <c r="D16" s="28" t="s">
        <v>129</v>
      </c>
      <c r="E16" s="98">
        <v>43831</v>
      </c>
      <c r="F16" s="98">
        <v>44926</v>
      </c>
    </row>
    <row r="17" spans="1:6" x14ac:dyDescent="0.25">
      <c r="A17" s="28" t="s">
        <v>510</v>
      </c>
      <c r="B17" s="28" t="s">
        <v>511</v>
      </c>
      <c r="C17" s="28">
        <v>105</v>
      </c>
      <c r="D17" s="28" t="s">
        <v>6653</v>
      </c>
      <c r="E17" s="98">
        <v>43831</v>
      </c>
      <c r="F17" s="98">
        <v>44926</v>
      </c>
    </row>
    <row r="18" spans="1:6" x14ac:dyDescent="0.25">
      <c r="A18" s="28" t="s">
        <v>512</v>
      </c>
      <c r="B18" s="28" t="s">
        <v>513</v>
      </c>
      <c r="C18" s="28">
        <v>106</v>
      </c>
      <c r="D18" s="28" t="s">
        <v>6654</v>
      </c>
      <c r="E18" s="98">
        <v>43831</v>
      </c>
      <c r="F18" s="98">
        <v>44926</v>
      </c>
    </row>
    <row r="19" spans="1:6" x14ac:dyDescent="0.25">
      <c r="A19" s="28" t="s">
        <v>342</v>
      </c>
      <c r="B19" s="28" t="s">
        <v>514</v>
      </c>
      <c r="C19" s="28">
        <v>112</v>
      </c>
      <c r="D19" s="28" t="s">
        <v>6652</v>
      </c>
      <c r="E19" s="98">
        <v>43831</v>
      </c>
      <c r="F19" s="98">
        <v>44926</v>
      </c>
    </row>
    <row r="20" spans="1:6" x14ac:dyDescent="0.25">
      <c r="A20" s="28" t="s">
        <v>181</v>
      </c>
      <c r="B20" s="28" t="s">
        <v>515</v>
      </c>
      <c r="C20" s="28">
        <v>111</v>
      </c>
      <c r="D20" s="28" t="s">
        <v>6655</v>
      </c>
      <c r="E20" s="98">
        <v>43831</v>
      </c>
      <c r="F20" s="98">
        <v>44926</v>
      </c>
    </row>
    <row r="21" spans="1:6" x14ac:dyDescent="0.25">
      <c r="A21" s="28" t="s">
        <v>507</v>
      </c>
      <c r="B21" s="28" t="s">
        <v>6656</v>
      </c>
      <c r="C21" s="28">
        <v>110</v>
      </c>
      <c r="D21" s="28" t="s">
        <v>6649</v>
      </c>
      <c r="E21" s="98">
        <v>43831</v>
      </c>
      <c r="F21" s="98">
        <v>44926</v>
      </c>
    </row>
    <row r="22" spans="1:6" x14ac:dyDescent="0.25">
      <c r="A22" s="28">
        <v>2</v>
      </c>
      <c r="B22" s="28" t="s">
        <v>6657</v>
      </c>
      <c r="C22" s="28">
        <v>101</v>
      </c>
      <c r="D22" s="28" t="s">
        <v>6648</v>
      </c>
      <c r="E22" s="98">
        <v>43831</v>
      </c>
      <c r="F22" s="98">
        <v>44926</v>
      </c>
    </row>
    <row r="23" spans="1:6" x14ac:dyDescent="0.25">
      <c r="A23" s="28" t="s">
        <v>6642</v>
      </c>
      <c r="B23" s="28" t="s">
        <v>6658</v>
      </c>
      <c r="C23" s="28">
        <v>101</v>
      </c>
      <c r="D23" s="28" t="s">
        <v>6648</v>
      </c>
      <c r="E23" s="98">
        <v>43831</v>
      </c>
      <c r="F23" s="98">
        <v>44926</v>
      </c>
    </row>
    <row r="24" spans="1:6" x14ac:dyDescent="0.25">
      <c r="A24" s="28" t="s">
        <v>6616</v>
      </c>
      <c r="B24" s="28" t="s">
        <v>6659</v>
      </c>
      <c r="C24" s="28">
        <v>101</v>
      </c>
      <c r="D24" s="28" t="s">
        <v>6648</v>
      </c>
      <c r="E24" s="98">
        <v>43831</v>
      </c>
      <c r="F24" s="98">
        <v>44926</v>
      </c>
    </row>
    <row r="25" spans="1:6" x14ac:dyDescent="0.25">
      <c r="A25" s="28" t="s">
        <v>6618</v>
      </c>
      <c r="B25" s="28" t="s">
        <v>6660</v>
      </c>
      <c r="C25" s="28">
        <v>112</v>
      </c>
      <c r="D25" s="28" t="s">
        <v>6652</v>
      </c>
      <c r="E25" s="98">
        <v>43831</v>
      </c>
      <c r="F25" s="98">
        <v>44926</v>
      </c>
    </row>
    <row r="26" spans="1:6" x14ac:dyDescent="0.25">
      <c r="A26" s="28" t="s">
        <v>6622</v>
      </c>
      <c r="B26" s="28" t="s">
        <v>6661</v>
      </c>
      <c r="C26" s="28">
        <v>112</v>
      </c>
      <c r="D26" s="28" t="s">
        <v>6652</v>
      </c>
      <c r="E26" s="98">
        <v>43831</v>
      </c>
      <c r="F26" s="98">
        <v>44926</v>
      </c>
    </row>
  </sheetData>
  <mergeCells count="1">
    <mergeCell ref="A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C38C-F55D-46E8-8ED2-E4D404A643EB}">
  <dimension ref="A1:G8"/>
  <sheetViews>
    <sheetView workbookViewId="0">
      <selection activeCell="A2" sqref="A2"/>
    </sheetView>
  </sheetViews>
  <sheetFormatPr defaultRowHeight="15" x14ac:dyDescent="0.25"/>
  <cols>
    <col min="1" max="2" width="7.85546875" bestFit="1" customWidth="1"/>
    <col min="3" max="3" width="11" bestFit="1" customWidth="1"/>
    <col min="4" max="4" width="12.5703125" customWidth="1"/>
    <col min="5" max="5" width="14.5703125" customWidth="1"/>
  </cols>
  <sheetData>
    <row r="1" spans="1:7" x14ac:dyDescent="0.25">
      <c r="A1" s="405" t="s">
        <v>6694</v>
      </c>
      <c r="B1" s="405"/>
      <c r="C1" s="405"/>
      <c r="D1" s="405"/>
      <c r="E1" s="405"/>
      <c r="F1" s="405"/>
      <c r="G1" s="405"/>
    </row>
    <row r="2" spans="1:7" x14ac:dyDescent="0.25">
      <c r="A2" s="334" t="s">
        <v>6662</v>
      </c>
      <c r="B2" s="334" t="s">
        <v>6663</v>
      </c>
      <c r="C2" s="334" t="s">
        <v>6664</v>
      </c>
      <c r="D2" s="334" t="s">
        <v>6665</v>
      </c>
      <c r="E2" s="334" t="s">
        <v>6666</v>
      </c>
      <c r="F2" s="26" t="s">
        <v>57</v>
      </c>
      <c r="G2" s="26" t="s">
        <v>59</v>
      </c>
    </row>
    <row r="3" spans="1:7" x14ac:dyDescent="0.25">
      <c r="A3" s="28">
        <v>101</v>
      </c>
      <c r="B3" s="28" t="s">
        <v>6648</v>
      </c>
      <c r="C3" s="28" t="s">
        <v>6664</v>
      </c>
      <c r="D3" s="28" t="s">
        <v>6667</v>
      </c>
      <c r="E3" s="28" t="s">
        <v>6667</v>
      </c>
      <c r="F3" s="98">
        <v>43831</v>
      </c>
      <c r="G3" s="98">
        <v>44926</v>
      </c>
    </row>
    <row r="4" spans="1:7" x14ac:dyDescent="0.25">
      <c r="A4" s="28">
        <v>102</v>
      </c>
      <c r="B4" s="28" t="s">
        <v>6650</v>
      </c>
      <c r="C4" s="28">
        <v>10004</v>
      </c>
      <c r="D4" s="28" t="s">
        <v>6624</v>
      </c>
      <c r="E4" s="28" t="s">
        <v>6624</v>
      </c>
      <c r="F4" s="98">
        <v>43831</v>
      </c>
      <c r="G4" s="98">
        <v>44926</v>
      </c>
    </row>
    <row r="5" spans="1:7" x14ac:dyDescent="0.25">
      <c r="A5" s="28">
        <v>103</v>
      </c>
      <c r="B5" s="28" t="s">
        <v>129</v>
      </c>
      <c r="C5" s="28">
        <v>10004</v>
      </c>
      <c r="D5" s="28" t="s">
        <v>6624</v>
      </c>
      <c r="E5" s="28" t="s">
        <v>6624</v>
      </c>
      <c r="F5" s="98">
        <v>43831</v>
      </c>
      <c r="G5" s="98">
        <v>44926</v>
      </c>
    </row>
    <row r="6" spans="1:7" x14ac:dyDescent="0.25">
      <c r="A6" s="28">
        <v>112</v>
      </c>
      <c r="B6" s="28" t="s">
        <v>6652</v>
      </c>
      <c r="C6" s="28">
        <v>10003</v>
      </c>
      <c r="D6" s="28" t="s">
        <v>6620</v>
      </c>
      <c r="E6" s="28" t="s">
        <v>6631</v>
      </c>
      <c r="F6" s="98">
        <v>43831</v>
      </c>
      <c r="G6" s="98">
        <v>44926</v>
      </c>
    </row>
    <row r="7" spans="1:7" x14ac:dyDescent="0.25">
      <c r="A7" s="28">
        <v>110</v>
      </c>
      <c r="B7" s="28" t="s">
        <v>6649</v>
      </c>
      <c r="C7" s="28">
        <v>10003</v>
      </c>
      <c r="D7" s="28" t="s">
        <v>6620</v>
      </c>
      <c r="E7" s="28" t="s">
        <v>6631</v>
      </c>
      <c r="F7" s="98">
        <v>43831</v>
      </c>
      <c r="G7" s="98">
        <v>44926</v>
      </c>
    </row>
    <row r="8" spans="1:7" x14ac:dyDescent="0.25">
      <c r="A8" s="28">
        <v>111</v>
      </c>
      <c r="B8" s="28" t="s">
        <v>6655</v>
      </c>
      <c r="C8" s="28">
        <v>10002</v>
      </c>
      <c r="D8" s="28" t="s">
        <v>6620</v>
      </c>
      <c r="E8" s="28" t="s">
        <v>6621</v>
      </c>
      <c r="F8" s="98">
        <v>43831</v>
      </c>
      <c r="G8" s="98">
        <v>44926</v>
      </c>
    </row>
  </sheetData>
  <mergeCells count="1">
    <mergeCell ref="A1:G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BA368-AEDE-4D4A-8573-1F52B4280D70}">
  <dimension ref="A1:G23"/>
  <sheetViews>
    <sheetView workbookViewId="0">
      <selection activeCell="N18" sqref="N18"/>
    </sheetView>
  </sheetViews>
  <sheetFormatPr defaultRowHeight="15" x14ac:dyDescent="0.25"/>
  <cols>
    <col min="2" max="2" width="38.140625" bestFit="1" customWidth="1"/>
    <col min="3" max="3" width="7.140625" customWidth="1"/>
    <col min="4" max="4" width="10.7109375" bestFit="1" customWidth="1"/>
    <col min="5" max="5" width="11.42578125" customWidth="1"/>
  </cols>
  <sheetData>
    <row r="1" spans="1:7" x14ac:dyDescent="0.25">
      <c r="A1" s="405" t="s">
        <v>6693</v>
      </c>
      <c r="B1" s="405"/>
      <c r="C1" s="405"/>
      <c r="D1" s="405"/>
      <c r="E1" s="405"/>
      <c r="F1" s="405"/>
      <c r="G1" s="405"/>
    </row>
    <row r="2" spans="1:7" x14ac:dyDescent="0.25">
      <c r="A2" s="334" t="s">
        <v>6668</v>
      </c>
      <c r="B2" s="334" t="s">
        <v>6669</v>
      </c>
      <c r="C2" s="334" t="s">
        <v>6670</v>
      </c>
      <c r="D2" s="334" t="s">
        <v>6665</v>
      </c>
      <c r="E2" s="334" t="s">
        <v>6610</v>
      </c>
      <c r="F2" s="26" t="s">
        <v>57</v>
      </c>
      <c r="G2" s="26" t="s">
        <v>59</v>
      </c>
    </row>
    <row r="3" spans="1:7" x14ac:dyDescent="0.25">
      <c r="A3" s="28" t="s">
        <v>126</v>
      </c>
      <c r="B3" s="28" t="s">
        <v>6671</v>
      </c>
      <c r="C3" s="28">
        <v>10004</v>
      </c>
      <c r="D3" s="28" t="s">
        <v>6624</v>
      </c>
      <c r="E3" s="28" t="s">
        <v>6624</v>
      </c>
      <c r="F3" s="98">
        <v>43831</v>
      </c>
      <c r="G3" s="98">
        <v>44926</v>
      </c>
    </row>
    <row r="4" spans="1:7" x14ac:dyDescent="0.25">
      <c r="A4" s="28" t="s">
        <v>126</v>
      </c>
      <c r="B4" s="28" t="s">
        <v>6672</v>
      </c>
      <c r="C4" s="28">
        <v>10004</v>
      </c>
      <c r="D4" s="28" t="s">
        <v>6624</v>
      </c>
      <c r="E4" s="28" t="s">
        <v>6624</v>
      </c>
      <c r="F4" s="98">
        <v>43831</v>
      </c>
      <c r="G4" s="98">
        <v>44926</v>
      </c>
    </row>
    <row r="5" spans="1:7" x14ac:dyDescent="0.25">
      <c r="A5" s="28" t="s">
        <v>51</v>
      </c>
      <c r="B5" s="28" t="s">
        <v>6673</v>
      </c>
      <c r="C5" s="28">
        <v>10003</v>
      </c>
      <c r="D5" s="28" t="s">
        <v>6620</v>
      </c>
      <c r="E5" s="28" t="s">
        <v>6631</v>
      </c>
      <c r="F5" s="98">
        <v>43831</v>
      </c>
      <c r="G5" s="98">
        <v>44926</v>
      </c>
    </row>
    <row r="6" spans="1:7" x14ac:dyDescent="0.25">
      <c r="A6" s="28" t="s">
        <v>175</v>
      </c>
      <c r="B6" s="28" t="s">
        <v>6674</v>
      </c>
      <c r="C6" s="28">
        <v>10004</v>
      </c>
      <c r="D6" s="28" t="s">
        <v>6624</v>
      </c>
      <c r="E6" s="28" t="s">
        <v>6624</v>
      </c>
      <c r="F6" s="98">
        <v>43831</v>
      </c>
      <c r="G6" s="98">
        <v>44926</v>
      </c>
    </row>
    <row r="7" spans="1:7" x14ac:dyDescent="0.25">
      <c r="A7" s="28" t="s">
        <v>6628</v>
      </c>
      <c r="B7" s="28" t="s">
        <v>6675</v>
      </c>
      <c r="C7" s="28">
        <v>10004</v>
      </c>
      <c r="D7" s="28" t="s">
        <v>6624</v>
      </c>
      <c r="E7" s="28" t="s">
        <v>6624</v>
      </c>
      <c r="F7" s="98">
        <v>43831</v>
      </c>
      <c r="G7" s="98">
        <v>44926</v>
      </c>
    </row>
    <row r="8" spans="1:7" x14ac:dyDescent="0.25">
      <c r="A8" s="28" t="s">
        <v>169</v>
      </c>
      <c r="B8" s="28" t="s">
        <v>6676</v>
      </c>
      <c r="C8" s="28">
        <v>10004</v>
      </c>
      <c r="D8" s="28" t="s">
        <v>6624</v>
      </c>
      <c r="E8" s="28" t="s">
        <v>6624</v>
      </c>
      <c r="F8" s="98">
        <v>43831</v>
      </c>
      <c r="G8" s="98">
        <v>44926</v>
      </c>
    </row>
    <row r="9" spans="1:7" x14ac:dyDescent="0.25">
      <c r="A9" s="28" t="s">
        <v>177</v>
      </c>
      <c r="B9" s="28" t="s">
        <v>6677</v>
      </c>
      <c r="C9" s="28">
        <v>10003</v>
      </c>
      <c r="D9" s="28" t="s">
        <v>6620</v>
      </c>
      <c r="E9" s="28" t="s">
        <v>6631</v>
      </c>
      <c r="F9" s="98">
        <v>43831</v>
      </c>
      <c r="G9" s="98">
        <v>44926</v>
      </c>
    </row>
    <row r="10" spans="1:7" x14ac:dyDescent="0.25">
      <c r="A10" s="28" t="s">
        <v>503</v>
      </c>
      <c r="B10" s="28" t="s">
        <v>6678</v>
      </c>
      <c r="C10" s="28">
        <v>10004</v>
      </c>
      <c r="D10" s="28" t="s">
        <v>6624</v>
      </c>
      <c r="E10" s="28" t="s">
        <v>6624</v>
      </c>
      <c r="F10" s="98">
        <v>43831</v>
      </c>
      <c r="G10" s="98">
        <v>44926</v>
      </c>
    </row>
    <row r="11" spans="1:7" x14ac:dyDescent="0.25">
      <c r="A11" s="28" t="s">
        <v>179</v>
      </c>
      <c r="B11" s="28" t="s">
        <v>6679</v>
      </c>
      <c r="C11" s="28">
        <v>10004</v>
      </c>
      <c r="D11" s="28" t="s">
        <v>6624</v>
      </c>
      <c r="E11" s="28" t="s">
        <v>6624</v>
      </c>
      <c r="F11" s="98">
        <v>43831</v>
      </c>
      <c r="G11" s="98">
        <v>44926</v>
      </c>
    </row>
    <row r="12" spans="1:7" x14ac:dyDescent="0.25">
      <c r="A12" s="28" t="s">
        <v>127</v>
      </c>
      <c r="B12" s="28" t="s">
        <v>6680</v>
      </c>
      <c r="C12" s="28">
        <v>10004</v>
      </c>
      <c r="D12" s="28" t="s">
        <v>6624</v>
      </c>
      <c r="E12" s="28" t="s">
        <v>6624</v>
      </c>
      <c r="F12" s="98">
        <v>43831</v>
      </c>
      <c r="G12" s="98">
        <v>44926</v>
      </c>
    </row>
    <row r="13" spans="1:7" x14ac:dyDescent="0.25">
      <c r="A13" s="28" t="s">
        <v>6636</v>
      </c>
      <c r="B13" s="28" t="s">
        <v>6681</v>
      </c>
      <c r="C13" s="28">
        <v>10004</v>
      </c>
      <c r="D13" s="28" t="s">
        <v>6624</v>
      </c>
      <c r="E13" s="28" t="s">
        <v>6624</v>
      </c>
      <c r="F13" s="98">
        <v>43831</v>
      </c>
      <c r="G13" s="98">
        <v>44926</v>
      </c>
    </row>
    <row r="14" spans="1:7" x14ac:dyDescent="0.25">
      <c r="A14" s="28" t="s">
        <v>6638</v>
      </c>
      <c r="B14" s="28" t="s">
        <v>6682</v>
      </c>
      <c r="C14" s="28">
        <v>10004</v>
      </c>
      <c r="D14" s="28" t="s">
        <v>6624</v>
      </c>
      <c r="E14" s="28" t="s">
        <v>6624</v>
      </c>
      <c r="F14" s="98">
        <v>43831</v>
      </c>
      <c r="G14" s="98">
        <v>44926</v>
      </c>
    </row>
    <row r="15" spans="1:7" x14ac:dyDescent="0.25">
      <c r="A15" s="28" t="s">
        <v>180</v>
      </c>
      <c r="B15" s="28" t="s">
        <v>6683</v>
      </c>
      <c r="C15" s="28">
        <v>10004</v>
      </c>
      <c r="D15" s="28" t="s">
        <v>6624</v>
      </c>
      <c r="E15" s="28" t="s">
        <v>6624</v>
      </c>
      <c r="F15" s="98">
        <v>43831</v>
      </c>
      <c r="G15" s="98">
        <v>44926</v>
      </c>
    </row>
    <row r="16" spans="1:7" x14ac:dyDescent="0.25">
      <c r="A16" s="28" t="s">
        <v>6684</v>
      </c>
      <c r="B16" s="28" t="s">
        <v>6685</v>
      </c>
      <c r="C16" s="28">
        <v>10003</v>
      </c>
      <c r="D16" s="28" t="s">
        <v>6620</v>
      </c>
      <c r="E16" s="28" t="s">
        <v>6631</v>
      </c>
      <c r="F16" s="98">
        <v>43831</v>
      </c>
      <c r="G16" s="98">
        <v>44926</v>
      </c>
    </row>
    <row r="17" spans="1:7" x14ac:dyDescent="0.25">
      <c r="A17" s="28" t="s">
        <v>512</v>
      </c>
      <c r="B17" s="28" t="s">
        <v>6686</v>
      </c>
      <c r="C17" s="28">
        <v>10004</v>
      </c>
      <c r="D17" s="28" t="s">
        <v>6624</v>
      </c>
      <c r="E17" s="28" t="s">
        <v>6624</v>
      </c>
      <c r="F17" s="98">
        <v>43831</v>
      </c>
      <c r="G17" s="98">
        <v>44926</v>
      </c>
    </row>
    <row r="18" spans="1:7" x14ac:dyDescent="0.25">
      <c r="A18" s="28" t="s">
        <v>342</v>
      </c>
      <c r="B18" s="28" t="s">
        <v>6687</v>
      </c>
      <c r="C18" s="28">
        <v>10003</v>
      </c>
      <c r="D18" s="28" t="s">
        <v>6620</v>
      </c>
      <c r="E18" s="28" t="s">
        <v>6631</v>
      </c>
      <c r="F18" s="98">
        <v>43831</v>
      </c>
      <c r="G18" s="98">
        <v>44926</v>
      </c>
    </row>
    <row r="19" spans="1:7" x14ac:dyDescent="0.25">
      <c r="A19" s="28" t="s">
        <v>337</v>
      </c>
      <c r="B19" s="28" t="s">
        <v>6688</v>
      </c>
      <c r="C19" s="28">
        <v>10003</v>
      </c>
      <c r="D19" s="28" t="s">
        <v>6620</v>
      </c>
      <c r="E19" s="28" t="s">
        <v>6631</v>
      </c>
      <c r="F19" s="98">
        <v>43831</v>
      </c>
      <c r="G19" s="98">
        <v>44926</v>
      </c>
    </row>
    <row r="20" spans="1:7" x14ac:dyDescent="0.25">
      <c r="A20" s="28" t="s">
        <v>181</v>
      </c>
      <c r="B20" s="28" t="s">
        <v>6689</v>
      </c>
      <c r="C20" s="28">
        <v>10003</v>
      </c>
      <c r="D20" s="28" t="s">
        <v>6620</v>
      </c>
      <c r="E20" s="28" t="s">
        <v>6631</v>
      </c>
      <c r="F20" s="98">
        <v>43831</v>
      </c>
      <c r="G20" s="98">
        <v>44926</v>
      </c>
    </row>
    <row r="21" spans="1:7" x14ac:dyDescent="0.25">
      <c r="A21" s="28" t="s">
        <v>6611</v>
      </c>
      <c r="B21" s="28" t="s">
        <v>6690</v>
      </c>
      <c r="C21" s="28">
        <v>10004</v>
      </c>
      <c r="D21" s="28" t="s">
        <v>6624</v>
      </c>
      <c r="E21" s="28" t="s">
        <v>6624</v>
      </c>
      <c r="F21" s="98">
        <v>43831</v>
      </c>
      <c r="G21" s="98">
        <v>44926</v>
      </c>
    </row>
    <row r="22" spans="1:7" x14ac:dyDescent="0.25">
      <c r="A22" s="28" t="s">
        <v>6642</v>
      </c>
      <c r="B22" s="28" t="s">
        <v>6691</v>
      </c>
      <c r="C22" s="28">
        <v>10004</v>
      </c>
      <c r="D22" s="28" t="s">
        <v>6624</v>
      </c>
      <c r="E22" s="28" t="s">
        <v>6624</v>
      </c>
      <c r="F22" s="98">
        <v>43831</v>
      </c>
      <c r="G22" s="98">
        <v>44926</v>
      </c>
    </row>
    <row r="23" spans="1:7" x14ac:dyDescent="0.25">
      <c r="A23" s="28" t="s">
        <v>6614</v>
      </c>
      <c r="B23" s="28" t="s">
        <v>6692</v>
      </c>
      <c r="C23" s="28">
        <v>10004</v>
      </c>
      <c r="D23" s="28" t="s">
        <v>6624</v>
      </c>
      <c r="E23" s="28" t="s">
        <v>6624</v>
      </c>
      <c r="F23" s="98">
        <v>43831</v>
      </c>
      <c r="G23" s="98">
        <v>44926</v>
      </c>
    </row>
  </sheetData>
  <mergeCells count="1">
    <mergeCell ref="A1:G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9B3221-0C3C-414E-A037-0BB48760DD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M001</vt:lpstr>
      <vt:lpstr>Sheet1</vt:lpstr>
      <vt:lpstr>M001 (15-16)</vt:lpstr>
      <vt:lpstr>M002</vt:lpstr>
      <vt:lpstr>M003</vt:lpstr>
      <vt:lpstr>M004</vt:lpstr>
      <vt:lpstr>M005</vt:lpstr>
      <vt:lpstr>M005-1</vt:lpstr>
      <vt:lpstr>M005-2</vt:lpstr>
      <vt:lpstr>M005-3</vt:lpstr>
      <vt:lpstr>M006</vt:lpstr>
      <vt:lpstr>M007</vt:lpstr>
      <vt:lpstr>M008</vt:lpstr>
      <vt:lpstr>M009</vt:lpstr>
      <vt:lpstr>M010</vt:lpstr>
      <vt:lpstr>Sheet2</vt:lpstr>
      <vt:lpstr>M011</vt:lpstr>
      <vt:lpstr>M011-Sup</vt:lpstr>
      <vt:lpstr>Support</vt:lpstr>
      <vt:lpstr>master</vt:lpstr>
      <vt:lpstr>M012</vt:lpstr>
      <vt:lpstr>M013</vt:lpstr>
      <vt:lpstr>M014</vt:lpstr>
      <vt:lpstr>M014-01</vt:lpstr>
      <vt:lpstr>M014 - Sup</vt:lpstr>
      <vt:lpstr>M015</vt:lpstr>
      <vt:lpstr>M016</vt:lpstr>
      <vt:lpstr>M017</vt:lpstr>
      <vt:lpstr>M018</vt:lpstr>
      <vt:lpstr>M022</vt:lpstr>
      <vt:lpstr>M023</vt:lpstr>
      <vt:lpstr>M024</vt:lpstr>
      <vt:lpstr>M025</vt:lpstr>
      <vt:lpstr>M026</vt:lpstr>
      <vt:lpstr>M027</vt:lpstr>
      <vt:lpstr>M028</vt:lpstr>
      <vt:lpstr>M029</vt:lpstr>
      <vt:lpstr>M030</vt:lpstr>
      <vt:lpstr>M030 - Sup</vt:lpstr>
      <vt:lpstr>M030 - Sup2</vt:lpstr>
      <vt:lpstr>M031</vt:lpstr>
      <vt:lpstr>M031 - Sup</vt:lpstr>
      <vt:lpstr>M032-1</vt:lpstr>
      <vt:lpstr>M032-2</vt:lpstr>
      <vt:lpstr>M032-3</vt:lpstr>
      <vt:lpstr>M032-4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Napapat Angkunboonyachoke</dc:creator>
  <cp:lastModifiedBy>Apichart Noidee</cp:lastModifiedBy>
  <dcterms:created xsi:type="dcterms:W3CDTF">2018-01-12T02:17:17Z</dcterms:created>
  <dcterms:modified xsi:type="dcterms:W3CDTF">2022-02-22T13:02:04Z</dcterms:modified>
</cp:coreProperties>
</file>