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630208\Documents\Work\Main work\Web base\Final Template for Upload (to MKT)\"/>
    </mc:Choice>
  </mc:AlternateContent>
  <xr:revisionPtr revIDLastSave="0" documentId="13_ncr:1_{8C9A87C6-B064-4BC8-ADAE-35E93C223802}" xr6:coauthVersionLast="45" xr6:coauthVersionMax="45" xr10:uidLastSave="{00000000-0000-0000-0000-000000000000}"/>
  <bookViews>
    <workbookView xWindow="-120" yWindow="-120" windowWidth="24240" windowHeight="13140" xr2:uid="{1EB389B7-96A8-4743-8240-5E5D2B7191D7}"/>
  </bookViews>
  <sheets>
    <sheet name="Upload Template" sheetId="3" r:id="rId1"/>
    <sheet name="List" sheetId="2" r:id="rId2"/>
    <sheet name="Note" sheetId="6" r:id="rId3"/>
  </sheets>
  <definedNames>
    <definedName name="_xlnm._FilterDatabase" localSheetId="1" hidden="1">List!$B$1:$N$132</definedName>
    <definedName name="Group">List!$C$2:$C$21</definedName>
    <definedName name="Printed_can_211">#REF!</definedName>
    <definedName name="Type">List!$B$2:$B$21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2" i="3" l="1"/>
  <c r="H121" i="3"/>
  <c r="E121" i="3"/>
  <c r="H120" i="3"/>
  <c r="H119" i="3"/>
  <c r="H118" i="3"/>
  <c r="E118" i="3"/>
  <c r="H117" i="3"/>
  <c r="H116" i="3"/>
  <c r="H115" i="3"/>
  <c r="E115" i="3"/>
  <c r="H114" i="3"/>
  <c r="E114" i="3"/>
  <c r="H113" i="3"/>
  <c r="H112" i="3"/>
  <c r="E112" i="3"/>
  <c r="H111" i="3"/>
  <c r="E111" i="3"/>
  <c r="H110" i="3"/>
  <c r="H109" i="3"/>
  <c r="E109" i="3"/>
  <c r="H108" i="3"/>
  <c r="E108" i="3"/>
  <c r="H107" i="3"/>
  <c r="H106" i="3"/>
  <c r="E106" i="3"/>
  <c r="H105" i="3"/>
  <c r="E105" i="3"/>
  <c r="H104" i="3"/>
  <c r="H103" i="3"/>
  <c r="E103" i="3"/>
  <c r="H102" i="3"/>
  <c r="E102" i="3"/>
  <c r="H101" i="3"/>
  <c r="H100" i="3"/>
  <c r="E100" i="3"/>
  <c r="H99" i="3"/>
  <c r="E99" i="3"/>
  <c r="H98" i="3"/>
  <c r="H97" i="3"/>
  <c r="E97" i="3"/>
  <c r="H96" i="3"/>
  <c r="E96" i="3"/>
  <c r="H95" i="3"/>
  <c r="H94" i="3"/>
  <c r="E94" i="3"/>
  <c r="H93" i="3"/>
  <c r="E93" i="3"/>
  <c r="H92" i="3"/>
  <c r="H91" i="3"/>
  <c r="E91" i="3"/>
  <c r="H90" i="3"/>
  <c r="H89" i="3"/>
  <c r="H88" i="3"/>
  <c r="E88" i="3"/>
  <c r="H87" i="3"/>
  <c r="H86" i="3"/>
  <c r="H85" i="3"/>
  <c r="E85" i="3"/>
  <c r="H84" i="3"/>
  <c r="E84" i="3"/>
  <c r="H83" i="3"/>
  <c r="H82" i="3"/>
  <c r="E82" i="3"/>
  <c r="H81" i="3"/>
  <c r="E81" i="3"/>
  <c r="H80" i="3"/>
  <c r="H79" i="3"/>
  <c r="E79" i="3"/>
  <c r="H78" i="3"/>
  <c r="E78" i="3"/>
  <c r="H77" i="3"/>
  <c r="H76" i="3"/>
  <c r="E76" i="3"/>
  <c r="H75" i="3"/>
  <c r="E75" i="3"/>
  <c r="H74" i="3"/>
  <c r="H73" i="3"/>
  <c r="E73" i="3"/>
  <c r="H72" i="3"/>
  <c r="E72" i="3"/>
  <c r="H71" i="3"/>
  <c r="H70" i="3"/>
  <c r="E70" i="3"/>
  <c r="H69" i="3"/>
  <c r="E69" i="3"/>
  <c r="H68" i="3"/>
  <c r="H67" i="3"/>
  <c r="E67" i="3"/>
  <c r="H66" i="3"/>
  <c r="E66" i="3"/>
  <c r="H65" i="3"/>
  <c r="H64" i="3"/>
  <c r="E64" i="3"/>
  <c r="H63" i="3"/>
  <c r="E63" i="3"/>
  <c r="H62" i="3" l="1"/>
  <c r="H61" i="3"/>
  <c r="E61" i="3"/>
  <c r="H60" i="3"/>
  <c r="H59" i="3"/>
  <c r="H58" i="3"/>
  <c r="E58" i="3"/>
  <c r="H57" i="3"/>
  <c r="H56" i="3"/>
  <c r="H55" i="3"/>
  <c r="E55" i="3"/>
  <c r="H54" i="3"/>
  <c r="E54" i="3"/>
  <c r="H53" i="3"/>
  <c r="H52" i="3"/>
  <c r="E52" i="3"/>
  <c r="H51" i="3"/>
  <c r="E51" i="3"/>
  <c r="H50" i="3"/>
  <c r="H49" i="3"/>
  <c r="E49" i="3"/>
  <c r="H48" i="3"/>
  <c r="E48" i="3"/>
  <c r="H47" i="3"/>
  <c r="H46" i="3"/>
  <c r="E46" i="3"/>
  <c r="H45" i="3"/>
  <c r="E45" i="3"/>
  <c r="H44" i="3"/>
  <c r="H43" i="3"/>
  <c r="E43" i="3"/>
  <c r="H42" i="3"/>
  <c r="E42" i="3"/>
  <c r="H41" i="3"/>
  <c r="H40" i="3"/>
  <c r="E40" i="3"/>
  <c r="H39" i="3"/>
  <c r="E39" i="3"/>
  <c r="H38" i="3"/>
  <c r="H37" i="3"/>
  <c r="E37" i="3"/>
  <c r="H36" i="3"/>
  <c r="E36" i="3"/>
  <c r="H35" i="3"/>
  <c r="H34" i="3"/>
  <c r="E34" i="3"/>
  <c r="H33" i="3"/>
  <c r="E33" i="3"/>
  <c r="H32" i="3" l="1"/>
  <c r="H31" i="3"/>
  <c r="E31" i="3"/>
  <c r="H30" i="3"/>
  <c r="H29" i="3"/>
  <c r="H28" i="3"/>
  <c r="E28" i="3"/>
  <c r="H27" i="3"/>
  <c r="H26" i="3"/>
  <c r="H25" i="3"/>
  <c r="E25" i="3"/>
  <c r="H24" i="3"/>
  <c r="E24" i="3"/>
  <c r="H23" i="3"/>
  <c r="H22" i="3"/>
  <c r="E22" i="3"/>
  <c r="H21" i="3"/>
  <c r="E21" i="3"/>
  <c r="H20" i="3"/>
  <c r="H19" i="3"/>
  <c r="E19" i="3"/>
  <c r="H18" i="3"/>
  <c r="E18" i="3"/>
  <c r="H17" i="3"/>
  <c r="H16" i="3"/>
  <c r="E16" i="3"/>
  <c r="H15" i="3"/>
  <c r="E15" i="3"/>
  <c r="H14" i="3"/>
  <c r="H13" i="3"/>
  <c r="E13" i="3"/>
  <c r="H12" i="3"/>
  <c r="E12" i="3"/>
  <c r="H11" i="3"/>
  <c r="H10" i="3"/>
  <c r="E10" i="3"/>
  <c r="H9" i="3"/>
  <c r="E9" i="3"/>
  <c r="H8" i="3"/>
  <c r="H7" i="3"/>
  <c r="E7" i="3"/>
  <c r="H6" i="3"/>
  <c r="E6" i="3"/>
  <c r="H5" i="3"/>
  <c r="H4" i="3" l="1"/>
  <c r="I2" i="2" l="1"/>
  <c r="E4" i="3"/>
  <c r="H3" i="3" l="1"/>
  <c r="E3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</calcChain>
</file>

<file path=xl/sharedStrings.xml><?xml version="1.0" encoding="utf-8"?>
<sst xmlns="http://schemas.openxmlformats.org/spreadsheetml/2006/main" count="907" uniqueCount="244">
  <si>
    <t>Product Code</t>
  </si>
  <si>
    <t xml:space="preserve"> Valid From</t>
  </si>
  <si>
    <t xml:space="preserve"> Valid to</t>
  </si>
  <si>
    <t xml:space="preserve"> Commission</t>
  </si>
  <si>
    <t xml:space="preserve"> Overprice</t>
  </si>
  <si>
    <t xml:space="preserve"> Cases/Fcl.</t>
  </si>
  <si>
    <t>Upcharge_Other</t>
  </si>
  <si>
    <t>Price_Oth</t>
  </si>
  <si>
    <t>Upcharge_master</t>
  </si>
  <si>
    <t>Fill in other upcharge</t>
  </si>
  <si>
    <t>Upcharge 1</t>
  </si>
  <si>
    <t>Lid</t>
  </si>
  <si>
    <t>Plastic cover lid</t>
  </si>
  <si>
    <t>211,307 White Carton , White tray</t>
  </si>
  <si>
    <t>401 EZO_Can</t>
  </si>
  <si>
    <t>Group</t>
  </si>
  <si>
    <t>Can</t>
  </si>
  <si>
    <t>211,307 Color can</t>
  </si>
  <si>
    <t>211 Printed Lid 1 color_case</t>
  </si>
  <si>
    <t>211 Printed Lid 2 color_case</t>
  </si>
  <si>
    <t>307 Printed Lid 1 color_case</t>
  </si>
  <si>
    <t>307 Printed Lid 2 color_case</t>
  </si>
  <si>
    <t>401 Printed Lid 1 color_case</t>
  </si>
  <si>
    <t>401 Printed Lid 2 color_case</t>
  </si>
  <si>
    <t>211, 307 Litho lid</t>
  </si>
  <si>
    <t>401 Litho lid</t>
  </si>
  <si>
    <t>211,307  EZO_Case</t>
  </si>
  <si>
    <t>Secondary PKG</t>
  </si>
  <si>
    <t>211, 307 UV Label_can</t>
  </si>
  <si>
    <t>Type</t>
  </si>
  <si>
    <t>Lid 211</t>
  </si>
  <si>
    <t>Lid 307</t>
  </si>
  <si>
    <t>Lid 401</t>
  </si>
  <si>
    <t>Printed can 211</t>
  </si>
  <si>
    <t>Printed can 307</t>
  </si>
  <si>
    <t>Color Can</t>
  </si>
  <si>
    <t>Cover Lid</t>
  </si>
  <si>
    <t>Group Description</t>
  </si>
  <si>
    <t>CAN SIZE</t>
  </si>
  <si>
    <t>digit 9-12</t>
  </si>
  <si>
    <t>CAN</t>
  </si>
  <si>
    <t>211X103</t>
  </si>
  <si>
    <t>E2KN</t>
  </si>
  <si>
    <t>211X104</t>
  </si>
  <si>
    <t>E7AN</t>
  </si>
  <si>
    <t>211X106</t>
  </si>
  <si>
    <t>EA7S</t>
  </si>
  <si>
    <t>EA8N</t>
  </si>
  <si>
    <t>EA8U</t>
  </si>
  <si>
    <t>EAAN</t>
  </si>
  <si>
    <t>211X109</t>
  </si>
  <si>
    <t>SAAL</t>
  </si>
  <si>
    <t>SAAN</t>
  </si>
  <si>
    <t>SAAU</t>
  </si>
  <si>
    <t>SABL</t>
  </si>
  <si>
    <t>SABN</t>
  </si>
  <si>
    <t>SACN</t>
  </si>
  <si>
    <t>SADN</t>
  </si>
  <si>
    <t>SADS</t>
  </si>
  <si>
    <t>SAGN</t>
  </si>
  <si>
    <t>SAGU</t>
  </si>
  <si>
    <t>SAHU</t>
  </si>
  <si>
    <t>SAON</t>
  </si>
  <si>
    <t>SAPN</t>
  </si>
  <si>
    <t>SBEL</t>
  </si>
  <si>
    <t>SBEN</t>
  </si>
  <si>
    <t>SBHN</t>
  </si>
  <si>
    <t>SBPL</t>
  </si>
  <si>
    <t>SBRN</t>
  </si>
  <si>
    <t>SBTN</t>
  </si>
  <si>
    <t>SPAS</t>
  </si>
  <si>
    <t>307X105.5</t>
  </si>
  <si>
    <t>FA8N</t>
  </si>
  <si>
    <t>FA9N</t>
  </si>
  <si>
    <t>FAGN</t>
  </si>
  <si>
    <t>307X108</t>
  </si>
  <si>
    <t>BACN</t>
  </si>
  <si>
    <t>BAHN</t>
  </si>
  <si>
    <t>BALN</t>
  </si>
  <si>
    <t>BALS</t>
  </si>
  <si>
    <t>BAUN</t>
  </si>
  <si>
    <t>BAYU</t>
  </si>
  <si>
    <t>BAZL</t>
  </si>
  <si>
    <t>BAZN</t>
  </si>
  <si>
    <t>BAZU</t>
  </si>
  <si>
    <t>BBCN</t>
  </si>
  <si>
    <t>BBDU</t>
  </si>
  <si>
    <t>BBGS</t>
  </si>
  <si>
    <t>BBHS</t>
  </si>
  <si>
    <t>BBPN</t>
  </si>
  <si>
    <t>BBPU</t>
  </si>
  <si>
    <t>307X109</t>
  </si>
  <si>
    <t>BZBN</t>
  </si>
  <si>
    <t>BZBU</t>
  </si>
  <si>
    <t>307X109.5</t>
  </si>
  <si>
    <t>422N</t>
  </si>
  <si>
    <t>423N</t>
  </si>
  <si>
    <t>307X111</t>
  </si>
  <si>
    <t>KAAN</t>
  </si>
  <si>
    <t>KABS</t>
  </si>
  <si>
    <t>KAEN</t>
  </si>
  <si>
    <t>KALL</t>
  </si>
  <si>
    <t>KALN</t>
  </si>
  <si>
    <t>KB2N</t>
  </si>
  <si>
    <t>KB2S</t>
  </si>
  <si>
    <t>KBOS</t>
  </si>
  <si>
    <t>307X113</t>
  </si>
  <si>
    <t>JACN</t>
  </si>
  <si>
    <t>JACU</t>
  </si>
  <si>
    <t>JADN</t>
  </si>
  <si>
    <t>JAEN</t>
  </si>
  <si>
    <t>JAES</t>
  </si>
  <si>
    <t>JAEU</t>
  </si>
  <si>
    <t>JAIN</t>
  </si>
  <si>
    <t>JAIS</t>
  </si>
  <si>
    <t>JAIU</t>
  </si>
  <si>
    <t>JAJN</t>
  </si>
  <si>
    <t>JAML</t>
  </si>
  <si>
    <t>JAMN</t>
  </si>
  <si>
    <t>JAMU</t>
  </si>
  <si>
    <t>JARN</t>
  </si>
  <si>
    <t>JARU</t>
  </si>
  <si>
    <t>JATL</t>
  </si>
  <si>
    <t>JATU</t>
  </si>
  <si>
    <t>JBCN</t>
  </si>
  <si>
    <t>JBJN</t>
  </si>
  <si>
    <t>JC4L</t>
  </si>
  <si>
    <t>JC6U</t>
  </si>
  <si>
    <t>401X201</t>
  </si>
  <si>
    <t>YPXN</t>
  </si>
  <si>
    <t>YPZN</t>
  </si>
  <si>
    <t>401X203</t>
  </si>
  <si>
    <t>YAEN</t>
  </si>
  <si>
    <t>YAPN</t>
  </si>
  <si>
    <t>401X212</t>
  </si>
  <si>
    <t>CA5N</t>
  </si>
  <si>
    <t>CA7N</t>
  </si>
  <si>
    <t>CA8N</t>
  </si>
  <si>
    <t>CAJN</t>
  </si>
  <si>
    <t>CKC9</t>
  </si>
  <si>
    <t>401X411</t>
  </si>
  <si>
    <t>ZA49</t>
  </si>
  <si>
    <t>ZAF9</t>
  </si>
  <si>
    <t>603X212</t>
  </si>
  <si>
    <t>XAP9</t>
  </si>
  <si>
    <t>XAS9</t>
  </si>
  <si>
    <t>XAX9</t>
  </si>
  <si>
    <t>603X408</t>
  </si>
  <si>
    <t>XE99</t>
  </si>
  <si>
    <t>XEB9</t>
  </si>
  <si>
    <t>XEC9</t>
  </si>
  <si>
    <t>XEG9</t>
  </si>
  <si>
    <t>XEJ9</t>
  </si>
  <si>
    <t>XEK9</t>
  </si>
  <si>
    <t>XEM9</t>
  </si>
  <si>
    <t>XEN9</t>
  </si>
  <si>
    <t>XEP9</t>
  </si>
  <si>
    <t>XEY9</t>
  </si>
  <si>
    <t>XF69</t>
  </si>
  <si>
    <t>XF99</t>
  </si>
  <si>
    <t>XFB9</t>
  </si>
  <si>
    <t>XFU9</t>
  </si>
  <si>
    <t>XG29</t>
  </si>
  <si>
    <t>XG49</t>
  </si>
  <si>
    <t>Pouch</t>
  </si>
  <si>
    <t>113X160</t>
  </si>
  <si>
    <t>O29P</t>
  </si>
  <si>
    <t>O2BP</t>
  </si>
  <si>
    <t>O2PP</t>
  </si>
  <si>
    <t>115X159</t>
  </si>
  <si>
    <t>O2RP</t>
  </si>
  <si>
    <t>140X178</t>
  </si>
  <si>
    <t>P3NP</t>
  </si>
  <si>
    <t>140X190</t>
  </si>
  <si>
    <t>P3BP</t>
  </si>
  <si>
    <t>P3CP</t>
  </si>
  <si>
    <t>230X320</t>
  </si>
  <si>
    <t>S3IP</t>
  </si>
  <si>
    <t>230X320ND</t>
  </si>
  <si>
    <t>S2QP</t>
  </si>
  <si>
    <t>S2TP</t>
  </si>
  <si>
    <t>S2WP</t>
  </si>
  <si>
    <t>S2XP</t>
  </si>
  <si>
    <t>240X300ND</t>
  </si>
  <si>
    <t>S3KP</t>
  </si>
  <si>
    <t>300X420</t>
  </si>
  <si>
    <t>T3LP</t>
  </si>
  <si>
    <t>300X420ND</t>
  </si>
  <si>
    <t>T3KP</t>
  </si>
  <si>
    <t>300X430</t>
  </si>
  <si>
    <t>T3GP</t>
  </si>
  <si>
    <t>300X430ND</t>
  </si>
  <si>
    <t>T3AP</t>
  </si>
  <si>
    <t>T3EP</t>
  </si>
  <si>
    <t>T3TP</t>
  </si>
  <si>
    <t>T3ZP</t>
  </si>
  <si>
    <t>T42P</t>
  </si>
  <si>
    <t>T45P</t>
  </si>
  <si>
    <t>T49P</t>
  </si>
  <si>
    <t>T4LP</t>
  </si>
  <si>
    <t>Check</t>
  </si>
  <si>
    <t>Upcharge master</t>
  </si>
  <si>
    <t>Price</t>
  </si>
  <si>
    <t>Price USD/Std. case</t>
  </si>
  <si>
    <t>OverType</t>
  </si>
  <si>
    <t>%</t>
  </si>
  <si>
    <t>USD</t>
  </si>
  <si>
    <t>Pack</t>
  </si>
  <si>
    <t>Std Pack Size</t>
  </si>
  <si>
    <t>Currency</t>
  </si>
  <si>
    <t>Unit</t>
  </si>
  <si>
    <t>Case</t>
  </si>
  <si>
    <t>211 Printed can Max 6 colors_case</t>
  </si>
  <si>
    <t>211 Printed can Half Max 6 colors_case</t>
  </si>
  <si>
    <t>307 Printed can Max 6 colors_case</t>
  </si>
  <si>
    <t>3AAOCBABKALL5IJWS5</t>
  </si>
  <si>
    <t>3AAOCM2MBAZL5IJWVU</t>
  </si>
  <si>
    <t>3AAOCN2NKALL5IJWS5</t>
  </si>
  <si>
    <t>3AAOLBABKALL5IJWS5</t>
  </si>
  <si>
    <t>3AAOLBABKALL5IJWUF</t>
  </si>
  <si>
    <t>3AAOLN2NKALL5IJWS5</t>
  </si>
  <si>
    <t>3AAOLN2NKALL5IJWUF</t>
  </si>
  <si>
    <t>3ATOLBABKALL5IJWS5</t>
  </si>
  <si>
    <t>3ATOLN2NKALL5IJWS5</t>
  </si>
  <si>
    <t>3AYOLM2MBAZL5KJWVU</t>
  </si>
  <si>
    <t>Single Sleeve Box</t>
  </si>
  <si>
    <t>307 Printed can Half Max 6 colors_case</t>
  </si>
  <si>
    <t>Dropdown list</t>
  </si>
  <si>
    <t>"%" or "USD"</t>
  </si>
  <si>
    <t>Amount</t>
  </si>
  <si>
    <t>18 digit code</t>
  </si>
  <si>
    <t>If any - Name</t>
  </si>
  <si>
    <t>If any - Amount</t>
  </si>
  <si>
    <t>Quantity cans per pack size</t>
  </si>
  <si>
    <t>Date - Period shipment from</t>
  </si>
  <si>
    <t>Date - Period shipment to</t>
  </si>
  <si>
    <t>Formular - Automatically calculated</t>
  </si>
  <si>
    <t>Chili</t>
  </si>
  <si>
    <t>X-ray</t>
  </si>
  <si>
    <t>Example 1</t>
  </si>
  <si>
    <t>Example 2</t>
  </si>
  <si>
    <t>Quantity cases per fcl.</t>
  </si>
  <si>
    <t>Heading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</si>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</sst>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Fill="1" applyBorder="1"/>
    <xf numFmtId="43" fontId="4" fillId="0" borderId="1" xfId="1" applyFont="1" applyBorder="1"/>
    <xf numFmtId="43" fontId="0" fillId="0" borderId="0" xfId="1" applyFont="1" applyAlignment="1">
      <alignment horizontal="left"/>
    </xf>
    <xf numFmtId="0" fontId="0" fillId="2" borderId="0" xfId="0" applyFill="1"/>
    <xf numFmtId="0" fontId="0" fillId="4" borderId="0" xfId="0" applyFill="1"/>
    <xf numFmtId="0" fontId="0" fillId="4" borderId="1" xfId="0" applyFill="1" applyBorder="1" applyAlignment="1">
      <alignment horizontal="center"/>
    </xf>
    <xf numFmtId="43" fontId="0" fillId="4" borderId="0" xfId="1" applyFont="1" applyFill="1" applyAlignment="1">
      <alignment horizontal="left"/>
    </xf>
    <xf numFmtId="0" fontId="0" fillId="4" borderId="0" xfId="0" applyFill="1" applyAlignment="1">
      <alignment horizontal="left"/>
    </xf>
    <xf numFmtId="43" fontId="0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54DB-31C9-40C8-8F72-0713081B4CDC}">
  <dimension ref="A1:K122"/>
  <sheetViews>
    <sheetView tabSelected="1" topLeftCell="A82" zoomScale="85" zoomScaleNormal="85" workbookViewId="0">
      <selection activeCell="A93" sqref="A93:XFD122"/>
    </sheetView>
  </sheetViews>
  <sheetFormatPr defaultRowHeight="15" x14ac:dyDescent="0.25"/>
  <cols>
    <col min="1" max="1" width="23.7109375" customWidth="1"/>
    <col min="2" max="2" width="11.5703125" bestFit="1" customWidth="1"/>
    <col min="3" max="3" width="9.5703125" bestFit="1" customWidth="1"/>
    <col min="4" max="4" width="9.5703125" customWidth="1"/>
    <col min="5" max="5" width="12.5703125" customWidth="1"/>
    <col min="6" max="6" width="19.140625" customWidth="1"/>
    <col min="7" max="7" width="33.5703125" bestFit="1" customWidth="1"/>
    <col min="8" max="8" width="17.5703125" bestFit="1" customWidth="1"/>
    <col min="9" max="9" width="15" bestFit="1" customWidth="1"/>
    <col min="10" max="10" width="16.42578125" customWidth="1"/>
    <col min="11" max="11" width="6.140625" bestFit="1" customWidth="1"/>
  </cols>
  <sheetData>
    <row r="1" spans="1:11" s="1" customFormat="1" x14ac:dyDescent="0.25">
      <c r="A1" s="31" t="s">
        <v>0</v>
      </c>
      <c r="B1" s="31" t="s">
        <v>3</v>
      </c>
      <c r="C1" s="31" t="s">
        <v>4</v>
      </c>
      <c r="D1" s="31" t="s">
        <v>204</v>
      </c>
      <c r="E1" s="31" t="s">
        <v>5</v>
      </c>
      <c r="F1" s="32" t="s">
        <v>201</v>
      </c>
      <c r="G1" s="32"/>
      <c r="H1" s="32"/>
      <c r="I1" s="31" t="s">
        <v>9</v>
      </c>
      <c r="J1" s="31"/>
      <c r="K1" s="31"/>
    </row>
    <row r="2" spans="1:11" s="1" customFormat="1" x14ac:dyDescent="0.25">
      <c r="A2" s="31"/>
      <c r="B2" s="31"/>
      <c r="C2" s="31"/>
      <c r="D2" s="31"/>
      <c r="E2" s="31"/>
      <c r="F2" s="20" t="s">
        <v>15</v>
      </c>
      <c r="G2" s="20" t="s">
        <v>8</v>
      </c>
      <c r="H2" s="20" t="s">
        <v>203</v>
      </c>
      <c r="I2" s="18" t="s">
        <v>6</v>
      </c>
      <c r="J2" s="18" t="s">
        <v>7</v>
      </c>
      <c r="K2" s="18" t="s">
        <v>207</v>
      </c>
    </row>
    <row r="3" spans="1:11" x14ac:dyDescent="0.25">
      <c r="A3" s="6" t="s">
        <v>215</v>
      </c>
      <c r="B3" s="7">
        <v>0</v>
      </c>
      <c r="C3" s="7">
        <v>0</v>
      </c>
      <c r="D3" s="7" t="s">
        <v>205</v>
      </c>
      <c r="E3" s="8">
        <f>IFERROR(VLOOKUP(MID(A3,9,4),List!K:N,4,0),"")</f>
        <v>1700</v>
      </c>
      <c r="F3" s="8" t="s">
        <v>34</v>
      </c>
      <c r="G3" s="7" t="s">
        <v>226</v>
      </c>
      <c r="H3" s="9">
        <f>IFERROR(VLOOKUP(G3,List!$D$2:$E$21,2,0),"")</f>
        <v>1.7</v>
      </c>
      <c r="I3" s="7" t="s">
        <v>237</v>
      </c>
      <c r="J3" s="9">
        <v>0.15</v>
      </c>
      <c r="K3" s="5">
        <v>48</v>
      </c>
    </row>
    <row r="4" spans="1:11" x14ac:dyDescent="0.25">
      <c r="A4" s="7"/>
      <c r="B4" s="7"/>
      <c r="C4" s="7"/>
      <c r="D4" s="7"/>
      <c r="E4" s="8" t="str">
        <f>IFERROR(VLOOKUP(MID(A4,9,4),List!K:N,4,0),"")</f>
        <v/>
      </c>
      <c r="F4" s="8" t="s">
        <v>31</v>
      </c>
      <c r="G4" s="7" t="s">
        <v>26</v>
      </c>
      <c r="H4" s="9">
        <f>IFERROR(VLOOKUP(G4,List!$D$2:$E$21,2,0),"")</f>
        <v>1</v>
      </c>
      <c r="I4" s="7" t="s">
        <v>238</v>
      </c>
      <c r="J4" s="9">
        <v>0.1</v>
      </c>
      <c r="K4" s="5">
        <v>48</v>
      </c>
    </row>
    <row r="5" spans="1:11" x14ac:dyDescent="0.25">
      <c r="A5" s="7"/>
      <c r="B5" s="7"/>
      <c r="C5" s="7"/>
      <c r="D5" s="7"/>
      <c r="E5" s="8"/>
      <c r="F5" s="8" t="s">
        <v>27</v>
      </c>
      <c r="G5" s="7" t="s">
        <v>28</v>
      </c>
      <c r="H5" s="9">
        <f>IFERROR(VLOOKUP(G5,List!$D$2:$E$21,2,0),"")</f>
        <v>0.1</v>
      </c>
      <c r="I5" s="7"/>
      <c r="J5" s="9"/>
      <c r="K5" s="5"/>
    </row>
    <row r="6" spans="1:11" x14ac:dyDescent="0.25">
      <c r="A6" s="6" t="s">
        <v>217</v>
      </c>
      <c r="B6" s="7">
        <v>0</v>
      </c>
      <c r="C6" s="7">
        <v>0</v>
      </c>
      <c r="D6" s="7" t="s">
        <v>205</v>
      </c>
      <c r="E6" s="8">
        <f>IFERROR(VLOOKUP(MID(A6,9,4),List!K:N,4,0),"")</f>
        <v>1700</v>
      </c>
      <c r="F6" s="8" t="s">
        <v>34</v>
      </c>
      <c r="G6" s="7" t="s">
        <v>226</v>
      </c>
      <c r="H6" s="9">
        <f>IFERROR(VLOOKUP(G6,List!$D$2:$E$21,2,0),"")</f>
        <v>1.7</v>
      </c>
      <c r="I6" s="7" t="s">
        <v>225</v>
      </c>
      <c r="J6" s="9">
        <v>1.75</v>
      </c>
      <c r="K6" s="5">
        <v>48</v>
      </c>
    </row>
    <row r="7" spans="1:11" x14ac:dyDescent="0.25">
      <c r="A7" s="7"/>
      <c r="B7" s="7"/>
      <c r="C7" s="7"/>
      <c r="D7" s="7"/>
      <c r="E7" s="8" t="str">
        <f>IFERROR(VLOOKUP(MID(A7,9,4),List!K:N,4,0),"")</f>
        <v/>
      </c>
      <c r="F7" s="8" t="s">
        <v>31</v>
      </c>
      <c r="G7" s="7" t="s">
        <v>26</v>
      </c>
      <c r="H7" s="9">
        <f>IFERROR(VLOOKUP(G7,List!$D$2:$E$21,2,0),"")</f>
        <v>1</v>
      </c>
      <c r="I7" s="7"/>
      <c r="J7" s="9"/>
      <c r="K7" s="5"/>
    </row>
    <row r="8" spans="1:11" x14ac:dyDescent="0.25">
      <c r="A8" s="7"/>
      <c r="B8" s="7"/>
      <c r="C8" s="7"/>
      <c r="D8" s="7"/>
      <c r="E8" s="8"/>
      <c r="F8" s="8" t="s">
        <v>27</v>
      </c>
      <c r="G8" s="7" t="s">
        <v>28</v>
      </c>
      <c r="H8" s="9">
        <f>IFERROR(VLOOKUP(G8,List!$D$2:$E$21,2,0),"")</f>
        <v>0.1</v>
      </c>
      <c r="I8" s="7"/>
      <c r="J8" s="9"/>
      <c r="K8" s="5"/>
    </row>
    <row r="9" spans="1:11" x14ac:dyDescent="0.25">
      <c r="A9" s="6" t="s">
        <v>218</v>
      </c>
      <c r="B9" s="7">
        <v>0</v>
      </c>
      <c r="C9" s="7">
        <v>0</v>
      </c>
      <c r="D9" s="7" t="s">
        <v>205</v>
      </c>
      <c r="E9" s="8">
        <f>IFERROR(VLOOKUP(MID(A9,9,4),List!K:N,4,0),"")</f>
        <v>1700</v>
      </c>
      <c r="F9" s="8" t="s">
        <v>34</v>
      </c>
      <c r="G9" s="7" t="s">
        <v>226</v>
      </c>
      <c r="H9" s="9">
        <f>IFERROR(VLOOKUP(G9,List!$D$2:$E$21,2,0),"")</f>
        <v>1.7</v>
      </c>
      <c r="I9" s="7"/>
      <c r="J9" s="9"/>
      <c r="K9" s="5"/>
    </row>
    <row r="10" spans="1:11" x14ac:dyDescent="0.25">
      <c r="A10" s="7"/>
      <c r="B10" s="7"/>
      <c r="C10" s="7"/>
      <c r="D10" s="7"/>
      <c r="E10" s="8" t="str">
        <f>IFERROR(VLOOKUP(MID(A10,9,4),List!K:N,4,0),"")</f>
        <v/>
      </c>
      <c r="F10" s="8" t="s">
        <v>31</v>
      </c>
      <c r="G10" s="7" t="s">
        <v>26</v>
      </c>
      <c r="H10" s="9">
        <f>IFERROR(VLOOKUP(G10,List!$D$2:$E$21,2,0),"")</f>
        <v>1</v>
      </c>
      <c r="I10" s="7"/>
      <c r="J10" s="9"/>
      <c r="K10" s="5"/>
    </row>
    <row r="11" spans="1:11" x14ac:dyDescent="0.25">
      <c r="A11" s="7"/>
      <c r="B11" s="7"/>
      <c r="C11" s="7"/>
      <c r="D11" s="7"/>
      <c r="E11" s="8"/>
      <c r="F11" s="8" t="s">
        <v>27</v>
      </c>
      <c r="G11" s="7" t="s">
        <v>28</v>
      </c>
      <c r="H11" s="9">
        <f>IFERROR(VLOOKUP(G11,List!$D$2:$E$21,2,0),"")</f>
        <v>0.1</v>
      </c>
      <c r="I11" s="7"/>
      <c r="J11" s="9"/>
      <c r="K11" s="5"/>
    </row>
    <row r="12" spans="1:11" x14ac:dyDescent="0.25">
      <c r="A12" s="6" t="s">
        <v>220</v>
      </c>
      <c r="B12" s="7">
        <v>0</v>
      </c>
      <c r="C12" s="7">
        <v>0</v>
      </c>
      <c r="D12" s="7" t="s">
        <v>205</v>
      </c>
      <c r="E12" s="8">
        <f>IFERROR(VLOOKUP(MID(A12,9,4),List!K:N,4,0),"")</f>
        <v>1700</v>
      </c>
      <c r="F12" s="8" t="s">
        <v>34</v>
      </c>
      <c r="G12" s="7" t="s">
        <v>226</v>
      </c>
      <c r="H12" s="9">
        <f>IFERROR(VLOOKUP(G12,List!$D$2:$E$21,2,0),"")</f>
        <v>1.7</v>
      </c>
      <c r="I12" s="7"/>
      <c r="J12" s="9"/>
      <c r="K12" s="5"/>
    </row>
    <row r="13" spans="1:11" x14ac:dyDescent="0.25">
      <c r="A13" s="7"/>
      <c r="B13" s="7"/>
      <c r="C13" s="7"/>
      <c r="D13" s="7"/>
      <c r="E13" s="8" t="str">
        <f>IFERROR(VLOOKUP(MID(A13,9,4),List!K:N,4,0),"")</f>
        <v/>
      </c>
      <c r="F13" s="8" t="s">
        <v>31</v>
      </c>
      <c r="G13" s="7" t="s">
        <v>26</v>
      </c>
      <c r="H13" s="9">
        <f>IFERROR(VLOOKUP(G13,List!$D$2:$E$21,2,0),"")</f>
        <v>1</v>
      </c>
      <c r="I13" s="7"/>
      <c r="J13" s="9"/>
      <c r="K13" s="5"/>
    </row>
    <row r="14" spans="1:11" x14ac:dyDescent="0.25">
      <c r="A14" s="7"/>
      <c r="B14" s="7"/>
      <c r="C14" s="7"/>
      <c r="D14" s="7"/>
      <c r="E14" s="8"/>
      <c r="F14" s="8" t="s">
        <v>27</v>
      </c>
      <c r="G14" s="7" t="s">
        <v>28</v>
      </c>
      <c r="H14" s="9">
        <f>IFERROR(VLOOKUP(G14,List!$D$2:$E$21,2,0),"")</f>
        <v>0.1</v>
      </c>
      <c r="I14" s="7"/>
      <c r="J14" s="9"/>
      <c r="K14" s="5"/>
    </row>
    <row r="15" spans="1:11" x14ac:dyDescent="0.25">
      <c r="A15" s="6" t="s">
        <v>219</v>
      </c>
      <c r="B15" s="7">
        <v>0</v>
      </c>
      <c r="C15" s="7">
        <v>0</v>
      </c>
      <c r="D15" s="7" t="s">
        <v>205</v>
      </c>
      <c r="E15" s="8">
        <f>IFERROR(VLOOKUP(MID(A15,9,4),List!K:N,4,0),"")</f>
        <v>1700</v>
      </c>
      <c r="F15" s="8" t="s">
        <v>34</v>
      </c>
      <c r="G15" s="7" t="s">
        <v>226</v>
      </c>
      <c r="H15" s="9">
        <f>IFERROR(VLOOKUP(G15,List!$D$2:$E$21,2,0),"")</f>
        <v>1.7</v>
      </c>
      <c r="I15" s="7"/>
      <c r="J15" s="9"/>
      <c r="K15" s="5"/>
    </row>
    <row r="16" spans="1:11" x14ac:dyDescent="0.25">
      <c r="A16" s="6"/>
      <c r="B16" s="7"/>
      <c r="C16" s="7"/>
      <c r="D16" s="7"/>
      <c r="E16" s="8" t="str">
        <f>IFERROR(VLOOKUP(MID(A16,9,4),List!K:N,4,0),"")</f>
        <v/>
      </c>
      <c r="F16" s="8" t="s">
        <v>31</v>
      </c>
      <c r="G16" s="7" t="s">
        <v>26</v>
      </c>
      <c r="H16" s="9">
        <f>IFERROR(VLOOKUP(G16,List!$D$2:$E$21,2,0),"")</f>
        <v>1</v>
      </c>
      <c r="I16" s="7"/>
      <c r="J16" s="9"/>
      <c r="K16" s="5"/>
    </row>
    <row r="17" spans="1:11" x14ac:dyDescent="0.25">
      <c r="A17" s="7"/>
      <c r="B17" s="7"/>
      <c r="C17" s="7"/>
      <c r="D17" s="7"/>
      <c r="E17" s="8"/>
      <c r="F17" s="8" t="s">
        <v>27</v>
      </c>
      <c r="G17" s="7" t="s">
        <v>28</v>
      </c>
      <c r="H17" s="9">
        <f>IFERROR(VLOOKUP(G17,List!$D$2:$E$21,2,0),"")</f>
        <v>0.1</v>
      </c>
      <c r="I17" s="7"/>
      <c r="J17" s="9"/>
      <c r="K17" s="5"/>
    </row>
    <row r="18" spans="1:11" x14ac:dyDescent="0.25">
      <c r="A18" s="6" t="s">
        <v>221</v>
      </c>
      <c r="B18" s="7">
        <v>0</v>
      </c>
      <c r="C18" s="7">
        <v>0</v>
      </c>
      <c r="D18" s="7" t="s">
        <v>205</v>
      </c>
      <c r="E18" s="8">
        <f>IFERROR(VLOOKUP(MID(A18,9,4),List!K:N,4,0),"")</f>
        <v>1700</v>
      </c>
      <c r="F18" s="8" t="s">
        <v>34</v>
      </c>
      <c r="G18" s="7" t="s">
        <v>226</v>
      </c>
      <c r="H18" s="9">
        <f>IFERROR(VLOOKUP(G18,List!$D$2:$E$21,2,0),"")</f>
        <v>1.7</v>
      </c>
      <c r="I18" s="7"/>
      <c r="J18" s="9"/>
      <c r="K18" s="5"/>
    </row>
    <row r="19" spans="1:11" x14ac:dyDescent="0.25">
      <c r="A19" s="7"/>
      <c r="B19" s="7"/>
      <c r="C19" s="7"/>
      <c r="D19" s="7"/>
      <c r="E19" s="8" t="str">
        <f>IFERROR(VLOOKUP(MID(A19,9,4),List!K:N,4,0),"")</f>
        <v/>
      </c>
      <c r="F19" s="8" t="s">
        <v>31</v>
      </c>
      <c r="G19" s="7" t="s">
        <v>26</v>
      </c>
      <c r="H19" s="9">
        <f>IFERROR(VLOOKUP(G19,List!$D$2:$E$21,2,0),"")</f>
        <v>1</v>
      </c>
      <c r="I19" s="7"/>
      <c r="J19" s="9"/>
      <c r="K19" s="5"/>
    </row>
    <row r="20" spans="1:11" x14ac:dyDescent="0.25">
      <c r="A20" s="7"/>
      <c r="B20" s="7"/>
      <c r="C20" s="7"/>
      <c r="D20" s="7"/>
      <c r="E20" s="8"/>
      <c r="F20" s="8" t="s">
        <v>27</v>
      </c>
      <c r="G20" s="7" t="s">
        <v>28</v>
      </c>
      <c r="H20" s="9">
        <f>IFERROR(VLOOKUP(G20,List!$D$2:$E$21,2,0),"")</f>
        <v>0.1</v>
      </c>
      <c r="I20" s="7"/>
      <c r="J20" s="9"/>
      <c r="K20" s="5"/>
    </row>
    <row r="21" spans="1:11" x14ac:dyDescent="0.25">
      <c r="A21" s="6" t="s">
        <v>222</v>
      </c>
      <c r="B21" s="7">
        <v>0</v>
      </c>
      <c r="C21" s="7">
        <v>0</v>
      </c>
      <c r="D21" s="7" t="s">
        <v>205</v>
      </c>
      <c r="E21" s="8">
        <f>IFERROR(VLOOKUP(MID(A21,9,4),List!K:N,4,0),"")</f>
        <v>1700</v>
      </c>
      <c r="F21" s="8" t="s">
        <v>34</v>
      </c>
      <c r="G21" s="7" t="s">
        <v>226</v>
      </c>
      <c r="H21" s="9">
        <f>IFERROR(VLOOKUP(G21,List!$D$2:$E$21,2,0),"")</f>
        <v>1.7</v>
      </c>
      <c r="I21" s="7"/>
      <c r="J21" s="9"/>
      <c r="K21" s="5"/>
    </row>
    <row r="22" spans="1:11" x14ac:dyDescent="0.25">
      <c r="A22" s="7"/>
      <c r="B22" s="7"/>
      <c r="C22" s="7"/>
      <c r="D22" s="7"/>
      <c r="E22" s="8" t="str">
        <f>IFERROR(VLOOKUP(MID(A22,9,4),List!K:N,4,0),"")</f>
        <v/>
      </c>
      <c r="F22" s="8" t="s">
        <v>31</v>
      </c>
      <c r="G22" s="7" t="s">
        <v>26</v>
      </c>
      <c r="H22" s="9">
        <f>IFERROR(VLOOKUP(G22,List!$D$2:$E$21,2,0),"")</f>
        <v>1</v>
      </c>
      <c r="I22" s="7"/>
      <c r="J22" s="9"/>
      <c r="K22" s="5"/>
    </row>
    <row r="23" spans="1:11" x14ac:dyDescent="0.25">
      <c r="A23" s="7"/>
      <c r="B23" s="7"/>
      <c r="C23" s="7"/>
      <c r="D23" s="7"/>
      <c r="E23" s="8"/>
      <c r="F23" s="8" t="s">
        <v>27</v>
      </c>
      <c r="G23" s="7" t="s">
        <v>28</v>
      </c>
      <c r="H23" s="9">
        <f>IFERROR(VLOOKUP(G23,List!$D$2:$E$21,2,0),"")</f>
        <v>0.1</v>
      </c>
      <c r="I23" s="7"/>
      <c r="J23" s="9"/>
      <c r="K23" s="5"/>
    </row>
    <row r="24" spans="1:11" x14ac:dyDescent="0.25">
      <c r="A24" s="6" t="s">
        <v>223</v>
      </c>
      <c r="B24" s="7">
        <v>0</v>
      </c>
      <c r="C24" s="7">
        <v>0</v>
      </c>
      <c r="D24" s="7" t="s">
        <v>205</v>
      </c>
      <c r="E24" s="8">
        <f>IFERROR(VLOOKUP(MID(A24,9,4),List!K:N,4,0),"")</f>
        <v>1700</v>
      </c>
      <c r="F24" s="8" t="s">
        <v>34</v>
      </c>
      <c r="G24" s="7" t="s">
        <v>226</v>
      </c>
      <c r="H24" s="9">
        <f>IFERROR(VLOOKUP(G24,List!$D$2:$E$21,2,0),"")</f>
        <v>1.7</v>
      </c>
      <c r="I24" s="7"/>
      <c r="J24" s="9"/>
      <c r="K24" s="5"/>
    </row>
    <row r="25" spans="1:11" x14ac:dyDescent="0.25">
      <c r="A25" s="7"/>
      <c r="B25" s="7"/>
      <c r="C25" s="7"/>
      <c r="D25" s="7"/>
      <c r="E25" s="8" t="str">
        <f>IFERROR(VLOOKUP(MID(A25,9,4),List!K:N,4,0),"")</f>
        <v/>
      </c>
      <c r="F25" s="8" t="s">
        <v>31</v>
      </c>
      <c r="G25" s="7" t="s">
        <v>26</v>
      </c>
      <c r="H25" s="9">
        <f>IFERROR(VLOOKUP(G25,List!$D$2:$E$21,2,0),"")</f>
        <v>1</v>
      </c>
      <c r="I25" s="7"/>
      <c r="J25" s="9"/>
      <c r="K25" s="5"/>
    </row>
    <row r="26" spans="1:11" x14ac:dyDescent="0.25">
      <c r="A26" s="7"/>
      <c r="B26" s="7"/>
      <c r="C26" s="7"/>
      <c r="D26" s="7"/>
      <c r="E26" s="8"/>
      <c r="F26" s="8" t="s">
        <v>27</v>
      </c>
      <c r="G26" s="7" t="s">
        <v>28</v>
      </c>
      <c r="H26" s="9">
        <f>IFERROR(VLOOKUP(G26,List!$D$2:$E$21,2,0),"")</f>
        <v>0.1</v>
      </c>
      <c r="I26" s="7"/>
      <c r="J26" s="9"/>
      <c r="K26" s="5"/>
    </row>
    <row r="27" spans="1:11" x14ac:dyDescent="0.25">
      <c r="A27" s="6" t="s">
        <v>216</v>
      </c>
      <c r="B27" s="7">
        <v>0</v>
      </c>
      <c r="C27" s="7">
        <v>0</v>
      </c>
      <c r="D27" s="7" t="s">
        <v>205</v>
      </c>
      <c r="E27" s="8">
        <v>3800</v>
      </c>
      <c r="F27" s="8" t="s">
        <v>34</v>
      </c>
      <c r="G27" s="7" t="s">
        <v>226</v>
      </c>
      <c r="H27" s="9">
        <f>IFERROR(VLOOKUP(G27,List!$D$2:$E$21,2,0),"")</f>
        <v>1.7</v>
      </c>
      <c r="I27" s="7" t="s">
        <v>225</v>
      </c>
      <c r="J27" s="9">
        <v>1.75</v>
      </c>
      <c r="K27" s="5">
        <v>48</v>
      </c>
    </row>
    <row r="28" spans="1:11" x14ac:dyDescent="0.25">
      <c r="A28" s="7"/>
      <c r="B28" s="7"/>
      <c r="C28" s="7"/>
      <c r="D28" s="7"/>
      <c r="E28" s="8" t="str">
        <f>IFERROR(VLOOKUP(MID(A28,9,4),List!K:N,4,0),"")</f>
        <v/>
      </c>
      <c r="F28" s="8" t="s">
        <v>31</v>
      </c>
      <c r="G28" s="7" t="s">
        <v>26</v>
      </c>
      <c r="H28" s="9">
        <f>IFERROR(VLOOKUP(G28,List!$D$2:$E$21,2,0),"")</f>
        <v>1</v>
      </c>
      <c r="I28" s="7"/>
      <c r="J28" s="9"/>
      <c r="K28" s="5"/>
    </row>
    <row r="29" spans="1:11" x14ac:dyDescent="0.25">
      <c r="A29" s="7"/>
      <c r="B29" s="7"/>
      <c r="C29" s="7"/>
      <c r="D29" s="7"/>
      <c r="E29" s="8"/>
      <c r="F29" s="8" t="s">
        <v>27</v>
      </c>
      <c r="G29" s="7" t="s">
        <v>28</v>
      </c>
      <c r="H29" s="9">
        <f>IFERROR(VLOOKUP(G29,List!$D$2:$E$21,2,0),"")</f>
        <v>0.1</v>
      </c>
      <c r="I29" s="7"/>
      <c r="J29" s="9"/>
      <c r="K29" s="5"/>
    </row>
    <row r="30" spans="1:11" x14ac:dyDescent="0.25">
      <c r="A30" s="6" t="s">
        <v>224</v>
      </c>
      <c r="B30" s="7">
        <v>0</v>
      </c>
      <c r="C30" s="7">
        <v>0</v>
      </c>
      <c r="D30" s="7" t="s">
        <v>205</v>
      </c>
      <c r="E30" s="8">
        <v>3800</v>
      </c>
      <c r="F30" s="8" t="s">
        <v>34</v>
      </c>
      <c r="G30" s="7" t="s">
        <v>226</v>
      </c>
      <c r="H30" s="9">
        <f>IFERROR(VLOOKUP(G30,List!$D$2:$E$21,2,0),"")</f>
        <v>1.7</v>
      </c>
      <c r="I30" s="7" t="s">
        <v>225</v>
      </c>
      <c r="J30" s="9">
        <v>1.75</v>
      </c>
      <c r="K30" s="5">
        <v>48</v>
      </c>
    </row>
    <row r="31" spans="1:11" x14ac:dyDescent="0.25">
      <c r="A31" s="7"/>
      <c r="B31" s="7"/>
      <c r="C31" s="7"/>
      <c r="D31" s="7"/>
      <c r="E31" s="8" t="str">
        <f>IFERROR(VLOOKUP(MID(A31,9,4),List!K:N,4,0),"")</f>
        <v/>
      </c>
      <c r="F31" s="8" t="s">
        <v>31</v>
      </c>
      <c r="G31" s="7" t="s">
        <v>26</v>
      </c>
      <c r="H31" s="9">
        <f>IFERROR(VLOOKUP(G31,List!$D$2:$E$21,2,0),"")</f>
        <v>1</v>
      </c>
      <c r="I31" s="7"/>
      <c r="J31" s="9"/>
      <c r="K31" s="5"/>
    </row>
    <row r="32" spans="1:11" x14ac:dyDescent="0.25">
      <c r="A32" s="7"/>
      <c r="B32" s="7"/>
      <c r="C32" s="7"/>
      <c r="D32" s="7"/>
      <c r="E32" s="8"/>
      <c r="F32" s="8" t="s">
        <v>27</v>
      </c>
      <c r="G32" s="7" t="s">
        <v>28</v>
      </c>
      <c r="H32" s="9">
        <f>IFERROR(VLOOKUP(G32,List!$D$2:$E$21,2,0),"")</f>
        <v>0.1</v>
      </c>
      <c r="I32" s="7"/>
      <c r="J32" s="9"/>
      <c r="K32" s="5"/>
    </row>
    <row r="33" spans="1:11" x14ac:dyDescent="0.25">
      <c r="A33" s="6" t="s">
        <v>215</v>
      </c>
      <c r="B33" s="7">
        <v>0</v>
      </c>
      <c r="C33" s="7">
        <v>0</v>
      </c>
      <c r="D33" s="7" t="s">
        <v>205</v>
      </c>
      <c r="E33" s="8">
        <f>IFERROR(VLOOKUP(MID(A33,9,4),List!K:N,4,0),"")</f>
        <v>1700</v>
      </c>
      <c r="F33" s="8" t="s">
        <v>34</v>
      </c>
      <c r="G33" s="7" t="s">
        <v>226</v>
      </c>
      <c r="H33" s="9">
        <f>IFERROR(VLOOKUP(G33,List!$D$2:$E$21,2,0),"")</f>
        <v>1.7</v>
      </c>
      <c r="I33" s="7" t="s">
        <v>237</v>
      </c>
      <c r="J33" s="9">
        <v>0.15</v>
      </c>
      <c r="K33" s="5">
        <v>48</v>
      </c>
    </row>
    <row r="34" spans="1:11" x14ac:dyDescent="0.25">
      <c r="A34" s="7"/>
      <c r="B34" s="7"/>
      <c r="C34" s="7"/>
      <c r="D34" s="7"/>
      <c r="E34" s="8" t="str">
        <f>IFERROR(VLOOKUP(MID(A34,9,4),List!K:N,4,0),"")</f>
        <v/>
      </c>
      <c r="F34" s="8" t="s">
        <v>31</v>
      </c>
      <c r="G34" s="7" t="s">
        <v>26</v>
      </c>
      <c r="H34" s="9">
        <f>IFERROR(VLOOKUP(G34,List!$D$2:$E$21,2,0),"")</f>
        <v>1</v>
      </c>
      <c r="I34" s="7" t="s">
        <v>238</v>
      </c>
      <c r="J34" s="9">
        <v>0.1</v>
      </c>
      <c r="K34" s="5">
        <v>48</v>
      </c>
    </row>
    <row r="35" spans="1:11" x14ac:dyDescent="0.25">
      <c r="A35" s="7"/>
      <c r="B35" s="7"/>
      <c r="C35" s="7"/>
      <c r="D35" s="7"/>
      <c r="E35" s="8"/>
      <c r="F35" s="8" t="s">
        <v>27</v>
      </c>
      <c r="G35" s="7" t="s">
        <v>28</v>
      </c>
      <c r="H35" s="9">
        <f>IFERROR(VLOOKUP(G35,List!$D$2:$E$21,2,0),"")</f>
        <v>0.1</v>
      </c>
      <c r="I35" s="7"/>
      <c r="J35" s="9"/>
      <c r="K35" s="5"/>
    </row>
    <row r="36" spans="1:11" x14ac:dyDescent="0.25">
      <c r="A36" s="6" t="s">
        <v>217</v>
      </c>
      <c r="B36" s="7">
        <v>0</v>
      </c>
      <c r="C36" s="7">
        <v>0</v>
      </c>
      <c r="D36" s="7" t="s">
        <v>205</v>
      </c>
      <c r="E36" s="8">
        <f>IFERROR(VLOOKUP(MID(A36,9,4),List!K:N,4,0),"")</f>
        <v>1700</v>
      </c>
      <c r="F36" s="8" t="s">
        <v>34</v>
      </c>
      <c r="G36" s="7" t="s">
        <v>226</v>
      </c>
      <c r="H36" s="9">
        <f>IFERROR(VLOOKUP(G36,List!$D$2:$E$21,2,0),"")</f>
        <v>1.7</v>
      </c>
      <c r="I36" s="7" t="s">
        <v>225</v>
      </c>
      <c r="J36" s="9">
        <v>1.75</v>
      </c>
      <c r="K36" s="5">
        <v>48</v>
      </c>
    </row>
    <row r="37" spans="1:11" x14ac:dyDescent="0.25">
      <c r="A37" s="7"/>
      <c r="B37" s="7"/>
      <c r="C37" s="7"/>
      <c r="D37" s="7"/>
      <c r="E37" s="8" t="str">
        <f>IFERROR(VLOOKUP(MID(A37,9,4),List!K:N,4,0),"")</f>
        <v/>
      </c>
      <c r="F37" s="8" t="s">
        <v>31</v>
      </c>
      <c r="G37" s="7" t="s">
        <v>26</v>
      </c>
      <c r="H37" s="9">
        <f>IFERROR(VLOOKUP(G37,List!$D$2:$E$21,2,0),"")</f>
        <v>1</v>
      </c>
      <c r="I37" s="7"/>
      <c r="J37" s="9"/>
      <c r="K37" s="5"/>
    </row>
    <row r="38" spans="1:11" x14ac:dyDescent="0.25">
      <c r="A38" s="7"/>
      <c r="B38" s="7"/>
      <c r="C38" s="7"/>
      <c r="D38" s="7"/>
      <c r="E38" s="8"/>
      <c r="F38" s="8" t="s">
        <v>27</v>
      </c>
      <c r="G38" s="7" t="s">
        <v>28</v>
      </c>
      <c r="H38" s="9">
        <f>IFERROR(VLOOKUP(G38,List!$D$2:$E$21,2,0),"")</f>
        <v>0.1</v>
      </c>
      <c r="I38" s="7"/>
      <c r="J38" s="9"/>
      <c r="K38" s="5"/>
    </row>
    <row r="39" spans="1:11" x14ac:dyDescent="0.25">
      <c r="A39" s="6" t="s">
        <v>218</v>
      </c>
      <c r="B39" s="7">
        <v>0</v>
      </c>
      <c r="C39" s="7">
        <v>0</v>
      </c>
      <c r="D39" s="7" t="s">
        <v>205</v>
      </c>
      <c r="E39" s="8">
        <f>IFERROR(VLOOKUP(MID(A39,9,4),List!K:N,4,0),"")</f>
        <v>1700</v>
      </c>
      <c r="F39" s="8" t="s">
        <v>34</v>
      </c>
      <c r="G39" s="7" t="s">
        <v>226</v>
      </c>
      <c r="H39" s="9">
        <f>IFERROR(VLOOKUP(G39,List!$D$2:$E$21,2,0),"")</f>
        <v>1.7</v>
      </c>
      <c r="I39" s="7"/>
      <c r="J39" s="9"/>
      <c r="K39" s="5"/>
    </row>
    <row r="40" spans="1:11" x14ac:dyDescent="0.25">
      <c r="A40" s="7"/>
      <c r="B40" s="7"/>
      <c r="C40" s="7"/>
      <c r="D40" s="7"/>
      <c r="E40" s="8" t="str">
        <f>IFERROR(VLOOKUP(MID(A40,9,4),List!K:N,4,0),"")</f>
        <v/>
      </c>
      <c r="F40" s="8" t="s">
        <v>31</v>
      </c>
      <c r="G40" s="7" t="s">
        <v>26</v>
      </c>
      <c r="H40" s="9">
        <f>IFERROR(VLOOKUP(G40,List!$D$2:$E$21,2,0),"")</f>
        <v>1</v>
      </c>
      <c r="I40" s="7"/>
      <c r="J40" s="9"/>
      <c r="K40" s="5"/>
    </row>
    <row r="41" spans="1:11" x14ac:dyDescent="0.25">
      <c r="A41" s="7"/>
      <c r="B41" s="7"/>
      <c r="C41" s="7"/>
      <c r="D41" s="7"/>
      <c r="E41" s="8"/>
      <c r="F41" s="8" t="s">
        <v>27</v>
      </c>
      <c r="G41" s="7" t="s">
        <v>28</v>
      </c>
      <c r="H41" s="9">
        <f>IFERROR(VLOOKUP(G41,List!$D$2:$E$21,2,0),"")</f>
        <v>0.1</v>
      </c>
      <c r="I41" s="7"/>
      <c r="J41" s="9"/>
      <c r="K41" s="5"/>
    </row>
    <row r="42" spans="1:11" x14ac:dyDescent="0.25">
      <c r="A42" s="6" t="s">
        <v>220</v>
      </c>
      <c r="B42" s="7">
        <v>0</v>
      </c>
      <c r="C42" s="7">
        <v>0</v>
      </c>
      <c r="D42" s="7" t="s">
        <v>205</v>
      </c>
      <c r="E42" s="8">
        <f>IFERROR(VLOOKUP(MID(A42,9,4),List!K:N,4,0),"")</f>
        <v>1700</v>
      </c>
      <c r="F42" s="8" t="s">
        <v>34</v>
      </c>
      <c r="G42" s="7" t="s">
        <v>226</v>
      </c>
      <c r="H42" s="9">
        <f>IFERROR(VLOOKUP(G42,List!$D$2:$E$21,2,0),"")</f>
        <v>1.7</v>
      </c>
      <c r="I42" s="7"/>
      <c r="J42" s="9"/>
      <c r="K42" s="5"/>
    </row>
    <row r="43" spans="1:11" x14ac:dyDescent="0.25">
      <c r="A43" s="7"/>
      <c r="B43" s="7"/>
      <c r="C43" s="7"/>
      <c r="D43" s="7"/>
      <c r="E43" s="8" t="str">
        <f>IFERROR(VLOOKUP(MID(A43,9,4),List!K:N,4,0),"")</f>
        <v/>
      </c>
      <c r="F43" s="8" t="s">
        <v>31</v>
      </c>
      <c r="G43" s="7" t="s">
        <v>26</v>
      </c>
      <c r="H43" s="9">
        <f>IFERROR(VLOOKUP(G43,List!$D$2:$E$21,2,0),"")</f>
        <v>1</v>
      </c>
      <c r="I43" s="7"/>
      <c r="J43" s="9"/>
      <c r="K43" s="5"/>
    </row>
    <row r="44" spans="1:11" x14ac:dyDescent="0.25">
      <c r="A44" s="7"/>
      <c r="B44" s="7"/>
      <c r="C44" s="7"/>
      <c r="D44" s="7"/>
      <c r="E44" s="8"/>
      <c r="F44" s="8" t="s">
        <v>27</v>
      </c>
      <c r="G44" s="7" t="s">
        <v>28</v>
      </c>
      <c r="H44" s="9">
        <f>IFERROR(VLOOKUP(G44,List!$D$2:$E$21,2,0),"")</f>
        <v>0.1</v>
      </c>
      <c r="I44" s="7"/>
      <c r="J44" s="9"/>
      <c r="K44" s="5"/>
    </row>
    <row r="45" spans="1:11" x14ac:dyDescent="0.25">
      <c r="A45" s="6" t="s">
        <v>219</v>
      </c>
      <c r="B45" s="7">
        <v>0</v>
      </c>
      <c r="C45" s="7">
        <v>0</v>
      </c>
      <c r="D45" s="7" t="s">
        <v>205</v>
      </c>
      <c r="E45" s="8">
        <f>IFERROR(VLOOKUP(MID(A45,9,4),List!K:N,4,0),"")</f>
        <v>1700</v>
      </c>
      <c r="F45" s="8" t="s">
        <v>34</v>
      </c>
      <c r="G45" s="7" t="s">
        <v>226</v>
      </c>
      <c r="H45" s="9">
        <f>IFERROR(VLOOKUP(G45,List!$D$2:$E$21,2,0),"")</f>
        <v>1.7</v>
      </c>
      <c r="I45" s="7"/>
      <c r="J45" s="9"/>
      <c r="K45" s="5"/>
    </row>
    <row r="46" spans="1:11" x14ac:dyDescent="0.25">
      <c r="A46" s="6"/>
      <c r="B46" s="7"/>
      <c r="C46" s="7"/>
      <c r="D46" s="7"/>
      <c r="E46" s="8" t="str">
        <f>IFERROR(VLOOKUP(MID(A46,9,4),List!K:N,4,0),"")</f>
        <v/>
      </c>
      <c r="F46" s="8" t="s">
        <v>31</v>
      </c>
      <c r="G46" s="7" t="s">
        <v>26</v>
      </c>
      <c r="H46" s="9">
        <f>IFERROR(VLOOKUP(G46,List!$D$2:$E$21,2,0),"")</f>
        <v>1</v>
      </c>
      <c r="I46" s="7"/>
      <c r="J46" s="9"/>
      <c r="K46" s="5"/>
    </row>
    <row r="47" spans="1:11" x14ac:dyDescent="0.25">
      <c r="A47" s="7"/>
      <c r="B47" s="7"/>
      <c r="C47" s="7"/>
      <c r="D47" s="7"/>
      <c r="E47" s="8"/>
      <c r="F47" s="8" t="s">
        <v>27</v>
      </c>
      <c r="G47" s="7" t="s">
        <v>28</v>
      </c>
      <c r="H47" s="9">
        <f>IFERROR(VLOOKUP(G47,List!$D$2:$E$21,2,0),"")</f>
        <v>0.1</v>
      </c>
      <c r="I47" s="7"/>
      <c r="J47" s="9"/>
      <c r="K47" s="5"/>
    </row>
    <row r="48" spans="1:11" x14ac:dyDescent="0.25">
      <c r="A48" s="6" t="s">
        <v>221</v>
      </c>
      <c r="B48" s="7">
        <v>0</v>
      </c>
      <c r="C48" s="7">
        <v>0</v>
      </c>
      <c r="D48" s="7" t="s">
        <v>205</v>
      </c>
      <c r="E48" s="8">
        <f>IFERROR(VLOOKUP(MID(A48,9,4),List!K:N,4,0),"")</f>
        <v>1700</v>
      </c>
      <c r="F48" s="8" t="s">
        <v>34</v>
      </c>
      <c r="G48" s="7" t="s">
        <v>226</v>
      </c>
      <c r="H48" s="9">
        <f>IFERROR(VLOOKUP(G48,List!$D$2:$E$21,2,0),"")</f>
        <v>1.7</v>
      </c>
      <c r="I48" s="7"/>
      <c r="J48" s="9"/>
      <c r="K48" s="5"/>
    </row>
    <row r="49" spans="1:11" x14ac:dyDescent="0.25">
      <c r="A49" s="7"/>
      <c r="B49" s="7"/>
      <c r="C49" s="7"/>
      <c r="D49" s="7"/>
      <c r="E49" s="8" t="str">
        <f>IFERROR(VLOOKUP(MID(A49,9,4),List!K:N,4,0),"")</f>
        <v/>
      </c>
      <c r="F49" s="8" t="s">
        <v>31</v>
      </c>
      <c r="G49" s="7" t="s">
        <v>26</v>
      </c>
      <c r="H49" s="9">
        <f>IFERROR(VLOOKUP(G49,List!$D$2:$E$21,2,0),"")</f>
        <v>1</v>
      </c>
      <c r="I49" s="7"/>
      <c r="J49" s="9"/>
      <c r="K49" s="5"/>
    </row>
    <row r="50" spans="1:11" x14ac:dyDescent="0.25">
      <c r="A50" s="7"/>
      <c r="B50" s="7"/>
      <c r="C50" s="7"/>
      <c r="D50" s="7"/>
      <c r="E50" s="8"/>
      <c r="F50" s="8" t="s">
        <v>27</v>
      </c>
      <c r="G50" s="7" t="s">
        <v>28</v>
      </c>
      <c r="H50" s="9">
        <f>IFERROR(VLOOKUP(G50,List!$D$2:$E$21,2,0),"")</f>
        <v>0.1</v>
      </c>
      <c r="I50" s="7"/>
      <c r="J50" s="9"/>
      <c r="K50" s="5"/>
    </row>
    <row r="51" spans="1:11" x14ac:dyDescent="0.25">
      <c r="A51" s="6" t="s">
        <v>222</v>
      </c>
      <c r="B51" s="7">
        <v>0</v>
      </c>
      <c r="C51" s="7">
        <v>0</v>
      </c>
      <c r="D51" s="7" t="s">
        <v>205</v>
      </c>
      <c r="E51" s="8">
        <f>IFERROR(VLOOKUP(MID(A51,9,4),List!K:N,4,0),"")</f>
        <v>1700</v>
      </c>
      <c r="F51" s="8" t="s">
        <v>34</v>
      </c>
      <c r="G51" s="7" t="s">
        <v>226</v>
      </c>
      <c r="H51" s="9">
        <f>IFERROR(VLOOKUP(G51,List!$D$2:$E$21,2,0),"")</f>
        <v>1.7</v>
      </c>
      <c r="I51" s="7"/>
      <c r="J51" s="9"/>
      <c r="K51" s="5"/>
    </row>
    <row r="52" spans="1:11" x14ac:dyDescent="0.25">
      <c r="A52" s="7"/>
      <c r="B52" s="7"/>
      <c r="C52" s="7"/>
      <c r="D52" s="7"/>
      <c r="E52" s="8" t="str">
        <f>IFERROR(VLOOKUP(MID(A52,9,4),List!K:N,4,0),"")</f>
        <v/>
      </c>
      <c r="F52" s="8" t="s">
        <v>31</v>
      </c>
      <c r="G52" s="7" t="s">
        <v>26</v>
      </c>
      <c r="H52" s="9">
        <f>IFERROR(VLOOKUP(G52,List!$D$2:$E$21,2,0),"")</f>
        <v>1</v>
      </c>
      <c r="I52" s="7"/>
      <c r="J52" s="9"/>
      <c r="K52" s="5"/>
    </row>
    <row r="53" spans="1:11" x14ac:dyDescent="0.25">
      <c r="A53" s="7"/>
      <c r="B53" s="7"/>
      <c r="C53" s="7"/>
      <c r="D53" s="7"/>
      <c r="E53" s="8"/>
      <c r="F53" s="8" t="s">
        <v>27</v>
      </c>
      <c r="G53" s="7" t="s">
        <v>28</v>
      </c>
      <c r="H53" s="9">
        <f>IFERROR(VLOOKUP(G53,List!$D$2:$E$21,2,0),"")</f>
        <v>0.1</v>
      </c>
      <c r="I53" s="7"/>
      <c r="J53" s="9"/>
      <c r="K53" s="5"/>
    </row>
    <row r="54" spans="1:11" x14ac:dyDescent="0.25">
      <c r="A54" s="6" t="s">
        <v>223</v>
      </c>
      <c r="B54" s="7">
        <v>0</v>
      </c>
      <c r="C54" s="7">
        <v>0</v>
      </c>
      <c r="D54" s="7" t="s">
        <v>205</v>
      </c>
      <c r="E54" s="8">
        <f>IFERROR(VLOOKUP(MID(A54,9,4),List!K:N,4,0),"")</f>
        <v>1700</v>
      </c>
      <c r="F54" s="8" t="s">
        <v>34</v>
      </c>
      <c r="G54" s="7" t="s">
        <v>226</v>
      </c>
      <c r="H54" s="9">
        <f>IFERROR(VLOOKUP(G54,List!$D$2:$E$21,2,0),"")</f>
        <v>1.7</v>
      </c>
      <c r="I54" s="7"/>
      <c r="J54" s="9"/>
      <c r="K54" s="5"/>
    </row>
    <row r="55" spans="1:11" x14ac:dyDescent="0.25">
      <c r="A55" s="7"/>
      <c r="B55" s="7"/>
      <c r="C55" s="7"/>
      <c r="D55" s="7"/>
      <c r="E55" s="8" t="str">
        <f>IFERROR(VLOOKUP(MID(A55,9,4),List!K:N,4,0),"")</f>
        <v/>
      </c>
      <c r="F55" s="8" t="s">
        <v>31</v>
      </c>
      <c r="G55" s="7" t="s">
        <v>26</v>
      </c>
      <c r="H55" s="9">
        <f>IFERROR(VLOOKUP(G55,List!$D$2:$E$21,2,0),"")</f>
        <v>1</v>
      </c>
      <c r="I55" s="7"/>
      <c r="J55" s="9"/>
      <c r="K55" s="5"/>
    </row>
    <row r="56" spans="1:11" x14ac:dyDescent="0.25">
      <c r="A56" s="7"/>
      <c r="B56" s="7"/>
      <c r="C56" s="7"/>
      <c r="D56" s="7"/>
      <c r="E56" s="8"/>
      <c r="F56" s="8" t="s">
        <v>27</v>
      </c>
      <c r="G56" s="7" t="s">
        <v>28</v>
      </c>
      <c r="H56" s="9">
        <f>IFERROR(VLOOKUP(G56,List!$D$2:$E$21,2,0),"")</f>
        <v>0.1</v>
      </c>
      <c r="I56" s="7"/>
      <c r="J56" s="9"/>
      <c r="K56" s="5"/>
    </row>
    <row r="57" spans="1:11" x14ac:dyDescent="0.25">
      <c r="A57" s="6" t="s">
        <v>216</v>
      </c>
      <c r="B57" s="7">
        <v>0</v>
      </c>
      <c r="C57" s="7">
        <v>0</v>
      </c>
      <c r="D57" s="7" t="s">
        <v>205</v>
      </c>
      <c r="E57" s="8">
        <v>3800</v>
      </c>
      <c r="F57" s="8" t="s">
        <v>34</v>
      </c>
      <c r="G57" s="7" t="s">
        <v>226</v>
      </c>
      <c r="H57" s="9">
        <f>IFERROR(VLOOKUP(G57,List!$D$2:$E$21,2,0),"")</f>
        <v>1.7</v>
      </c>
      <c r="I57" s="7" t="s">
        <v>225</v>
      </c>
      <c r="J57" s="9">
        <v>1.75</v>
      </c>
      <c r="K57" s="5">
        <v>48</v>
      </c>
    </row>
    <row r="58" spans="1:11" x14ac:dyDescent="0.25">
      <c r="A58" s="7"/>
      <c r="B58" s="7"/>
      <c r="C58" s="7"/>
      <c r="D58" s="7"/>
      <c r="E58" s="8" t="str">
        <f>IFERROR(VLOOKUP(MID(A58,9,4),List!K:N,4,0),"")</f>
        <v/>
      </c>
      <c r="F58" s="8" t="s">
        <v>31</v>
      </c>
      <c r="G58" s="7" t="s">
        <v>26</v>
      </c>
      <c r="H58" s="9">
        <f>IFERROR(VLOOKUP(G58,List!$D$2:$E$21,2,0),"")</f>
        <v>1</v>
      </c>
      <c r="I58" s="7"/>
      <c r="J58" s="9"/>
      <c r="K58" s="5"/>
    </row>
    <row r="59" spans="1:11" x14ac:dyDescent="0.25">
      <c r="A59" s="7"/>
      <c r="B59" s="7"/>
      <c r="C59" s="7"/>
      <c r="D59" s="7"/>
      <c r="E59" s="8"/>
      <c r="F59" s="8" t="s">
        <v>27</v>
      </c>
      <c r="G59" s="7" t="s">
        <v>28</v>
      </c>
      <c r="H59" s="9">
        <f>IFERROR(VLOOKUP(G59,List!$D$2:$E$21,2,0),"")</f>
        <v>0.1</v>
      </c>
      <c r="I59" s="7"/>
      <c r="J59" s="9"/>
      <c r="K59" s="5"/>
    </row>
    <row r="60" spans="1:11" x14ac:dyDescent="0.25">
      <c r="A60" s="6" t="s">
        <v>224</v>
      </c>
      <c r="B60" s="7">
        <v>0</v>
      </c>
      <c r="C60" s="7">
        <v>0</v>
      </c>
      <c r="D60" s="7" t="s">
        <v>205</v>
      </c>
      <c r="E60" s="8">
        <v>3800</v>
      </c>
      <c r="F60" s="8" t="s">
        <v>34</v>
      </c>
      <c r="G60" s="7" t="s">
        <v>226</v>
      </c>
      <c r="H60" s="9">
        <f>IFERROR(VLOOKUP(G60,List!$D$2:$E$21,2,0),"")</f>
        <v>1.7</v>
      </c>
      <c r="I60" s="7" t="s">
        <v>225</v>
      </c>
      <c r="J60" s="9">
        <v>1.75</v>
      </c>
      <c r="K60" s="5">
        <v>48</v>
      </c>
    </row>
    <row r="61" spans="1:11" x14ac:dyDescent="0.25">
      <c r="A61" s="7"/>
      <c r="B61" s="7"/>
      <c r="C61" s="7"/>
      <c r="D61" s="7"/>
      <c r="E61" s="8" t="str">
        <f>IFERROR(VLOOKUP(MID(A61,9,4),List!K:N,4,0),"")</f>
        <v/>
      </c>
      <c r="F61" s="8" t="s">
        <v>31</v>
      </c>
      <c r="G61" s="7" t="s">
        <v>26</v>
      </c>
      <c r="H61" s="9">
        <f>IFERROR(VLOOKUP(G61,List!$D$2:$E$21,2,0),"")</f>
        <v>1</v>
      </c>
      <c r="I61" s="7"/>
      <c r="J61" s="9"/>
      <c r="K61" s="5"/>
    </row>
    <row r="62" spans="1:11" x14ac:dyDescent="0.25">
      <c r="A62" s="7"/>
      <c r="B62" s="7"/>
      <c r="C62" s="7"/>
      <c r="D62" s="7"/>
      <c r="E62" s="8"/>
      <c r="F62" s="8" t="s">
        <v>27</v>
      </c>
      <c r="G62" s="7" t="s">
        <v>28</v>
      </c>
      <c r="H62" s="9">
        <f>IFERROR(VLOOKUP(G62,List!$D$2:$E$21,2,0),"")</f>
        <v>0.1</v>
      </c>
      <c r="I62" s="7"/>
      <c r="J62" s="9"/>
      <c r="K62" s="5"/>
    </row>
    <row r="63" spans="1:11" x14ac:dyDescent="0.25">
      <c r="A63" s="6" t="s">
        <v>215</v>
      </c>
      <c r="B63" s="7">
        <v>0</v>
      </c>
      <c r="C63" s="7">
        <v>0</v>
      </c>
      <c r="D63" s="7" t="s">
        <v>205</v>
      </c>
      <c r="E63" s="8">
        <f>IFERROR(VLOOKUP(MID(A63,9,4),List!K:N,4,0),"")</f>
        <v>1700</v>
      </c>
      <c r="F63" s="8" t="s">
        <v>34</v>
      </c>
      <c r="G63" s="7" t="s">
        <v>226</v>
      </c>
      <c r="H63" s="9">
        <f>IFERROR(VLOOKUP(G63,List!$D$2:$E$21,2,0),"")</f>
        <v>1.7</v>
      </c>
      <c r="I63" s="7" t="s">
        <v>237</v>
      </c>
      <c r="J63" s="9">
        <v>0.15</v>
      </c>
      <c r="K63" s="5">
        <v>48</v>
      </c>
    </row>
    <row r="64" spans="1:11" x14ac:dyDescent="0.25">
      <c r="A64" s="7"/>
      <c r="B64" s="7"/>
      <c r="C64" s="7"/>
      <c r="D64" s="7"/>
      <c r="E64" s="8" t="str">
        <f>IFERROR(VLOOKUP(MID(A64,9,4),List!K:N,4,0),"")</f>
        <v/>
      </c>
      <c r="F64" s="8" t="s">
        <v>31</v>
      </c>
      <c r="G64" s="7" t="s">
        <v>26</v>
      </c>
      <c r="H64" s="9">
        <f>IFERROR(VLOOKUP(G64,List!$D$2:$E$21,2,0),"")</f>
        <v>1</v>
      </c>
      <c r="I64" s="7" t="s">
        <v>238</v>
      </c>
      <c r="J64" s="9">
        <v>0.1</v>
      </c>
      <c r="K64" s="5">
        <v>48</v>
      </c>
    </row>
    <row r="65" spans="1:11" x14ac:dyDescent="0.25">
      <c r="A65" s="7"/>
      <c r="B65" s="7"/>
      <c r="C65" s="7"/>
      <c r="D65" s="7"/>
      <c r="E65" s="8"/>
      <c r="F65" s="8" t="s">
        <v>27</v>
      </c>
      <c r="G65" s="7" t="s">
        <v>28</v>
      </c>
      <c r="H65" s="9">
        <f>IFERROR(VLOOKUP(G65,List!$D$2:$E$21,2,0),"")</f>
        <v>0.1</v>
      </c>
      <c r="I65" s="7"/>
      <c r="J65" s="9"/>
      <c r="K65" s="5"/>
    </row>
    <row r="66" spans="1:11" x14ac:dyDescent="0.25">
      <c r="A66" s="6" t="s">
        <v>217</v>
      </c>
      <c r="B66" s="7">
        <v>0</v>
      </c>
      <c r="C66" s="7">
        <v>0</v>
      </c>
      <c r="D66" s="7" t="s">
        <v>205</v>
      </c>
      <c r="E66" s="8">
        <f>IFERROR(VLOOKUP(MID(A66,9,4),List!K:N,4,0),"")</f>
        <v>1700</v>
      </c>
      <c r="F66" s="8" t="s">
        <v>34</v>
      </c>
      <c r="G66" s="7" t="s">
        <v>226</v>
      </c>
      <c r="H66" s="9">
        <f>IFERROR(VLOOKUP(G66,List!$D$2:$E$21,2,0),"")</f>
        <v>1.7</v>
      </c>
      <c r="I66" s="7" t="s">
        <v>225</v>
      </c>
      <c r="J66" s="9">
        <v>1.75</v>
      </c>
      <c r="K66" s="5">
        <v>48</v>
      </c>
    </row>
    <row r="67" spans="1:11" x14ac:dyDescent="0.25">
      <c r="A67" s="7"/>
      <c r="B67" s="7"/>
      <c r="C67" s="7"/>
      <c r="D67" s="7"/>
      <c r="E67" s="8" t="str">
        <f>IFERROR(VLOOKUP(MID(A67,9,4),List!K:N,4,0),"")</f>
        <v/>
      </c>
      <c r="F67" s="8" t="s">
        <v>31</v>
      </c>
      <c r="G67" s="7" t="s">
        <v>26</v>
      </c>
      <c r="H67" s="9">
        <f>IFERROR(VLOOKUP(G67,List!$D$2:$E$21,2,0),"")</f>
        <v>1</v>
      </c>
      <c r="I67" s="7"/>
      <c r="J67" s="9"/>
      <c r="K67" s="5"/>
    </row>
    <row r="68" spans="1:11" x14ac:dyDescent="0.25">
      <c r="A68" s="7"/>
      <c r="B68" s="7"/>
      <c r="C68" s="7"/>
      <c r="D68" s="7"/>
      <c r="E68" s="8"/>
      <c r="F68" s="8" t="s">
        <v>27</v>
      </c>
      <c r="G68" s="7" t="s">
        <v>28</v>
      </c>
      <c r="H68" s="9">
        <f>IFERROR(VLOOKUP(G68,List!$D$2:$E$21,2,0),"")</f>
        <v>0.1</v>
      </c>
      <c r="I68" s="7"/>
      <c r="J68" s="9"/>
      <c r="K68" s="5"/>
    </row>
    <row r="69" spans="1:11" x14ac:dyDescent="0.25">
      <c r="A69" s="6" t="s">
        <v>218</v>
      </c>
      <c r="B69" s="7">
        <v>0</v>
      </c>
      <c r="C69" s="7">
        <v>0</v>
      </c>
      <c r="D69" s="7" t="s">
        <v>205</v>
      </c>
      <c r="E69" s="8">
        <f>IFERROR(VLOOKUP(MID(A69,9,4),List!K:N,4,0),"")</f>
        <v>1700</v>
      </c>
      <c r="F69" s="8" t="s">
        <v>34</v>
      </c>
      <c r="G69" s="7" t="s">
        <v>226</v>
      </c>
      <c r="H69" s="9">
        <f>IFERROR(VLOOKUP(G69,List!$D$2:$E$21,2,0),"")</f>
        <v>1.7</v>
      </c>
      <c r="I69" s="7"/>
      <c r="J69" s="9"/>
      <c r="K69" s="5"/>
    </row>
    <row r="70" spans="1:11" x14ac:dyDescent="0.25">
      <c r="A70" s="7"/>
      <c r="B70" s="7"/>
      <c r="C70" s="7"/>
      <c r="D70" s="7"/>
      <c r="E70" s="8" t="str">
        <f>IFERROR(VLOOKUP(MID(A70,9,4),List!K:N,4,0),"")</f>
        <v/>
      </c>
      <c r="F70" s="8" t="s">
        <v>31</v>
      </c>
      <c r="G70" s="7" t="s">
        <v>26</v>
      </c>
      <c r="H70" s="9">
        <f>IFERROR(VLOOKUP(G70,List!$D$2:$E$21,2,0),"")</f>
        <v>1</v>
      </c>
      <c r="I70" s="7"/>
      <c r="J70" s="9"/>
      <c r="K70" s="5"/>
    </row>
    <row r="71" spans="1:11" x14ac:dyDescent="0.25">
      <c r="A71" s="7"/>
      <c r="B71" s="7"/>
      <c r="C71" s="7"/>
      <c r="D71" s="7"/>
      <c r="E71" s="8"/>
      <c r="F71" s="8" t="s">
        <v>27</v>
      </c>
      <c r="G71" s="7" t="s">
        <v>28</v>
      </c>
      <c r="H71" s="9">
        <f>IFERROR(VLOOKUP(G71,List!$D$2:$E$21,2,0),"")</f>
        <v>0.1</v>
      </c>
      <c r="I71" s="7"/>
      <c r="J71" s="9"/>
      <c r="K71" s="5"/>
    </row>
    <row r="72" spans="1:11" x14ac:dyDescent="0.25">
      <c r="A72" s="6" t="s">
        <v>220</v>
      </c>
      <c r="B72" s="7">
        <v>0</v>
      </c>
      <c r="C72" s="7">
        <v>0</v>
      </c>
      <c r="D72" s="7" t="s">
        <v>205</v>
      </c>
      <c r="E72" s="8">
        <f>IFERROR(VLOOKUP(MID(A72,9,4),List!K:N,4,0),"")</f>
        <v>1700</v>
      </c>
      <c r="F72" s="8" t="s">
        <v>34</v>
      </c>
      <c r="G72" s="7" t="s">
        <v>226</v>
      </c>
      <c r="H72" s="9">
        <f>IFERROR(VLOOKUP(G72,List!$D$2:$E$21,2,0),"")</f>
        <v>1.7</v>
      </c>
      <c r="I72" s="7"/>
      <c r="J72" s="9"/>
      <c r="K72" s="5"/>
    </row>
    <row r="73" spans="1:11" x14ac:dyDescent="0.25">
      <c r="A73" s="7"/>
      <c r="B73" s="7"/>
      <c r="C73" s="7"/>
      <c r="D73" s="7"/>
      <c r="E73" s="8" t="str">
        <f>IFERROR(VLOOKUP(MID(A73,9,4),List!K:N,4,0),"")</f>
        <v/>
      </c>
      <c r="F73" s="8" t="s">
        <v>31</v>
      </c>
      <c r="G73" s="7" t="s">
        <v>26</v>
      </c>
      <c r="H73" s="9">
        <f>IFERROR(VLOOKUP(G73,List!$D$2:$E$21,2,0),"")</f>
        <v>1</v>
      </c>
      <c r="I73" s="7"/>
      <c r="J73" s="9"/>
      <c r="K73" s="5"/>
    </row>
    <row r="74" spans="1:11" x14ac:dyDescent="0.25">
      <c r="A74" s="7"/>
      <c r="B74" s="7"/>
      <c r="C74" s="7"/>
      <c r="D74" s="7"/>
      <c r="E74" s="8"/>
      <c r="F74" s="8" t="s">
        <v>27</v>
      </c>
      <c r="G74" s="7" t="s">
        <v>28</v>
      </c>
      <c r="H74" s="9">
        <f>IFERROR(VLOOKUP(G74,List!$D$2:$E$21,2,0),"")</f>
        <v>0.1</v>
      </c>
      <c r="I74" s="7"/>
      <c r="J74" s="9"/>
      <c r="K74" s="5"/>
    </row>
    <row r="75" spans="1:11" x14ac:dyDescent="0.25">
      <c r="A75" s="6" t="s">
        <v>219</v>
      </c>
      <c r="B75" s="7">
        <v>0</v>
      </c>
      <c r="C75" s="7">
        <v>0</v>
      </c>
      <c r="D75" s="7" t="s">
        <v>205</v>
      </c>
      <c r="E75" s="8">
        <f>IFERROR(VLOOKUP(MID(A75,9,4),List!K:N,4,0),"")</f>
        <v>1700</v>
      </c>
      <c r="F75" s="8" t="s">
        <v>34</v>
      </c>
      <c r="G75" s="7" t="s">
        <v>226</v>
      </c>
      <c r="H75" s="9">
        <f>IFERROR(VLOOKUP(G75,List!$D$2:$E$21,2,0),"")</f>
        <v>1.7</v>
      </c>
      <c r="I75" s="7"/>
      <c r="J75" s="9"/>
      <c r="K75" s="5"/>
    </row>
    <row r="76" spans="1:11" x14ac:dyDescent="0.25">
      <c r="A76" s="6"/>
      <c r="B76" s="7"/>
      <c r="C76" s="7"/>
      <c r="D76" s="7"/>
      <c r="E76" s="8" t="str">
        <f>IFERROR(VLOOKUP(MID(A76,9,4),List!K:N,4,0),"")</f>
        <v/>
      </c>
      <c r="F76" s="8" t="s">
        <v>31</v>
      </c>
      <c r="G76" s="7" t="s">
        <v>26</v>
      </c>
      <c r="H76" s="9">
        <f>IFERROR(VLOOKUP(G76,List!$D$2:$E$21,2,0),"")</f>
        <v>1</v>
      </c>
      <c r="I76" s="7"/>
      <c r="J76" s="9"/>
      <c r="K76" s="5"/>
    </row>
    <row r="77" spans="1:11" x14ac:dyDescent="0.25">
      <c r="A77" s="7"/>
      <c r="B77" s="7"/>
      <c r="C77" s="7"/>
      <c r="D77" s="7"/>
      <c r="E77" s="8"/>
      <c r="F77" s="8" t="s">
        <v>27</v>
      </c>
      <c r="G77" s="7" t="s">
        <v>28</v>
      </c>
      <c r="H77" s="9">
        <f>IFERROR(VLOOKUP(G77,List!$D$2:$E$21,2,0),"")</f>
        <v>0.1</v>
      </c>
      <c r="I77" s="7"/>
      <c r="J77" s="9"/>
      <c r="K77" s="5"/>
    </row>
    <row r="78" spans="1:11" x14ac:dyDescent="0.25">
      <c r="A78" s="6" t="s">
        <v>221</v>
      </c>
      <c r="B78" s="7">
        <v>0</v>
      </c>
      <c r="C78" s="7">
        <v>0</v>
      </c>
      <c r="D78" s="7" t="s">
        <v>205</v>
      </c>
      <c r="E78" s="8">
        <f>IFERROR(VLOOKUP(MID(A78,9,4),List!K:N,4,0),"")</f>
        <v>1700</v>
      </c>
      <c r="F78" s="8" t="s">
        <v>34</v>
      </c>
      <c r="G78" s="7" t="s">
        <v>226</v>
      </c>
      <c r="H78" s="9">
        <f>IFERROR(VLOOKUP(G78,List!$D$2:$E$21,2,0),"")</f>
        <v>1.7</v>
      </c>
      <c r="I78" s="7"/>
      <c r="J78" s="9"/>
      <c r="K78" s="5"/>
    </row>
    <row r="79" spans="1:11" x14ac:dyDescent="0.25">
      <c r="A79" s="7"/>
      <c r="B79" s="7"/>
      <c r="C79" s="7"/>
      <c r="D79" s="7"/>
      <c r="E79" s="8" t="str">
        <f>IFERROR(VLOOKUP(MID(A79,9,4),List!K:N,4,0),"")</f>
        <v/>
      </c>
      <c r="F79" s="8" t="s">
        <v>31</v>
      </c>
      <c r="G79" s="7" t="s">
        <v>26</v>
      </c>
      <c r="H79" s="9">
        <f>IFERROR(VLOOKUP(G79,List!$D$2:$E$21,2,0),"")</f>
        <v>1</v>
      </c>
      <c r="I79" s="7"/>
      <c r="J79" s="9"/>
      <c r="K79" s="5"/>
    </row>
    <row r="80" spans="1:11" x14ac:dyDescent="0.25">
      <c r="A80" s="7"/>
      <c r="B80" s="7"/>
      <c r="C80" s="7"/>
      <c r="D80" s="7"/>
      <c r="E80" s="8"/>
      <c r="F80" s="8" t="s">
        <v>27</v>
      </c>
      <c r="G80" s="7" t="s">
        <v>28</v>
      </c>
      <c r="H80" s="9">
        <f>IFERROR(VLOOKUP(G80,List!$D$2:$E$21,2,0),"")</f>
        <v>0.1</v>
      </c>
      <c r="I80" s="7"/>
      <c r="J80" s="9"/>
      <c r="K80" s="5"/>
    </row>
    <row r="81" spans="1:11" x14ac:dyDescent="0.25">
      <c r="A81" s="6" t="s">
        <v>222</v>
      </c>
      <c r="B81" s="7">
        <v>0</v>
      </c>
      <c r="C81" s="7">
        <v>0</v>
      </c>
      <c r="D81" s="7" t="s">
        <v>205</v>
      </c>
      <c r="E81" s="8">
        <f>IFERROR(VLOOKUP(MID(A81,9,4),List!K:N,4,0),"")</f>
        <v>1700</v>
      </c>
      <c r="F81" s="8" t="s">
        <v>34</v>
      </c>
      <c r="G81" s="7" t="s">
        <v>226</v>
      </c>
      <c r="H81" s="9">
        <f>IFERROR(VLOOKUP(G81,List!$D$2:$E$21,2,0),"")</f>
        <v>1.7</v>
      </c>
      <c r="I81" s="7"/>
      <c r="J81" s="9"/>
      <c r="K81" s="5"/>
    </row>
    <row r="82" spans="1:11" x14ac:dyDescent="0.25">
      <c r="A82" s="7"/>
      <c r="B82" s="7"/>
      <c r="C82" s="7"/>
      <c r="D82" s="7"/>
      <c r="E82" s="8" t="str">
        <f>IFERROR(VLOOKUP(MID(A82,9,4),List!K:N,4,0),"")</f>
        <v/>
      </c>
      <c r="F82" s="8" t="s">
        <v>31</v>
      </c>
      <c r="G82" s="7" t="s">
        <v>26</v>
      </c>
      <c r="H82" s="9">
        <f>IFERROR(VLOOKUP(G82,List!$D$2:$E$21,2,0),"")</f>
        <v>1</v>
      </c>
      <c r="I82" s="7"/>
      <c r="J82" s="9"/>
      <c r="K82" s="5"/>
    </row>
    <row r="83" spans="1:11" x14ac:dyDescent="0.25">
      <c r="A83" s="7"/>
      <c r="B83" s="7"/>
      <c r="C83" s="7"/>
      <c r="D83" s="7"/>
      <c r="E83" s="8"/>
      <c r="F83" s="8" t="s">
        <v>27</v>
      </c>
      <c r="G83" s="7" t="s">
        <v>28</v>
      </c>
      <c r="H83" s="9">
        <f>IFERROR(VLOOKUP(G83,List!$D$2:$E$21,2,0),"")</f>
        <v>0.1</v>
      </c>
      <c r="I83" s="7"/>
      <c r="J83" s="9"/>
      <c r="K83" s="5"/>
    </row>
    <row r="84" spans="1:11" x14ac:dyDescent="0.25">
      <c r="A84" s="6" t="s">
        <v>223</v>
      </c>
      <c r="B84" s="7">
        <v>0</v>
      </c>
      <c r="C84" s="7">
        <v>0</v>
      </c>
      <c r="D84" s="7" t="s">
        <v>205</v>
      </c>
      <c r="E84" s="8">
        <f>IFERROR(VLOOKUP(MID(A84,9,4),List!K:N,4,0),"")</f>
        <v>1700</v>
      </c>
      <c r="F84" s="8" t="s">
        <v>34</v>
      </c>
      <c r="G84" s="7" t="s">
        <v>226</v>
      </c>
      <c r="H84" s="9">
        <f>IFERROR(VLOOKUP(G84,List!$D$2:$E$21,2,0),"")</f>
        <v>1.7</v>
      </c>
      <c r="I84" s="7"/>
      <c r="J84" s="9"/>
      <c r="K84" s="5"/>
    </row>
    <row r="85" spans="1:11" x14ac:dyDescent="0.25">
      <c r="A85" s="7"/>
      <c r="B85" s="7"/>
      <c r="C85" s="7"/>
      <c r="D85" s="7"/>
      <c r="E85" s="8" t="str">
        <f>IFERROR(VLOOKUP(MID(A85,9,4),List!K:N,4,0),"")</f>
        <v/>
      </c>
      <c r="F85" s="8" t="s">
        <v>31</v>
      </c>
      <c r="G85" s="7" t="s">
        <v>26</v>
      </c>
      <c r="H85" s="9">
        <f>IFERROR(VLOOKUP(G85,List!$D$2:$E$21,2,0),"")</f>
        <v>1</v>
      </c>
      <c r="I85" s="7"/>
      <c r="J85" s="9"/>
      <c r="K85" s="5"/>
    </row>
    <row r="86" spans="1:11" x14ac:dyDescent="0.25">
      <c r="A86" s="7"/>
      <c r="B86" s="7"/>
      <c r="C86" s="7"/>
      <c r="D86" s="7"/>
      <c r="E86" s="8"/>
      <c r="F86" s="8" t="s">
        <v>27</v>
      </c>
      <c r="G86" s="7" t="s">
        <v>28</v>
      </c>
      <c r="H86" s="9">
        <f>IFERROR(VLOOKUP(G86,List!$D$2:$E$21,2,0),"")</f>
        <v>0.1</v>
      </c>
      <c r="I86" s="7"/>
      <c r="J86" s="9"/>
      <c r="K86" s="5"/>
    </row>
    <row r="87" spans="1:11" x14ac:dyDescent="0.25">
      <c r="A87" s="6" t="s">
        <v>216</v>
      </c>
      <c r="B87" s="7">
        <v>0</v>
      </c>
      <c r="C87" s="7">
        <v>0</v>
      </c>
      <c r="D87" s="7" t="s">
        <v>205</v>
      </c>
      <c r="E87" s="8">
        <v>3800</v>
      </c>
      <c r="F87" s="8" t="s">
        <v>34</v>
      </c>
      <c r="G87" s="7" t="s">
        <v>226</v>
      </c>
      <c r="H87" s="9">
        <f>IFERROR(VLOOKUP(G87,List!$D$2:$E$21,2,0),"")</f>
        <v>1.7</v>
      </c>
      <c r="I87" s="7" t="s">
        <v>225</v>
      </c>
      <c r="J87" s="9">
        <v>1.75</v>
      </c>
      <c r="K87" s="5">
        <v>48</v>
      </c>
    </row>
    <row r="88" spans="1:11" x14ac:dyDescent="0.25">
      <c r="A88" s="7"/>
      <c r="B88" s="7"/>
      <c r="C88" s="7"/>
      <c r="D88" s="7"/>
      <c r="E88" s="8" t="str">
        <f>IFERROR(VLOOKUP(MID(A88,9,4),List!K:N,4,0),"")</f>
        <v/>
      </c>
      <c r="F88" s="8" t="s">
        <v>31</v>
      </c>
      <c r="G88" s="7" t="s">
        <v>26</v>
      </c>
      <c r="H88" s="9">
        <f>IFERROR(VLOOKUP(G88,List!$D$2:$E$21,2,0),"")</f>
        <v>1</v>
      </c>
      <c r="I88" s="7"/>
      <c r="J88" s="9"/>
      <c r="K88" s="5"/>
    </row>
    <row r="89" spans="1:11" x14ac:dyDescent="0.25">
      <c r="A89" s="7"/>
      <c r="B89" s="7"/>
      <c r="C89" s="7"/>
      <c r="D89" s="7"/>
      <c r="E89" s="8"/>
      <c r="F89" s="8" t="s">
        <v>27</v>
      </c>
      <c r="G89" s="7" t="s">
        <v>28</v>
      </c>
      <c r="H89" s="9">
        <f>IFERROR(VLOOKUP(G89,List!$D$2:$E$21,2,0),"")</f>
        <v>0.1</v>
      </c>
      <c r="I89" s="7"/>
      <c r="J89" s="9"/>
      <c r="K89" s="5"/>
    </row>
    <row r="90" spans="1:11" x14ac:dyDescent="0.25">
      <c r="A90" s="6" t="s">
        <v>224</v>
      </c>
      <c r="B90" s="7">
        <v>0</v>
      </c>
      <c r="C90" s="7">
        <v>0</v>
      </c>
      <c r="D90" s="7" t="s">
        <v>205</v>
      </c>
      <c r="E90" s="8">
        <v>3800</v>
      </c>
      <c r="F90" s="8" t="s">
        <v>34</v>
      </c>
      <c r="G90" s="7" t="s">
        <v>226</v>
      </c>
      <c r="H90" s="9">
        <f>IFERROR(VLOOKUP(G90,List!$D$2:$E$21,2,0),"")</f>
        <v>1.7</v>
      </c>
      <c r="I90" s="7" t="s">
        <v>225</v>
      </c>
      <c r="J90" s="9">
        <v>1.75</v>
      </c>
      <c r="K90" s="5">
        <v>48</v>
      </c>
    </row>
    <row r="91" spans="1:11" x14ac:dyDescent="0.25">
      <c r="A91" s="7"/>
      <c r="B91" s="7"/>
      <c r="C91" s="7"/>
      <c r="D91" s="7"/>
      <c r="E91" s="8" t="str">
        <f>IFERROR(VLOOKUP(MID(A91,9,4),List!K:N,4,0),"")</f>
        <v/>
      </c>
      <c r="F91" s="8" t="s">
        <v>31</v>
      </c>
      <c r="G91" s="7" t="s">
        <v>26</v>
      </c>
      <c r="H91" s="9">
        <f>IFERROR(VLOOKUP(G91,List!$D$2:$E$21,2,0),"")</f>
        <v>1</v>
      </c>
      <c r="I91" s="7"/>
      <c r="J91" s="9"/>
      <c r="K91" s="5"/>
    </row>
    <row r="92" spans="1:11" x14ac:dyDescent="0.25">
      <c r="A92" s="7"/>
      <c r="B92" s="7"/>
      <c r="C92" s="7"/>
      <c r="D92" s="7"/>
      <c r="E92" s="8"/>
      <c r="F92" s="8" t="s">
        <v>27</v>
      </c>
      <c r="G92" s="7" t="s">
        <v>28</v>
      </c>
      <c r="H92" s="9">
        <f>IFERROR(VLOOKUP(G92,List!$D$2:$E$21,2,0),"")</f>
        <v>0.1</v>
      </c>
      <c r="I92" s="7"/>
      <c r="J92" s="9"/>
      <c r="K92" s="5"/>
    </row>
    <row r="93" spans="1:11" x14ac:dyDescent="0.25">
      <c r="A93" s="6" t="s">
        <v>215</v>
      </c>
      <c r="B93" s="7">
        <v>0</v>
      </c>
      <c r="C93" s="7">
        <v>0</v>
      </c>
      <c r="D93" s="7" t="s">
        <v>205</v>
      </c>
      <c r="E93" s="8">
        <f>IFERROR(VLOOKUP(MID(A93,9,4),List!K:N,4,0),"")</f>
        <v>1700</v>
      </c>
      <c r="F93" s="8" t="s">
        <v>34</v>
      </c>
      <c r="G93" s="7" t="s">
        <v>226</v>
      </c>
      <c r="H93" s="9">
        <f>IFERROR(VLOOKUP(G93,List!$D$2:$E$21,2,0),"")</f>
        <v>1.7</v>
      </c>
      <c r="I93" s="7" t="s">
        <v>237</v>
      </c>
      <c r="J93" s="9">
        <v>0.15</v>
      </c>
      <c r="K93" s="5">
        <v>48</v>
      </c>
    </row>
    <row r="94" spans="1:11" x14ac:dyDescent="0.25">
      <c r="A94" s="7"/>
      <c r="B94" s="7"/>
      <c r="C94" s="7"/>
      <c r="D94" s="7"/>
      <c r="E94" s="8" t="str">
        <f>IFERROR(VLOOKUP(MID(A94,9,4),List!K:N,4,0),"")</f>
        <v/>
      </c>
      <c r="F94" s="8" t="s">
        <v>31</v>
      </c>
      <c r="G94" s="7" t="s">
        <v>26</v>
      </c>
      <c r="H94" s="9">
        <f>IFERROR(VLOOKUP(G94,List!$D$2:$E$21,2,0),"")</f>
        <v>1</v>
      </c>
      <c r="I94" s="7" t="s">
        <v>238</v>
      </c>
      <c r="J94" s="9">
        <v>0.1</v>
      </c>
      <c r="K94" s="5">
        <v>48</v>
      </c>
    </row>
    <row r="95" spans="1:11" x14ac:dyDescent="0.25">
      <c r="A95" s="7"/>
      <c r="B95" s="7"/>
      <c r="C95" s="7"/>
      <c r="D95" s="7"/>
      <c r="E95" s="8"/>
      <c r="F95" s="8" t="s">
        <v>27</v>
      </c>
      <c r="G95" s="7" t="s">
        <v>28</v>
      </c>
      <c r="H95" s="9">
        <f>IFERROR(VLOOKUP(G95,List!$D$2:$E$21,2,0),"")</f>
        <v>0.1</v>
      </c>
      <c r="I95" s="7"/>
      <c r="J95" s="9"/>
      <c r="K95" s="5"/>
    </row>
    <row r="96" spans="1:11" x14ac:dyDescent="0.25">
      <c r="A96" s="6" t="s">
        <v>217</v>
      </c>
      <c r="B96" s="7">
        <v>0</v>
      </c>
      <c r="C96" s="7">
        <v>0</v>
      </c>
      <c r="D96" s="7" t="s">
        <v>205</v>
      </c>
      <c r="E96" s="8">
        <f>IFERROR(VLOOKUP(MID(A96,9,4),List!K:N,4,0),"")</f>
        <v>1700</v>
      </c>
      <c r="F96" s="8" t="s">
        <v>34</v>
      </c>
      <c r="G96" s="7" t="s">
        <v>226</v>
      </c>
      <c r="H96" s="9">
        <f>IFERROR(VLOOKUP(G96,List!$D$2:$E$21,2,0),"")</f>
        <v>1.7</v>
      </c>
      <c r="I96" s="7" t="s">
        <v>225</v>
      </c>
      <c r="J96" s="9">
        <v>1.75</v>
      </c>
      <c r="K96" s="5">
        <v>48</v>
      </c>
    </row>
    <row r="97" spans="1:11" x14ac:dyDescent="0.25">
      <c r="A97" s="7"/>
      <c r="B97" s="7"/>
      <c r="C97" s="7"/>
      <c r="D97" s="7"/>
      <c r="E97" s="8" t="str">
        <f>IFERROR(VLOOKUP(MID(A97,9,4),List!K:N,4,0),"")</f>
        <v/>
      </c>
      <c r="F97" s="8" t="s">
        <v>31</v>
      </c>
      <c r="G97" s="7" t="s">
        <v>26</v>
      </c>
      <c r="H97" s="9">
        <f>IFERROR(VLOOKUP(G97,List!$D$2:$E$21,2,0),"")</f>
        <v>1</v>
      </c>
      <c r="I97" s="7"/>
      <c r="J97" s="9"/>
      <c r="K97" s="5"/>
    </row>
    <row r="98" spans="1:11" x14ac:dyDescent="0.25">
      <c r="A98" s="7"/>
      <c r="B98" s="7"/>
      <c r="C98" s="7"/>
      <c r="D98" s="7"/>
      <c r="E98" s="8"/>
      <c r="F98" s="8" t="s">
        <v>27</v>
      </c>
      <c r="G98" s="7" t="s">
        <v>28</v>
      </c>
      <c r="H98" s="9">
        <f>IFERROR(VLOOKUP(G98,List!$D$2:$E$21,2,0),"")</f>
        <v>0.1</v>
      </c>
      <c r="I98" s="7"/>
      <c r="J98" s="9"/>
      <c r="K98" s="5"/>
    </row>
    <row r="99" spans="1:11" x14ac:dyDescent="0.25">
      <c r="A99" s="6" t="s">
        <v>218</v>
      </c>
      <c r="B99" s="7">
        <v>0</v>
      </c>
      <c r="C99" s="7">
        <v>0</v>
      </c>
      <c r="D99" s="7" t="s">
        <v>205</v>
      </c>
      <c r="E99" s="8">
        <f>IFERROR(VLOOKUP(MID(A99,9,4),List!K:N,4,0),"")</f>
        <v>1700</v>
      </c>
      <c r="F99" s="8" t="s">
        <v>34</v>
      </c>
      <c r="G99" s="7" t="s">
        <v>226</v>
      </c>
      <c r="H99" s="9">
        <f>IFERROR(VLOOKUP(G99,List!$D$2:$E$21,2,0),"")</f>
        <v>1.7</v>
      </c>
      <c r="I99" s="7"/>
      <c r="J99" s="9"/>
      <c r="K99" s="5"/>
    </row>
    <row r="100" spans="1:11" x14ac:dyDescent="0.25">
      <c r="A100" s="7"/>
      <c r="B100" s="7"/>
      <c r="C100" s="7"/>
      <c r="D100" s="7"/>
      <c r="E100" s="8" t="str">
        <f>IFERROR(VLOOKUP(MID(A100,9,4),List!K:N,4,0),"")</f>
        <v/>
      </c>
      <c r="F100" s="8" t="s">
        <v>31</v>
      </c>
      <c r="G100" s="7" t="s">
        <v>26</v>
      </c>
      <c r="H100" s="9">
        <f>IFERROR(VLOOKUP(G100,List!$D$2:$E$21,2,0),"")</f>
        <v>1</v>
      </c>
      <c r="I100" s="7"/>
      <c r="J100" s="9"/>
      <c r="K100" s="5"/>
    </row>
    <row r="101" spans="1:11" x14ac:dyDescent="0.25">
      <c r="A101" s="7"/>
      <c r="B101" s="7"/>
      <c r="C101" s="7"/>
      <c r="D101" s="7"/>
      <c r="E101" s="8"/>
      <c r="F101" s="8" t="s">
        <v>27</v>
      </c>
      <c r="G101" s="7" t="s">
        <v>28</v>
      </c>
      <c r="H101" s="9">
        <f>IFERROR(VLOOKUP(G101,List!$D$2:$E$21,2,0),"")</f>
        <v>0.1</v>
      </c>
      <c r="I101" s="7"/>
      <c r="J101" s="9"/>
      <c r="K101" s="5"/>
    </row>
    <row r="102" spans="1:11" x14ac:dyDescent="0.25">
      <c r="A102" s="6" t="s">
        <v>220</v>
      </c>
      <c r="B102" s="7">
        <v>0</v>
      </c>
      <c r="C102" s="7">
        <v>0</v>
      </c>
      <c r="D102" s="7" t="s">
        <v>205</v>
      </c>
      <c r="E102" s="8">
        <f>IFERROR(VLOOKUP(MID(A102,9,4),List!K:N,4,0),"")</f>
        <v>1700</v>
      </c>
      <c r="F102" s="8" t="s">
        <v>34</v>
      </c>
      <c r="G102" s="7" t="s">
        <v>226</v>
      </c>
      <c r="H102" s="9">
        <f>IFERROR(VLOOKUP(G102,List!$D$2:$E$21,2,0),"")</f>
        <v>1.7</v>
      </c>
      <c r="I102" s="7"/>
      <c r="J102" s="9"/>
      <c r="K102" s="5"/>
    </row>
    <row r="103" spans="1:11" x14ac:dyDescent="0.25">
      <c r="A103" s="7"/>
      <c r="B103" s="7"/>
      <c r="C103" s="7"/>
      <c r="D103" s="7"/>
      <c r="E103" s="8" t="str">
        <f>IFERROR(VLOOKUP(MID(A103,9,4),List!K:N,4,0),"")</f>
        <v/>
      </c>
      <c r="F103" s="8" t="s">
        <v>31</v>
      </c>
      <c r="G103" s="7" t="s">
        <v>26</v>
      </c>
      <c r="H103" s="9">
        <f>IFERROR(VLOOKUP(G103,List!$D$2:$E$21,2,0),"")</f>
        <v>1</v>
      </c>
      <c r="I103" s="7"/>
      <c r="J103" s="9"/>
      <c r="K103" s="5"/>
    </row>
    <row r="104" spans="1:11" x14ac:dyDescent="0.25">
      <c r="A104" s="7"/>
      <c r="B104" s="7"/>
      <c r="C104" s="7"/>
      <c r="D104" s="7"/>
      <c r="E104" s="8"/>
      <c r="F104" s="8" t="s">
        <v>27</v>
      </c>
      <c r="G104" s="7" t="s">
        <v>28</v>
      </c>
      <c r="H104" s="9">
        <f>IFERROR(VLOOKUP(G104,List!$D$2:$E$21,2,0),"")</f>
        <v>0.1</v>
      </c>
      <c r="I104" s="7"/>
      <c r="J104" s="9"/>
      <c r="K104" s="5"/>
    </row>
    <row r="105" spans="1:11" x14ac:dyDescent="0.25">
      <c r="A105" s="6" t="s">
        <v>219</v>
      </c>
      <c r="B105" s="7">
        <v>0</v>
      </c>
      <c r="C105" s="7">
        <v>0</v>
      </c>
      <c r="D105" s="7" t="s">
        <v>205</v>
      </c>
      <c r="E105" s="8">
        <f>IFERROR(VLOOKUP(MID(A105,9,4),List!K:N,4,0),"")</f>
        <v>1700</v>
      </c>
      <c r="F105" s="8" t="s">
        <v>34</v>
      </c>
      <c r="G105" s="7" t="s">
        <v>226</v>
      </c>
      <c r="H105" s="9">
        <f>IFERROR(VLOOKUP(G105,List!$D$2:$E$21,2,0),"")</f>
        <v>1.7</v>
      </c>
      <c r="I105" s="7"/>
      <c r="J105" s="9"/>
      <c r="K105" s="5"/>
    </row>
    <row r="106" spans="1:11" x14ac:dyDescent="0.25">
      <c r="A106" s="6"/>
      <c r="B106" s="7"/>
      <c r="C106" s="7"/>
      <c r="D106" s="7"/>
      <c r="E106" s="8" t="str">
        <f>IFERROR(VLOOKUP(MID(A106,9,4),List!K:N,4,0),"")</f>
        <v/>
      </c>
      <c r="F106" s="8" t="s">
        <v>31</v>
      </c>
      <c r="G106" s="7" t="s">
        <v>26</v>
      </c>
      <c r="H106" s="9">
        <f>IFERROR(VLOOKUP(G106,List!$D$2:$E$21,2,0),"")</f>
        <v>1</v>
      </c>
      <c r="I106" s="7"/>
      <c r="J106" s="9"/>
      <c r="K106" s="5"/>
    </row>
    <row r="107" spans="1:11" x14ac:dyDescent="0.25">
      <c r="A107" s="7"/>
      <c r="B107" s="7"/>
      <c r="C107" s="7"/>
      <c r="D107" s="7"/>
      <c r="E107" s="8"/>
      <c r="F107" s="8" t="s">
        <v>27</v>
      </c>
      <c r="G107" s="7" t="s">
        <v>28</v>
      </c>
      <c r="H107" s="9">
        <f>IFERROR(VLOOKUP(G107,List!$D$2:$E$21,2,0),"")</f>
        <v>0.1</v>
      </c>
      <c r="I107" s="7"/>
      <c r="J107" s="9"/>
      <c r="K107" s="5"/>
    </row>
    <row r="108" spans="1:11" x14ac:dyDescent="0.25">
      <c r="A108" s="6" t="s">
        <v>221</v>
      </c>
      <c r="B108" s="7">
        <v>0</v>
      </c>
      <c r="C108" s="7">
        <v>0</v>
      </c>
      <c r="D108" s="7" t="s">
        <v>205</v>
      </c>
      <c r="E108" s="8">
        <f>IFERROR(VLOOKUP(MID(A108,9,4),List!K:N,4,0),"")</f>
        <v>1700</v>
      </c>
      <c r="F108" s="8" t="s">
        <v>34</v>
      </c>
      <c r="G108" s="7" t="s">
        <v>226</v>
      </c>
      <c r="H108" s="9">
        <f>IFERROR(VLOOKUP(G108,List!$D$2:$E$21,2,0),"")</f>
        <v>1.7</v>
      </c>
      <c r="I108" s="7"/>
      <c r="J108" s="9"/>
      <c r="K108" s="5"/>
    </row>
    <row r="109" spans="1:11" x14ac:dyDescent="0.25">
      <c r="A109" s="7"/>
      <c r="B109" s="7"/>
      <c r="C109" s="7"/>
      <c r="D109" s="7"/>
      <c r="E109" s="8" t="str">
        <f>IFERROR(VLOOKUP(MID(A109,9,4),List!K:N,4,0),"")</f>
        <v/>
      </c>
      <c r="F109" s="8" t="s">
        <v>31</v>
      </c>
      <c r="G109" s="7" t="s">
        <v>26</v>
      </c>
      <c r="H109" s="9">
        <f>IFERROR(VLOOKUP(G109,List!$D$2:$E$21,2,0),"")</f>
        <v>1</v>
      </c>
      <c r="I109" s="7"/>
      <c r="J109" s="9"/>
      <c r="K109" s="5"/>
    </row>
    <row r="110" spans="1:11" x14ac:dyDescent="0.25">
      <c r="A110" s="7"/>
      <c r="B110" s="7"/>
      <c r="C110" s="7"/>
      <c r="D110" s="7"/>
      <c r="E110" s="8"/>
      <c r="F110" s="8" t="s">
        <v>27</v>
      </c>
      <c r="G110" s="7" t="s">
        <v>28</v>
      </c>
      <c r="H110" s="9">
        <f>IFERROR(VLOOKUP(G110,List!$D$2:$E$21,2,0),"")</f>
        <v>0.1</v>
      </c>
      <c r="I110" s="7"/>
      <c r="J110" s="9"/>
      <c r="K110" s="5"/>
    </row>
    <row r="111" spans="1:11" x14ac:dyDescent="0.25">
      <c r="A111" s="6" t="s">
        <v>222</v>
      </c>
      <c r="B111" s="7">
        <v>0</v>
      </c>
      <c r="C111" s="7">
        <v>0</v>
      </c>
      <c r="D111" s="7" t="s">
        <v>205</v>
      </c>
      <c r="E111" s="8">
        <f>IFERROR(VLOOKUP(MID(A111,9,4),List!K:N,4,0),"")</f>
        <v>1700</v>
      </c>
      <c r="F111" s="8" t="s">
        <v>34</v>
      </c>
      <c r="G111" s="7" t="s">
        <v>226</v>
      </c>
      <c r="H111" s="9">
        <f>IFERROR(VLOOKUP(G111,List!$D$2:$E$21,2,0),"")</f>
        <v>1.7</v>
      </c>
      <c r="I111" s="7"/>
      <c r="J111" s="9"/>
      <c r="K111" s="5"/>
    </row>
    <row r="112" spans="1:11" x14ac:dyDescent="0.25">
      <c r="A112" s="7"/>
      <c r="B112" s="7"/>
      <c r="C112" s="7"/>
      <c r="D112" s="7"/>
      <c r="E112" s="8" t="str">
        <f>IFERROR(VLOOKUP(MID(A112,9,4),List!K:N,4,0),"")</f>
        <v/>
      </c>
      <c r="F112" s="8" t="s">
        <v>31</v>
      </c>
      <c r="G112" s="7" t="s">
        <v>26</v>
      </c>
      <c r="H112" s="9">
        <f>IFERROR(VLOOKUP(G112,List!$D$2:$E$21,2,0),"")</f>
        <v>1</v>
      </c>
      <c r="I112" s="7"/>
      <c r="J112" s="9"/>
      <c r="K112" s="5"/>
    </row>
    <row r="113" spans="1:11" x14ac:dyDescent="0.25">
      <c r="A113" s="7"/>
      <c r="B113" s="7"/>
      <c r="C113" s="7"/>
      <c r="D113" s="7"/>
      <c r="E113" s="8"/>
      <c r="F113" s="8" t="s">
        <v>27</v>
      </c>
      <c r="G113" s="7" t="s">
        <v>28</v>
      </c>
      <c r="H113" s="9">
        <f>IFERROR(VLOOKUP(G113,List!$D$2:$E$21,2,0),"")</f>
        <v>0.1</v>
      </c>
      <c r="I113" s="7"/>
      <c r="J113" s="9"/>
      <c r="K113" s="5"/>
    </row>
    <row r="114" spans="1:11" x14ac:dyDescent="0.25">
      <c r="A114" s="6" t="s">
        <v>223</v>
      </c>
      <c r="B114" s="7">
        <v>0</v>
      </c>
      <c r="C114" s="7">
        <v>0</v>
      </c>
      <c r="D114" s="7" t="s">
        <v>205</v>
      </c>
      <c r="E114" s="8">
        <f>IFERROR(VLOOKUP(MID(A114,9,4),List!K:N,4,0),"")</f>
        <v>1700</v>
      </c>
      <c r="F114" s="8" t="s">
        <v>34</v>
      </c>
      <c r="G114" s="7" t="s">
        <v>226</v>
      </c>
      <c r="H114" s="9">
        <f>IFERROR(VLOOKUP(G114,List!$D$2:$E$21,2,0),"")</f>
        <v>1.7</v>
      </c>
      <c r="I114" s="7"/>
      <c r="J114" s="9"/>
      <c r="K114" s="5"/>
    </row>
    <row r="115" spans="1:11" x14ac:dyDescent="0.25">
      <c r="A115" s="7"/>
      <c r="B115" s="7"/>
      <c r="C115" s="7"/>
      <c r="D115" s="7"/>
      <c r="E115" s="8" t="str">
        <f>IFERROR(VLOOKUP(MID(A115,9,4),List!K:N,4,0),"")</f>
        <v/>
      </c>
      <c r="F115" s="8" t="s">
        <v>31</v>
      </c>
      <c r="G115" s="7" t="s">
        <v>26</v>
      </c>
      <c r="H115" s="9">
        <f>IFERROR(VLOOKUP(G115,List!$D$2:$E$21,2,0),"")</f>
        <v>1</v>
      </c>
      <c r="I115" s="7"/>
      <c r="J115" s="9"/>
      <c r="K115" s="5"/>
    </row>
    <row r="116" spans="1:11" x14ac:dyDescent="0.25">
      <c r="A116" s="7"/>
      <c r="B116" s="7"/>
      <c r="C116" s="7"/>
      <c r="D116" s="7"/>
      <c r="E116" s="8"/>
      <c r="F116" s="8" t="s">
        <v>27</v>
      </c>
      <c r="G116" s="7" t="s">
        <v>28</v>
      </c>
      <c r="H116" s="9">
        <f>IFERROR(VLOOKUP(G116,List!$D$2:$E$21,2,0),"")</f>
        <v>0.1</v>
      </c>
      <c r="I116" s="7"/>
      <c r="J116" s="9"/>
      <c r="K116" s="5"/>
    </row>
    <row r="117" spans="1:11" x14ac:dyDescent="0.25">
      <c r="A117" s="6" t="s">
        <v>216</v>
      </c>
      <c r="B117" s="7">
        <v>0</v>
      </c>
      <c r="C117" s="7">
        <v>0</v>
      </c>
      <c r="D117" s="7" t="s">
        <v>205</v>
      </c>
      <c r="E117" s="8">
        <v>3800</v>
      </c>
      <c r="F117" s="8" t="s">
        <v>34</v>
      </c>
      <c r="G117" s="7" t="s">
        <v>226</v>
      </c>
      <c r="H117" s="9">
        <f>IFERROR(VLOOKUP(G117,List!$D$2:$E$21,2,0),"")</f>
        <v>1.7</v>
      </c>
      <c r="I117" s="7" t="s">
        <v>225</v>
      </c>
      <c r="J117" s="9">
        <v>1.75</v>
      </c>
      <c r="K117" s="5">
        <v>48</v>
      </c>
    </row>
    <row r="118" spans="1:11" x14ac:dyDescent="0.25">
      <c r="A118" s="7"/>
      <c r="B118" s="7"/>
      <c r="C118" s="7"/>
      <c r="D118" s="7"/>
      <c r="E118" s="8" t="str">
        <f>IFERROR(VLOOKUP(MID(A118,9,4),List!K:N,4,0),"")</f>
        <v/>
      </c>
      <c r="F118" s="8" t="s">
        <v>31</v>
      </c>
      <c r="G118" s="7" t="s">
        <v>26</v>
      </c>
      <c r="H118" s="9">
        <f>IFERROR(VLOOKUP(G118,List!$D$2:$E$21,2,0),"")</f>
        <v>1</v>
      </c>
      <c r="I118" s="7"/>
      <c r="J118" s="9"/>
      <c r="K118" s="5"/>
    </row>
    <row r="119" spans="1:11" x14ac:dyDescent="0.25">
      <c r="A119" s="7"/>
      <c r="B119" s="7"/>
      <c r="C119" s="7"/>
      <c r="D119" s="7"/>
      <c r="E119" s="8"/>
      <c r="F119" s="8" t="s">
        <v>27</v>
      </c>
      <c r="G119" s="7" t="s">
        <v>28</v>
      </c>
      <c r="H119" s="9">
        <f>IFERROR(VLOOKUP(G119,List!$D$2:$E$21,2,0),"")</f>
        <v>0.1</v>
      </c>
      <c r="I119" s="7"/>
      <c r="J119" s="9"/>
      <c r="K119" s="5"/>
    </row>
    <row r="120" spans="1:11" x14ac:dyDescent="0.25">
      <c r="A120" s="6" t="s">
        <v>224</v>
      </c>
      <c r="B120" s="7">
        <v>0</v>
      </c>
      <c r="C120" s="7">
        <v>0</v>
      </c>
      <c r="D120" s="7" t="s">
        <v>205</v>
      </c>
      <c r="E120" s="8">
        <v>3800</v>
      </c>
      <c r="F120" s="8" t="s">
        <v>34</v>
      </c>
      <c r="G120" s="7" t="s">
        <v>226</v>
      </c>
      <c r="H120" s="9">
        <f>IFERROR(VLOOKUP(G120,List!$D$2:$E$21,2,0),"")</f>
        <v>1.7</v>
      </c>
      <c r="I120" s="7" t="s">
        <v>225</v>
      </c>
      <c r="J120" s="9">
        <v>1.75</v>
      </c>
      <c r="K120" s="5">
        <v>48</v>
      </c>
    </row>
    <row r="121" spans="1:11" x14ac:dyDescent="0.25">
      <c r="A121" s="7"/>
      <c r="B121" s="7"/>
      <c r="C121" s="7"/>
      <c r="D121" s="7"/>
      <c r="E121" s="8" t="str">
        <f>IFERROR(VLOOKUP(MID(A121,9,4),List!K:N,4,0),"")</f>
        <v/>
      </c>
      <c r="F121" s="8" t="s">
        <v>31</v>
      </c>
      <c r="G121" s="7" t="s">
        <v>26</v>
      </c>
      <c r="H121" s="9">
        <f>IFERROR(VLOOKUP(G121,List!$D$2:$E$21,2,0),"")</f>
        <v>1</v>
      </c>
      <c r="I121" s="7"/>
      <c r="J121" s="9"/>
      <c r="K121" s="5"/>
    </row>
    <row r="122" spans="1:11" x14ac:dyDescent="0.25">
      <c r="A122" s="7"/>
      <c r="B122" s="7"/>
      <c r="C122" s="7"/>
      <c r="D122" s="7"/>
      <c r="E122" s="8"/>
      <c r="F122" s="8" t="s">
        <v>27</v>
      </c>
      <c r="G122" s="7" t="s">
        <v>28</v>
      </c>
      <c r="H122" s="9">
        <f>IFERROR(VLOOKUP(G122,List!$D$2:$E$21,2,0),"")</f>
        <v>0.1</v>
      </c>
      <c r="I122" s="7"/>
      <c r="J122" s="9"/>
      <c r="K122" s="5"/>
    </row>
  </sheetData>
  <mergeCells count="7">
    <mergeCell ref="I1:K1"/>
    <mergeCell ref="E1:E2"/>
    <mergeCell ref="F1:H1"/>
    <mergeCell ref="A1:A2"/>
    <mergeCell ref="B1:B2"/>
    <mergeCell ref="C1:C2"/>
    <mergeCell ref="D1:D2"/>
  </mergeCells>
  <phoneticPr fontId="3" type="noConversion"/>
  <conditionalFormatting sqref="K24:K32">
    <cfRule type="expression" dxfId="137" priority="143">
      <formula>$K24="Check"</formula>
    </cfRule>
  </conditionalFormatting>
  <conditionalFormatting sqref="H3 A4:H6 A3:F3 A31:J32 A30:F30 A7:J8 A10:J11 A9:F9 A13:J14 A12:F12">
    <cfRule type="expression" dxfId="136" priority="150">
      <formula>#REF!="Check"</formula>
    </cfRule>
  </conditionalFormatting>
  <conditionalFormatting sqref="H30">
    <cfRule type="expression" dxfId="135" priority="118">
      <formula>#REF!="Check"</formula>
    </cfRule>
  </conditionalFormatting>
  <conditionalFormatting sqref="K7:K8">
    <cfRule type="expression" dxfId="134" priority="133">
      <formula>$K7="Check"</formula>
    </cfRule>
  </conditionalFormatting>
  <conditionalFormatting sqref="H9:J9">
    <cfRule type="expression" dxfId="133" priority="132">
      <formula>#REF!="Check"</formula>
    </cfRule>
  </conditionalFormatting>
  <conditionalFormatting sqref="K9:K11">
    <cfRule type="expression" dxfId="132" priority="131">
      <formula>$K9="Check"</formula>
    </cfRule>
  </conditionalFormatting>
  <conditionalFormatting sqref="H12:J12">
    <cfRule type="expression" dxfId="131" priority="130">
      <formula>#REF!="Check"</formula>
    </cfRule>
  </conditionalFormatting>
  <conditionalFormatting sqref="K12:K14">
    <cfRule type="expression" dxfId="130" priority="129">
      <formula>$K12="Check"</formula>
    </cfRule>
  </conditionalFormatting>
  <conditionalFormatting sqref="H15:J15 A17 B16:J17 B15:F15 A19:J20 B18:F18">
    <cfRule type="expression" dxfId="129" priority="128">
      <formula>#REF!="Check"</formula>
    </cfRule>
  </conditionalFormatting>
  <conditionalFormatting sqref="K15:K17">
    <cfRule type="expression" dxfId="128" priority="127">
      <formula>$K15="Check"</formula>
    </cfRule>
  </conditionalFormatting>
  <conditionalFormatting sqref="H18:J18">
    <cfRule type="expression" dxfId="127" priority="126">
      <formula>#REF!="Check"</formula>
    </cfRule>
  </conditionalFormatting>
  <conditionalFormatting sqref="K18:K20">
    <cfRule type="expression" dxfId="126" priority="125">
      <formula>$K18="Check"</formula>
    </cfRule>
  </conditionalFormatting>
  <conditionalFormatting sqref="H21:J21 A22:J23 A21:F21 A25:J26 A24:F24 A28:J29 A27:F27">
    <cfRule type="expression" dxfId="125" priority="124">
      <formula>#REF!="Check"</formula>
    </cfRule>
  </conditionalFormatting>
  <conditionalFormatting sqref="K21:K23">
    <cfRule type="expression" dxfId="124" priority="123">
      <formula>$K21="Check"</formula>
    </cfRule>
  </conditionalFormatting>
  <conditionalFormatting sqref="H24:J24">
    <cfRule type="expression" dxfId="123" priority="122">
      <formula>#REF!="Check"</formula>
    </cfRule>
  </conditionalFormatting>
  <conditionalFormatting sqref="H27:J27">
    <cfRule type="expression" dxfId="122" priority="120">
      <formula>#REF!="Check"</formula>
    </cfRule>
  </conditionalFormatting>
  <conditionalFormatting sqref="A15">
    <cfRule type="expression" dxfId="121" priority="116">
      <formula>#REF!="Check"</formula>
    </cfRule>
  </conditionalFormatting>
  <conditionalFormatting sqref="A16">
    <cfRule type="expression" dxfId="120" priority="115">
      <formula>#REF!="Check"</formula>
    </cfRule>
  </conditionalFormatting>
  <conditionalFormatting sqref="A18">
    <cfRule type="expression" dxfId="119" priority="114">
      <formula>#REF!="Check"</formula>
    </cfRule>
  </conditionalFormatting>
  <conditionalFormatting sqref="I30:J30">
    <cfRule type="expression" dxfId="118" priority="113">
      <formula>#REF!="Check"</formula>
    </cfRule>
  </conditionalFormatting>
  <conditionalFormatting sqref="G3">
    <cfRule type="expression" dxfId="117" priority="112">
      <formula>#REF!="Check"</formula>
    </cfRule>
  </conditionalFormatting>
  <conditionalFormatting sqref="G9">
    <cfRule type="expression" dxfId="116" priority="111">
      <formula>#REF!="Check"</formula>
    </cfRule>
  </conditionalFormatting>
  <conditionalFormatting sqref="G12">
    <cfRule type="expression" dxfId="115" priority="110">
      <formula>#REF!="Check"</formula>
    </cfRule>
  </conditionalFormatting>
  <conditionalFormatting sqref="G15">
    <cfRule type="expression" dxfId="114" priority="109">
      <formula>#REF!="Check"</formula>
    </cfRule>
  </conditionalFormatting>
  <conditionalFormatting sqref="G18">
    <cfRule type="expression" dxfId="113" priority="108">
      <formula>#REF!="Check"</formula>
    </cfRule>
  </conditionalFormatting>
  <conditionalFormatting sqref="G21">
    <cfRule type="expression" dxfId="112" priority="107">
      <formula>#REF!="Check"</formula>
    </cfRule>
  </conditionalFormatting>
  <conditionalFormatting sqref="G24">
    <cfRule type="expression" dxfId="111" priority="106">
      <formula>#REF!="Check"</formula>
    </cfRule>
  </conditionalFormatting>
  <conditionalFormatting sqref="G27">
    <cfRule type="expression" dxfId="110" priority="105">
      <formula>#REF!="Check"</formula>
    </cfRule>
  </conditionalFormatting>
  <conditionalFormatting sqref="G30">
    <cfRule type="expression" dxfId="109" priority="104">
      <formula>#REF!="Check"</formula>
    </cfRule>
  </conditionalFormatting>
  <conditionalFormatting sqref="I3:J5">
    <cfRule type="expression" dxfId="108" priority="103">
      <formula>#REF!="Check"</formula>
    </cfRule>
  </conditionalFormatting>
  <conditionalFormatting sqref="K3:K5">
    <cfRule type="expression" dxfId="107" priority="102">
      <formula>$K3="Check"</formula>
    </cfRule>
  </conditionalFormatting>
  <conditionalFormatting sqref="K6">
    <cfRule type="expression" dxfId="106" priority="101">
      <formula>$K6="Check"</formula>
    </cfRule>
  </conditionalFormatting>
  <conditionalFormatting sqref="I6:J6">
    <cfRule type="expression" dxfId="105" priority="100">
      <formula>#REF!="Check"</formula>
    </cfRule>
  </conditionalFormatting>
  <conditionalFormatting sqref="K54:K62">
    <cfRule type="expression" dxfId="104" priority="98">
      <formula>$K54="Check"</formula>
    </cfRule>
  </conditionalFormatting>
  <conditionalFormatting sqref="H33 A34:H36 A33:F33 A61:J62 A60:F60 A37:J38 A40:J41 A39:F39 A43:J44 A42:F42">
    <cfRule type="expression" dxfId="103" priority="99">
      <formula>#REF!="Check"</formula>
    </cfRule>
  </conditionalFormatting>
  <conditionalFormatting sqref="H60">
    <cfRule type="expression" dxfId="102" priority="84">
      <formula>#REF!="Check"</formula>
    </cfRule>
  </conditionalFormatting>
  <conditionalFormatting sqref="K37:K38">
    <cfRule type="expression" dxfId="101" priority="97">
      <formula>$K37="Check"</formula>
    </cfRule>
  </conditionalFormatting>
  <conditionalFormatting sqref="H39:J39">
    <cfRule type="expression" dxfId="100" priority="96">
      <formula>#REF!="Check"</formula>
    </cfRule>
  </conditionalFormatting>
  <conditionalFormatting sqref="K39:K41">
    <cfRule type="expression" dxfId="99" priority="95">
      <formula>$K39="Check"</formula>
    </cfRule>
  </conditionalFormatting>
  <conditionalFormatting sqref="H42:J42">
    <cfRule type="expression" dxfId="98" priority="94">
      <formula>#REF!="Check"</formula>
    </cfRule>
  </conditionalFormatting>
  <conditionalFormatting sqref="K42:K44">
    <cfRule type="expression" dxfId="97" priority="93">
      <formula>$K42="Check"</formula>
    </cfRule>
  </conditionalFormatting>
  <conditionalFormatting sqref="H45:J45 A47 B46:J47 B45:F45 A49:J50 B48:F48">
    <cfRule type="expression" dxfId="96" priority="92">
      <formula>#REF!="Check"</formula>
    </cfRule>
  </conditionalFormatting>
  <conditionalFormatting sqref="K45:K47">
    <cfRule type="expression" dxfId="95" priority="91">
      <formula>$K45="Check"</formula>
    </cfRule>
  </conditionalFormatting>
  <conditionalFormatting sqref="H48:J48">
    <cfRule type="expression" dxfId="94" priority="90">
      <formula>#REF!="Check"</formula>
    </cfRule>
  </conditionalFormatting>
  <conditionalFormatting sqref="K48:K50">
    <cfRule type="expression" dxfId="93" priority="89">
      <formula>$K48="Check"</formula>
    </cfRule>
  </conditionalFormatting>
  <conditionalFormatting sqref="H51:J51 A52:J53 A51:F51 A55:J56 A54:F54 A58:J59 A57:F57">
    <cfRule type="expression" dxfId="92" priority="88">
      <formula>#REF!="Check"</formula>
    </cfRule>
  </conditionalFormatting>
  <conditionalFormatting sqref="K51:K53">
    <cfRule type="expression" dxfId="91" priority="87">
      <formula>$K51="Check"</formula>
    </cfRule>
  </conditionalFormatting>
  <conditionalFormatting sqref="H54:J54">
    <cfRule type="expression" dxfId="90" priority="86">
      <formula>#REF!="Check"</formula>
    </cfRule>
  </conditionalFormatting>
  <conditionalFormatting sqref="H57:J57">
    <cfRule type="expression" dxfId="89" priority="85">
      <formula>#REF!="Check"</formula>
    </cfRule>
  </conditionalFormatting>
  <conditionalFormatting sqref="A45">
    <cfRule type="expression" dxfId="88" priority="83">
      <formula>#REF!="Check"</formula>
    </cfRule>
  </conditionalFormatting>
  <conditionalFormatting sqref="A46">
    <cfRule type="expression" dxfId="87" priority="82">
      <formula>#REF!="Check"</formula>
    </cfRule>
  </conditionalFormatting>
  <conditionalFormatting sqref="A48">
    <cfRule type="expression" dxfId="86" priority="81">
      <formula>#REF!="Check"</formula>
    </cfRule>
  </conditionalFormatting>
  <conditionalFormatting sqref="I60:J60">
    <cfRule type="expression" dxfId="85" priority="80">
      <formula>#REF!="Check"</formula>
    </cfRule>
  </conditionalFormatting>
  <conditionalFormatting sqref="G33">
    <cfRule type="expression" dxfId="84" priority="79">
      <formula>#REF!="Check"</formula>
    </cfRule>
  </conditionalFormatting>
  <conditionalFormatting sqref="G39">
    <cfRule type="expression" dxfId="83" priority="78">
      <formula>#REF!="Check"</formula>
    </cfRule>
  </conditionalFormatting>
  <conditionalFormatting sqref="G42">
    <cfRule type="expression" dxfId="82" priority="77">
      <formula>#REF!="Check"</formula>
    </cfRule>
  </conditionalFormatting>
  <conditionalFormatting sqref="G45">
    <cfRule type="expression" dxfId="81" priority="76">
      <formula>#REF!="Check"</formula>
    </cfRule>
  </conditionalFormatting>
  <conditionalFormatting sqref="G48">
    <cfRule type="expression" dxfId="80" priority="75">
      <formula>#REF!="Check"</formula>
    </cfRule>
  </conditionalFormatting>
  <conditionalFormatting sqref="G51">
    <cfRule type="expression" dxfId="79" priority="74">
      <formula>#REF!="Check"</formula>
    </cfRule>
  </conditionalFormatting>
  <conditionalFormatting sqref="G54">
    <cfRule type="expression" dxfId="78" priority="73">
      <formula>#REF!="Check"</formula>
    </cfRule>
  </conditionalFormatting>
  <conditionalFormatting sqref="G57">
    <cfRule type="expression" dxfId="77" priority="72">
      <formula>#REF!="Check"</formula>
    </cfRule>
  </conditionalFormatting>
  <conditionalFormatting sqref="G60">
    <cfRule type="expression" dxfId="76" priority="71">
      <formula>#REF!="Check"</formula>
    </cfRule>
  </conditionalFormatting>
  <conditionalFormatting sqref="I33:J35">
    <cfRule type="expression" dxfId="75" priority="70">
      <formula>#REF!="Check"</formula>
    </cfRule>
  </conditionalFormatting>
  <conditionalFormatting sqref="K33:K35">
    <cfRule type="expression" dxfId="74" priority="69">
      <formula>$K33="Check"</formula>
    </cfRule>
  </conditionalFormatting>
  <conditionalFormatting sqref="K36">
    <cfRule type="expression" dxfId="73" priority="68">
      <formula>$K36="Check"</formula>
    </cfRule>
  </conditionalFormatting>
  <conditionalFormatting sqref="I36:J36">
    <cfRule type="expression" dxfId="72" priority="67">
      <formula>#REF!="Check"</formula>
    </cfRule>
  </conditionalFormatting>
  <conditionalFormatting sqref="K84:K92">
    <cfRule type="expression" dxfId="65" priority="65">
      <formula>$K84="Check"</formula>
    </cfRule>
  </conditionalFormatting>
  <conditionalFormatting sqref="H63 A64:H66 A63:F63 A91:J92 A90:F90 A67:J68 A70:J71 A69:F69 A73:J74 A72:F72">
    <cfRule type="expression" dxfId="64" priority="66">
      <formula>#REF!="Check"</formula>
    </cfRule>
  </conditionalFormatting>
  <conditionalFormatting sqref="H90">
    <cfRule type="expression" dxfId="63" priority="51">
      <formula>#REF!="Check"</formula>
    </cfRule>
  </conditionalFormatting>
  <conditionalFormatting sqref="K67:K68">
    <cfRule type="expression" dxfId="62" priority="64">
      <formula>$K67="Check"</formula>
    </cfRule>
  </conditionalFormatting>
  <conditionalFormatting sqref="H69:J69">
    <cfRule type="expression" dxfId="61" priority="63">
      <formula>#REF!="Check"</formula>
    </cfRule>
  </conditionalFormatting>
  <conditionalFormatting sqref="K69:K71">
    <cfRule type="expression" dxfId="60" priority="62">
      <formula>$K69="Check"</formula>
    </cfRule>
  </conditionalFormatting>
  <conditionalFormatting sqref="H72:J72">
    <cfRule type="expression" dxfId="59" priority="61">
      <formula>#REF!="Check"</formula>
    </cfRule>
  </conditionalFormatting>
  <conditionalFormatting sqref="K72:K74">
    <cfRule type="expression" dxfId="58" priority="60">
      <formula>$K72="Check"</formula>
    </cfRule>
  </conditionalFormatting>
  <conditionalFormatting sqref="H75:J75 A77 B76:J77 B75:F75 A79:J80 B78:F78">
    <cfRule type="expression" dxfId="57" priority="59">
      <formula>#REF!="Check"</formula>
    </cfRule>
  </conditionalFormatting>
  <conditionalFormatting sqref="K75:K77">
    <cfRule type="expression" dxfId="56" priority="58">
      <formula>$K75="Check"</formula>
    </cfRule>
  </conditionalFormatting>
  <conditionalFormatting sqref="H78:J78">
    <cfRule type="expression" dxfId="55" priority="57">
      <formula>#REF!="Check"</formula>
    </cfRule>
  </conditionalFormatting>
  <conditionalFormatting sqref="K78:K80">
    <cfRule type="expression" dxfId="54" priority="56">
      <formula>$K78="Check"</formula>
    </cfRule>
  </conditionalFormatting>
  <conditionalFormatting sqref="H81:J81 A82:J83 A81:F81 A85:J86 A84:F84 A88:J89 A87:F87">
    <cfRule type="expression" dxfId="53" priority="55">
      <formula>#REF!="Check"</formula>
    </cfRule>
  </conditionalFormatting>
  <conditionalFormatting sqref="K81:K83">
    <cfRule type="expression" dxfId="52" priority="54">
      <formula>$K81="Check"</formula>
    </cfRule>
  </conditionalFormatting>
  <conditionalFormatting sqref="H84:J84">
    <cfRule type="expression" dxfId="51" priority="53">
      <formula>#REF!="Check"</formula>
    </cfRule>
  </conditionalFormatting>
  <conditionalFormatting sqref="H87:J87">
    <cfRule type="expression" dxfId="50" priority="52">
      <formula>#REF!="Check"</formula>
    </cfRule>
  </conditionalFormatting>
  <conditionalFormatting sqref="A75">
    <cfRule type="expression" dxfId="49" priority="50">
      <formula>#REF!="Check"</formula>
    </cfRule>
  </conditionalFormatting>
  <conditionalFormatting sqref="A76">
    <cfRule type="expression" dxfId="48" priority="49">
      <formula>#REF!="Check"</formula>
    </cfRule>
  </conditionalFormatting>
  <conditionalFormatting sqref="A78">
    <cfRule type="expression" dxfId="47" priority="48">
      <formula>#REF!="Check"</formula>
    </cfRule>
  </conditionalFormatting>
  <conditionalFormatting sqref="I90:J90">
    <cfRule type="expression" dxfId="46" priority="47">
      <formula>#REF!="Check"</formula>
    </cfRule>
  </conditionalFormatting>
  <conditionalFormatting sqref="G63">
    <cfRule type="expression" dxfId="45" priority="46">
      <formula>#REF!="Check"</formula>
    </cfRule>
  </conditionalFormatting>
  <conditionalFormatting sqref="G69">
    <cfRule type="expression" dxfId="44" priority="45">
      <formula>#REF!="Check"</formula>
    </cfRule>
  </conditionalFormatting>
  <conditionalFormatting sqref="G72">
    <cfRule type="expression" dxfId="43" priority="44">
      <formula>#REF!="Check"</formula>
    </cfRule>
  </conditionalFormatting>
  <conditionalFormatting sqref="G75">
    <cfRule type="expression" dxfId="42" priority="43">
      <formula>#REF!="Check"</formula>
    </cfRule>
  </conditionalFormatting>
  <conditionalFormatting sqref="G78">
    <cfRule type="expression" dxfId="41" priority="42">
      <formula>#REF!="Check"</formula>
    </cfRule>
  </conditionalFormatting>
  <conditionalFormatting sqref="G81">
    <cfRule type="expression" dxfId="40" priority="41">
      <formula>#REF!="Check"</formula>
    </cfRule>
  </conditionalFormatting>
  <conditionalFormatting sqref="G84">
    <cfRule type="expression" dxfId="39" priority="40">
      <formula>#REF!="Check"</formula>
    </cfRule>
  </conditionalFormatting>
  <conditionalFormatting sqref="G87">
    <cfRule type="expression" dxfId="38" priority="39">
      <formula>#REF!="Check"</formula>
    </cfRule>
  </conditionalFormatting>
  <conditionalFormatting sqref="G90">
    <cfRule type="expression" dxfId="37" priority="38">
      <formula>#REF!="Check"</formula>
    </cfRule>
  </conditionalFormatting>
  <conditionalFormatting sqref="I63:J65">
    <cfRule type="expression" dxfId="36" priority="37">
      <formula>#REF!="Check"</formula>
    </cfRule>
  </conditionalFormatting>
  <conditionalFormatting sqref="K63:K65">
    <cfRule type="expression" dxfId="35" priority="36">
      <formula>$K63="Check"</formula>
    </cfRule>
  </conditionalFormatting>
  <conditionalFormatting sqref="K66">
    <cfRule type="expression" dxfId="34" priority="35">
      <formula>$K66="Check"</formula>
    </cfRule>
  </conditionalFormatting>
  <conditionalFormatting sqref="I66:J66">
    <cfRule type="expression" dxfId="33" priority="34">
      <formula>#REF!="Check"</formula>
    </cfRule>
  </conditionalFormatting>
  <conditionalFormatting sqref="K114:K122">
    <cfRule type="expression" dxfId="32" priority="32">
      <formula>$K114="Check"</formula>
    </cfRule>
  </conditionalFormatting>
  <conditionalFormatting sqref="H93 A94:H96 A93:F93 A121:J122 A120:F120 A97:J98 A100:J101 A99:F99 A103:J104 A102:F102">
    <cfRule type="expression" dxfId="31" priority="33">
      <formula>#REF!="Check"</formula>
    </cfRule>
  </conditionalFormatting>
  <conditionalFormatting sqref="H120">
    <cfRule type="expression" dxfId="30" priority="18">
      <formula>#REF!="Check"</formula>
    </cfRule>
  </conditionalFormatting>
  <conditionalFormatting sqref="K97:K98">
    <cfRule type="expression" dxfId="29" priority="31">
      <formula>$K97="Check"</formula>
    </cfRule>
  </conditionalFormatting>
  <conditionalFormatting sqref="H99:J99">
    <cfRule type="expression" dxfId="28" priority="30">
      <formula>#REF!="Check"</formula>
    </cfRule>
  </conditionalFormatting>
  <conditionalFormatting sqref="K99:K101">
    <cfRule type="expression" dxfId="27" priority="29">
      <formula>$K99="Check"</formula>
    </cfRule>
  </conditionalFormatting>
  <conditionalFormatting sqref="H102:J102">
    <cfRule type="expression" dxfId="26" priority="28">
      <formula>#REF!="Check"</formula>
    </cfRule>
  </conditionalFormatting>
  <conditionalFormatting sqref="K102:K104">
    <cfRule type="expression" dxfId="25" priority="27">
      <formula>$K102="Check"</formula>
    </cfRule>
  </conditionalFormatting>
  <conditionalFormatting sqref="H105:J105 A107 B106:J107 B105:F105 A109:J110 B108:F108">
    <cfRule type="expression" dxfId="24" priority="26">
      <formula>#REF!="Check"</formula>
    </cfRule>
  </conditionalFormatting>
  <conditionalFormatting sqref="K105:K107">
    <cfRule type="expression" dxfId="23" priority="25">
      <formula>$K105="Check"</formula>
    </cfRule>
  </conditionalFormatting>
  <conditionalFormatting sqref="H108:J108">
    <cfRule type="expression" dxfId="22" priority="24">
      <formula>#REF!="Check"</formula>
    </cfRule>
  </conditionalFormatting>
  <conditionalFormatting sqref="K108:K110">
    <cfRule type="expression" dxfId="21" priority="23">
      <formula>$K108="Check"</formula>
    </cfRule>
  </conditionalFormatting>
  <conditionalFormatting sqref="H111:J111 A112:J113 A111:F111 A115:J116 A114:F114 A118:J119 A117:F117">
    <cfRule type="expression" dxfId="20" priority="22">
      <formula>#REF!="Check"</formula>
    </cfRule>
  </conditionalFormatting>
  <conditionalFormatting sqref="K111:K113">
    <cfRule type="expression" dxfId="19" priority="21">
      <formula>$K111="Check"</formula>
    </cfRule>
  </conditionalFormatting>
  <conditionalFormatting sqref="H114:J114">
    <cfRule type="expression" dxfId="18" priority="20">
      <formula>#REF!="Check"</formula>
    </cfRule>
  </conditionalFormatting>
  <conditionalFormatting sqref="H117:J117">
    <cfRule type="expression" dxfId="17" priority="19">
      <formula>#REF!="Check"</formula>
    </cfRule>
  </conditionalFormatting>
  <conditionalFormatting sqref="A105">
    <cfRule type="expression" dxfId="16" priority="17">
      <formula>#REF!="Check"</formula>
    </cfRule>
  </conditionalFormatting>
  <conditionalFormatting sqref="A106">
    <cfRule type="expression" dxfId="15" priority="16">
      <formula>#REF!="Check"</formula>
    </cfRule>
  </conditionalFormatting>
  <conditionalFormatting sqref="A108">
    <cfRule type="expression" dxfId="14" priority="15">
      <formula>#REF!="Check"</formula>
    </cfRule>
  </conditionalFormatting>
  <conditionalFormatting sqref="I120:J120">
    <cfRule type="expression" dxfId="13" priority="14">
      <formula>#REF!="Check"</formula>
    </cfRule>
  </conditionalFormatting>
  <conditionalFormatting sqref="G93">
    <cfRule type="expression" dxfId="12" priority="13">
      <formula>#REF!="Check"</formula>
    </cfRule>
  </conditionalFormatting>
  <conditionalFormatting sqref="G99">
    <cfRule type="expression" dxfId="11" priority="12">
      <formula>#REF!="Check"</formula>
    </cfRule>
  </conditionalFormatting>
  <conditionalFormatting sqref="G102">
    <cfRule type="expression" dxfId="10" priority="11">
      <formula>#REF!="Check"</formula>
    </cfRule>
  </conditionalFormatting>
  <conditionalFormatting sqref="G105">
    <cfRule type="expression" dxfId="9" priority="10">
      <formula>#REF!="Check"</formula>
    </cfRule>
  </conditionalFormatting>
  <conditionalFormatting sqref="G108">
    <cfRule type="expression" dxfId="8" priority="9">
      <formula>#REF!="Check"</formula>
    </cfRule>
  </conditionalFormatting>
  <conditionalFormatting sqref="G111">
    <cfRule type="expression" dxfId="7" priority="8">
      <formula>#REF!="Check"</formula>
    </cfRule>
  </conditionalFormatting>
  <conditionalFormatting sqref="G114">
    <cfRule type="expression" dxfId="6" priority="7">
      <formula>#REF!="Check"</formula>
    </cfRule>
  </conditionalFormatting>
  <conditionalFormatting sqref="G117">
    <cfRule type="expression" dxfId="5" priority="6">
      <formula>#REF!="Check"</formula>
    </cfRule>
  </conditionalFormatting>
  <conditionalFormatting sqref="G120">
    <cfRule type="expression" dxfId="4" priority="5">
      <formula>#REF!="Check"</formula>
    </cfRule>
  </conditionalFormatting>
  <conditionalFormatting sqref="I93:J95">
    <cfRule type="expression" dxfId="3" priority="4">
      <formula>#REF!="Check"</formula>
    </cfRule>
  </conditionalFormatting>
  <conditionalFormatting sqref="K93:K95">
    <cfRule type="expression" dxfId="2" priority="3">
      <formula>$K93="Check"</formula>
    </cfRule>
  </conditionalFormatting>
  <conditionalFormatting sqref="K96">
    <cfRule type="expression" dxfId="1" priority="2">
      <formula>$K96="Check"</formula>
    </cfRule>
  </conditionalFormatting>
  <conditionalFormatting sqref="I96:J96">
    <cfRule type="expression" dxfId="0" priority="1">
      <formula>#REF!="Check"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11BFCC-47E1-43B8-A7AA-15C345C5D9E5}">
          <x14:formula1>
            <xm:f>List!$D$1:$D$25</xm:f>
          </x14:formula1>
          <xm:sqref>G123:G624</xm:sqref>
        </x14:dataValidation>
        <x14:dataValidation type="list" allowBlank="1" showInputMessage="1" showErrorMessage="1" xr:uid="{18C5C603-59CB-4731-A56D-93B21F570422}">
          <x14:formula1>
            <xm:f>List!$A$2:$A$9</xm:f>
          </x14:formula1>
          <xm:sqref>F3:F122</xm:sqref>
        </x14:dataValidation>
        <x14:dataValidation type="list" allowBlank="1" showInputMessage="1" showErrorMessage="1" xr:uid="{484F4682-4D75-4CCB-9D8C-D6E594D3ECB4}">
          <x14:formula1>
            <xm:f>OFFSET(List!$C$1,MATCH(F3,List!$C:$C,0)-1,1,COUNTIF(List!$C:$C,F3),1)</xm:f>
          </x14:formula1>
          <xm:sqref>G3:G122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07F-DB4C-4894-A4D6-C454BC42D60A}">
  <sheetPr>
    <tabColor rgb="FFFFC000"/>
  </sheetPr>
  <dimension ref="A1:N132"/>
  <sheetViews>
    <sheetView workbookViewId="0">
      <selection activeCell="B15" sqref="A10:B15"/>
    </sheetView>
  </sheetViews>
  <sheetFormatPr defaultRowHeight="15" x14ac:dyDescent="0.25"/>
  <cols>
    <col min="1" max="1" width="16" customWidth="1"/>
    <col min="2" max="2" width="13.5703125" customWidth="1"/>
    <col min="3" max="3" width="21.42578125" customWidth="1"/>
    <col min="4" max="4" width="35.42578125" bestFit="1" customWidth="1"/>
    <col min="5" max="5" width="9.42578125" bestFit="1" customWidth="1"/>
    <col min="6" max="6" width="9.42578125" style="12" customWidth="1"/>
    <col min="7" max="7" width="9.42578125" style="17" customWidth="1"/>
    <col min="8" max="8" width="14.85546875" style="12" bestFit="1" customWidth="1"/>
    <col min="9" max="9" width="46.42578125" customWidth="1"/>
    <col min="10" max="10" width="4.85546875" customWidth="1"/>
    <col min="11" max="11" width="13" bestFit="1" customWidth="1"/>
    <col min="12" max="12" width="20.140625" bestFit="1" customWidth="1"/>
    <col min="13" max="13" width="12.85546875" bestFit="1" customWidth="1"/>
    <col min="14" max="14" width="14.140625" bestFit="1" customWidth="1"/>
    <col min="15" max="15" width="3.42578125" customWidth="1"/>
  </cols>
  <sheetData>
    <row r="1" spans="1:14" x14ac:dyDescent="0.25">
      <c r="A1" s="2" t="s">
        <v>15</v>
      </c>
      <c r="B1" s="2" t="s">
        <v>29</v>
      </c>
      <c r="C1" s="2" t="s">
        <v>15</v>
      </c>
      <c r="D1" s="2" t="s">
        <v>10</v>
      </c>
      <c r="E1" s="2" t="s">
        <v>202</v>
      </c>
      <c r="F1" s="13" t="s">
        <v>209</v>
      </c>
      <c r="G1" s="13" t="s">
        <v>210</v>
      </c>
      <c r="H1" s="13" t="s">
        <v>208</v>
      </c>
      <c r="I1" s="2" t="s">
        <v>200</v>
      </c>
      <c r="K1" s="2" t="s">
        <v>39</v>
      </c>
      <c r="L1" s="2" t="s">
        <v>37</v>
      </c>
      <c r="M1" s="2" t="s">
        <v>38</v>
      </c>
      <c r="N1" s="2" t="s">
        <v>5</v>
      </c>
    </row>
    <row r="2" spans="1:14" x14ac:dyDescent="0.25">
      <c r="A2" s="3" t="s">
        <v>33</v>
      </c>
      <c r="B2" s="3" t="s">
        <v>16</v>
      </c>
      <c r="C2" s="3" t="s">
        <v>33</v>
      </c>
      <c r="D2" s="3" t="s">
        <v>212</v>
      </c>
      <c r="E2" s="10">
        <v>1.2</v>
      </c>
      <c r="F2" s="14" t="s">
        <v>206</v>
      </c>
      <c r="G2" s="16" t="s">
        <v>211</v>
      </c>
      <c r="H2" s="12">
        <v>48</v>
      </c>
      <c r="I2" t="str">
        <f t="shared" ref="I2:I25" si="0">C2&amp;D2</f>
        <v>Printed can 211211 Printed can Max 6 colors_case</v>
      </c>
      <c r="K2" s="4" t="s">
        <v>42</v>
      </c>
      <c r="L2" t="s">
        <v>40</v>
      </c>
      <c r="M2" t="s">
        <v>41</v>
      </c>
      <c r="N2" s="4">
        <v>3400</v>
      </c>
    </row>
    <row r="3" spans="1:14" x14ac:dyDescent="0.25">
      <c r="A3" s="3" t="s">
        <v>34</v>
      </c>
      <c r="B3" s="3" t="s">
        <v>16</v>
      </c>
      <c r="C3" s="3" t="s">
        <v>33</v>
      </c>
      <c r="D3" s="3" t="s">
        <v>213</v>
      </c>
      <c r="E3" s="10">
        <v>1.1000000000000001</v>
      </c>
      <c r="F3" s="14" t="s">
        <v>206</v>
      </c>
      <c r="G3" s="16" t="s">
        <v>211</v>
      </c>
      <c r="H3" s="12">
        <v>48</v>
      </c>
      <c r="I3" t="str">
        <f t="shared" si="0"/>
        <v>Printed can 211211 Printed can Half Max 6 colors_case</v>
      </c>
      <c r="K3" s="4" t="s">
        <v>44</v>
      </c>
      <c r="L3" t="s">
        <v>40</v>
      </c>
      <c r="M3" t="s">
        <v>43</v>
      </c>
      <c r="N3" s="4">
        <v>3400</v>
      </c>
    </row>
    <row r="4" spans="1:14" x14ac:dyDescent="0.25">
      <c r="A4" s="3" t="s">
        <v>35</v>
      </c>
      <c r="B4" s="3" t="s">
        <v>16</v>
      </c>
      <c r="C4" s="3" t="s">
        <v>34</v>
      </c>
      <c r="D4" s="3" t="s">
        <v>214</v>
      </c>
      <c r="E4" s="10">
        <v>1.85</v>
      </c>
      <c r="F4" s="14" t="s">
        <v>206</v>
      </c>
      <c r="G4" s="16" t="s">
        <v>211</v>
      </c>
      <c r="H4" s="12">
        <v>48</v>
      </c>
      <c r="I4" t="str">
        <f t="shared" si="0"/>
        <v>Printed can 307307 Printed can Max 6 colors_case</v>
      </c>
      <c r="K4" s="4" t="s">
        <v>46</v>
      </c>
      <c r="L4" t="s">
        <v>40</v>
      </c>
      <c r="M4" t="s">
        <v>45</v>
      </c>
      <c r="N4" s="4">
        <v>3400</v>
      </c>
    </row>
    <row r="5" spans="1:14" x14ac:dyDescent="0.25">
      <c r="A5" s="3" t="s">
        <v>30</v>
      </c>
      <c r="B5" s="3" t="s">
        <v>16</v>
      </c>
      <c r="C5" s="3" t="s">
        <v>34</v>
      </c>
      <c r="D5" s="3" t="s">
        <v>226</v>
      </c>
      <c r="E5" s="10">
        <v>1.7</v>
      </c>
      <c r="F5" s="14" t="s">
        <v>206</v>
      </c>
      <c r="G5" s="16" t="s">
        <v>211</v>
      </c>
      <c r="H5" s="12">
        <v>48</v>
      </c>
      <c r="I5" t="str">
        <f t="shared" si="0"/>
        <v>Printed can 307307 Printed can Half Max 6 colors_case</v>
      </c>
      <c r="K5" s="4" t="s">
        <v>47</v>
      </c>
      <c r="L5" t="s">
        <v>40</v>
      </c>
      <c r="M5" t="s">
        <v>45</v>
      </c>
      <c r="N5" s="4">
        <v>3400</v>
      </c>
    </row>
    <row r="6" spans="1:14" x14ac:dyDescent="0.25">
      <c r="A6" s="3" t="s">
        <v>31</v>
      </c>
      <c r="B6" s="3" t="s">
        <v>16</v>
      </c>
      <c r="C6" s="3" t="s">
        <v>35</v>
      </c>
      <c r="D6" s="3" t="s">
        <v>17</v>
      </c>
      <c r="E6" s="10">
        <v>0.8</v>
      </c>
      <c r="F6" s="14" t="s">
        <v>206</v>
      </c>
      <c r="G6" s="16" t="s">
        <v>211</v>
      </c>
      <c r="H6" s="12">
        <v>48</v>
      </c>
      <c r="I6" t="str">
        <f t="shared" si="0"/>
        <v>Color Can211,307 Color can</v>
      </c>
      <c r="K6" s="4" t="s">
        <v>48</v>
      </c>
      <c r="L6" t="s">
        <v>40</v>
      </c>
      <c r="M6" t="s">
        <v>45</v>
      </c>
      <c r="N6" s="4">
        <v>3400</v>
      </c>
    </row>
    <row r="7" spans="1:14" x14ac:dyDescent="0.25">
      <c r="A7" s="3" t="s">
        <v>32</v>
      </c>
      <c r="B7" s="3" t="s">
        <v>11</v>
      </c>
      <c r="C7" s="3" t="s">
        <v>30</v>
      </c>
      <c r="D7" s="3" t="s">
        <v>26</v>
      </c>
      <c r="E7" s="10">
        <v>1</v>
      </c>
      <c r="F7" s="14" t="s">
        <v>206</v>
      </c>
      <c r="G7" s="16" t="s">
        <v>211</v>
      </c>
      <c r="H7" s="12">
        <v>48</v>
      </c>
      <c r="I7" t="str">
        <f t="shared" si="0"/>
        <v>Lid 211211,307  EZO_Case</v>
      </c>
      <c r="K7" s="4" t="s">
        <v>49</v>
      </c>
      <c r="L7" t="s">
        <v>40</v>
      </c>
      <c r="M7" t="s">
        <v>45</v>
      </c>
      <c r="N7" s="4">
        <v>3400</v>
      </c>
    </row>
    <row r="8" spans="1:14" x14ac:dyDescent="0.25">
      <c r="A8" s="3" t="s">
        <v>36</v>
      </c>
      <c r="B8" s="3" t="s">
        <v>11</v>
      </c>
      <c r="C8" s="3" t="s">
        <v>30</v>
      </c>
      <c r="D8" s="3" t="s">
        <v>18</v>
      </c>
      <c r="E8" s="10">
        <v>0.1</v>
      </c>
      <c r="F8" s="14" t="s">
        <v>206</v>
      </c>
      <c r="G8" s="16" t="s">
        <v>211</v>
      </c>
      <c r="H8" s="12">
        <v>48</v>
      </c>
      <c r="I8" t="str">
        <f t="shared" si="0"/>
        <v>Lid 211211 Printed Lid 1 color_case</v>
      </c>
      <c r="K8" s="4" t="s">
        <v>51</v>
      </c>
      <c r="L8" t="s">
        <v>40</v>
      </c>
      <c r="M8" t="s">
        <v>50</v>
      </c>
      <c r="N8" s="4">
        <v>3400</v>
      </c>
    </row>
    <row r="9" spans="1:14" x14ac:dyDescent="0.25">
      <c r="A9" s="3" t="s">
        <v>27</v>
      </c>
      <c r="B9" s="3" t="s">
        <v>11</v>
      </c>
      <c r="C9" s="3" t="s">
        <v>30</v>
      </c>
      <c r="D9" s="3" t="s">
        <v>19</v>
      </c>
      <c r="E9" s="10">
        <v>0.2</v>
      </c>
      <c r="F9" s="14" t="s">
        <v>206</v>
      </c>
      <c r="G9" s="16" t="s">
        <v>211</v>
      </c>
      <c r="H9" s="12">
        <v>48</v>
      </c>
      <c r="I9" t="str">
        <f t="shared" si="0"/>
        <v>Lid 211211 Printed Lid 2 color_case</v>
      </c>
      <c r="K9" s="4" t="s">
        <v>52</v>
      </c>
      <c r="L9" t="s">
        <v>40</v>
      </c>
      <c r="M9" t="s">
        <v>50</v>
      </c>
      <c r="N9" s="4">
        <v>3400</v>
      </c>
    </row>
    <row r="10" spans="1:14" x14ac:dyDescent="0.25">
      <c r="B10" s="3" t="s">
        <v>11</v>
      </c>
      <c r="C10" s="3" t="s">
        <v>30</v>
      </c>
      <c r="D10" s="3" t="s">
        <v>24</v>
      </c>
      <c r="E10" s="10">
        <v>1</v>
      </c>
      <c r="F10" s="14" t="s">
        <v>206</v>
      </c>
      <c r="G10" s="16" t="s">
        <v>211</v>
      </c>
      <c r="H10" s="12">
        <v>48</v>
      </c>
      <c r="I10" t="str">
        <f t="shared" si="0"/>
        <v>Lid 211211, 307 Litho lid</v>
      </c>
      <c r="K10" s="4" t="s">
        <v>53</v>
      </c>
      <c r="L10" t="s">
        <v>40</v>
      </c>
      <c r="M10" t="s">
        <v>50</v>
      </c>
      <c r="N10" s="4">
        <v>3400</v>
      </c>
    </row>
    <row r="11" spans="1:14" x14ac:dyDescent="0.25">
      <c r="B11" s="3" t="s">
        <v>11</v>
      </c>
      <c r="C11" s="3" t="s">
        <v>31</v>
      </c>
      <c r="D11" s="3" t="s">
        <v>26</v>
      </c>
      <c r="E11" s="10">
        <v>1</v>
      </c>
      <c r="F11" s="14" t="s">
        <v>206</v>
      </c>
      <c r="G11" s="16" t="s">
        <v>211</v>
      </c>
      <c r="H11" s="12">
        <v>48</v>
      </c>
      <c r="I11" t="str">
        <f t="shared" si="0"/>
        <v>Lid 307211,307  EZO_Case</v>
      </c>
      <c r="K11" t="s">
        <v>54</v>
      </c>
      <c r="L11" t="s">
        <v>40</v>
      </c>
      <c r="M11" t="s">
        <v>50</v>
      </c>
      <c r="N11" s="4">
        <v>3400</v>
      </c>
    </row>
    <row r="12" spans="1:14" x14ac:dyDescent="0.25">
      <c r="B12" s="3" t="s">
        <v>11</v>
      </c>
      <c r="C12" s="3" t="s">
        <v>31</v>
      </c>
      <c r="D12" s="3" t="s">
        <v>20</v>
      </c>
      <c r="E12" s="10">
        <v>0.1</v>
      </c>
      <c r="F12" s="14" t="s">
        <v>206</v>
      </c>
      <c r="G12" s="16" t="s">
        <v>211</v>
      </c>
      <c r="H12" s="12">
        <v>48</v>
      </c>
      <c r="I12" t="str">
        <f t="shared" si="0"/>
        <v>Lid 307307 Printed Lid 1 color_case</v>
      </c>
      <c r="K12" t="s">
        <v>55</v>
      </c>
      <c r="L12" t="s">
        <v>40</v>
      </c>
      <c r="M12" t="s">
        <v>50</v>
      </c>
      <c r="N12" s="4">
        <v>3400</v>
      </c>
    </row>
    <row r="13" spans="1:14" x14ac:dyDescent="0.25">
      <c r="B13" s="3" t="s">
        <v>11</v>
      </c>
      <c r="C13" s="3" t="s">
        <v>31</v>
      </c>
      <c r="D13" s="3" t="s">
        <v>21</v>
      </c>
      <c r="E13" s="10">
        <v>0.2</v>
      </c>
      <c r="F13" s="14" t="s">
        <v>206</v>
      </c>
      <c r="G13" s="16" t="s">
        <v>211</v>
      </c>
      <c r="H13" s="12">
        <v>48</v>
      </c>
      <c r="I13" t="str">
        <f t="shared" si="0"/>
        <v>Lid 307307 Printed Lid 2 color_case</v>
      </c>
      <c r="K13" t="s">
        <v>56</v>
      </c>
      <c r="L13" t="s">
        <v>40</v>
      </c>
      <c r="M13" t="s">
        <v>50</v>
      </c>
      <c r="N13" s="4">
        <v>3400</v>
      </c>
    </row>
    <row r="14" spans="1:14" x14ac:dyDescent="0.25">
      <c r="B14" s="3" t="s">
        <v>11</v>
      </c>
      <c r="C14" s="3" t="s">
        <v>31</v>
      </c>
      <c r="D14" s="3" t="s">
        <v>24</v>
      </c>
      <c r="E14" s="10">
        <v>1</v>
      </c>
      <c r="F14" s="14" t="s">
        <v>206</v>
      </c>
      <c r="G14" s="16" t="s">
        <v>211</v>
      </c>
      <c r="H14" s="12">
        <v>48</v>
      </c>
      <c r="I14" t="str">
        <f t="shared" si="0"/>
        <v>Lid 307211, 307 Litho lid</v>
      </c>
      <c r="K14" t="s">
        <v>57</v>
      </c>
      <c r="L14" t="s">
        <v>40</v>
      </c>
      <c r="M14" t="s">
        <v>50</v>
      </c>
      <c r="N14" s="4">
        <v>3400</v>
      </c>
    </row>
    <row r="15" spans="1:14" x14ac:dyDescent="0.25">
      <c r="B15" s="3" t="s">
        <v>11</v>
      </c>
      <c r="C15" s="3" t="s">
        <v>32</v>
      </c>
      <c r="D15" s="3" t="s">
        <v>14</v>
      </c>
      <c r="E15" s="10">
        <v>1.1000000000000001</v>
      </c>
      <c r="F15" s="14" t="s">
        <v>206</v>
      </c>
      <c r="G15" s="16" t="s">
        <v>211</v>
      </c>
      <c r="H15" s="12">
        <v>24</v>
      </c>
      <c r="I15" t="str">
        <f t="shared" si="0"/>
        <v>Lid 401401 EZO_Can</v>
      </c>
      <c r="K15" t="s">
        <v>58</v>
      </c>
      <c r="L15" t="s">
        <v>40</v>
      </c>
      <c r="M15" t="s">
        <v>50</v>
      </c>
      <c r="N15" s="4">
        <v>3400</v>
      </c>
    </row>
    <row r="16" spans="1:14" x14ac:dyDescent="0.25">
      <c r="B16" s="3" t="s">
        <v>11</v>
      </c>
      <c r="C16" s="3" t="s">
        <v>32</v>
      </c>
      <c r="D16" s="3" t="s">
        <v>22</v>
      </c>
      <c r="E16" s="10">
        <v>0.1</v>
      </c>
      <c r="F16" s="14" t="s">
        <v>206</v>
      </c>
      <c r="G16" s="16" t="s">
        <v>211</v>
      </c>
      <c r="H16" s="12">
        <v>24</v>
      </c>
      <c r="I16" t="str">
        <f t="shared" si="0"/>
        <v>Lid 401401 Printed Lid 1 color_case</v>
      </c>
      <c r="K16" t="s">
        <v>59</v>
      </c>
      <c r="L16" t="s">
        <v>40</v>
      </c>
      <c r="M16" t="s">
        <v>50</v>
      </c>
      <c r="N16" s="4">
        <v>3400</v>
      </c>
    </row>
    <row r="17" spans="2:14" x14ac:dyDescent="0.25">
      <c r="B17" s="3" t="s">
        <v>11</v>
      </c>
      <c r="C17" s="3" t="s">
        <v>32</v>
      </c>
      <c r="D17" s="3" t="s">
        <v>23</v>
      </c>
      <c r="E17" s="10">
        <v>0.2</v>
      </c>
      <c r="F17" s="14" t="s">
        <v>206</v>
      </c>
      <c r="G17" s="16" t="s">
        <v>211</v>
      </c>
      <c r="H17" s="12">
        <v>24</v>
      </c>
      <c r="I17" t="str">
        <f t="shared" si="0"/>
        <v>Lid 401401 Printed Lid 2 color_case</v>
      </c>
      <c r="K17" t="s">
        <v>60</v>
      </c>
      <c r="L17" t="s">
        <v>40</v>
      </c>
      <c r="M17" t="s">
        <v>50</v>
      </c>
      <c r="N17" s="4">
        <v>3400</v>
      </c>
    </row>
    <row r="18" spans="2:14" x14ac:dyDescent="0.25">
      <c r="B18" s="3" t="s">
        <v>11</v>
      </c>
      <c r="C18" s="3" t="s">
        <v>32</v>
      </c>
      <c r="D18" s="3" t="s">
        <v>25</v>
      </c>
      <c r="E18" s="10">
        <v>1</v>
      </c>
      <c r="F18" s="14" t="s">
        <v>206</v>
      </c>
      <c r="G18" s="16" t="s">
        <v>211</v>
      </c>
      <c r="H18" s="12">
        <v>24</v>
      </c>
      <c r="I18" t="str">
        <f t="shared" si="0"/>
        <v>Lid 401401 Litho lid</v>
      </c>
      <c r="K18" t="s">
        <v>61</v>
      </c>
      <c r="L18" t="s">
        <v>40</v>
      </c>
      <c r="M18" t="s">
        <v>50</v>
      </c>
      <c r="N18" s="4">
        <v>3400</v>
      </c>
    </row>
    <row r="19" spans="2:14" x14ac:dyDescent="0.25">
      <c r="B19" s="3" t="s">
        <v>11</v>
      </c>
      <c r="C19" s="3" t="s">
        <v>36</v>
      </c>
      <c r="D19" s="3" t="s">
        <v>12</v>
      </c>
      <c r="E19" s="10">
        <v>1</v>
      </c>
      <c r="F19" s="14" t="s">
        <v>206</v>
      </c>
      <c r="G19" s="16" t="s">
        <v>211</v>
      </c>
      <c r="H19" s="12">
        <v>48</v>
      </c>
      <c r="I19" t="str">
        <f t="shared" si="0"/>
        <v>Cover LidPlastic cover lid</v>
      </c>
      <c r="K19" t="s">
        <v>62</v>
      </c>
      <c r="L19" t="s">
        <v>40</v>
      </c>
      <c r="M19" t="s">
        <v>50</v>
      </c>
      <c r="N19" s="4">
        <v>3400</v>
      </c>
    </row>
    <row r="20" spans="2:14" x14ac:dyDescent="0.25">
      <c r="B20" s="3" t="s">
        <v>27</v>
      </c>
      <c r="C20" s="3" t="s">
        <v>27</v>
      </c>
      <c r="D20" s="3" t="s">
        <v>28</v>
      </c>
      <c r="E20" s="10">
        <v>0.1</v>
      </c>
      <c r="F20" s="14" t="s">
        <v>206</v>
      </c>
      <c r="G20" s="16" t="s">
        <v>211</v>
      </c>
      <c r="H20" s="12">
        <v>48</v>
      </c>
      <c r="I20" t="str">
        <f t="shared" si="0"/>
        <v>Secondary PKG211, 307 UV Label_can</v>
      </c>
      <c r="K20" t="s">
        <v>63</v>
      </c>
      <c r="L20" t="s">
        <v>40</v>
      </c>
      <c r="M20" t="s">
        <v>50</v>
      </c>
      <c r="N20" s="4">
        <v>3400</v>
      </c>
    </row>
    <row r="21" spans="2:14" x14ac:dyDescent="0.25">
      <c r="B21" s="3" t="s">
        <v>27</v>
      </c>
      <c r="C21" s="3" t="s">
        <v>27</v>
      </c>
      <c r="D21" s="3" t="s">
        <v>13</v>
      </c>
      <c r="E21" s="10">
        <v>0.1</v>
      </c>
      <c r="F21" s="14" t="s">
        <v>206</v>
      </c>
      <c r="G21" s="16" t="s">
        <v>211</v>
      </c>
      <c r="H21" s="12">
        <v>48</v>
      </c>
      <c r="I21" t="str">
        <f t="shared" si="0"/>
        <v>Secondary PKG211,307 White Carton , White tray</v>
      </c>
      <c r="K21" t="s">
        <v>64</v>
      </c>
      <c r="L21" t="s">
        <v>40</v>
      </c>
      <c r="M21" t="s">
        <v>50</v>
      </c>
      <c r="N21" s="4">
        <v>3400</v>
      </c>
    </row>
    <row r="22" spans="2:14" x14ac:dyDescent="0.25">
      <c r="B22" s="3"/>
      <c r="C22" s="3"/>
      <c r="D22" s="3"/>
      <c r="E22" s="3"/>
      <c r="F22" s="15"/>
      <c r="I22" t="str">
        <f t="shared" si="0"/>
        <v/>
      </c>
      <c r="K22" t="s">
        <v>65</v>
      </c>
      <c r="L22" t="s">
        <v>40</v>
      </c>
      <c r="M22" t="s">
        <v>50</v>
      </c>
      <c r="N22" s="4">
        <v>3400</v>
      </c>
    </row>
    <row r="23" spans="2:14" x14ac:dyDescent="0.25">
      <c r="B23" s="3"/>
      <c r="D23" s="3"/>
      <c r="E23" s="3"/>
      <c r="F23" s="15"/>
      <c r="I23" t="str">
        <f t="shared" si="0"/>
        <v/>
      </c>
      <c r="K23" t="s">
        <v>66</v>
      </c>
      <c r="L23" t="s">
        <v>40</v>
      </c>
      <c r="M23" t="s">
        <v>50</v>
      </c>
      <c r="N23" s="4">
        <v>3400</v>
      </c>
    </row>
    <row r="24" spans="2:14" x14ac:dyDescent="0.25">
      <c r="B24" s="3"/>
      <c r="D24" s="3"/>
      <c r="E24" s="3"/>
      <c r="F24" s="15"/>
      <c r="I24" t="str">
        <f t="shared" si="0"/>
        <v/>
      </c>
      <c r="K24" t="s">
        <v>67</v>
      </c>
      <c r="L24" t="s">
        <v>40</v>
      </c>
      <c r="M24" t="s">
        <v>50</v>
      </c>
      <c r="N24" s="4">
        <v>3400</v>
      </c>
    </row>
    <row r="25" spans="2:14" x14ac:dyDescent="0.25">
      <c r="B25" s="3"/>
      <c r="D25" s="3"/>
      <c r="E25" s="3"/>
      <c r="F25" s="15"/>
      <c r="I25" t="str">
        <f t="shared" si="0"/>
        <v/>
      </c>
      <c r="K25" t="s">
        <v>68</v>
      </c>
      <c r="L25" t="s">
        <v>40</v>
      </c>
      <c r="M25" t="s">
        <v>50</v>
      </c>
      <c r="N25" s="4">
        <v>3400</v>
      </c>
    </row>
    <row r="26" spans="2:14" x14ac:dyDescent="0.25">
      <c r="E26" s="3"/>
      <c r="F26" s="15"/>
      <c r="I26" t="str">
        <f t="shared" ref="I26:I56" si="1">C26&amp;D26</f>
        <v/>
      </c>
      <c r="K26" t="s">
        <v>69</v>
      </c>
      <c r="L26" t="s">
        <v>40</v>
      </c>
      <c r="M26" t="s">
        <v>50</v>
      </c>
      <c r="N26" s="4">
        <v>3400</v>
      </c>
    </row>
    <row r="27" spans="2:14" x14ac:dyDescent="0.25">
      <c r="E27" s="3"/>
      <c r="F27" s="15"/>
      <c r="I27" t="str">
        <f t="shared" si="1"/>
        <v/>
      </c>
      <c r="K27" t="s">
        <v>70</v>
      </c>
      <c r="L27" t="s">
        <v>40</v>
      </c>
      <c r="M27" t="s">
        <v>50</v>
      </c>
      <c r="N27" s="4">
        <v>3400</v>
      </c>
    </row>
    <row r="28" spans="2:14" x14ac:dyDescent="0.25">
      <c r="E28" s="3"/>
      <c r="F28" s="15"/>
      <c r="I28" t="str">
        <f t="shared" si="1"/>
        <v/>
      </c>
      <c r="K28" t="s">
        <v>72</v>
      </c>
      <c r="L28" t="s">
        <v>40</v>
      </c>
      <c r="M28" t="s">
        <v>71</v>
      </c>
      <c r="N28">
        <v>1700</v>
      </c>
    </row>
    <row r="29" spans="2:14" x14ac:dyDescent="0.25">
      <c r="E29" s="3"/>
      <c r="F29" s="15"/>
      <c r="I29" t="str">
        <f t="shared" si="1"/>
        <v/>
      </c>
      <c r="K29" t="s">
        <v>73</v>
      </c>
      <c r="L29" t="s">
        <v>40</v>
      </c>
      <c r="M29" t="s">
        <v>71</v>
      </c>
      <c r="N29">
        <v>1700</v>
      </c>
    </row>
    <row r="30" spans="2:14" x14ac:dyDescent="0.25">
      <c r="E30" s="3"/>
      <c r="F30" s="15"/>
      <c r="I30" t="str">
        <f t="shared" si="1"/>
        <v/>
      </c>
      <c r="K30" t="s">
        <v>74</v>
      </c>
      <c r="L30" t="s">
        <v>40</v>
      </c>
      <c r="M30" t="s">
        <v>71</v>
      </c>
      <c r="N30">
        <v>1700</v>
      </c>
    </row>
    <row r="31" spans="2:14" x14ac:dyDescent="0.25">
      <c r="E31" s="3"/>
      <c r="F31" s="15"/>
      <c r="I31" t="str">
        <f t="shared" si="1"/>
        <v/>
      </c>
      <c r="K31" t="s">
        <v>76</v>
      </c>
      <c r="L31" t="s">
        <v>40</v>
      </c>
      <c r="M31" t="s">
        <v>75</v>
      </c>
      <c r="N31">
        <v>1700</v>
      </c>
    </row>
    <row r="32" spans="2:14" x14ac:dyDescent="0.25">
      <c r="E32" s="3"/>
      <c r="F32" s="15"/>
      <c r="I32" t="str">
        <f t="shared" si="1"/>
        <v/>
      </c>
      <c r="K32" t="s">
        <v>77</v>
      </c>
      <c r="L32" t="s">
        <v>40</v>
      </c>
      <c r="M32" t="s">
        <v>75</v>
      </c>
      <c r="N32">
        <v>1700</v>
      </c>
    </row>
    <row r="33" spans="5:14" x14ac:dyDescent="0.25">
      <c r="E33" s="3"/>
      <c r="F33" s="15"/>
      <c r="I33" t="str">
        <f t="shared" si="1"/>
        <v/>
      </c>
      <c r="K33" t="s">
        <v>78</v>
      </c>
      <c r="L33" t="s">
        <v>40</v>
      </c>
      <c r="M33" t="s">
        <v>75</v>
      </c>
      <c r="N33">
        <v>1700</v>
      </c>
    </row>
    <row r="34" spans="5:14" x14ac:dyDescent="0.25">
      <c r="E34" s="3"/>
      <c r="F34" s="15"/>
      <c r="I34" t="str">
        <f t="shared" si="1"/>
        <v/>
      </c>
      <c r="K34" t="s">
        <v>79</v>
      </c>
      <c r="L34" t="s">
        <v>40</v>
      </c>
      <c r="M34" t="s">
        <v>75</v>
      </c>
      <c r="N34">
        <v>1700</v>
      </c>
    </row>
    <row r="35" spans="5:14" x14ac:dyDescent="0.25">
      <c r="E35" s="3"/>
      <c r="F35" s="15"/>
      <c r="I35" t="str">
        <f t="shared" si="1"/>
        <v/>
      </c>
      <c r="K35" t="s">
        <v>80</v>
      </c>
      <c r="L35" t="s">
        <v>40</v>
      </c>
      <c r="M35" t="s">
        <v>75</v>
      </c>
      <c r="N35">
        <v>1700</v>
      </c>
    </row>
    <row r="36" spans="5:14" x14ac:dyDescent="0.25">
      <c r="E36" s="3"/>
      <c r="F36" s="15"/>
      <c r="I36" t="str">
        <f t="shared" si="1"/>
        <v/>
      </c>
      <c r="K36" t="s">
        <v>81</v>
      </c>
      <c r="L36" t="s">
        <v>40</v>
      </c>
      <c r="M36" t="s">
        <v>75</v>
      </c>
      <c r="N36">
        <v>1700</v>
      </c>
    </row>
    <row r="37" spans="5:14" x14ac:dyDescent="0.25">
      <c r="E37" s="3"/>
      <c r="F37" s="15"/>
      <c r="I37" t="str">
        <f t="shared" si="1"/>
        <v/>
      </c>
      <c r="K37" t="s">
        <v>82</v>
      </c>
      <c r="L37" t="s">
        <v>40</v>
      </c>
      <c r="M37" t="s">
        <v>75</v>
      </c>
      <c r="N37">
        <v>1700</v>
      </c>
    </row>
    <row r="38" spans="5:14" x14ac:dyDescent="0.25">
      <c r="E38" s="3"/>
      <c r="F38" s="15"/>
      <c r="I38" t="str">
        <f t="shared" si="1"/>
        <v/>
      </c>
      <c r="K38" t="s">
        <v>83</v>
      </c>
      <c r="L38" t="s">
        <v>40</v>
      </c>
      <c r="M38" t="s">
        <v>75</v>
      </c>
      <c r="N38">
        <v>1700</v>
      </c>
    </row>
    <row r="39" spans="5:14" x14ac:dyDescent="0.25">
      <c r="E39" s="3"/>
      <c r="F39" s="15"/>
      <c r="I39" t="str">
        <f t="shared" si="1"/>
        <v/>
      </c>
      <c r="K39" t="s">
        <v>84</v>
      </c>
      <c r="L39" t="s">
        <v>40</v>
      </c>
      <c r="M39" t="s">
        <v>75</v>
      </c>
      <c r="N39">
        <v>1700</v>
      </c>
    </row>
    <row r="40" spans="5:14" x14ac:dyDescent="0.25">
      <c r="E40" s="3"/>
      <c r="F40" s="15"/>
      <c r="I40" t="str">
        <f t="shared" si="1"/>
        <v/>
      </c>
      <c r="K40" t="s">
        <v>85</v>
      </c>
      <c r="L40" t="s">
        <v>40</v>
      </c>
      <c r="M40" t="s">
        <v>75</v>
      </c>
      <c r="N40">
        <v>1700</v>
      </c>
    </row>
    <row r="41" spans="5:14" x14ac:dyDescent="0.25">
      <c r="E41" s="3"/>
      <c r="F41" s="15"/>
      <c r="I41" t="str">
        <f t="shared" si="1"/>
        <v/>
      </c>
      <c r="K41" t="s">
        <v>86</v>
      </c>
      <c r="L41" t="s">
        <v>40</v>
      </c>
      <c r="M41" t="s">
        <v>75</v>
      </c>
      <c r="N41">
        <v>1700</v>
      </c>
    </row>
    <row r="42" spans="5:14" x14ac:dyDescent="0.25">
      <c r="E42" s="3"/>
      <c r="F42" s="15"/>
      <c r="I42" t="str">
        <f t="shared" si="1"/>
        <v/>
      </c>
      <c r="K42" t="s">
        <v>87</v>
      </c>
      <c r="L42" t="s">
        <v>40</v>
      </c>
      <c r="M42" t="s">
        <v>75</v>
      </c>
      <c r="N42">
        <v>1700</v>
      </c>
    </row>
    <row r="43" spans="5:14" x14ac:dyDescent="0.25">
      <c r="E43" s="3"/>
      <c r="F43" s="15"/>
      <c r="I43" t="str">
        <f t="shared" si="1"/>
        <v/>
      </c>
      <c r="K43" t="s">
        <v>88</v>
      </c>
      <c r="L43" t="s">
        <v>40</v>
      </c>
      <c r="M43" t="s">
        <v>75</v>
      </c>
      <c r="N43">
        <v>1700</v>
      </c>
    </row>
    <row r="44" spans="5:14" x14ac:dyDescent="0.25">
      <c r="E44" s="3"/>
      <c r="F44" s="15"/>
      <c r="I44" t="str">
        <f t="shared" si="1"/>
        <v/>
      </c>
      <c r="K44" t="s">
        <v>89</v>
      </c>
      <c r="L44" t="s">
        <v>40</v>
      </c>
      <c r="M44" t="s">
        <v>75</v>
      </c>
      <c r="N44">
        <v>1700</v>
      </c>
    </row>
    <row r="45" spans="5:14" x14ac:dyDescent="0.25">
      <c r="E45" s="3"/>
      <c r="F45" s="15"/>
      <c r="I45" t="str">
        <f t="shared" si="1"/>
        <v/>
      </c>
      <c r="K45" t="s">
        <v>90</v>
      </c>
      <c r="L45" t="s">
        <v>40</v>
      </c>
      <c r="M45" t="s">
        <v>75</v>
      </c>
      <c r="N45">
        <v>1700</v>
      </c>
    </row>
    <row r="46" spans="5:14" x14ac:dyDescent="0.25">
      <c r="E46" s="3"/>
      <c r="F46" s="15"/>
      <c r="I46" t="str">
        <f t="shared" si="1"/>
        <v/>
      </c>
      <c r="K46" t="s">
        <v>92</v>
      </c>
      <c r="L46" t="s">
        <v>40</v>
      </c>
      <c r="M46" t="s">
        <v>91</v>
      </c>
      <c r="N46">
        <v>1700</v>
      </c>
    </row>
    <row r="47" spans="5:14" x14ac:dyDescent="0.25">
      <c r="E47" s="3"/>
      <c r="F47" s="15"/>
      <c r="I47" t="str">
        <f t="shared" si="1"/>
        <v/>
      </c>
      <c r="K47" t="s">
        <v>93</v>
      </c>
      <c r="L47" t="s">
        <v>40</v>
      </c>
      <c r="M47" t="s">
        <v>91</v>
      </c>
      <c r="N47">
        <v>1700</v>
      </c>
    </row>
    <row r="48" spans="5:14" x14ac:dyDescent="0.25">
      <c r="E48" s="3"/>
      <c r="F48" s="15"/>
      <c r="I48" t="str">
        <f t="shared" si="1"/>
        <v/>
      </c>
      <c r="K48" t="s">
        <v>95</v>
      </c>
      <c r="L48" t="s">
        <v>40</v>
      </c>
      <c r="M48" t="s">
        <v>94</v>
      </c>
      <c r="N48">
        <v>1700</v>
      </c>
    </row>
    <row r="49" spans="5:14" x14ac:dyDescent="0.25">
      <c r="E49" s="3"/>
      <c r="F49" s="15"/>
      <c r="I49" t="str">
        <f t="shared" si="1"/>
        <v/>
      </c>
      <c r="K49" t="s">
        <v>96</v>
      </c>
      <c r="L49" t="s">
        <v>40</v>
      </c>
      <c r="M49" t="s">
        <v>94</v>
      </c>
      <c r="N49">
        <v>1700</v>
      </c>
    </row>
    <row r="50" spans="5:14" x14ac:dyDescent="0.25">
      <c r="E50" s="3"/>
      <c r="F50" s="15"/>
      <c r="I50" t="str">
        <f t="shared" si="1"/>
        <v/>
      </c>
      <c r="K50" t="s">
        <v>98</v>
      </c>
      <c r="L50" t="s">
        <v>40</v>
      </c>
      <c r="M50" t="s">
        <v>97</v>
      </c>
      <c r="N50">
        <v>1700</v>
      </c>
    </row>
    <row r="51" spans="5:14" x14ac:dyDescent="0.25">
      <c r="E51" s="3"/>
      <c r="F51" s="15"/>
      <c r="I51" t="str">
        <f t="shared" si="1"/>
        <v/>
      </c>
      <c r="K51" t="s">
        <v>99</v>
      </c>
      <c r="L51" t="s">
        <v>40</v>
      </c>
      <c r="M51" t="s">
        <v>97</v>
      </c>
      <c r="N51">
        <v>1700</v>
      </c>
    </row>
    <row r="52" spans="5:14" x14ac:dyDescent="0.25">
      <c r="E52" s="3"/>
      <c r="F52" s="15"/>
      <c r="I52" t="str">
        <f t="shared" si="1"/>
        <v/>
      </c>
      <c r="K52" t="s">
        <v>100</v>
      </c>
      <c r="L52" t="s">
        <v>40</v>
      </c>
      <c r="M52" t="s">
        <v>97</v>
      </c>
      <c r="N52">
        <v>1700</v>
      </c>
    </row>
    <row r="53" spans="5:14" x14ac:dyDescent="0.25">
      <c r="E53" s="3"/>
      <c r="F53" s="15"/>
      <c r="I53" t="str">
        <f t="shared" si="1"/>
        <v/>
      </c>
      <c r="K53" t="s">
        <v>101</v>
      </c>
      <c r="L53" t="s">
        <v>40</v>
      </c>
      <c r="M53" t="s">
        <v>97</v>
      </c>
      <c r="N53">
        <v>1700</v>
      </c>
    </row>
    <row r="54" spans="5:14" x14ac:dyDescent="0.25">
      <c r="E54" s="3"/>
      <c r="F54" s="15"/>
      <c r="I54" t="str">
        <f t="shared" si="1"/>
        <v/>
      </c>
      <c r="K54" t="s">
        <v>102</v>
      </c>
      <c r="L54" t="s">
        <v>40</v>
      </c>
      <c r="M54" t="s">
        <v>97</v>
      </c>
      <c r="N54">
        <v>1700</v>
      </c>
    </row>
    <row r="55" spans="5:14" x14ac:dyDescent="0.25">
      <c r="E55" s="3"/>
      <c r="F55" s="15"/>
      <c r="I55" t="str">
        <f t="shared" si="1"/>
        <v/>
      </c>
      <c r="K55" t="s">
        <v>103</v>
      </c>
      <c r="L55" t="s">
        <v>40</v>
      </c>
      <c r="M55" t="s">
        <v>97</v>
      </c>
      <c r="N55">
        <v>1700</v>
      </c>
    </row>
    <row r="56" spans="5:14" x14ac:dyDescent="0.25">
      <c r="E56" s="3"/>
      <c r="F56" s="15"/>
      <c r="I56" t="str">
        <f t="shared" si="1"/>
        <v/>
      </c>
      <c r="K56" t="s">
        <v>104</v>
      </c>
      <c r="L56" t="s">
        <v>40</v>
      </c>
      <c r="M56" t="s">
        <v>97</v>
      </c>
      <c r="N56">
        <v>1700</v>
      </c>
    </row>
    <row r="57" spans="5:14" x14ac:dyDescent="0.25">
      <c r="E57" s="3"/>
      <c r="F57" s="15"/>
      <c r="I57" t="str">
        <f t="shared" ref="I57:I120" si="2">C57&amp;D57</f>
        <v/>
      </c>
      <c r="K57" t="s">
        <v>105</v>
      </c>
      <c r="L57" t="s">
        <v>40</v>
      </c>
      <c r="M57" t="s">
        <v>97</v>
      </c>
      <c r="N57">
        <v>1700</v>
      </c>
    </row>
    <row r="58" spans="5:14" x14ac:dyDescent="0.25">
      <c r="E58" s="3"/>
      <c r="F58" s="15"/>
      <c r="I58" t="str">
        <f t="shared" si="2"/>
        <v/>
      </c>
      <c r="K58" t="s">
        <v>107</v>
      </c>
      <c r="L58" t="s">
        <v>40</v>
      </c>
      <c r="M58" t="s">
        <v>106</v>
      </c>
      <c r="N58">
        <v>1700</v>
      </c>
    </row>
    <row r="59" spans="5:14" x14ac:dyDescent="0.25">
      <c r="E59" s="3"/>
      <c r="F59" s="15"/>
      <c r="I59" t="str">
        <f t="shared" si="2"/>
        <v/>
      </c>
      <c r="K59" t="s">
        <v>108</v>
      </c>
      <c r="L59" t="s">
        <v>40</v>
      </c>
      <c r="M59" t="s">
        <v>106</v>
      </c>
      <c r="N59">
        <v>1700</v>
      </c>
    </row>
    <row r="60" spans="5:14" x14ac:dyDescent="0.25">
      <c r="E60" s="3"/>
      <c r="F60" s="15"/>
      <c r="I60" t="str">
        <f t="shared" si="2"/>
        <v/>
      </c>
      <c r="K60" t="s">
        <v>109</v>
      </c>
      <c r="L60" t="s">
        <v>40</v>
      </c>
      <c r="M60" t="s">
        <v>106</v>
      </c>
      <c r="N60">
        <v>1700</v>
      </c>
    </row>
    <row r="61" spans="5:14" x14ac:dyDescent="0.25">
      <c r="E61" s="3"/>
      <c r="F61" s="15"/>
      <c r="I61" t="str">
        <f t="shared" si="2"/>
        <v/>
      </c>
      <c r="K61" t="s">
        <v>110</v>
      </c>
      <c r="L61" t="s">
        <v>40</v>
      </c>
      <c r="M61" t="s">
        <v>106</v>
      </c>
      <c r="N61">
        <v>1700</v>
      </c>
    </row>
    <row r="62" spans="5:14" x14ac:dyDescent="0.25">
      <c r="E62" s="3"/>
      <c r="F62" s="15"/>
      <c r="I62" t="str">
        <f t="shared" si="2"/>
        <v/>
      </c>
      <c r="K62" t="s">
        <v>111</v>
      </c>
      <c r="L62" t="s">
        <v>40</v>
      </c>
      <c r="M62" t="s">
        <v>106</v>
      </c>
      <c r="N62">
        <v>1700</v>
      </c>
    </row>
    <row r="63" spans="5:14" x14ac:dyDescent="0.25">
      <c r="E63" s="3"/>
      <c r="F63" s="15"/>
      <c r="I63" t="str">
        <f t="shared" si="2"/>
        <v/>
      </c>
      <c r="K63" t="s">
        <v>112</v>
      </c>
      <c r="L63" t="s">
        <v>40</v>
      </c>
      <c r="M63" t="s">
        <v>106</v>
      </c>
      <c r="N63">
        <v>1700</v>
      </c>
    </row>
    <row r="64" spans="5:14" x14ac:dyDescent="0.25">
      <c r="E64" s="3"/>
      <c r="F64" s="15"/>
      <c r="I64" t="str">
        <f t="shared" si="2"/>
        <v/>
      </c>
      <c r="K64" t="s">
        <v>113</v>
      </c>
      <c r="L64" t="s">
        <v>40</v>
      </c>
      <c r="M64" t="s">
        <v>106</v>
      </c>
      <c r="N64">
        <v>1700</v>
      </c>
    </row>
    <row r="65" spans="5:14" x14ac:dyDescent="0.25">
      <c r="E65" s="3"/>
      <c r="F65" s="15"/>
      <c r="I65" t="str">
        <f t="shared" si="2"/>
        <v/>
      </c>
      <c r="K65" t="s">
        <v>114</v>
      </c>
      <c r="L65" t="s">
        <v>40</v>
      </c>
      <c r="M65" t="s">
        <v>106</v>
      </c>
      <c r="N65">
        <v>1700</v>
      </c>
    </row>
    <row r="66" spans="5:14" x14ac:dyDescent="0.25">
      <c r="E66" s="3"/>
      <c r="F66" s="15"/>
      <c r="I66" t="str">
        <f t="shared" si="2"/>
        <v/>
      </c>
      <c r="K66" t="s">
        <v>115</v>
      </c>
      <c r="L66" t="s">
        <v>40</v>
      </c>
      <c r="M66" t="s">
        <v>106</v>
      </c>
      <c r="N66">
        <v>1700</v>
      </c>
    </row>
    <row r="67" spans="5:14" x14ac:dyDescent="0.25">
      <c r="E67" s="3"/>
      <c r="F67" s="15"/>
      <c r="I67" t="str">
        <f t="shared" si="2"/>
        <v/>
      </c>
      <c r="K67" t="s">
        <v>116</v>
      </c>
      <c r="L67" t="s">
        <v>40</v>
      </c>
      <c r="M67" t="s">
        <v>106</v>
      </c>
      <c r="N67">
        <v>1700</v>
      </c>
    </row>
    <row r="68" spans="5:14" x14ac:dyDescent="0.25">
      <c r="E68" s="3"/>
      <c r="F68" s="15"/>
      <c r="I68" t="str">
        <f t="shared" si="2"/>
        <v/>
      </c>
      <c r="K68" t="s">
        <v>117</v>
      </c>
      <c r="L68" t="s">
        <v>40</v>
      </c>
      <c r="M68" t="s">
        <v>106</v>
      </c>
      <c r="N68">
        <v>1700</v>
      </c>
    </row>
    <row r="69" spans="5:14" x14ac:dyDescent="0.25">
      <c r="E69" s="3"/>
      <c r="F69" s="15"/>
      <c r="I69" t="str">
        <f t="shared" si="2"/>
        <v/>
      </c>
      <c r="K69" t="s">
        <v>118</v>
      </c>
      <c r="L69" t="s">
        <v>40</v>
      </c>
      <c r="M69" t="s">
        <v>106</v>
      </c>
      <c r="N69">
        <v>1700</v>
      </c>
    </row>
    <row r="70" spans="5:14" x14ac:dyDescent="0.25">
      <c r="E70" s="3"/>
      <c r="F70" s="15"/>
      <c r="I70" t="str">
        <f t="shared" si="2"/>
        <v/>
      </c>
      <c r="K70" t="s">
        <v>119</v>
      </c>
      <c r="L70" t="s">
        <v>40</v>
      </c>
      <c r="M70" t="s">
        <v>106</v>
      </c>
      <c r="N70">
        <v>1700</v>
      </c>
    </row>
    <row r="71" spans="5:14" x14ac:dyDescent="0.25">
      <c r="E71" s="3"/>
      <c r="F71" s="15"/>
      <c r="I71" t="str">
        <f t="shared" si="2"/>
        <v/>
      </c>
      <c r="K71" t="s">
        <v>120</v>
      </c>
      <c r="L71" t="s">
        <v>40</v>
      </c>
      <c r="M71" t="s">
        <v>106</v>
      </c>
      <c r="N71">
        <v>1700</v>
      </c>
    </row>
    <row r="72" spans="5:14" x14ac:dyDescent="0.25">
      <c r="E72" s="3"/>
      <c r="F72" s="15"/>
      <c r="I72" t="str">
        <f t="shared" si="2"/>
        <v/>
      </c>
      <c r="K72" t="s">
        <v>121</v>
      </c>
      <c r="L72" t="s">
        <v>40</v>
      </c>
      <c r="M72" t="s">
        <v>106</v>
      </c>
      <c r="N72">
        <v>1700</v>
      </c>
    </row>
    <row r="73" spans="5:14" x14ac:dyDescent="0.25">
      <c r="E73" s="3"/>
      <c r="F73" s="15"/>
      <c r="I73" t="str">
        <f t="shared" si="2"/>
        <v/>
      </c>
      <c r="K73" t="s">
        <v>122</v>
      </c>
      <c r="L73" t="s">
        <v>40</v>
      </c>
      <c r="M73" t="s">
        <v>106</v>
      </c>
      <c r="N73">
        <v>1700</v>
      </c>
    </row>
    <row r="74" spans="5:14" x14ac:dyDescent="0.25">
      <c r="E74" s="3"/>
      <c r="F74" s="15"/>
      <c r="I74" t="str">
        <f t="shared" si="2"/>
        <v/>
      </c>
      <c r="K74" t="s">
        <v>123</v>
      </c>
      <c r="L74" t="s">
        <v>40</v>
      </c>
      <c r="M74" t="s">
        <v>106</v>
      </c>
      <c r="N74">
        <v>1700</v>
      </c>
    </row>
    <row r="75" spans="5:14" x14ac:dyDescent="0.25">
      <c r="E75" s="3"/>
      <c r="F75" s="15"/>
      <c r="I75" t="str">
        <f t="shared" si="2"/>
        <v/>
      </c>
      <c r="K75" t="s">
        <v>124</v>
      </c>
      <c r="L75" t="s">
        <v>40</v>
      </c>
      <c r="M75" t="s">
        <v>106</v>
      </c>
      <c r="N75">
        <v>1700</v>
      </c>
    </row>
    <row r="76" spans="5:14" x14ac:dyDescent="0.25">
      <c r="E76" s="3"/>
      <c r="F76" s="15"/>
      <c r="I76" t="str">
        <f t="shared" si="2"/>
        <v/>
      </c>
      <c r="K76" t="s">
        <v>125</v>
      </c>
      <c r="L76" t="s">
        <v>40</v>
      </c>
      <c r="M76" t="s">
        <v>106</v>
      </c>
      <c r="N76">
        <v>1700</v>
      </c>
    </row>
    <row r="77" spans="5:14" x14ac:dyDescent="0.25">
      <c r="E77" s="3"/>
      <c r="F77" s="15"/>
      <c r="I77" t="str">
        <f t="shared" si="2"/>
        <v/>
      </c>
      <c r="K77" t="s">
        <v>126</v>
      </c>
      <c r="L77" t="s">
        <v>40</v>
      </c>
      <c r="M77" t="s">
        <v>106</v>
      </c>
      <c r="N77">
        <v>1700</v>
      </c>
    </row>
    <row r="78" spans="5:14" x14ac:dyDescent="0.25">
      <c r="E78" s="3"/>
      <c r="F78" s="15"/>
      <c r="I78" t="str">
        <f t="shared" si="2"/>
        <v/>
      </c>
      <c r="K78" t="s">
        <v>127</v>
      </c>
      <c r="L78" t="s">
        <v>40</v>
      </c>
      <c r="M78" t="s">
        <v>106</v>
      </c>
      <c r="N78">
        <v>1700</v>
      </c>
    </row>
    <row r="79" spans="5:14" x14ac:dyDescent="0.25">
      <c r="E79" s="3"/>
      <c r="F79" s="15"/>
      <c r="I79" t="str">
        <f t="shared" si="2"/>
        <v/>
      </c>
      <c r="K79" t="s">
        <v>129</v>
      </c>
      <c r="L79" t="s">
        <v>40</v>
      </c>
      <c r="M79" t="s">
        <v>128</v>
      </c>
      <c r="N79" s="11">
        <v>1800</v>
      </c>
    </row>
    <row r="80" spans="5:14" x14ac:dyDescent="0.25">
      <c r="E80" s="3"/>
      <c r="F80" s="15"/>
      <c r="I80" t="str">
        <f t="shared" si="2"/>
        <v/>
      </c>
      <c r="K80" t="s">
        <v>130</v>
      </c>
      <c r="L80" t="s">
        <v>40</v>
      </c>
      <c r="M80" t="s">
        <v>128</v>
      </c>
      <c r="N80" s="11">
        <v>1800</v>
      </c>
    </row>
    <row r="81" spans="5:14" x14ac:dyDescent="0.25">
      <c r="E81" s="3"/>
      <c r="F81" s="15"/>
      <c r="I81" t="str">
        <f t="shared" si="2"/>
        <v/>
      </c>
      <c r="K81" t="s">
        <v>132</v>
      </c>
      <c r="L81" t="s">
        <v>40</v>
      </c>
      <c r="M81" t="s">
        <v>131</v>
      </c>
      <c r="N81" s="11">
        <v>1700</v>
      </c>
    </row>
    <row r="82" spans="5:14" x14ac:dyDescent="0.25">
      <c r="E82" s="3"/>
      <c r="F82" s="15"/>
      <c r="I82" t="str">
        <f t="shared" si="2"/>
        <v/>
      </c>
      <c r="K82" t="s">
        <v>133</v>
      </c>
      <c r="L82" t="s">
        <v>40</v>
      </c>
      <c r="M82" t="s">
        <v>131</v>
      </c>
      <c r="N82" s="11">
        <v>1700</v>
      </c>
    </row>
    <row r="83" spans="5:14" x14ac:dyDescent="0.25">
      <c r="E83" s="3"/>
      <c r="F83" s="15"/>
      <c r="I83" t="str">
        <f t="shared" si="2"/>
        <v/>
      </c>
      <c r="K83" t="s">
        <v>135</v>
      </c>
      <c r="L83" t="s">
        <v>40</v>
      </c>
      <c r="M83" t="s">
        <v>134</v>
      </c>
      <c r="N83" s="11">
        <v>1500</v>
      </c>
    </row>
    <row r="84" spans="5:14" x14ac:dyDescent="0.25">
      <c r="E84" s="3"/>
      <c r="F84" s="15"/>
      <c r="I84" t="str">
        <f t="shared" si="2"/>
        <v/>
      </c>
      <c r="K84" t="s">
        <v>136</v>
      </c>
      <c r="L84" t="s">
        <v>40</v>
      </c>
      <c r="M84" t="s">
        <v>134</v>
      </c>
      <c r="N84" s="11">
        <v>1500</v>
      </c>
    </row>
    <row r="85" spans="5:14" x14ac:dyDescent="0.25">
      <c r="E85" s="3"/>
      <c r="F85" s="15"/>
      <c r="I85" t="str">
        <f t="shared" si="2"/>
        <v/>
      </c>
      <c r="K85" t="s">
        <v>137</v>
      </c>
      <c r="L85" t="s">
        <v>40</v>
      </c>
      <c r="M85" t="s">
        <v>134</v>
      </c>
      <c r="N85" s="11">
        <v>1500</v>
      </c>
    </row>
    <row r="86" spans="5:14" x14ac:dyDescent="0.25">
      <c r="E86" s="3"/>
      <c r="F86" s="15"/>
      <c r="I86" t="str">
        <f t="shared" si="2"/>
        <v/>
      </c>
      <c r="K86" t="s">
        <v>138</v>
      </c>
      <c r="L86" t="s">
        <v>40</v>
      </c>
      <c r="M86" t="s">
        <v>134</v>
      </c>
      <c r="N86" s="11">
        <v>1500</v>
      </c>
    </row>
    <row r="87" spans="5:14" x14ac:dyDescent="0.25">
      <c r="E87" s="3"/>
      <c r="F87" s="15"/>
      <c r="I87" t="str">
        <f t="shared" si="2"/>
        <v/>
      </c>
      <c r="K87" t="s">
        <v>139</v>
      </c>
      <c r="L87" t="s">
        <v>40</v>
      </c>
      <c r="M87" t="s">
        <v>134</v>
      </c>
      <c r="N87" s="11">
        <v>1500</v>
      </c>
    </row>
    <row r="88" spans="5:14" x14ac:dyDescent="0.25">
      <c r="E88" s="3"/>
      <c r="F88" s="15"/>
      <c r="I88" t="str">
        <f t="shared" si="2"/>
        <v/>
      </c>
      <c r="K88" t="s">
        <v>141</v>
      </c>
      <c r="L88" t="s">
        <v>40</v>
      </c>
      <c r="M88" t="s">
        <v>140</v>
      </c>
      <c r="N88" s="11">
        <v>1700</v>
      </c>
    </row>
    <row r="89" spans="5:14" x14ac:dyDescent="0.25">
      <c r="E89" s="3"/>
      <c r="F89" s="15"/>
      <c r="I89" t="str">
        <f t="shared" si="2"/>
        <v/>
      </c>
      <c r="K89" t="s">
        <v>142</v>
      </c>
      <c r="L89" t="s">
        <v>40</v>
      </c>
      <c r="M89" t="s">
        <v>140</v>
      </c>
      <c r="N89" s="11">
        <v>1700</v>
      </c>
    </row>
    <row r="90" spans="5:14" x14ac:dyDescent="0.25">
      <c r="E90" s="3"/>
      <c r="F90" s="15"/>
      <c r="I90" t="str">
        <f t="shared" si="2"/>
        <v/>
      </c>
      <c r="K90" t="s">
        <v>144</v>
      </c>
      <c r="L90" t="s">
        <v>40</v>
      </c>
      <c r="M90" t="s">
        <v>143</v>
      </c>
      <c r="N90" s="11">
        <v>1300</v>
      </c>
    </row>
    <row r="91" spans="5:14" x14ac:dyDescent="0.25">
      <c r="E91" s="3"/>
      <c r="F91" s="15"/>
      <c r="I91" t="str">
        <f t="shared" si="2"/>
        <v/>
      </c>
      <c r="K91" t="s">
        <v>145</v>
      </c>
      <c r="L91" t="s">
        <v>40</v>
      </c>
      <c r="M91" t="s">
        <v>143</v>
      </c>
      <c r="N91" s="11">
        <v>1300</v>
      </c>
    </row>
    <row r="92" spans="5:14" x14ac:dyDescent="0.25">
      <c r="E92" s="3"/>
      <c r="F92" s="15"/>
      <c r="I92" t="str">
        <f t="shared" si="2"/>
        <v/>
      </c>
      <c r="K92" t="s">
        <v>146</v>
      </c>
      <c r="L92" t="s">
        <v>40</v>
      </c>
      <c r="M92" t="s">
        <v>143</v>
      </c>
      <c r="N92" s="11">
        <v>1300</v>
      </c>
    </row>
    <row r="93" spans="5:14" x14ac:dyDescent="0.25">
      <c r="E93" s="3"/>
      <c r="F93" s="15"/>
      <c r="I93" t="str">
        <f t="shared" si="2"/>
        <v/>
      </c>
      <c r="K93" t="s">
        <v>148</v>
      </c>
      <c r="L93" t="s">
        <v>40</v>
      </c>
      <c r="M93" t="s">
        <v>147</v>
      </c>
      <c r="N93" s="11">
        <v>1550</v>
      </c>
    </row>
    <row r="94" spans="5:14" x14ac:dyDescent="0.25">
      <c r="E94" s="3"/>
      <c r="F94" s="15"/>
      <c r="I94" t="str">
        <f t="shared" si="2"/>
        <v/>
      </c>
      <c r="K94" t="s">
        <v>149</v>
      </c>
      <c r="L94" t="s">
        <v>40</v>
      </c>
      <c r="M94" t="s">
        <v>147</v>
      </c>
      <c r="N94" s="11">
        <v>1550</v>
      </c>
    </row>
    <row r="95" spans="5:14" x14ac:dyDescent="0.25">
      <c r="E95" s="3"/>
      <c r="F95" s="15"/>
      <c r="I95" t="str">
        <f t="shared" si="2"/>
        <v/>
      </c>
      <c r="K95" t="s">
        <v>150</v>
      </c>
      <c r="L95" t="s">
        <v>40</v>
      </c>
      <c r="M95" t="s">
        <v>147</v>
      </c>
      <c r="N95" s="11">
        <v>1550</v>
      </c>
    </row>
    <row r="96" spans="5:14" x14ac:dyDescent="0.25">
      <c r="E96" s="3"/>
      <c r="F96" s="15"/>
      <c r="I96" t="str">
        <f t="shared" si="2"/>
        <v/>
      </c>
      <c r="K96" t="s">
        <v>151</v>
      </c>
      <c r="L96" t="s">
        <v>40</v>
      </c>
      <c r="M96" t="s">
        <v>147</v>
      </c>
      <c r="N96" s="11">
        <v>1550</v>
      </c>
    </row>
    <row r="97" spans="5:14" x14ac:dyDescent="0.25">
      <c r="E97" s="3"/>
      <c r="F97" s="15"/>
      <c r="I97" t="str">
        <f t="shared" si="2"/>
        <v/>
      </c>
      <c r="K97" t="s">
        <v>152</v>
      </c>
      <c r="L97" t="s">
        <v>40</v>
      </c>
      <c r="M97" t="s">
        <v>147</v>
      </c>
      <c r="N97" s="11">
        <v>1550</v>
      </c>
    </row>
    <row r="98" spans="5:14" x14ac:dyDescent="0.25">
      <c r="E98" s="3"/>
      <c r="F98" s="15"/>
      <c r="I98" t="str">
        <f t="shared" si="2"/>
        <v/>
      </c>
      <c r="K98" t="s">
        <v>153</v>
      </c>
      <c r="L98" t="s">
        <v>40</v>
      </c>
      <c r="M98" t="s">
        <v>147</v>
      </c>
      <c r="N98" s="11">
        <v>1550</v>
      </c>
    </row>
    <row r="99" spans="5:14" x14ac:dyDescent="0.25">
      <c r="E99" s="3"/>
      <c r="F99" s="15"/>
      <c r="I99" t="str">
        <f t="shared" si="2"/>
        <v/>
      </c>
      <c r="K99" t="s">
        <v>154</v>
      </c>
      <c r="L99" t="s">
        <v>40</v>
      </c>
      <c r="M99" t="s">
        <v>147</v>
      </c>
      <c r="N99" s="11">
        <v>1550</v>
      </c>
    </row>
    <row r="100" spans="5:14" x14ac:dyDescent="0.25">
      <c r="E100" s="3"/>
      <c r="F100" s="15"/>
      <c r="I100" t="str">
        <f t="shared" si="2"/>
        <v/>
      </c>
      <c r="K100" t="s">
        <v>155</v>
      </c>
      <c r="L100" t="s">
        <v>40</v>
      </c>
      <c r="M100" t="s">
        <v>147</v>
      </c>
      <c r="N100" s="11">
        <v>1550</v>
      </c>
    </row>
    <row r="101" spans="5:14" x14ac:dyDescent="0.25">
      <c r="E101" s="3"/>
      <c r="F101" s="15"/>
      <c r="I101" t="str">
        <f t="shared" si="2"/>
        <v/>
      </c>
      <c r="K101" t="s">
        <v>156</v>
      </c>
      <c r="L101" t="s">
        <v>40</v>
      </c>
      <c r="M101" t="s">
        <v>147</v>
      </c>
      <c r="N101" s="11">
        <v>1550</v>
      </c>
    </row>
    <row r="102" spans="5:14" x14ac:dyDescent="0.25">
      <c r="E102" s="3"/>
      <c r="F102" s="15"/>
      <c r="I102" t="str">
        <f t="shared" si="2"/>
        <v/>
      </c>
      <c r="K102" t="s">
        <v>157</v>
      </c>
      <c r="L102" t="s">
        <v>40</v>
      </c>
      <c r="M102" t="s">
        <v>147</v>
      </c>
      <c r="N102" s="11">
        <v>1550</v>
      </c>
    </row>
    <row r="103" spans="5:14" x14ac:dyDescent="0.25">
      <c r="E103" s="3"/>
      <c r="F103" s="15"/>
      <c r="I103" t="str">
        <f t="shared" si="2"/>
        <v/>
      </c>
      <c r="K103" t="s">
        <v>158</v>
      </c>
      <c r="L103" t="s">
        <v>40</v>
      </c>
      <c r="M103" t="s">
        <v>147</v>
      </c>
      <c r="N103" s="11">
        <v>1550</v>
      </c>
    </row>
    <row r="104" spans="5:14" x14ac:dyDescent="0.25">
      <c r="E104" s="3"/>
      <c r="F104" s="15"/>
      <c r="I104" t="str">
        <f t="shared" si="2"/>
        <v/>
      </c>
      <c r="K104" t="s">
        <v>159</v>
      </c>
      <c r="L104" t="s">
        <v>40</v>
      </c>
      <c r="M104" t="s">
        <v>147</v>
      </c>
      <c r="N104" s="11">
        <v>1550</v>
      </c>
    </row>
    <row r="105" spans="5:14" x14ac:dyDescent="0.25">
      <c r="E105" s="3"/>
      <c r="F105" s="15"/>
      <c r="I105" t="str">
        <f t="shared" si="2"/>
        <v/>
      </c>
      <c r="K105" t="s">
        <v>160</v>
      </c>
      <c r="L105" t="s">
        <v>40</v>
      </c>
      <c r="M105" t="s">
        <v>147</v>
      </c>
      <c r="N105" s="11">
        <v>1550</v>
      </c>
    </row>
    <row r="106" spans="5:14" x14ac:dyDescent="0.25">
      <c r="E106" s="3"/>
      <c r="F106" s="15"/>
      <c r="I106" t="str">
        <f t="shared" si="2"/>
        <v/>
      </c>
      <c r="K106" t="s">
        <v>161</v>
      </c>
      <c r="L106" t="s">
        <v>40</v>
      </c>
      <c r="M106" t="s">
        <v>147</v>
      </c>
      <c r="N106" s="11">
        <v>1550</v>
      </c>
    </row>
    <row r="107" spans="5:14" x14ac:dyDescent="0.25">
      <c r="E107" s="3"/>
      <c r="F107" s="15"/>
      <c r="I107" t="str">
        <f t="shared" si="2"/>
        <v/>
      </c>
      <c r="K107" t="s">
        <v>162</v>
      </c>
      <c r="L107" t="s">
        <v>40</v>
      </c>
      <c r="M107" t="s">
        <v>147</v>
      </c>
      <c r="N107" s="11">
        <v>1550</v>
      </c>
    </row>
    <row r="108" spans="5:14" x14ac:dyDescent="0.25">
      <c r="E108" s="3"/>
      <c r="F108" s="15"/>
      <c r="I108" t="str">
        <f t="shared" si="2"/>
        <v/>
      </c>
      <c r="K108" t="s">
        <v>163</v>
      </c>
      <c r="L108" t="s">
        <v>40</v>
      </c>
      <c r="M108" t="s">
        <v>147</v>
      </c>
      <c r="N108" s="11">
        <v>1550</v>
      </c>
    </row>
    <row r="109" spans="5:14" x14ac:dyDescent="0.25">
      <c r="E109" s="3"/>
      <c r="F109" s="15"/>
      <c r="I109" t="str">
        <f t="shared" si="2"/>
        <v/>
      </c>
      <c r="K109" t="s">
        <v>166</v>
      </c>
      <c r="L109" t="s">
        <v>164</v>
      </c>
      <c r="M109" t="s">
        <v>165</v>
      </c>
      <c r="N109" s="11">
        <v>10400</v>
      </c>
    </row>
    <row r="110" spans="5:14" x14ac:dyDescent="0.25">
      <c r="E110" s="3"/>
      <c r="F110" s="15"/>
      <c r="I110" t="str">
        <f t="shared" si="2"/>
        <v/>
      </c>
      <c r="K110" t="s">
        <v>167</v>
      </c>
      <c r="L110" t="s">
        <v>164</v>
      </c>
      <c r="M110" t="s">
        <v>165</v>
      </c>
      <c r="N110" s="11">
        <v>10400</v>
      </c>
    </row>
    <row r="111" spans="5:14" x14ac:dyDescent="0.25">
      <c r="E111" s="3"/>
      <c r="F111" s="15"/>
      <c r="I111" t="str">
        <f t="shared" si="2"/>
        <v/>
      </c>
      <c r="K111" t="s">
        <v>168</v>
      </c>
      <c r="L111" t="s">
        <v>164</v>
      </c>
      <c r="M111" t="s">
        <v>165</v>
      </c>
      <c r="N111" s="11">
        <v>10400</v>
      </c>
    </row>
    <row r="112" spans="5:14" x14ac:dyDescent="0.25">
      <c r="E112" s="3"/>
      <c r="F112" s="15"/>
      <c r="I112" t="str">
        <f t="shared" si="2"/>
        <v/>
      </c>
      <c r="K112" t="s">
        <v>170</v>
      </c>
      <c r="L112" t="s">
        <v>164</v>
      </c>
      <c r="M112" t="s">
        <v>169</v>
      </c>
      <c r="N112" s="11">
        <v>5928</v>
      </c>
    </row>
    <row r="113" spans="5:14" x14ac:dyDescent="0.25">
      <c r="E113" s="3"/>
      <c r="F113" s="15"/>
      <c r="I113" t="str">
        <f t="shared" si="2"/>
        <v/>
      </c>
      <c r="K113" t="s">
        <v>172</v>
      </c>
      <c r="L113" t="s">
        <v>164</v>
      </c>
      <c r="M113" t="s">
        <v>171</v>
      </c>
      <c r="N113" s="11">
        <v>5500</v>
      </c>
    </row>
    <row r="114" spans="5:14" x14ac:dyDescent="0.25">
      <c r="E114" s="3"/>
      <c r="F114" s="15"/>
      <c r="I114" t="str">
        <f t="shared" si="2"/>
        <v/>
      </c>
      <c r="K114" t="s">
        <v>174</v>
      </c>
      <c r="L114" t="s">
        <v>164</v>
      </c>
      <c r="M114" t="s">
        <v>173</v>
      </c>
      <c r="N114" s="11">
        <v>5800</v>
      </c>
    </row>
    <row r="115" spans="5:14" x14ac:dyDescent="0.25">
      <c r="E115" s="3"/>
      <c r="F115" s="15"/>
      <c r="I115" t="str">
        <f t="shared" si="2"/>
        <v/>
      </c>
      <c r="K115" t="s">
        <v>175</v>
      </c>
      <c r="L115" t="s">
        <v>164</v>
      </c>
      <c r="M115" t="s">
        <v>173</v>
      </c>
      <c r="N115" s="11">
        <v>5800</v>
      </c>
    </row>
    <row r="116" spans="5:14" x14ac:dyDescent="0.25">
      <c r="E116" s="3"/>
      <c r="F116" s="15"/>
      <c r="I116" t="str">
        <f t="shared" si="2"/>
        <v/>
      </c>
      <c r="K116" t="s">
        <v>177</v>
      </c>
      <c r="L116" t="s">
        <v>164</v>
      </c>
      <c r="M116" t="s">
        <v>176</v>
      </c>
      <c r="N116" s="11">
        <v>2428</v>
      </c>
    </row>
    <row r="117" spans="5:14" x14ac:dyDescent="0.25">
      <c r="E117" s="3"/>
      <c r="F117" s="15"/>
      <c r="I117" t="str">
        <f t="shared" si="2"/>
        <v/>
      </c>
      <c r="K117" t="s">
        <v>179</v>
      </c>
      <c r="L117" t="s">
        <v>164</v>
      </c>
      <c r="M117" t="s">
        <v>178</v>
      </c>
      <c r="N117" s="11">
        <v>2345</v>
      </c>
    </row>
    <row r="118" spans="5:14" x14ac:dyDescent="0.25">
      <c r="E118" s="3"/>
      <c r="F118" s="15"/>
      <c r="I118" t="str">
        <f t="shared" si="2"/>
        <v/>
      </c>
      <c r="K118" t="s">
        <v>180</v>
      </c>
      <c r="L118" t="s">
        <v>164</v>
      </c>
      <c r="M118" t="s">
        <v>178</v>
      </c>
      <c r="N118" s="11">
        <v>2345</v>
      </c>
    </row>
    <row r="119" spans="5:14" x14ac:dyDescent="0.25">
      <c r="E119" s="3"/>
      <c r="F119" s="15"/>
      <c r="I119" t="str">
        <f t="shared" si="2"/>
        <v/>
      </c>
      <c r="K119" t="s">
        <v>181</v>
      </c>
      <c r="L119" t="s">
        <v>164</v>
      </c>
      <c r="M119" t="s">
        <v>178</v>
      </c>
      <c r="N119" s="11">
        <v>2345</v>
      </c>
    </row>
    <row r="120" spans="5:14" x14ac:dyDescent="0.25">
      <c r="E120" s="3"/>
      <c r="F120" s="15"/>
      <c r="I120" t="str">
        <f t="shared" si="2"/>
        <v/>
      </c>
      <c r="K120" t="s">
        <v>182</v>
      </c>
      <c r="L120" t="s">
        <v>164</v>
      </c>
      <c r="M120" t="s">
        <v>178</v>
      </c>
      <c r="N120" s="11">
        <v>2345</v>
      </c>
    </row>
    <row r="121" spans="5:14" x14ac:dyDescent="0.25">
      <c r="E121" s="3"/>
      <c r="F121" s="15"/>
      <c r="I121" t="str">
        <f t="shared" ref="I121:I122" si="3">C121&amp;D121</f>
        <v/>
      </c>
      <c r="K121" t="s">
        <v>184</v>
      </c>
      <c r="L121" t="s">
        <v>164</v>
      </c>
      <c r="M121" t="s">
        <v>183</v>
      </c>
      <c r="N121" s="11">
        <v>1280</v>
      </c>
    </row>
    <row r="122" spans="5:14" x14ac:dyDescent="0.25">
      <c r="E122" s="3"/>
      <c r="F122" s="15"/>
      <c r="I122" t="str">
        <f t="shared" si="3"/>
        <v/>
      </c>
      <c r="K122" t="s">
        <v>186</v>
      </c>
      <c r="L122" t="s">
        <v>164</v>
      </c>
      <c r="M122" t="s">
        <v>185</v>
      </c>
      <c r="N122" s="11">
        <v>1400</v>
      </c>
    </row>
    <row r="123" spans="5:14" x14ac:dyDescent="0.25">
      <c r="E123" s="3"/>
      <c r="F123" s="15"/>
      <c r="K123" t="s">
        <v>188</v>
      </c>
      <c r="L123" t="s">
        <v>164</v>
      </c>
      <c r="M123" t="s">
        <v>187</v>
      </c>
      <c r="N123" s="11">
        <v>1400</v>
      </c>
    </row>
    <row r="124" spans="5:14" x14ac:dyDescent="0.25">
      <c r="E124" s="3"/>
      <c r="F124" s="15"/>
      <c r="K124" t="s">
        <v>190</v>
      </c>
      <c r="L124" t="s">
        <v>164</v>
      </c>
      <c r="M124" t="s">
        <v>189</v>
      </c>
      <c r="N124" s="11">
        <v>1400</v>
      </c>
    </row>
    <row r="125" spans="5:14" x14ac:dyDescent="0.25">
      <c r="K125" t="s">
        <v>192</v>
      </c>
      <c r="L125" t="s">
        <v>164</v>
      </c>
      <c r="M125" t="s">
        <v>191</v>
      </c>
      <c r="N125" s="11">
        <v>1400</v>
      </c>
    </row>
    <row r="126" spans="5:14" x14ac:dyDescent="0.25">
      <c r="K126" t="s">
        <v>193</v>
      </c>
      <c r="L126" t="s">
        <v>164</v>
      </c>
      <c r="M126" t="s">
        <v>191</v>
      </c>
      <c r="N126" s="11">
        <v>1400</v>
      </c>
    </row>
    <row r="127" spans="5:14" x14ac:dyDescent="0.25">
      <c r="K127" t="s">
        <v>194</v>
      </c>
      <c r="L127" t="s">
        <v>164</v>
      </c>
      <c r="M127" t="s">
        <v>191</v>
      </c>
      <c r="N127" s="11">
        <v>1400</v>
      </c>
    </row>
    <row r="128" spans="5:14" x14ac:dyDescent="0.25">
      <c r="K128" t="s">
        <v>195</v>
      </c>
      <c r="L128" t="s">
        <v>164</v>
      </c>
      <c r="M128" t="s">
        <v>191</v>
      </c>
      <c r="N128" s="11">
        <v>1400</v>
      </c>
    </row>
    <row r="129" spans="11:14" x14ac:dyDescent="0.25">
      <c r="K129" t="s">
        <v>196</v>
      </c>
      <c r="L129" t="s">
        <v>164</v>
      </c>
      <c r="M129" t="s">
        <v>191</v>
      </c>
      <c r="N129" s="11">
        <v>1400</v>
      </c>
    </row>
    <row r="130" spans="11:14" x14ac:dyDescent="0.25">
      <c r="K130" t="s">
        <v>197</v>
      </c>
      <c r="L130" t="s">
        <v>164</v>
      </c>
      <c r="M130" t="s">
        <v>191</v>
      </c>
      <c r="N130" s="11">
        <v>1400</v>
      </c>
    </row>
    <row r="131" spans="11:14" x14ac:dyDescent="0.25">
      <c r="K131" t="s">
        <v>198</v>
      </c>
      <c r="L131" t="s">
        <v>164</v>
      </c>
      <c r="M131" t="s">
        <v>191</v>
      </c>
      <c r="N131" s="11">
        <v>1400</v>
      </c>
    </row>
    <row r="132" spans="11:14" x14ac:dyDescent="0.25">
      <c r="K132" t="s">
        <v>199</v>
      </c>
      <c r="L132" t="s">
        <v>164</v>
      </c>
      <c r="M132" t="s">
        <v>191</v>
      </c>
      <c r="N132" s="11">
        <v>1400</v>
      </c>
    </row>
  </sheetData>
  <autoFilter ref="B1:N132" xr:uid="{1241F620-333F-419A-8E4B-576D643144EB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9BE8-5A61-4049-A107-343785FA5D07}">
  <dimension ref="B1:E14"/>
  <sheetViews>
    <sheetView showGridLines="0" workbookViewId="0">
      <selection activeCell="C8" sqref="C8"/>
    </sheetView>
  </sheetViews>
  <sheetFormatPr defaultRowHeight="15" x14ac:dyDescent="0.25"/>
  <cols>
    <col min="2" max="2" width="19.85546875" style="19" customWidth="1"/>
    <col min="3" max="3" width="30.5703125" bestFit="1" customWidth="1"/>
    <col min="4" max="4" width="25.140625" customWidth="1"/>
    <col min="5" max="5" width="25" customWidth="1"/>
  </cols>
  <sheetData>
    <row r="1" spans="2:5" x14ac:dyDescent="0.25">
      <c r="B1" s="30" t="s">
        <v>242</v>
      </c>
      <c r="C1" s="30" t="s">
        <v>243</v>
      </c>
      <c r="D1" s="30" t="s">
        <v>239</v>
      </c>
      <c r="E1" s="30" t="s">
        <v>240</v>
      </c>
    </row>
    <row r="2" spans="2:5" x14ac:dyDescent="0.25">
      <c r="B2" s="27" t="s">
        <v>0</v>
      </c>
      <c r="C2" s="24" t="s">
        <v>230</v>
      </c>
      <c r="D2" s="28" t="s">
        <v>215</v>
      </c>
      <c r="E2" s="28" t="s">
        <v>224</v>
      </c>
    </row>
    <row r="3" spans="2:5" x14ac:dyDescent="0.25">
      <c r="B3" s="27" t="s">
        <v>1</v>
      </c>
      <c r="C3" s="24" t="s">
        <v>234</v>
      </c>
      <c r="D3" s="29">
        <v>44136</v>
      </c>
      <c r="E3" s="29">
        <v>44136</v>
      </c>
    </row>
    <row r="4" spans="2:5" x14ac:dyDescent="0.25">
      <c r="B4" s="27" t="s">
        <v>2</v>
      </c>
      <c r="C4" s="24" t="s">
        <v>235</v>
      </c>
      <c r="D4" s="29">
        <v>44165</v>
      </c>
      <c r="E4" s="29">
        <v>44165</v>
      </c>
    </row>
    <row r="5" spans="2:5" x14ac:dyDescent="0.25">
      <c r="B5" s="27" t="s">
        <v>3</v>
      </c>
      <c r="C5" s="24" t="s">
        <v>229</v>
      </c>
      <c r="D5" s="25">
        <v>1</v>
      </c>
      <c r="E5" s="25">
        <v>1</v>
      </c>
    </row>
    <row r="6" spans="2:5" x14ac:dyDescent="0.25">
      <c r="B6" s="27" t="s">
        <v>4</v>
      </c>
      <c r="C6" s="24" t="s">
        <v>229</v>
      </c>
      <c r="D6" s="25">
        <v>1</v>
      </c>
      <c r="E6" s="25">
        <v>1</v>
      </c>
    </row>
    <row r="7" spans="2:5" x14ac:dyDescent="0.25">
      <c r="B7" s="27" t="s">
        <v>204</v>
      </c>
      <c r="C7" s="24" t="s">
        <v>228</v>
      </c>
      <c r="D7" s="25" t="s">
        <v>206</v>
      </c>
      <c r="E7" s="25" t="s">
        <v>205</v>
      </c>
    </row>
    <row r="8" spans="2:5" x14ac:dyDescent="0.25">
      <c r="B8" s="27" t="s">
        <v>5</v>
      </c>
      <c r="C8" s="24" t="s">
        <v>241</v>
      </c>
      <c r="D8" s="25">
        <v>1700</v>
      </c>
      <c r="E8" s="25">
        <v>1700</v>
      </c>
    </row>
    <row r="9" spans="2:5" x14ac:dyDescent="0.25">
      <c r="B9" s="23" t="s">
        <v>15</v>
      </c>
      <c r="C9" s="21" t="s">
        <v>227</v>
      </c>
      <c r="D9" s="22" t="s">
        <v>31</v>
      </c>
      <c r="E9" s="22" t="s">
        <v>31</v>
      </c>
    </row>
    <row r="10" spans="2:5" x14ac:dyDescent="0.25">
      <c r="B10" s="23" t="s">
        <v>8</v>
      </c>
      <c r="C10" s="21" t="s">
        <v>227</v>
      </c>
      <c r="D10" s="22" t="s">
        <v>26</v>
      </c>
      <c r="E10" s="22" t="s">
        <v>26</v>
      </c>
    </row>
    <row r="11" spans="2:5" x14ac:dyDescent="0.25">
      <c r="B11" s="23" t="s">
        <v>203</v>
      </c>
      <c r="C11" s="21" t="s">
        <v>236</v>
      </c>
      <c r="D11" s="22">
        <v>1</v>
      </c>
      <c r="E11" s="22">
        <v>1</v>
      </c>
    </row>
    <row r="12" spans="2:5" x14ac:dyDescent="0.25">
      <c r="B12" s="27" t="s">
        <v>6</v>
      </c>
      <c r="C12" s="24" t="s">
        <v>231</v>
      </c>
      <c r="D12" s="25" t="s">
        <v>225</v>
      </c>
      <c r="E12" s="25" t="s">
        <v>225</v>
      </c>
    </row>
    <row r="13" spans="2:5" x14ac:dyDescent="0.25">
      <c r="B13" s="27" t="s">
        <v>7</v>
      </c>
      <c r="C13" s="24" t="s">
        <v>232</v>
      </c>
      <c r="D13" s="26">
        <v>1.75</v>
      </c>
      <c r="E13" s="26">
        <v>1.75</v>
      </c>
    </row>
    <row r="14" spans="2:5" x14ac:dyDescent="0.25">
      <c r="B14" s="27" t="s">
        <v>207</v>
      </c>
      <c r="C14" s="24" t="s">
        <v>233</v>
      </c>
      <c r="D14" s="25">
        <v>48</v>
      </c>
      <c r="E14" s="25">
        <v>48</v>
      </c>
    </row>
  </sheetData>
  <conditionalFormatting sqref="D2">
    <cfRule type="expression" dxfId="71" priority="6">
      <formula>#REF!="Check"</formula>
    </cfRule>
  </conditionalFormatting>
  <conditionalFormatting sqref="D3">
    <cfRule type="expression" dxfId="70" priority="5">
      <formula>#REF!="Check"</formula>
    </cfRule>
  </conditionalFormatting>
  <conditionalFormatting sqref="D4">
    <cfRule type="expression" dxfId="69" priority="4">
      <formula>#REF!="Check"</formula>
    </cfRule>
  </conditionalFormatting>
  <conditionalFormatting sqref="E2">
    <cfRule type="expression" dxfId="68" priority="3">
      <formula>#REF!="Check"</formula>
    </cfRule>
  </conditionalFormatting>
  <conditionalFormatting sqref="E3">
    <cfRule type="expression" dxfId="67" priority="2">
      <formula>#REF!="Check"</formula>
    </cfRule>
  </conditionalFormatting>
  <conditionalFormatting sqref="E4">
    <cfRule type="expression" dxfId="66" priority="1">
      <formula>#REF!="Check"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Upload Template</vt:lpstr>
      <vt:lpstr>List</vt:lpstr>
      <vt:lpstr>Note</vt:lpstr>
      <vt:lpstr>Group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Napapat Angkunboonyachoke</dc:creator>
  <cp:lastModifiedBy>Apichart Noidee</cp:lastModifiedBy>
  <cp:lastPrinted>2020-08-29T03:04:33Z</cp:lastPrinted>
  <dcterms:created xsi:type="dcterms:W3CDTF">2020-08-26T11:33:22Z</dcterms:created>
  <dcterms:modified xsi:type="dcterms:W3CDTF">2020-12-22T02:01:52Z</dcterms:modified>
</cp:coreProperties>
</file>