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drawings/drawing4.xml" ContentType="application/vnd.openxmlformats-officedocument.drawing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drawings/drawing5.xml" ContentType="application/vnd.openxmlformats-officedocument.drawing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drawings/drawing6.xml" ContentType="application/vnd.openxmlformats-officedocument.drawing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drawings/drawing7.xml" ContentType="application/vnd.openxmlformats-officedocument.drawing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drawings/drawing8.xml" ContentType="application/vnd.openxmlformats-officedocument.drawing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drawings/drawing9.xml" ContentType="application/vnd.openxmlformats-officedocument.drawing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drawings/drawing10.xml" ContentType="application/vnd.openxmlformats-officedocument.drawing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drawings/drawing11.xml" ContentType="application/vnd.openxmlformats-officedocument.drawing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drawings/drawing12.xml" ContentType="application/vnd.openxmlformats-officedocument.drawing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3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\\172.48.1.65\Costing\Costing sheet\Costing\Costing 2020\PF\RD Web base\"/>
    </mc:Choice>
  </mc:AlternateContent>
  <xr:revisionPtr revIDLastSave="0" documentId="13_ncr:9_{F3809AC7-0AD4-4D29-8B46-7C08E77FCDEE}" xr6:coauthVersionLast="45" xr6:coauthVersionMax="45" xr10:uidLastSave="{00000000-0000-0000-0000-000000000000}"/>
  <bookViews>
    <workbookView xWindow="-110" yWindow="-110" windowWidth="19420" windowHeight="10420" tabRatio="822" xr2:uid="{9E0C9BC0-A983-47B1-8D5D-04361D7CFB23}"/>
  </bookViews>
  <sheets>
    <sheet name="Sheet1" sheetId="24" r:id="rId1"/>
    <sheet name="TRF" sheetId="39" r:id="rId2"/>
    <sheet name="1.Tuna &amp; Pumpkin in Broth" sheetId="20" r:id="rId3"/>
    <sheet name="2.Tuna with Cheese" sheetId="30" r:id="rId4"/>
    <sheet name="3.Tuna with Salmon" sheetId="31" r:id="rId5"/>
    <sheet name="4.Chicken with Vegetable" sheetId="32" r:id="rId6"/>
    <sheet name="5.Chicken &amp; Duck in gravy" sheetId="33" r:id="rId7"/>
    <sheet name="6.Tuna " sheetId="34" r:id="rId8"/>
    <sheet name="7.CK &amp; Lamb in Gravy" sheetId="35" r:id="rId9"/>
    <sheet name="8.CK &amp; Quail Egg" sheetId="36" r:id="rId10"/>
    <sheet name="9.Tuna with Crabmeat" sheetId="37" r:id="rId11"/>
    <sheet name="10.Chicken with Salmon" sheetId="38" r:id="rId12"/>
  </sheets>
  <externalReferences>
    <externalReference r:id="rId13"/>
    <externalReference r:id="rId14"/>
  </externalReferences>
  <definedNames>
    <definedName name="\P">[1]C!$I$7:$I$30</definedName>
    <definedName name="\R">[1]C!$C$7:$C$60</definedName>
    <definedName name="\S">[1]C!$G$7:$G$13</definedName>
    <definedName name="\U">[1]C!$A$7:$A$32</definedName>
    <definedName name="\W">[1]C!$E$7:$E$8</definedName>
    <definedName name="adjusbat" localSheetId="2">#REF!</definedName>
    <definedName name="adjusbat" localSheetId="11">#REF!</definedName>
    <definedName name="adjusbat" localSheetId="3">#REF!</definedName>
    <definedName name="adjusbat" localSheetId="4">#REF!</definedName>
    <definedName name="adjusbat" localSheetId="5">#REF!</definedName>
    <definedName name="adjusbat" localSheetId="6">#REF!</definedName>
    <definedName name="adjusbat" localSheetId="7">#REF!</definedName>
    <definedName name="adjusbat" localSheetId="8">#REF!</definedName>
    <definedName name="adjusbat" localSheetId="9">#REF!</definedName>
    <definedName name="adjusbat" localSheetId="10">#REF!</definedName>
    <definedName name="adjusbat">#REF!</definedName>
    <definedName name="FINANAL" localSheetId="2">#REF!</definedName>
    <definedName name="FINANAL" localSheetId="11">#REF!</definedName>
    <definedName name="FINANAL" localSheetId="3">#REF!</definedName>
    <definedName name="FINANAL" localSheetId="4">#REF!</definedName>
    <definedName name="FINANAL" localSheetId="5">#REF!</definedName>
    <definedName name="FINANAL" localSheetId="6">#REF!</definedName>
    <definedName name="FINANAL" localSheetId="7">#REF!</definedName>
    <definedName name="FINANAL" localSheetId="8">#REF!</definedName>
    <definedName name="FINANAL" localSheetId="9">#REF!</definedName>
    <definedName name="FINANAL" localSheetId="10">#REF!</definedName>
    <definedName name="FINANAL">#REF!</definedName>
    <definedName name="GF" localSheetId="2">#REF!</definedName>
    <definedName name="GF" localSheetId="11">#REF!</definedName>
    <definedName name="GF" localSheetId="3">#REF!</definedName>
    <definedName name="GF" localSheetId="4">#REF!</definedName>
    <definedName name="GF" localSheetId="5">#REF!</definedName>
    <definedName name="GF" localSheetId="6">#REF!</definedName>
    <definedName name="GF" localSheetId="7">#REF!</definedName>
    <definedName name="GF" localSheetId="8">#REF!</definedName>
    <definedName name="GF" localSheetId="9">#REF!</definedName>
    <definedName name="GF" localSheetId="10">#REF!</definedName>
    <definedName name="GF">#REF!</definedName>
    <definedName name="HEADER" localSheetId="2">#REF!</definedName>
    <definedName name="HEADER" localSheetId="11">#REF!</definedName>
    <definedName name="HEADER" localSheetId="3">#REF!</definedName>
    <definedName name="HEADER" localSheetId="4">#REF!</definedName>
    <definedName name="HEADER" localSheetId="5">#REF!</definedName>
    <definedName name="HEADER" localSheetId="6">#REF!</definedName>
    <definedName name="HEADER" localSheetId="7">#REF!</definedName>
    <definedName name="HEADER" localSheetId="8">#REF!</definedName>
    <definedName name="HEADER" localSheetId="9">#REF!</definedName>
    <definedName name="HEADER" localSheetId="10">#REF!</definedName>
    <definedName name="HEADER">#REF!</definedName>
    <definedName name="ING_" localSheetId="2">#REF!</definedName>
    <definedName name="ING_" localSheetId="11">#REF!</definedName>
    <definedName name="ING_" localSheetId="3">#REF!</definedName>
    <definedName name="ING_" localSheetId="4">#REF!</definedName>
    <definedName name="ING_" localSheetId="5">#REF!</definedName>
    <definedName name="ING_" localSheetId="6">#REF!</definedName>
    <definedName name="ING_" localSheetId="7">#REF!</definedName>
    <definedName name="ING_" localSheetId="8">#REF!</definedName>
    <definedName name="ING_" localSheetId="9">#REF!</definedName>
    <definedName name="ING_" localSheetId="10">#REF!</definedName>
    <definedName name="ING_">#REF!</definedName>
    <definedName name="LBCS" localSheetId="2">#REF!</definedName>
    <definedName name="LBCS" localSheetId="11">#REF!</definedName>
    <definedName name="LBCS" localSheetId="3">#REF!</definedName>
    <definedName name="LBCS" localSheetId="4">#REF!</definedName>
    <definedName name="LBCS" localSheetId="5">#REF!</definedName>
    <definedName name="LBCS" localSheetId="6">#REF!</definedName>
    <definedName name="LBCS" localSheetId="7">#REF!</definedName>
    <definedName name="LBCS" localSheetId="8">#REF!</definedName>
    <definedName name="LBCS" localSheetId="9">#REF!</definedName>
    <definedName name="LBCS" localSheetId="10">#REF!</definedName>
    <definedName name="LBCS">#REF!</definedName>
    <definedName name="LOOKUP_TABLE">[2]B!$A$1:$L$173</definedName>
    <definedName name="MF" localSheetId="2">#REF!</definedName>
    <definedName name="MF" localSheetId="11">#REF!</definedName>
    <definedName name="MF" localSheetId="3">#REF!</definedName>
    <definedName name="MF" localSheetId="4">#REF!</definedName>
    <definedName name="MF" localSheetId="5">#REF!</definedName>
    <definedName name="MF" localSheetId="6">#REF!</definedName>
    <definedName name="MF" localSheetId="7">#REF!</definedName>
    <definedName name="MF" localSheetId="8">#REF!</definedName>
    <definedName name="MF" localSheetId="9">#REF!</definedName>
    <definedName name="MF" localSheetId="10">#REF!</definedName>
    <definedName name="MF">#REF!</definedName>
    <definedName name="MP" localSheetId="2">#REF!</definedName>
    <definedName name="MP" localSheetId="11">#REF!</definedName>
    <definedName name="MP" localSheetId="3">#REF!</definedName>
    <definedName name="MP" localSheetId="4">#REF!</definedName>
    <definedName name="MP" localSheetId="5">#REF!</definedName>
    <definedName name="MP" localSheetId="6">#REF!</definedName>
    <definedName name="MP" localSheetId="7">#REF!</definedName>
    <definedName name="MP" localSheetId="8">#REF!</definedName>
    <definedName name="MP" localSheetId="9">#REF!</definedName>
    <definedName name="MP" localSheetId="10">#REF!</definedName>
    <definedName name="MP">#REF!</definedName>
    <definedName name="_xlnm.Print_Area" localSheetId="2">'1.Tuna &amp; Pumpkin in Broth'!$A$1:$J$56</definedName>
    <definedName name="_xlnm.Print_Area" localSheetId="11">'10.Chicken with Salmon'!$A$1:$J$60</definedName>
    <definedName name="_xlnm.Print_Area" localSheetId="3">'2.Tuna with Cheese'!$A$1:$J$57</definedName>
    <definedName name="_xlnm.Print_Area" localSheetId="4">'3.Tuna with Salmon'!$A$1:$J$58</definedName>
    <definedName name="_xlnm.Print_Area" localSheetId="5">'4.Chicken with Vegetable'!$A$1:$J$59</definedName>
    <definedName name="_xlnm.Print_Area" localSheetId="6">'5.Chicken &amp; Duck in gravy'!$A$1:$J$62</definedName>
    <definedName name="_xlnm.Print_Area" localSheetId="7">'6.Tuna '!$A$1:$J$54</definedName>
    <definedName name="_xlnm.Print_Area" localSheetId="8">'7.CK &amp; Lamb in Gravy'!$A$1:$J$63</definedName>
    <definedName name="_xlnm.Print_Area" localSheetId="9">'8.CK &amp; Quail Egg'!$A$1:$J$64</definedName>
    <definedName name="_xlnm.Print_Area" localSheetId="10">'9.Tuna with Crabmeat'!$A$1:$J$59</definedName>
    <definedName name="Print_Area_MI" localSheetId="2">#REF!</definedName>
    <definedName name="Print_Area_MI" localSheetId="11">#REF!</definedName>
    <definedName name="Print_Area_MI" localSheetId="3">#REF!</definedName>
    <definedName name="Print_Area_MI" localSheetId="4">#REF!</definedName>
    <definedName name="Print_Area_MI" localSheetId="5">#REF!</definedName>
    <definedName name="Print_Area_MI" localSheetId="6">#REF!</definedName>
    <definedName name="Print_Area_MI" localSheetId="7">#REF!</definedName>
    <definedName name="Print_Area_MI" localSheetId="8">#REF!</definedName>
    <definedName name="Print_Area_MI" localSheetId="9">#REF!</definedName>
    <definedName name="Print_Area_MI" localSheetId="10">#REF!</definedName>
    <definedName name="Print_Area_MI">#REF!</definedName>
    <definedName name="SPFA" localSheetId="2">#REF!</definedName>
    <definedName name="SPFA" localSheetId="11">#REF!</definedName>
    <definedName name="SPFA" localSheetId="3">#REF!</definedName>
    <definedName name="SPFA" localSheetId="4">#REF!</definedName>
    <definedName name="SPFA" localSheetId="5">#REF!</definedName>
    <definedName name="SPFA" localSheetId="6">#REF!</definedName>
    <definedName name="SPFA" localSheetId="7">#REF!</definedName>
    <definedName name="SPFA" localSheetId="8">#REF!</definedName>
    <definedName name="SPFA" localSheetId="9">#REF!</definedName>
    <definedName name="SPFA" localSheetId="10">#REF!</definedName>
    <definedName name="SPFA">#REF!</definedName>
    <definedName name="tapwater" localSheetId="2">#REF!</definedName>
    <definedName name="tapwater" localSheetId="11">#REF!</definedName>
    <definedName name="tapwater" localSheetId="3">#REF!</definedName>
    <definedName name="tapwater" localSheetId="4">#REF!</definedName>
    <definedName name="tapwater" localSheetId="5">#REF!</definedName>
    <definedName name="tapwater" localSheetId="6">#REF!</definedName>
    <definedName name="tapwater" localSheetId="7">#REF!</definedName>
    <definedName name="tapwater" localSheetId="8">#REF!</definedName>
    <definedName name="tapwater" localSheetId="9">#REF!</definedName>
    <definedName name="tapwater" localSheetId="10">#REF!</definedName>
    <definedName name="tapwater">#REF!</definedName>
    <definedName name="THEO" localSheetId="2">#REF!</definedName>
    <definedName name="THEO" localSheetId="11">#REF!</definedName>
    <definedName name="THEO" localSheetId="3">#REF!</definedName>
    <definedName name="THEO" localSheetId="4">#REF!</definedName>
    <definedName name="THEO" localSheetId="5">#REF!</definedName>
    <definedName name="THEO" localSheetId="6">#REF!</definedName>
    <definedName name="THEO" localSheetId="7">#REF!</definedName>
    <definedName name="THEO" localSheetId="8">#REF!</definedName>
    <definedName name="THEO" localSheetId="9">#REF!</definedName>
    <definedName name="THEO" localSheetId="10">#REF!</definedName>
    <definedName name="THEO">#REF!</definedName>
    <definedName name="TITLE" localSheetId="2">#REF!</definedName>
    <definedName name="TITLE" localSheetId="11">#REF!</definedName>
    <definedName name="TITLE" localSheetId="3">#REF!</definedName>
    <definedName name="TITLE" localSheetId="4">#REF!</definedName>
    <definedName name="TITLE" localSheetId="5">#REF!</definedName>
    <definedName name="TITLE" localSheetId="6">#REF!</definedName>
    <definedName name="TITLE" localSheetId="7">#REF!</definedName>
    <definedName name="TITLE" localSheetId="8">#REF!</definedName>
    <definedName name="TITLE" localSheetId="9">#REF!</definedName>
    <definedName name="TITLE" localSheetId="10">#REF!</definedName>
    <definedName name="TITLE">#REF!</definedName>
    <definedName name="totalbat" localSheetId="2">#REF!</definedName>
    <definedName name="totalbat" localSheetId="11">#REF!</definedName>
    <definedName name="totalbat" localSheetId="3">#REF!</definedName>
    <definedName name="totalbat" localSheetId="4">#REF!</definedName>
    <definedName name="totalbat" localSheetId="5">#REF!</definedName>
    <definedName name="totalbat" localSheetId="6">#REF!</definedName>
    <definedName name="totalbat" localSheetId="7">#REF!</definedName>
    <definedName name="totalbat" localSheetId="8">#REF!</definedName>
    <definedName name="totalbat" localSheetId="9">#REF!</definedName>
    <definedName name="totalbat" localSheetId="10">#REF!</definedName>
    <definedName name="totalbat">#REF!</definedName>
    <definedName name="VF" localSheetId="2">#REF!</definedName>
    <definedName name="VF" localSheetId="11">#REF!</definedName>
    <definedName name="VF" localSheetId="3">#REF!</definedName>
    <definedName name="VF" localSheetId="4">#REF!</definedName>
    <definedName name="VF" localSheetId="5">#REF!</definedName>
    <definedName name="VF" localSheetId="6">#REF!</definedName>
    <definedName name="VF" localSheetId="7">#REF!</definedName>
    <definedName name="VF" localSheetId="8">#REF!</definedName>
    <definedName name="VF" localSheetId="9">#REF!</definedName>
    <definedName name="VF" localSheetId="10">#REF!</definedName>
    <definedName name="VF">#REF!</definedName>
  </definedNames>
  <calcPr calcId="191029" iterate="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purl.oclc.org/ooxml/spreadsheetml/main">
  <c r="E56" i="24" l="1"/>
  <c r="E55" i="24"/>
  <c r="E53" i="24"/>
  <c r="E52" i="24"/>
  <c r="E51" i="24"/>
  <c r="L31" i="24" l="1"/>
  <c r="E39" i="36"/>
  <c r="H39" i="36" s="1"/>
  <c r="F29" i="36"/>
  <c r="E28" i="36"/>
  <c r="H28" i="36" s="1"/>
  <c r="G28" i="36"/>
  <c r="E22" i="34" l="1"/>
  <c r="H22" i="34" s="1"/>
  <c r="E23" i="34"/>
  <c r="H23" i="34" s="1"/>
  <c r="E29" i="31"/>
  <c r="H29" i="31" s="1"/>
  <c r="E30" i="31"/>
  <c r="H30" i="31" s="1"/>
  <c r="E31" i="31"/>
  <c r="H31" i="31" s="1"/>
  <c r="E38" i="36" l="1"/>
  <c r="H38" i="36" s="1"/>
  <c r="E30" i="20"/>
  <c r="H30" i="20" s="1"/>
  <c r="E37" i="33"/>
  <c r="H37" i="33" s="1"/>
  <c r="F31" i="24" l="1"/>
  <c r="G31" i="24"/>
  <c r="G47" i="24"/>
  <c r="H31" i="24"/>
  <c r="I31" i="24"/>
  <c r="J31" i="24"/>
  <c r="K31" i="24"/>
  <c r="M31" i="24"/>
  <c r="N31" i="24"/>
  <c r="F47" i="24"/>
  <c r="H47" i="24"/>
  <c r="I47" i="24"/>
  <c r="J47" i="24"/>
  <c r="K47" i="24"/>
  <c r="L47" i="24"/>
  <c r="M47" i="24"/>
  <c r="N47" i="24"/>
  <c r="F48" i="24" l="1"/>
  <c r="N48" i="24"/>
  <c r="M48" i="24"/>
  <c r="L48" i="24"/>
  <c r="K48" i="24"/>
  <c r="J48" i="24"/>
  <c r="I48" i="24"/>
  <c r="H48" i="24"/>
  <c r="G48" i="24"/>
  <c r="E39" i="38"/>
  <c r="H39" i="38" s="1"/>
  <c r="H40" i="38" s="1"/>
  <c r="F40" i="38"/>
  <c r="E42" i="35"/>
  <c r="H42" i="35" s="1"/>
  <c r="H43" i="35" s="1"/>
  <c r="F43" i="35"/>
  <c r="E41" i="33"/>
  <c r="H41" i="33" s="1"/>
  <c r="H42" i="33" s="1"/>
  <c r="F42" i="33"/>
  <c r="E37" i="31"/>
  <c r="H37" i="31" s="1"/>
  <c r="H38" i="31" s="1"/>
  <c r="F38" i="31"/>
  <c r="F37" i="30"/>
  <c r="E36" i="30"/>
  <c r="H36" i="30" s="1"/>
  <c r="H37" i="30" s="1"/>
  <c r="F39" i="37"/>
  <c r="E38" i="37"/>
  <c r="H38" i="37" s="1"/>
  <c r="H39" i="37" s="1"/>
  <c r="E37" i="30" l="1"/>
  <c r="E39" i="37"/>
  <c r="E40" i="38"/>
  <c r="E43" i="35"/>
  <c r="E42" i="33"/>
  <c r="E38" i="31"/>
  <c r="E31" i="20"/>
  <c r="H31" i="20" s="1"/>
  <c r="E32" i="20"/>
  <c r="H32" i="20" s="1"/>
  <c r="E33" i="20"/>
  <c r="H33" i="20" s="1"/>
  <c r="E34" i="20"/>
  <c r="H34" i="20" s="1"/>
  <c r="E35" i="20"/>
  <c r="H35" i="20" s="1"/>
  <c r="E22" i="33" l="1"/>
  <c r="H22" i="33" s="1"/>
  <c r="E23" i="33"/>
  <c r="H23" i="33" s="1"/>
  <c r="E24" i="33"/>
  <c r="H24" i="33" s="1"/>
  <c r="E25" i="33"/>
  <c r="H25" i="33" s="1"/>
  <c r="E26" i="33"/>
  <c r="H26" i="33" s="1"/>
  <c r="E27" i="33"/>
  <c r="H27" i="33" s="1"/>
  <c r="E36" i="38" l="1"/>
  <c r="H36" i="38" s="1"/>
  <c r="E35" i="38"/>
  <c r="H35" i="38" s="1"/>
  <c r="E34" i="38"/>
  <c r="H34" i="38" s="1"/>
  <c r="E33" i="38"/>
  <c r="H33" i="38" s="1"/>
  <c r="E32" i="38"/>
  <c r="H32" i="38" s="1"/>
  <c r="E31" i="38"/>
  <c r="H31" i="38" s="1"/>
  <c r="E30" i="38"/>
  <c r="H30" i="38" s="1"/>
  <c r="E29" i="38"/>
  <c r="H29" i="38" s="1"/>
  <c r="F26" i="38"/>
  <c r="F28" i="38" s="1"/>
  <c r="E25" i="38"/>
  <c r="H25" i="38" s="1"/>
  <c r="E24" i="38"/>
  <c r="H24" i="38" s="1"/>
  <c r="E23" i="38"/>
  <c r="H23" i="38" s="1"/>
  <c r="E22" i="38"/>
  <c r="H22" i="38" s="1"/>
  <c r="E21" i="38"/>
  <c r="H21" i="38" s="1"/>
  <c r="E29" i="37"/>
  <c r="H29" i="37" s="1"/>
  <c r="E35" i="37"/>
  <c r="H35" i="37" s="1"/>
  <c r="F26" i="37"/>
  <c r="G23" i="37" s="1"/>
  <c r="E34" i="37"/>
  <c r="H34" i="37" s="1"/>
  <c r="E33" i="37"/>
  <c r="H33" i="37" s="1"/>
  <c r="E32" i="37"/>
  <c r="H32" i="37" s="1"/>
  <c r="E31" i="37"/>
  <c r="H31" i="37" s="1"/>
  <c r="E30" i="37"/>
  <c r="H30" i="37" s="1"/>
  <c r="E25" i="37"/>
  <c r="H25" i="37" s="1"/>
  <c r="E24" i="37"/>
  <c r="H24" i="37" s="1"/>
  <c r="E23" i="37"/>
  <c r="H23" i="37" s="1"/>
  <c r="E22" i="37"/>
  <c r="H22" i="37" s="1"/>
  <c r="E21" i="37"/>
  <c r="H21" i="37" s="1"/>
  <c r="E43" i="36"/>
  <c r="E44" i="36" s="1"/>
  <c r="F44" i="36"/>
  <c r="G43" i="36" s="1"/>
  <c r="G44" i="36" s="1"/>
  <c r="E40" i="36"/>
  <c r="H40" i="36" s="1"/>
  <c r="E37" i="36"/>
  <c r="H37" i="36" s="1"/>
  <c r="E36" i="36"/>
  <c r="H36" i="36" s="1"/>
  <c r="E35" i="36"/>
  <c r="H35" i="36" s="1"/>
  <c r="E34" i="36"/>
  <c r="H34" i="36" s="1"/>
  <c r="E33" i="36"/>
  <c r="H33" i="36" s="1"/>
  <c r="E32" i="36"/>
  <c r="H32" i="36" s="1"/>
  <c r="E27" i="36"/>
  <c r="H27" i="36" s="1"/>
  <c r="E26" i="36"/>
  <c r="H26" i="36" s="1"/>
  <c r="E25" i="36"/>
  <c r="H25" i="36" s="1"/>
  <c r="E24" i="36"/>
  <c r="H24" i="36" s="1"/>
  <c r="E23" i="36"/>
  <c r="H23" i="36" s="1"/>
  <c r="E22" i="36"/>
  <c r="H22" i="36" s="1"/>
  <c r="E21" i="36"/>
  <c r="E34" i="35"/>
  <c r="H34" i="35" s="1"/>
  <c r="E22" i="35"/>
  <c r="H22" i="35" s="1"/>
  <c r="E23" i="35"/>
  <c r="H23" i="35" s="1"/>
  <c r="E24" i="35"/>
  <c r="H24" i="35" s="1"/>
  <c r="E39" i="35"/>
  <c r="H39" i="35" s="1"/>
  <c r="E38" i="35"/>
  <c r="H38" i="35" s="1"/>
  <c r="E37" i="35"/>
  <c r="H37" i="35" s="1"/>
  <c r="E36" i="35"/>
  <c r="H36" i="35" s="1"/>
  <c r="E35" i="35"/>
  <c r="H35" i="35" s="1"/>
  <c r="E33" i="35"/>
  <c r="H33" i="35" s="1"/>
  <c r="E32" i="35"/>
  <c r="H32" i="35" s="1"/>
  <c r="F29" i="35"/>
  <c r="F31" i="35" s="1"/>
  <c r="E28" i="35"/>
  <c r="H28" i="35" s="1"/>
  <c r="E27" i="35"/>
  <c r="H27" i="35" s="1"/>
  <c r="E26" i="35"/>
  <c r="H26" i="35" s="1"/>
  <c r="E25" i="35"/>
  <c r="H25" i="35" s="1"/>
  <c r="E21" i="35"/>
  <c r="E33" i="34"/>
  <c r="H33" i="34" s="1"/>
  <c r="E32" i="34"/>
  <c r="H32" i="34" s="1"/>
  <c r="E31" i="34"/>
  <c r="H31" i="34" s="1"/>
  <c r="E30" i="34"/>
  <c r="H30" i="34" s="1"/>
  <c r="E29" i="34"/>
  <c r="H29" i="34" s="1"/>
  <c r="F26" i="34"/>
  <c r="G22" i="34" s="1"/>
  <c r="E25" i="34"/>
  <c r="H25" i="34" s="1"/>
  <c r="E24" i="34"/>
  <c r="H24" i="34" s="1"/>
  <c r="E21" i="34"/>
  <c r="H21" i="34" s="1"/>
  <c r="E38" i="33"/>
  <c r="H38" i="33" s="1"/>
  <c r="E36" i="33"/>
  <c r="H36" i="33" s="1"/>
  <c r="E35" i="33"/>
  <c r="H35" i="33" s="1"/>
  <c r="E34" i="33"/>
  <c r="H34" i="33" s="1"/>
  <c r="E33" i="33"/>
  <c r="H33" i="33" s="1"/>
  <c r="E32" i="33"/>
  <c r="H32" i="33" s="1"/>
  <c r="E31" i="33"/>
  <c r="H31" i="33" s="1"/>
  <c r="F28" i="33"/>
  <c r="F30" i="33" s="1"/>
  <c r="E21" i="33"/>
  <c r="H21" i="33" s="1"/>
  <c r="E31" i="32"/>
  <c r="H31" i="32" s="1"/>
  <c r="E32" i="32"/>
  <c r="H32" i="32" s="1"/>
  <c r="E33" i="32"/>
  <c r="H33" i="32" s="1"/>
  <c r="E34" i="32"/>
  <c r="H34" i="32" s="1"/>
  <c r="E35" i="32"/>
  <c r="H35" i="32" s="1"/>
  <c r="E36" i="32"/>
  <c r="H36" i="32" s="1"/>
  <c r="E37" i="32"/>
  <c r="H37" i="32" s="1"/>
  <c r="E38" i="32"/>
  <c r="H38" i="32" s="1"/>
  <c r="F28" i="32"/>
  <c r="F30" i="32" s="1"/>
  <c r="E27" i="32"/>
  <c r="H27" i="32" s="1"/>
  <c r="E26" i="32"/>
  <c r="H26" i="32" s="1"/>
  <c r="E25" i="32"/>
  <c r="H25" i="32" s="1"/>
  <c r="E24" i="32"/>
  <c r="H24" i="32" s="1"/>
  <c r="E23" i="32"/>
  <c r="H23" i="32" s="1"/>
  <c r="E22" i="32"/>
  <c r="H22" i="32" s="1"/>
  <c r="E21" i="32"/>
  <c r="H21" i="32" s="1"/>
  <c r="E34" i="31"/>
  <c r="H34" i="31" s="1"/>
  <c r="E33" i="31"/>
  <c r="H33" i="31" s="1"/>
  <c r="E32" i="31"/>
  <c r="H32" i="31" s="1"/>
  <c r="F26" i="31"/>
  <c r="F28" i="31" s="1"/>
  <c r="E25" i="31"/>
  <c r="H25" i="31" s="1"/>
  <c r="E24" i="31"/>
  <c r="H24" i="31" s="1"/>
  <c r="E23" i="31"/>
  <c r="H23" i="31" s="1"/>
  <c r="E22" i="31"/>
  <c r="H22" i="31" s="1"/>
  <c r="E21" i="31"/>
  <c r="H21" i="31" s="1"/>
  <c r="E22" i="30"/>
  <c r="H22" i="30" s="1"/>
  <c r="E23" i="30"/>
  <c r="H23" i="30" s="1"/>
  <c r="E24" i="30"/>
  <c r="H24" i="30" s="1"/>
  <c r="E25" i="30"/>
  <c r="H25" i="30" s="1"/>
  <c r="E33" i="30"/>
  <c r="H33" i="30" s="1"/>
  <c r="F26" i="30"/>
  <c r="E22" i="20"/>
  <c r="H22" i="20" s="1"/>
  <c r="E23" i="20"/>
  <c r="H23" i="20" s="1"/>
  <c r="E24" i="20"/>
  <c r="H24" i="20" s="1"/>
  <c r="E25" i="20"/>
  <c r="H25" i="20" s="1"/>
  <c r="E26" i="20"/>
  <c r="H26" i="20" s="1"/>
  <c r="E32" i="30"/>
  <c r="H32" i="30" s="1"/>
  <c r="E31" i="30"/>
  <c r="H31" i="30" s="1"/>
  <c r="E30" i="30"/>
  <c r="H30" i="30" s="1"/>
  <c r="E29" i="30"/>
  <c r="H29" i="30" s="1"/>
  <c r="E21" i="30"/>
  <c r="H21" i="36" l="1"/>
  <c r="H29" i="36" s="1"/>
  <c r="E29" i="36"/>
  <c r="H43" i="36"/>
  <c r="H44" i="36" s="1"/>
  <c r="G23" i="38"/>
  <c r="G21" i="38"/>
  <c r="G22" i="38"/>
  <c r="G24" i="38"/>
  <c r="E26" i="30"/>
  <c r="G36" i="30"/>
  <c r="G37" i="30" s="1"/>
  <c r="F28" i="30"/>
  <c r="F34" i="30" s="1"/>
  <c r="F38" i="30" s="1"/>
  <c r="H21" i="30"/>
  <c r="H26" i="30" s="1"/>
  <c r="G24" i="30"/>
  <c r="G25" i="38"/>
  <c r="G39" i="38"/>
  <c r="G40" i="38" s="1"/>
  <c r="G26" i="35"/>
  <c r="G42" i="35"/>
  <c r="G43" i="35" s="1"/>
  <c r="G41" i="33"/>
  <c r="G42" i="33" s="1"/>
  <c r="G23" i="33"/>
  <c r="G25" i="33"/>
  <c r="G22" i="33"/>
  <c r="G26" i="33"/>
  <c r="G27" i="33"/>
  <c r="G24" i="33"/>
  <c r="G24" i="31"/>
  <c r="G37" i="31"/>
  <c r="G38" i="31" s="1"/>
  <c r="G22" i="30"/>
  <c r="G38" i="37"/>
  <c r="G39" i="37" s="1"/>
  <c r="F28" i="37"/>
  <c r="G24" i="37"/>
  <c r="E26" i="37"/>
  <c r="G21" i="34"/>
  <c r="E26" i="34"/>
  <c r="H28" i="32"/>
  <c r="G24" i="32"/>
  <c r="G21" i="32"/>
  <c r="G23" i="32"/>
  <c r="G26" i="32"/>
  <c r="G22" i="32"/>
  <c r="G25" i="32"/>
  <c r="G27" i="32"/>
  <c r="G25" i="30"/>
  <c r="G23" i="30"/>
  <c r="H26" i="38"/>
  <c r="E26" i="38"/>
  <c r="G21" i="37"/>
  <c r="H26" i="37"/>
  <c r="G25" i="37"/>
  <c r="G22" i="37"/>
  <c r="G22" i="36"/>
  <c r="G24" i="36"/>
  <c r="G27" i="36"/>
  <c r="G21" i="36"/>
  <c r="G23" i="36"/>
  <c r="G25" i="36"/>
  <c r="G26" i="36"/>
  <c r="G23" i="35"/>
  <c r="G24" i="35"/>
  <c r="G22" i="35"/>
  <c r="E29" i="35"/>
  <c r="G25" i="35"/>
  <c r="G28" i="35"/>
  <c r="H21" i="35"/>
  <c r="H29" i="35" s="1"/>
  <c r="G27" i="35"/>
  <c r="G21" i="35"/>
  <c r="F28" i="34"/>
  <c r="G25" i="34"/>
  <c r="G23" i="34"/>
  <c r="G24" i="34"/>
  <c r="H26" i="34"/>
  <c r="H28" i="33"/>
  <c r="G21" i="33"/>
  <c r="E28" i="33"/>
  <c r="E30" i="32"/>
  <c r="F39" i="32"/>
  <c r="E28" i="32"/>
  <c r="E26" i="31"/>
  <c r="G23" i="31"/>
  <c r="H26" i="31"/>
  <c r="G22" i="31"/>
  <c r="G25" i="31"/>
  <c r="G21" i="31"/>
  <c r="G21" i="30"/>
  <c r="G29" i="36" l="1"/>
  <c r="G26" i="38"/>
  <c r="G33" i="30"/>
  <c r="E28" i="30"/>
  <c r="E34" i="30" s="1"/>
  <c r="E38" i="30" s="1"/>
  <c r="G26" i="34"/>
  <c r="G28" i="32"/>
  <c r="G30" i="32"/>
  <c r="G33" i="32"/>
  <c r="G37" i="32"/>
  <c r="G31" i="32"/>
  <c r="G34" i="32"/>
  <c r="G38" i="32"/>
  <c r="G35" i="32"/>
  <c r="G32" i="32"/>
  <c r="G36" i="32"/>
  <c r="F37" i="38"/>
  <c r="F41" i="38" s="1"/>
  <c r="E28" i="38"/>
  <c r="G26" i="37"/>
  <c r="E28" i="37"/>
  <c r="F36" i="37"/>
  <c r="F40" i="37" s="1"/>
  <c r="G29" i="35"/>
  <c r="E31" i="35"/>
  <c r="F40" i="35"/>
  <c r="F44" i="35" s="1"/>
  <c r="F34" i="34"/>
  <c r="E28" i="34"/>
  <c r="G28" i="33"/>
  <c r="E30" i="33"/>
  <c r="F39" i="33"/>
  <c r="G37" i="33" s="1"/>
  <c r="F40" i="32"/>
  <c r="H30" i="32"/>
  <c r="H39" i="32" s="1"/>
  <c r="H40" i="32" s="1"/>
  <c r="E39" i="32"/>
  <c r="E40" i="32" s="1"/>
  <c r="E28" i="31"/>
  <c r="F35" i="31"/>
  <c r="G26" i="31"/>
  <c r="G26" i="30"/>
  <c r="G31" i="30"/>
  <c r="G32" i="30"/>
  <c r="G29" i="30"/>
  <c r="G30" i="30"/>
  <c r="G28" i="30"/>
  <c r="E21" i="20"/>
  <c r="F39" i="31" l="1"/>
  <c r="G29" i="31"/>
  <c r="G30" i="31"/>
  <c r="G28" i="34"/>
  <c r="H28" i="30"/>
  <c r="G30" i="33"/>
  <c r="F43" i="33"/>
  <c r="G35" i="37"/>
  <c r="G29" i="37"/>
  <c r="G31" i="35"/>
  <c r="G34" i="35"/>
  <c r="G35" i="38"/>
  <c r="G31" i="38"/>
  <c r="G36" i="38"/>
  <c r="G32" i="38"/>
  <c r="G34" i="38"/>
  <c r="G30" i="38"/>
  <c r="G33" i="38"/>
  <c r="G29" i="38"/>
  <c r="E37" i="38"/>
  <c r="E41" i="38" s="1"/>
  <c r="H28" i="38"/>
  <c r="H37" i="38" s="1"/>
  <c r="H41" i="38" s="1"/>
  <c r="G28" i="38"/>
  <c r="G33" i="37"/>
  <c r="G34" i="37"/>
  <c r="G31" i="37"/>
  <c r="G32" i="37"/>
  <c r="G30" i="37"/>
  <c r="G28" i="37"/>
  <c r="H28" i="37"/>
  <c r="H36" i="37" s="1"/>
  <c r="H40" i="37" s="1"/>
  <c r="E36" i="37"/>
  <c r="E40" i="37" s="1"/>
  <c r="G38" i="35"/>
  <c r="G33" i="35"/>
  <c r="G36" i="35"/>
  <c r="G39" i="35"/>
  <c r="G35" i="35"/>
  <c r="G37" i="35"/>
  <c r="G32" i="35"/>
  <c r="H31" i="35"/>
  <c r="H40" i="35" s="1"/>
  <c r="H44" i="35" s="1"/>
  <c r="E40" i="35"/>
  <c r="E44" i="35" s="1"/>
  <c r="H28" i="34"/>
  <c r="H34" i="34" s="1"/>
  <c r="H35" i="34" s="1"/>
  <c r="E34" i="34"/>
  <c r="E35" i="34" s="1"/>
  <c r="G33" i="34"/>
  <c r="G31" i="34"/>
  <c r="G32" i="34"/>
  <c r="G30" i="34"/>
  <c r="F35" i="34"/>
  <c r="G29" i="34"/>
  <c r="H30" i="33"/>
  <c r="H39" i="33" s="1"/>
  <c r="H43" i="33" s="1"/>
  <c r="E39" i="33"/>
  <c r="E43" i="33" s="1"/>
  <c r="G33" i="33"/>
  <c r="G32" i="33"/>
  <c r="G38" i="33"/>
  <c r="G34" i="33"/>
  <c r="G35" i="33"/>
  <c r="G31" i="33"/>
  <c r="G36" i="33"/>
  <c r="G39" i="32"/>
  <c r="G40" i="32" s="1"/>
  <c r="G34" i="31"/>
  <c r="G31" i="31"/>
  <c r="G32" i="31"/>
  <c r="G33" i="31"/>
  <c r="G28" i="31"/>
  <c r="H28" i="31"/>
  <c r="H35" i="31" s="1"/>
  <c r="H39" i="31" s="1"/>
  <c r="E35" i="31"/>
  <c r="E39" i="31" s="1"/>
  <c r="H34" i="30"/>
  <c r="H38" i="30" s="1"/>
  <c r="G34" i="30"/>
  <c r="G38" i="30" s="1"/>
  <c r="H21" i="20"/>
  <c r="G37" i="38" l="1"/>
  <c r="G41" i="38" s="1"/>
  <c r="G36" i="37"/>
  <c r="G40" i="37" s="1"/>
  <c r="G40" i="35"/>
  <c r="G44" i="35" s="1"/>
  <c r="G34" i="34"/>
  <c r="G35" i="34" s="1"/>
  <c r="G39" i="33"/>
  <c r="G43" i="33" s="1"/>
  <c r="G35" i="31"/>
  <c r="G39" i="31" s="1"/>
  <c r="E27" i="20"/>
  <c r="E47" i="24" l="1"/>
  <c r="E31" i="24"/>
  <c r="E48" i="24" l="1"/>
  <c r="F27" i="20" l="1"/>
  <c r="F29" i="20" s="1"/>
  <c r="G23" i="20" l="1"/>
  <c r="G24" i="20"/>
  <c r="G25" i="20"/>
  <c r="G22" i="20"/>
  <c r="G26" i="20"/>
  <c r="E29" i="20"/>
  <c r="G21" i="20"/>
  <c r="H27" i="20"/>
  <c r="F36" i="20" l="1"/>
  <c r="G30" i="20" s="1"/>
  <c r="G27" i="20"/>
  <c r="G32" i="20" l="1"/>
  <c r="G31" i="20"/>
  <c r="G34" i="20"/>
  <c r="G35" i="20"/>
  <c r="G33" i="20"/>
  <c r="G29" i="20"/>
  <c r="F37" i="20"/>
  <c r="H29" i="20"/>
  <c r="H36" i="20" s="1"/>
  <c r="H37" i="20" s="1"/>
  <c r="E36" i="20"/>
  <c r="E37" i="20" s="1"/>
  <c r="G36" i="20" l="1"/>
  <c r="G37" i="20" s="1"/>
  <c r="F31" i="36" l="1"/>
  <c r="F41" i="36" s="1"/>
  <c r="G38" i="36" l="1"/>
  <c r="G39" i="36"/>
  <c r="G32" i="36"/>
  <c r="F45" i="36"/>
  <c r="G31" i="36"/>
  <c r="G33" i="36"/>
  <c r="G37" i="36"/>
  <c r="G34" i="36"/>
  <c r="E31" i="36"/>
  <c r="G35" i="36"/>
  <c r="G36" i="36"/>
  <c r="G40" i="36"/>
  <c r="G41" i="36" l="1"/>
  <c r="G45" i="36" s="1"/>
  <c r="H31" i="36"/>
  <c r="H41" i="36" s="1"/>
  <c r="H45" i="36" s="1"/>
  <c r="E41" i="36"/>
  <c r="E45" i="36" s="1"/>
</calcChain>
</file>

<file path=xl/sharedStrings.xml><?xml version="1.0" encoding="utf-8"?>
<sst xmlns="http://purl.oclc.org/ooxml/spreadsheetml/main" count="1364" uniqueCount="288">
  <si>
    <t>SCCXXXXXX</t>
  </si>
  <si>
    <t># เป็นความลับ</t>
  </si>
  <si>
    <t>Date</t>
  </si>
  <si>
    <t>Mat. Code</t>
  </si>
  <si>
    <t>Ingredients</t>
  </si>
  <si>
    <t>% Yield</t>
  </si>
  <si>
    <t>g./container</t>
  </si>
  <si>
    <t>% by NW</t>
  </si>
  <si>
    <t>% Portion</t>
  </si>
  <si>
    <t xml:space="preserve">Finish Product Evaluation </t>
  </si>
  <si>
    <t>1.2 Color</t>
  </si>
  <si>
    <t>1.3 Odour</t>
  </si>
  <si>
    <t>Remark :</t>
  </si>
  <si>
    <t>Regulation  review :</t>
  </si>
  <si>
    <t>Conclusion :</t>
  </si>
  <si>
    <t>Formulated by :</t>
  </si>
  <si>
    <t>Approved by :</t>
  </si>
  <si>
    <t>TRF no. :</t>
  </si>
  <si>
    <t>Test by :</t>
  </si>
  <si>
    <t>Customer :</t>
  </si>
  <si>
    <t>Product  Name :</t>
  </si>
  <si>
    <t xml:space="preserve">Destination : </t>
  </si>
  <si>
    <t>NW (g.) :</t>
  </si>
  <si>
    <t>Mat. Code :</t>
  </si>
  <si>
    <t>1st Primary Packaging :</t>
  </si>
  <si>
    <t>2nd Primary Packaging :</t>
  </si>
  <si>
    <t>Requester :</t>
  </si>
  <si>
    <t>RD Ref. No. :</t>
  </si>
  <si>
    <t>RD PIC :</t>
  </si>
  <si>
    <t>Sample Quantity :</t>
  </si>
  <si>
    <t xml:space="preserve"> Packaging Supplier :</t>
  </si>
  <si>
    <t xml:space="preserve">Product Type : </t>
  </si>
  <si>
    <t>Scheduled Process :</t>
  </si>
  <si>
    <t>Other :</t>
  </si>
  <si>
    <t>ส่วนผสม</t>
  </si>
  <si>
    <t>1.4 Texture</t>
  </si>
  <si>
    <t>Complied with _________________________________________________</t>
  </si>
  <si>
    <t>Approved to send</t>
  </si>
  <si>
    <t>Prepare more sample to send</t>
  </si>
  <si>
    <t>Re-adjust</t>
  </si>
  <si>
    <t>Cancel</t>
  </si>
  <si>
    <t>Other</t>
  </si>
  <si>
    <t>FW (g.) :</t>
  </si>
  <si>
    <t xml:space="preserve">1.1 Appearance </t>
  </si>
  <si>
    <t>Data record</t>
  </si>
  <si>
    <t>1.1 Viscosity (ความหนืด)</t>
  </si>
  <si>
    <t>1.2 Residule air (ml)</t>
  </si>
  <si>
    <t>1.3 Vacuum (mgHg)</t>
  </si>
  <si>
    <t>1.4 CO2 (%)</t>
  </si>
  <si>
    <t>Under USPN</t>
  </si>
  <si>
    <t>Not Complied :  ______________________________________________</t>
  </si>
  <si>
    <t>EXPERIMENT</t>
  </si>
  <si>
    <t>SONGKLA CANNING PUBLIC COMPANY LIMITED</t>
  </si>
  <si>
    <t xml:space="preserve"> 333 Moo 2, Karnjanavanich Road,  Pavong Sub-district, Mueang Songkhla District, Songkhla 90100, Thailand</t>
  </si>
  <si>
    <t xml:space="preserve">    TEL: (074) 300700-8, 334005-8 FAX: (074) 300709, 334009</t>
  </si>
  <si>
    <t xml:space="preserve"> F3RPRD02-0-22/05/20</t>
  </si>
  <si>
    <t>Saowapa</t>
  </si>
  <si>
    <t>Total</t>
  </si>
  <si>
    <t>Water</t>
  </si>
  <si>
    <t>กัวกัม</t>
  </si>
  <si>
    <t>NW</t>
  </si>
  <si>
    <t>14L110000041</t>
  </si>
  <si>
    <t>D000001</t>
  </si>
  <si>
    <t>Choline chloride</t>
  </si>
  <si>
    <t>Potassium chloride</t>
  </si>
  <si>
    <t>Taurine</t>
  </si>
  <si>
    <t>Chicken broth powder</t>
  </si>
  <si>
    <t>14L300000115</t>
  </si>
  <si>
    <t>Batch (kg)</t>
  </si>
  <si>
    <t>Mat</t>
  </si>
  <si>
    <t>Confidential</t>
  </si>
  <si>
    <t xml:space="preserve">ATTN </t>
  </si>
  <si>
    <t>K. Pimprapa</t>
  </si>
  <si>
    <t>From</t>
  </si>
  <si>
    <t>:</t>
  </si>
  <si>
    <t>K. Saowapa</t>
  </si>
  <si>
    <t>MEMO Costing</t>
  </si>
  <si>
    <t>Customer</t>
  </si>
  <si>
    <t>Can Size</t>
  </si>
  <si>
    <t>Marketing</t>
  </si>
  <si>
    <t>Reference</t>
  </si>
  <si>
    <t>Refer to</t>
  </si>
  <si>
    <t xml:space="preserve">: </t>
  </si>
  <si>
    <t>No</t>
  </si>
  <si>
    <t>Code</t>
  </si>
  <si>
    <t>% yield</t>
  </si>
  <si>
    <t>1</t>
  </si>
  <si>
    <t>2</t>
  </si>
  <si>
    <t>3</t>
  </si>
  <si>
    <t>Solid Portion</t>
  </si>
  <si>
    <t>F/W</t>
  </si>
  <si>
    <t xml:space="preserve"> Gravy Portion</t>
  </si>
  <si>
    <t>FW</t>
  </si>
  <si>
    <t>Total FW</t>
  </si>
  <si>
    <t xml:space="preserve">Remark: </t>
  </si>
  <si>
    <t>Meat portion</t>
  </si>
  <si>
    <t>Real meat</t>
  </si>
  <si>
    <t>K Chinaphat</t>
  </si>
  <si>
    <t>USA, EU</t>
  </si>
  <si>
    <t>SAFCOL</t>
  </si>
  <si>
    <t>Solution</t>
  </si>
  <si>
    <t xml:space="preserve">Mineral Premix, PET 01        </t>
  </si>
  <si>
    <t>TriCalcium Phosphate</t>
  </si>
  <si>
    <t>Sunflower oil</t>
  </si>
  <si>
    <t>น้ำมันดอกทานตะวัน</t>
  </si>
  <si>
    <t>ไตรแคลเซียมซัลเฟต</t>
  </si>
  <si>
    <t>Magnesium sulfate</t>
  </si>
  <si>
    <t>Sodium Tripolyphosphate</t>
  </si>
  <si>
    <t>Vitamin Premix, Feline, MDF (85B6)</t>
  </si>
  <si>
    <t>Guar gum</t>
  </si>
  <si>
    <t>คอลีน คลอไรด์</t>
  </si>
  <si>
    <t>ทอรีน</t>
  </si>
  <si>
    <t>โซเดียมไตรโพลีฟอสเฟต</t>
  </si>
  <si>
    <t>มิเนอรอล</t>
  </si>
  <si>
    <t>วิตามิน</t>
  </si>
  <si>
    <t>โปแตสเซียมคลอไรด์</t>
  </si>
  <si>
    <t>85g</t>
  </si>
  <si>
    <t>(gm./Can)</t>
  </si>
  <si>
    <t>K. Chinaphat</t>
  </si>
  <si>
    <t xml:space="preserve">209.5/208 x107 Aluminium silver can (5129A100NN01), EZO lid (5216A000NN01)
</t>
  </si>
  <si>
    <t xml:space="preserve">Water                         </t>
  </si>
  <si>
    <t xml:space="preserve">SkipJack, Whole Loin, Cooked, </t>
  </si>
  <si>
    <t xml:space="preserve">Tuna Red Meat, Cooked, Flaked </t>
  </si>
  <si>
    <t xml:space="preserve">Pumpkin, Raw                  </t>
  </si>
  <si>
    <t xml:space="preserve">Sunflower oil                 </t>
  </si>
  <si>
    <t xml:space="preserve">Calcium Sulfate               </t>
  </si>
  <si>
    <t>Vitamin Premix, Feline, MDF (8</t>
  </si>
  <si>
    <t xml:space="preserve">Taurine                       </t>
  </si>
  <si>
    <t xml:space="preserve">Choline Cl Liquid - 75%       </t>
  </si>
  <si>
    <t xml:space="preserve">TriCalcium Phosphate          </t>
  </si>
  <si>
    <t>11M1SL004001</t>
  </si>
  <si>
    <t>Flaked Whole loin SJ meat 1-3 cm</t>
  </si>
  <si>
    <t>ปลา SJ wholeloin 1-3 cm</t>
  </si>
  <si>
    <t>Flaked Tuna Red Meat 1-3 cm</t>
  </si>
  <si>
    <t>เฟลกเลือดปลา 1-3 cm</t>
  </si>
  <si>
    <t>11L100400001</t>
  </si>
  <si>
    <t>Grounded Pumpkin 0.5 cm</t>
  </si>
  <si>
    <t>ฟักทองบด 0.5 cm</t>
  </si>
  <si>
    <t>Calcium sulfate</t>
  </si>
  <si>
    <t>แคลเซียมซัลเฟต</t>
  </si>
  <si>
    <t>Tapioca Starch, Modifed, Tapfi</t>
  </si>
  <si>
    <t xml:space="preserve">Guar Gum                      </t>
  </si>
  <si>
    <t xml:space="preserve">Potassium Chloride            </t>
  </si>
  <si>
    <t>Tapfil 8</t>
  </si>
  <si>
    <t>เทปฟิว 8</t>
  </si>
  <si>
    <t xml:space="preserve">Salmon, Cooked, Flaked        </t>
  </si>
  <si>
    <t>Precooked Flaked Salmon 1-3 cm</t>
  </si>
  <si>
    <t>เฟลกปลาแซลมอน 1-3 cm</t>
  </si>
  <si>
    <t>Tuna with Salmon in Gravy</t>
  </si>
  <si>
    <t>Tuna with Cheese in Gravy</t>
  </si>
  <si>
    <t>Tuna and Pumpkin in Gravy</t>
  </si>
  <si>
    <t>Chicken Breast, Cooked, Flaked</t>
  </si>
  <si>
    <t>Carrots, Raw, Fresh or  Frozen</t>
  </si>
  <si>
    <t xml:space="preserve">Sodium Tripolyphosphate       </t>
  </si>
  <si>
    <t>Chicken with Vegetables in Gravy</t>
  </si>
  <si>
    <t>Precooked Flaked Chicken 1-3 cm</t>
  </si>
  <si>
    <t>เฟลกอกไก่ 1-3 cm</t>
  </si>
  <si>
    <t>Grounded Carrot 0.5 cm</t>
  </si>
  <si>
    <t>แครอทบด 0.5 cm</t>
  </si>
  <si>
    <t>Potassium Chloride</t>
  </si>
  <si>
    <t>Chicken and Duck in Gravy</t>
  </si>
  <si>
    <t xml:space="preserve">Chicken Heart, Cooked         </t>
  </si>
  <si>
    <t>Chicken Broth, water, for labe</t>
  </si>
  <si>
    <t xml:space="preserve">Chicken liver, cooked         </t>
  </si>
  <si>
    <t xml:space="preserve">Duck Breast, Cooked, Flaked   </t>
  </si>
  <si>
    <t xml:space="preserve">Chicken Gizzard, Cooked       </t>
  </si>
  <si>
    <t>Chicken Broth, Powdered, 09119</t>
  </si>
  <si>
    <t>ตับไก่เต๋า 0.5 x 0.5 cm</t>
  </si>
  <si>
    <t>กะเพาะไก่เต๋า 0.5 x 0.5 cm</t>
  </si>
  <si>
    <t>หัวใจไก่ 0.5 x 0.5 cm</t>
  </si>
  <si>
    <t>ผงไก่สกัด</t>
  </si>
  <si>
    <t>Tuna in Gravy</t>
  </si>
  <si>
    <t>Chicken and Lamb in Gravy</t>
  </si>
  <si>
    <t xml:space="preserve">Lamb Trimmings, Cooked        </t>
  </si>
  <si>
    <t>14L110000044</t>
  </si>
  <si>
    <t>Diced precooked chicken liver 0.5 x 0.5 cm (Anti)</t>
  </si>
  <si>
    <t>Diced precooked chicken Gizzard 0.5 x 0.5 cm(Anti)</t>
  </si>
  <si>
    <t>Diced precooked chicken Heart 0.5 x 0.5 cm(Anti)</t>
  </si>
  <si>
    <t>14L110000132</t>
  </si>
  <si>
    <t>14L110000045</t>
  </si>
  <si>
    <t>Precooked flake lamb 1-3 cm</t>
  </si>
  <si>
    <t>เฟลกเนื้อแกะ</t>
  </si>
  <si>
    <t>14M230000002</t>
  </si>
  <si>
    <t>Chicken and Quail Egg in Gravy</t>
  </si>
  <si>
    <t xml:space="preserve">Quail Egg Cooked              </t>
  </si>
  <si>
    <t>Topping</t>
  </si>
  <si>
    <t xml:space="preserve">Egg Quail </t>
  </si>
  <si>
    <t>ไข่นกผ่าซีก</t>
  </si>
  <si>
    <t xml:space="preserve">Red Imitation crab, Surimi    </t>
  </si>
  <si>
    <t xml:space="preserve">Caramel Color, L, E150A       </t>
  </si>
  <si>
    <t>Tuna with Crabmeat in Gravy</t>
  </si>
  <si>
    <t>Imitation Crab meat, surimi</t>
  </si>
  <si>
    <t>ซุริมิ</t>
  </si>
  <si>
    <t>Caramel color</t>
  </si>
  <si>
    <t>สีคาราเมล</t>
  </si>
  <si>
    <t>13L450000001</t>
  </si>
  <si>
    <t>Chicken with Salmon in Gravy</t>
  </si>
  <si>
    <t>11M210000001</t>
  </si>
  <si>
    <t>Flake duck breast 1-3 cm</t>
  </si>
  <si>
    <t>เฟลกเนื้ออกเป็ด</t>
  </si>
  <si>
    <t>Guar Gum</t>
  </si>
  <si>
    <t>4</t>
  </si>
  <si>
    <t>5</t>
  </si>
  <si>
    <t>6</t>
  </si>
  <si>
    <t>7</t>
  </si>
  <si>
    <t>8</t>
  </si>
  <si>
    <t>9</t>
  </si>
  <si>
    <t>10</t>
  </si>
  <si>
    <t>14L120000001</t>
  </si>
  <si>
    <t>14L500000002</t>
  </si>
  <si>
    <t>Tuna and Pumpkin in Gravy, 85g</t>
  </si>
  <si>
    <t>Tuna with Cheese in Gravy, 85g</t>
  </si>
  <si>
    <t>Tuna with Salmon in Gravy, 85g</t>
  </si>
  <si>
    <t>Chicken with Vegetables in Gravy, 85g</t>
  </si>
  <si>
    <t>Chicken and Duck in Gravy, 85g</t>
  </si>
  <si>
    <t>Tuna in Gravy, 85g</t>
  </si>
  <si>
    <t>Chicken and Lamb in Gravy, 85g</t>
  </si>
  <si>
    <t>Chicken and Quail Egg in Gravy, 85g</t>
  </si>
  <si>
    <t>Tuna with Crabmeat in Gravy, 85g</t>
  </si>
  <si>
    <t>Chicken with Salmon in Gravy, 85g</t>
  </si>
  <si>
    <t>14L300000135</t>
  </si>
  <si>
    <t>P01-63074 - P01-63083</t>
  </si>
  <si>
    <t>Palasurance</t>
  </si>
  <si>
    <t>พาราชัวร์แรน</t>
  </si>
  <si>
    <t xml:space="preserve">Tapioca Starch, native        </t>
  </si>
  <si>
    <t>Natural Cheese dice 1x1 cm</t>
  </si>
  <si>
    <t>ซีสเต๋า 1x1 cm</t>
  </si>
  <si>
    <t>แมกนีเซียมซัลเฟต</t>
  </si>
  <si>
    <t>เสาวภา</t>
  </si>
  <si>
    <t>P01-63075, 12/11/2020</t>
  </si>
  <si>
    <t>P01-63076, 12/11/2020</t>
  </si>
  <si>
    <t>P01-63079, 12/11/2020</t>
  </si>
  <si>
    <t>P01-63082, 12/11/2020</t>
  </si>
  <si>
    <t>P01-63074, 6/11/2020</t>
  </si>
  <si>
    <t>P01-63077,  6/11/2020</t>
  </si>
  <si>
    <t>P01-63078,  6/11/2020</t>
  </si>
  <si>
    <t>P01-63080,  6/11/2020</t>
  </si>
  <si>
    <t>P01-63081,  6/11/2020</t>
  </si>
  <si>
    <t>P01-63083,  6/11/2020</t>
  </si>
  <si>
    <t>4DM0085</t>
  </si>
  <si>
    <t xml:space="preserve">209.5/208 x107 Aluminium silver can (5129A100NN01), EZO lid (5216A000NN01)
</t>
  </si>
  <si>
    <t>มีค่าเช็ค Nutrition follow S1&amp;S2</t>
  </si>
  <si>
    <t>ตับไก่ ANTIBIOTIC REF</t>
  </si>
  <si>
    <t>หัวใจไก่ ANTIBIOTIC REF</t>
  </si>
  <si>
    <t>ฟักทอง (Pumpkin)</t>
  </si>
  <si>
    <t>แครอทสด (Fresh carrot)</t>
  </si>
  <si>
    <t>น้ำมันทานตะวัน รีไฟน์ Sun Flower Oil</t>
  </si>
  <si>
    <t>ไตรแคลเซียมฟอสเฟต (Tri-CaPO4)</t>
  </si>
  <si>
    <t>CALCIUM SULFATE DIHYDRATE (FOOD G</t>
  </si>
  <si>
    <t>แป้งแทปฟิล 8 ( TAPFIL-8 )</t>
  </si>
  <si>
    <t>เนื้อเป็ดส่วนอก ลอกหนัง</t>
  </si>
  <si>
    <t>เศษเนื้อแกะ (Lamb Trimming)</t>
  </si>
  <si>
    <t>ไข่นกกระทา(WHOLE EGG)1KGไม่น้อยกว่า98ฟอง</t>
  </si>
  <si>
    <t>IMITATION CRABMEAT U-T-231-5</t>
  </si>
  <si>
    <t>PALASURANCE 1.8.001.D</t>
  </si>
  <si>
    <t>CARAMEL COLOUR LIQ</t>
  </si>
  <si>
    <t>CHOLINE CHLORIDE 75% (WATER)</t>
  </si>
  <si>
    <t>Taurine (ทอรีน) - Non China</t>
  </si>
  <si>
    <t>POTASSIUM CHLORIDE (โพแทสเซียมคลอ</t>
  </si>
  <si>
    <t>Magnesium Sulfate</t>
  </si>
  <si>
    <t>โซเดียมไตรโพลีฟอสเฟต(STPP)(25KG/B</t>
  </si>
  <si>
    <t>กัวกัม ( GUAR GUM )</t>
  </si>
  <si>
    <t>PET MINERAL PREMIX 01</t>
  </si>
  <si>
    <t>FELINE VITAMIN PREMIX-MDF (85 B6)</t>
  </si>
  <si>
    <t>POWDERED CHICKEN BROTH</t>
  </si>
  <si>
    <t>SAFCOL reformulation to make it similar to the customer's products.</t>
  </si>
  <si>
    <t>CAN - 209.5/208 x107</t>
  </si>
  <si>
    <t>2XA10MTN0001-1</t>
  </si>
  <si>
    <t>Primary Packaging</t>
  </si>
  <si>
    <t>CAN 209.5/208x107 ALUMINIUM CLEAR</t>
  </si>
  <si>
    <t>5129A100NN01</t>
  </si>
  <si>
    <t>LID 209.5 ALUMINIUM CLEAR FLAT NO</t>
  </si>
  <si>
    <t>5216A000NN01</t>
  </si>
  <si>
    <t>Secondary packaging</t>
  </si>
  <si>
    <t>Label MOQ 37,500 พิมพ์ 6 สี/normal</t>
  </si>
  <si>
    <t>Brown carton MOQ 400 P. 24 Grade : KI125/CS110/KI125(G1) -B Printing : 1-2 color/normal</t>
  </si>
  <si>
    <t>Upcharge</t>
  </si>
  <si>
    <t>LAB TEST</t>
  </si>
  <si>
    <t>Margin</t>
  </si>
  <si>
    <t>LOH</t>
  </si>
  <si>
    <t xml:space="preserve">Premium Can 70-85g P.24 </t>
  </si>
  <si>
    <t xml:space="preserve">Fancy Can 70-85g P.24 </t>
  </si>
  <si>
    <t>SKIPJACK - non EU</t>
  </si>
  <si>
    <t>CHICKEN BREAST (Special)</t>
  </si>
  <si>
    <t>กระเพาะไก่ ANTIBIOTIC REF</t>
  </si>
  <si>
    <t>FLAKE REDMEAT</t>
  </si>
  <si>
    <t>Natural Cheese MOQ 1,000 กก. / Lead time  30 วัน</t>
  </si>
  <si>
    <t xml:space="preserve">SALMON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</si>
</sst>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฿&quot;* #,##0.00_-;\-&quot;฿&quot;* #,##0.00_-;_-&quot;฿&quot;* &quot;-&quot;??_-;_-@_-"/>
    <numFmt numFmtId="43" formatCode="_-* #,##0.00_-;\-* #,##0.00_-;_-* &quot;-&quot;??_-;_-@_-"/>
    <numFmt numFmtId="187" formatCode="0.000"/>
    <numFmt numFmtId="188" formatCode="#,##0.000"/>
  </numFmts>
  <fonts count="68">
    <font>
      <sz val="14"/>
      <name val="AngsanaUPC"/>
      <family val="1"/>
      <charset val="222"/>
    </font>
    <font>
      <sz val="11"/>
      <color theme="1"/>
      <name val="Tahoma"/>
      <family val="2"/>
      <charset val="222"/>
      <scheme val="minor"/>
    </font>
    <font>
      <sz val="14"/>
      <name val="AngsanaUPC"/>
      <family val="1"/>
      <charset val="222"/>
    </font>
    <font>
      <sz val="8"/>
      <name val="Angsana New"/>
      <family val="1"/>
      <charset val="222"/>
    </font>
    <font>
      <sz val="14"/>
      <name val="Angsana New"/>
      <family val="1"/>
      <charset val="222"/>
    </font>
    <font>
      <b/>
      <sz val="12"/>
      <name val="Angsana New"/>
      <family val="1"/>
      <charset val="222"/>
    </font>
    <font>
      <sz val="12"/>
      <name val="Angsana New"/>
      <family val="1"/>
      <charset val="222"/>
    </font>
    <font>
      <b/>
      <sz val="16"/>
      <name val="Angsana New"/>
      <family val="1"/>
      <charset val="222"/>
    </font>
    <font>
      <b/>
      <sz val="8"/>
      <name val="Angsana New"/>
      <family val="1"/>
      <charset val="222"/>
    </font>
    <font>
      <b/>
      <sz val="20"/>
      <name val="Angsana New"/>
      <family val="1"/>
      <charset val="222"/>
    </font>
    <font>
      <b/>
      <sz val="13"/>
      <color rgb="FF0000CC"/>
      <name val="Angsana New"/>
      <family val="1"/>
      <charset val="222"/>
    </font>
    <font>
      <b/>
      <sz val="13"/>
      <name val="Angsana New"/>
      <family val="1"/>
      <charset val="222"/>
    </font>
    <font>
      <b/>
      <sz val="14"/>
      <color rgb="FF0000CC"/>
      <name val="Angsana New"/>
      <family val="1"/>
    </font>
    <font>
      <b/>
      <sz val="12"/>
      <name val="Angsana New"/>
      <family val="1"/>
    </font>
    <font>
      <b/>
      <sz val="10"/>
      <name val="Angsana New"/>
      <family val="1"/>
      <charset val="222"/>
    </font>
    <font>
      <sz val="9"/>
      <name val="Angsana New"/>
      <family val="1"/>
      <charset val="222"/>
    </font>
    <font>
      <b/>
      <sz val="9"/>
      <name val="Angsana New"/>
      <family val="1"/>
      <charset val="222"/>
    </font>
    <font>
      <b/>
      <sz val="14"/>
      <name val="Angsana New"/>
      <family val="1"/>
    </font>
    <font>
      <sz val="14"/>
      <name val="Angsana New"/>
      <family val="1"/>
    </font>
    <font>
      <sz val="11"/>
      <name val="Angsana New"/>
      <family val="1"/>
      <charset val="222"/>
    </font>
    <font>
      <sz val="6"/>
      <name val="Angsana New"/>
      <family val="1"/>
      <charset val="222"/>
    </font>
    <font>
      <sz val="7"/>
      <name val="Angsana New"/>
      <family val="1"/>
      <charset val="222"/>
    </font>
    <font>
      <sz val="13"/>
      <name val="Angsana New"/>
      <family val="1"/>
      <charset val="222"/>
    </font>
    <font>
      <sz val="14"/>
      <name val="AngsanaUPC"/>
      <family val="1"/>
    </font>
    <font>
      <sz val="10"/>
      <name val="Arial"/>
      <family val="2"/>
    </font>
    <font>
      <b/>
      <sz val="14"/>
      <color theme="1"/>
      <name val="Angsana New"/>
      <family val="1"/>
    </font>
    <font>
      <b/>
      <sz val="12"/>
      <color theme="1"/>
      <name val="Angsana New"/>
      <family val="1"/>
    </font>
    <font>
      <sz val="14"/>
      <color theme="1"/>
      <name val="Angsana New"/>
      <family val="1"/>
    </font>
    <font>
      <b/>
      <sz val="10"/>
      <color theme="1"/>
      <name val="Angsana New"/>
      <family val="1"/>
    </font>
    <font>
      <sz val="9"/>
      <color theme="1"/>
      <name val="Angsana New"/>
      <family val="1"/>
    </font>
    <font>
      <sz val="8"/>
      <color theme="1"/>
      <name val="Angsana New"/>
      <family val="1"/>
    </font>
    <font>
      <b/>
      <sz val="18"/>
      <name val="Angsana New"/>
      <family val="1"/>
      <charset val="222"/>
    </font>
    <font>
      <b/>
      <sz val="16"/>
      <name val="Angsana New"/>
      <family val="1"/>
    </font>
    <font>
      <sz val="10"/>
      <name val="Arial"/>
      <family val="2"/>
    </font>
    <font>
      <sz val="14"/>
      <name val="Cordia New"/>
      <family val="2"/>
    </font>
    <font>
      <b/>
      <sz val="12"/>
      <color rgb="FF0000CC"/>
      <name val="Angsana New"/>
      <family val="1"/>
    </font>
    <font>
      <sz val="11"/>
      <color theme="1"/>
      <name val="Tahoma"/>
      <family val="2"/>
      <scheme val="minor"/>
    </font>
    <font>
      <sz val="14"/>
      <color theme="1"/>
      <name val="Cordia New"/>
      <family val="2"/>
    </font>
    <font>
      <b/>
      <sz val="14"/>
      <name val="Cordia New"/>
      <family val="2"/>
    </font>
    <font>
      <b/>
      <sz val="14"/>
      <color theme="1"/>
      <name val="Cordia New"/>
      <family val="2"/>
    </font>
    <font>
      <b/>
      <sz val="14"/>
      <color rgb="FF0000CC"/>
      <name val="Cordia New"/>
      <family val="2"/>
    </font>
    <font>
      <sz val="8"/>
      <name val="Cordia New"/>
      <family val="2"/>
    </font>
    <font>
      <sz val="8"/>
      <color rgb="FF0000CC"/>
      <name val="Cordia New"/>
      <family val="2"/>
    </font>
    <font>
      <sz val="14"/>
      <color rgb="FF000000"/>
      <name val="Cordia New"/>
      <family val="2"/>
    </font>
    <font>
      <b/>
      <sz val="24"/>
      <name val="AngsanaUPC"/>
      <family val="1"/>
    </font>
    <font>
      <b/>
      <sz val="14"/>
      <name val="AngsanaUPC"/>
      <family val="1"/>
      <charset val="222"/>
    </font>
    <font>
      <b/>
      <sz val="20"/>
      <name val="AngsanaUPC"/>
      <family val="1"/>
      <charset val="222"/>
    </font>
    <font>
      <b/>
      <sz val="11"/>
      <name val="AngsanaUPC"/>
      <family val="1"/>
      <charset val="222"/>
    </font>
    <font>
      <b/>
      <u/>
      <sz val="14"/>
      <name val="AngsanaUPC"/>
      <family val="1"/>
    </font>
    <font>
      <b/>
      <u/>
      <sz val="14"/>
      <name val="Cordia New"/>
      <family val="2"/>
    </font>
    <font>
      <sz val="8"/>
      <name val="Comic Sans MS"/>
      <family val="4"/>
    </font>
    <font>
      <sz val="14"/>
      <color rgb="FFFF0000"/>
      <name val="AngsanaUPC"/>
      <family val="1"/>
      <charset val="222"/>
    </font>
    <font>
      <b/>
      <u/>
      <sz val="14"/>
      <name val="Angsana New"/>
      <family val="1"/>
    </font>
    <font>
      <b/>
      <sz val="8"/>
      <name val="Comic Sans MS"/>
      <family val="4"/>
    </font>
    <font>
      <b/>
      <sz val="14"/>
      <name val="AngsanaUPC"/>
      <family val="1"/>
    </font>
    <font>
      <sz val="8"/>
      <name val="AngsanaUPC"/>
      <family val="1"/>
      <charset val="222"/>
    </font>
    <font>
      <sz val="14"/>
      <color theme="1"/>
      <name val="AngsanaUPC"/>
      <family val="1"/>
    </font>
    <font>
      <b/>
      <sz val="14"/>
      <color rgb="FF0000CC"/>
      <name val="AngsanaUPC"/>
      <family val="1"/>
      <charset val="222"/>
    </font>
    <font>
      <sz val="14"/>
      <color rgb="FF0000CC"/>
      <name val="AngsanaUPC"/>
      <family val="1"/>
      <charset val="222"/>
    </font>
    <font>
      <sz val="8"/>
      <color rgb="FF000000"/>
      <name val="Segoe UI"/>
      <family val="2"/>
    </font>
    <font>
      <sz val="14"/>
      <color rgb="FFFF0000"/>
      <name val="Cordia New"/>
      <family val="2"/>
    </font>
    <font>
      <b/>
      <sz val="14"/>
      <color rgb="FFFF0000"/>
      <name val="Cordia New"/>
      <family val="2"/>
    </font>
    <font>
      <sz val="14"/>
      <color rgb="FF0070C0"/>
      <name val="AngsanaUPC"/>
      <family val="1"/>
    </font>
    <font>
      <b/>
      <sz val="14"/>
      <name val="Angsana New"/>
      <family val="1"/>
      <charset val="222"/>
    </font>
    <font>
      <b/>
      <sz val="14"/>
      <color rgb="FFFF0000"/>
      <name val="Angsana New"/>
      <family val="1"/>
    </font>
    <font>
      <b/>
      <sz val="14"/>
      <color rgb="FFFF0000"/>
      <name val="AngsanaUPC"/>
      <family val="1"/>
    </font>
    <font>
      <b/>
      <sz val="8"/>
      <name val="Comic Sans MS"/>
      <family val="4"/>
      <charset val="222"/>
    </font>
    <font>
      <b/>
      <sz val="14"/>
      <color rgb="FFFF0000"/>
      <name val="Angsana New"/>
      <family val="1"/>
      <charset val="22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33">
    <border>
      <start/>
      <end/>
      <top/>
      <bottom/>
      <diagonal/>
    </border>
    <border>
      <start/>
      <end/>
      <top/>
      <bottom style="hair">
        <color indexed="64"/>
      </bottom>
      <diagonal/>
    </border>
    <border>
      <start/>
      <end/>
      <top style="hair">
        <color indexed="64"/>
      </top>
      <bottom style="hair">
        <color indexed="64"/>
      </bottom>
      <diagonal/>
    </border>
    <border>
      <start/>
      <end/>
      <top style="hair">
        <color indexed="64"/>
      </top>
      <bottom/>
      <diagonal/>
    </border>
    <border>
      <start style="thin">
        <color indexed="64"/>
      </start>
      <end/>
      <top/>
      <bottom/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/>
      <end/>
      <top style="dotted">
        <color indexed="64"/>
      </top>
      <bottom style="dotted">
        <color indexed="64"/>
      </bottom>
      <diagonal/>
    </border>
    <border>
      <start style="thin">
        <color indexed="64"/>
      </start>
      <end/>
      <top/>
      <bottom style="dotted">
        <color indexed="64"/>
      </bottom>
      <diagonal/>
    </border>
    <border>
      <start/>
      <end style="thin">
        <color indexed="64"/>
      </end>
      <top/>
      <bottom/>
      <diagonal/>
    </border>
    <border>
      <start/>
      <end/>
      <top/>
      <bottom style="dotted">
        <color indexed="64"/>
      </bottom>
      <diagonal/>
    </border>
    <border>
      <start/>
      <end style="thin">
        <color indexed="64"/>
      </end>
      <top/>
      <bottom style="dotted">
        <color indexed="64"/>
      </bottom>
      <diagonal/>
    </border>
    <border>
      <start/>
      <end style="thin">
        <color indexed="64"/>
      </end>
      <top style="dotted">
        <color indexed="64"/>
      </top>
      <bottom style="dotted">
        <color indexed="64"/>
      </bottom>
      <diagonal/>
    </border>
    <border>
      <start/>
      <end/>
      <top style="dotted">
        <color indexed="64"/>
      </top>
      <bottom/>
      <diagonal/>
    </border>
    <border>
      <start/>
      <end/>
      <top style="dotted">
        <color indexed="64"/>
      </top>
      <bottom style="thin">
        <color indexed="64"/>
      </bottom>
      <diagonal/>
    </border>
    <border>
      <start/>
      <end style="thin">
        <color indexed="64"/>
      </end>
      <top style="dotted">
        <color indexed="64"/>
      </top>
      <bottom style="thin">
        <color indexed="64"/>
      </bottom>
      <diagonal/>
    </border>
    <border>
      <start/>
      <end style="thin">
        <color indexed="64"/>
      </end>
      <top style="hair">
        <color indexed="64"/>
      </top>
      <bottom style="hair">
        <color indexed="64"/>
      </bottom>
      <diagonal/>
    </border>
    <border>
      <start/>
      <end style="thin">
        <color indexed="64"/>
      </end>
      <top/>
      <bottom style="hair">
        <color indexed="64"/>
      </bottom>
      <diagonal/>
    </border>
    <border>
      <start/>
      <end style="thin">
        <color indexed="64"/>
      </end>
      <top style="hair">
        <color indexed="64"/>
      </top>
      <bottom/>
      <diagonal/>
    </border>
    <border>
      <start/>
      <end/>
      <top style="thin">
        <color indexed="64"/>
      </top>
      <bottom style="hair">
        <color indexed="64"/>
      </bottom>
      <diagonal/>
    </border>
    <border>
      <start/>
      <end style="thin">
        <color indexed="64"/>
      </end>
      <top style="thin">
        <color indexed="64"/>
      </top>
      <bottom style="hair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8"/>
      </start>
      <end/>
      <top/>
      <bottom style="thin">
        <color indexed="8"/>
      </bottom>
      <diagonal/>
    </border>
    <border>
      <start/>
      <end/>
      <top/>
      <bottom style="thin">
        <color indexed="8"/>
      </bottom>
      <diagonal/>
    </border>
  </borders>
  <cellStyleXfs count="16">
    <xf numFmtId="0" fontId="0" fillId="0" borderId="0"/>
    <xf numFmtId="0" fontId="23" fillId="0" borderId="0"/>
    <xf numFmtId="0" fontId="23" fillId="0" borderId="0"/>
    <xf numFmtId="0" fontId="24" fillId="0" borderId="0"/>
    <xf numFmtId="0" fontId="2" fillId="0" borderId="0"/>
    <xf numFmtId="0" fontId="1" fillId="0" borderId="0"/>
    <xf numFmtId="0" fontId="33" fillId="0" borderId="0"/>
    <xf numFmtId="0" fontId="34" fillId="0" borderId="0"/>
    <xf numFmtId="0" fontId="36" fillId="0" borderId="0"/>
    <xf numFmtId="0" fontId="24" fillId="0" borderId="0"/>
    <xf numFmtId="0" fontId="23" fillId="0" borderId="0"/>
    <xf numFmtId="0" fontId="34" fillId="0" borderId="0"/>
    <xf numFmtId="0" fontId="24" fillId="0" borderId="0"/>
    <xf numFmtId="0" fontId="2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301">
    <xf numFmtId="0" fontId="0" fillId="0" borderId="0" xfId="0"/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4" xfId="0" applyFont="1" applyBorder="1" applyAlignment="1">
      <alignment vertical="center"/>
    </xf>
    <xf numFmtId="0" fontId="19" fillId="0" borderId="13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6" fillId="0" borderId="16" xfId="0" applyFont="1" applyBorder="1" applyAlignment="1">
      <alignment vertical="center"/>
    </xf>
    <xf numFmtId="0" fontId="6" fillId="0" borderId="17" xfId="0" applyFont="1" applyBorder="1" applyAlignment="1">
      <alignment vertical="center"/>
    </xf>
    <xf numFmtId="0" fontId="21" fillId="0" borderId="17" xfId="0" applyFont="1" applyBorder="1" applyAlignment="1">
      <alignment vertical="center"/>
    </xf>
    <xf numFmtId="0" fontId="21" fillId="0" borderId="13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16" fillId="0" borderId="9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15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5" fillId="0" borderId="8" xfId="0" applyFont="1" applyBorder="1" applyAlignment="1">
      <alignment horizontal="left" vertical="center"/>
    </xf>
    <xf numFmtId="0" fontId="11" fillId="0" borderId="9" xfId="0" quotePrefix="1" applyFont="1" applyBorder="1" applyAlignment="1">
      <alignment horizontal="right" vertical="center"/>
    </xf>
    <xf numFmtId="0" fontId="11" fillId="0" borderId="9" xfId="0" applyFont="1" applyBorder="1" applyAlignment="1">
      <alignment vertical="center"/>
    </xf>
    <xf numFmtId="0" fontId="11" fillId="0" borderId="9" xfId="0" applyFont="1" applyBorder="1" applyAlignment="1">
      <alignment horizontal="right" vertical="center"/>
    </xf>
    <xf numFmtId="0" fontId="11" fillId="0" borderId="9" xfId="0" applyFont="1" applyBorder="1" applyAlignment="1">
      <alignment horizontal="left" vertical="center"/>
    </xf>
    <xf numFmtId="0" fontId="11" fillId="0" borderId="9" xfId="0" quotePrefix="1" applyFont="1" applyBorder="1" applyAlignment="1">
      <alignment horizontal="left" vertical="center"/>
    </xf>
    <xf numFmtId="0" fontId="22" fillId="0" borderId="9" xfId="0" applyFont="1" applyBorder="1" applyAlignment="1">
      <alignment vertical="center"/>
    </xf>
    <xf numFmtId="0" fontId="11" fillId="0" borderId="9" xfId="0" applyFont="1" applyBorder="1" applyAlignment="1">
      <alignment horizontal="center" vertical="center"/>
    </xf>
    <xf numFmtId="0" fontId="22" fillId="0" borderId="1" xfId="0" applyFont="1" applyBorder="1" applyAlignment="1">
      <alignment vertical="center"/>
    </xf>
    <xf numFmtId="0" fontId="22" fillId="0" borderId="6" xfId="0" applyFont="1" applyBorder="1" applyAlignment="1">
      <alignment horizontal="right" vertical="center"/>
    </xf>
    <xf numFmtId="0" fontId="22" fillId="0" borderId="3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187" fontId="17" fillId="0" borderId="0" xfId="0" applyNumberFormat="1" applyFont="1" applyBorder="1" applyAlignment="1">
      <alignment horizontal="center" vertical="center"/>
    </xf>
    <xf numFmtId="0" fontId="17" fillId="0" borderId="0" xfId="0" applyFont="1" applyBorder="1" applyAlignment="1">
      <alignment vertical="center"/>
    </xf>
    <xf numFmtId="0" fontId="14" fillId="0" borderId="2" xfId="0" applyFont="1" applyBorder="1" applyAlignment="1">
      <alignment vertical="center"/>
    </xf>
    <xf numFmtId="0" fontId="17" fillId="0" borderId="4" xfId="0" applyFont="1" applyBorder="1" applyAlignment="1">
      <alignment horizontal="right" vertical="center"/>
    </xf>
    <xf numFmtId="0" fontId="17" fillId="0" borderId="1" xfId="0" applyFont="1" applyFill="1" applyBorder="1" applyAlignment="1">
      <alignment vertical="center"/>
    </xf>
    <xf numFmtId="0" fontId="17" fillId="0" borderId="3" xfId="0" applyFont="1" applyBorder="1" applyAlignment="1">
      <alignment horizontal="right" vertical="center"/>
    </xf>
    <xf numFmtId="0" fontId="12" fillId="0" borderId="1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right" vertical="center"/>
    </xf>
    <xf numFmtId="0" fontId="17" fillId="0" borderId="0" xfId="0" applyFont="1" applyBorder="1" applyAlignment="1">
      <alignment horizontal="right" vertical="center"/>
    </xf>
    <xf numFmtId="0" fontId="5" fillId="0" borderId="4" xfId="0" applyFont="1" applyBorder="1" applyAlignment="1">
      <alignment horizontal="right" vertical="center"/>
    </xf>
    <xf numFmtId="0" fontId="5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11" fillId="0" borderId="0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1" fillId="0" borderId="0" xfId="0" applyFont="1" applyBorder="1" applyAlignment="1">
      <alignment horizontal="right" vertical="center"/>
    </xf>
    <xf numFmtId="0" fontId="20" fillId="0" borderId="4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20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13" fillId="0" borderId="12" xfId="0" applyFont="1" applyBorder="1" applyAlignment="1">
      <alignment vertical="center"/>
    </xf>
    <xf numFmtId="0" fontId="17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187" fontId="17" fillId="0" borderId="9" xfId="0" applyNumberFormat="1" applyFont="1" applyBorder="1" applyAlignment="1">
      <alignment horizontal="center" vertical="center"/>
    </xf>
    <xf numFmtId="0" fontId="17" fillId="0" borderId="9" xfId="0" applyFont="1" applyBorder="1" applyAlignment="1">
      <alignment vertical="center"/>
    </xf>
    <xf numFmtId="0" fontId="19" fillId="0" borderId="9" xfId="0" applyFont="1" applyBorder="1" applyAlignment="1">
      <alignment vertical="center"/>
    </xf>
    <xf numFmtId="0" fontId="19" fillId="0" borderId="10" xfId="0" applyFont="1" applyBorder="1" applyAlignment="1">
      <alignment vertical="center"/>
    </xf>
    <xf numFmtId="0" fontId="8" fillId="0" borderId="4" xfId="0" applyFont="1" applyBorder="1" applyAlignment="1">
      <alignment horizontal="left" vertical="center" indent="4"/>
    </xf>
    <xf numFmtId="0" fontId="3" fillId="0" borderId="0" xfId="0" applyFont="1" applyBorder="1" applyAlignment="1">
      <alignment horizontal="left" vertical="center" indent="6"/>
    </xf>
    <xf numFmtId="0" fontId="9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4" xfId="0" quotePrefix="1" applyFont="1" applyBorder="1" applyAlignment="1">
      <alignment horizontal="left" vertical="center"/>
    </xf>
    <xf numFmtId="0" fontId="10" fillId="0" borderId="0" xfId="0" applyFont="1" applyFill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7" fillId="0" borderId="13" xfId="0" applyFont="1" applyBorder="1" applyAlignment="1">
      <alignment horizontal="right" vertical="center"/>
    </xf>
    <xf numFmtId="0" fontId="14" fillId="0" borderId="2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21" fillId="0" borderId="0" xfId="0" applyFont="1" applyBorder="1" applyAlignment="1">
      <alignment vertical="center"/>
    </xf>
    <xf numFmtId="0" fontId="11" fillId="0" borderId="0" xfId="0" quotePrefix="1" applyFont="1" applyBorder="1" applyAlignment="1">
      <alignment horizontal="left" vertical="center"/>
    </xf>
    <xf numFmtId="0" fontId="22" fillId="0" borderId="0" xfId="0" applyFont="1" applyBorder="1" applyAlignment="1">
      <alignment horizontal="right" vertical="center"/>
    </xf>
    <xf numFmtId="0" fontId="22" fillId="0" borderId="0" xfId="0" applyFont="1" applyBorder="1" applyAlignment="1">
      <alignment vertical="center"/>
    </xf>
    <xf numFmtId="0" fontId="11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left" vertical="center"/>
    </xf>
    <xf numFmtId="0" fontId="12" fillId="0" borderId="20" xfId="0" applyFont="1" applyBorder="1" applyAlignment="1">
      <alignment horizontal="left" vertical="center"/>
    </xf>
    <xf numFmtId="0" fontId="11" fillId="0" borderId="10" xfId="0" applyFont="1" applyBorder="1" applyAlignment="1">
      <alignment horizontal="center" vertical="center"/>
    </xf>
    <xf numFmtId="0" fontId="22" fillId="0" borderId="13" xfId="0" applyFont="1" applyBorder="1" applyAlignment="1">
      <alignment vertical="center"/>
    </xf>
    <xf numFmtId="0" fontId="22" fillId="0" borderId="22" xfId="0" applyFont="1" applyBorder="1" applyAlignment="1">
      <alignment vertical="center"/>
    </xf>
    <xf numFmtId="0" fontId="22" fillId="0" borderId="21" xfId="0" applyFont="1" applyBorder="1" applyAlignment="1">
      <alignment vertical="center"/>
    </xf>
    <xf numFmtId="0" fontId="22" fillId="0" borderId="1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25" fillId="2" borderId="1" xfId="0" applyFont="1" applyFill="1" applyBorder="1" applyAlignment="1">
      <alignment vertical="center"/>
    </xf>
    <xf numFmtId="0" fontId="25" fillId="2" borderId="1" xfId="0" applyFont="1" applyFill="1" applyBorder="1" applyAlignment="1">
      <alignment vertical="top" wrapText="1"/>
    </xf>
    <xf numFmtId="0" fontId="12" fillId="2" borderId="1" xfId="0" applyFont="1" applyFill="1" applyBorder="1" applyAlignment="1">
      <alignment horizontal="left" vertical="center"/>
    </xf>
    <xf numFmtId="0" fontId="12" fillId="2" borderId="2" xfId="0" applyFont="1" applyFill="1" applyBorder="1" applyAlignment="1">
      <alignment horizontal="left" vertical="center"/>
    </xf>
    <xf numFmtId="14" fontId="12" fillId="2" borderId="1" xfId="0" applyNumberFormat="1" applyFont="1" applyFill="1" applyBorder="1" applyAlignment="1">
      <alignment vertical="center"/>
    </xf>
    <xf numFmtId="0" fontId="12" fillId="2" borderId="2" xfId="0" applyFont="1" applyFill="1" applyBorder="1" applyAlignment="1">
      <alignment vertical="center"/>
    </xf>
    <xf numFmtId="0" fontId="25" fillId="0" borderId="4" xfId="0" applyFont="1" applyBorder="1" applyAlignment="1">
      <alignment horizontal="right" vertical="center"/>
    </xf>
    <xf numFmtId="0" fontId="25" fillId="0" borderId="1" xfId="0" applyFont="1" applyFill="1" applyBorder="1" applyAlignment="1">
      <alignment vertical="center"/>
    </xf>
    <xf numFmtId="0" fontId="26" fillId="0" borderId="4" xfId="0" applyFont="1" applyBorder="1" applyAlignment="1">
      <alignment horizontal="right" vertical="center"/>
    </xf>
    <xf numFmtId="0" fontId="25" fillId="0" borderId="0" xfId="0" applyFont="1" applyFill="1" applyBorder="1" applyAlignment="1">
      <alignment vertical="center"/>
    </xf>
    <xf numFmtId="0" fontId="25" fillId="0" borderId="0" xfId="0" applyFont="1" applyBorder="1" applyAlignment="1">
      <alignment horizontal="right" vertical="center"/>
    </xf>
    <xf numFmtId="0" fontId="25" fillId="2" borderId="1" xfId="0" applyFont="1" applyFill="1" applyBorder="1" applyAlignment="1">
      <alignment horizontal="left" vertical="center"/>
    </xf>
    <xf numFmtId="0" fontId="25" fillId="0" borderId="4" xfId="0" applyFont="1" applyFill="1" applyBorder="1" applyAlignment="1">
      <alignment horizontal="right" vertical="center"/>
    </xf>
    <xf numFmtId="0" fontId="27" fillId="0" borderId="0" xfId="0" applyFont="1" applyBorder="1" applyAlignment="1">
      <alignment vertical="center"/>
    </xf>
    <xf numFmtId="0" fontId="28" fillId="0" borderId="2" xfId="0" applyFont="1" applyBorder="1" applyAlignment="1">
      <alignment vertical="center"/>
    </xf>
    <xf numFmtId="0" fontId="28" fillId="0" borderId="1" xfId="0" applyFont="1" applyBorder="1" applyAlignment="1">
      <alignment vertical="center"/>
    </xf>
    <xf numFmtId="0" fontId="26" fillId="0" borderId="4" xfId="0" applyFont="1" applyBorder="1" applyAlignment="1">
      <alignment horizontal="center" vertical="center"/>
    </xf>
    <xf numFmtId="0" fontId="29" fillId="0" borderId="0" xfId="0" applyFont="1" applyBorder="1" applyAlignment="1">
      <alignment vertical="center"/>
    </xf>
    <xf numFmtId="0" fontId="30" fillId="0" borderId="0" xfId="0" applyFont="1" applyBorder="1" applyAlignment="1">
      <alignment horizontal="center" vertical="center"/>
    </xf>
    <xf numFmtId="0" fontId="25" fillId="2" borderId="2" xfId="0" applyFont="1" applyFill="1" applyBorder="1" applyAlignment="1">
      <alignment horizontal="left" vertical="center"/>
    </xf>
    <xf numFmtId="0" fontId="35" fillId="2" borderId="1" xfId="0" applyNumberFormat="1" applyFont="1" applyFill="1" applyBorder="1" applyAlignment="1">
      <alignment horizontal="center" vertical="center"/>
    </xf>
    <xf numFmtId="187" fontId="17" fillId="0" borderId="13" xfId="0" applyNumberFormat="1" applyFont="1" applyBorder="1" applyAlignment="1">
      <alignment horizontal="center" vertical="top" wrapText="1"/>
    </xf>
    <xf numFmtId="187" fontId="4" fillId="0" borderId="0" xfId="0" applyNumberFormat="1" applyFont="1" applyAlignment="1">
      <alignment vertical="center"/>
    </xf>
    <xf numFmtId="0" fontId="17" fillId="0" borderId="0" xfId="0" applyFont="1" applyAlignment="1">
      <alignment horizontal="center" vertical="center"/>
    </xf>
    <xf numFmtId="187" fontId="17" fillId="0" borderId="0" xfId="0" applyNumberFormat="1" applyFont="1" applyAlignment="1">
      <alignment horizontal="center" vertical="center"/>
    </xf>
    <xf numFmtId="0" fontId="25" fillId="0" borderId="0" xfId="0" applyFont="1" applyBorder="1" applyAlignment="1">
      <alignment vertical="top" wrapText="1"/>
    </xf>
    <xf numFmtId="0" fontId="41" fillId="0" borderId="0" xfId="0" applyFont="1" applyFill="1" applyBorder="1" applyAlignment="1">
      <alignment horizontal="center" vertical="center"/>
    </xf>
    <xf numFmtId="0" fontId="34" fillId="0" borderId="0" xfId="0" applyFont="1" applyBorder="1" applyAlignment="1">
      <alignment vertical="center"/>
    </xf>
    <xf numFmtId="0" fontId="34" fillId="0" borderId="0" xfId="0" applyFont="1" applyFill="1" applyBorder="1" applyAlignment="1">
      <alignment vertical="center"/>
    </xf>
    <xf numFmtId="2" fontId="42" fillId="0" borderId="0" xfId="0" applyNumberFormat="1" applyFont="1" applyFill="1" applyBorder="1" applyAlignment="1">
      <alignment horizontal="center" vertical="center"/>
    </xf>
    <xf numFmtId="4" fontId="41" fillId="0" borderId="0" xfId="0" applyNumberFormat="1" applyFont="1" applyBorder="1" applyAlignment="1">
      <alignment horizontal="center" vertical="center"/>
    </xf>
    <xf numFmtId="0" fontId="37" fillId="0" borderId="0" xfId="0" applyFont="1" applyFill="1" applyBorder="1" applyAlignment="1">
      <alignment vertical="center" wrapText="1"/>
    </xf>
    <xf numFmtId="0" fontId="37" fillId="0" borderId="0" xfId="0" applyFont="1" applyFill="1" applyBorder="1" applyAlignment="1">
      <alignment vertical="center"/>
    </xf>
    <xf numFmtId="0" fontId="37" fillId="0" borderId="0" xfId="0" applyFont="1" applyFill="1" applyBorder="1" applyAlignment="1">
      <alignment horizontal="center" vertical="center"/>
    </xf>
    <xf numFmtId="187" fontId="37" fillId="0" borderId="0" xfId="0" applyNumberFormat="1" applyFont="1" applyFill="1" applyBorder="1" applyAlignment="1">
      <alignment horizontal="center" vertical="center"/>
    </xf>
    <xf numFmtId="188" fontId="37" fillId="0" borderId="0" xfId="0" applyNumberFormat="1" applyFont="1" applyFill="1" applyBorder="1" applyAlignment="1">
      <alignment horizontal="center" vertical="center"/>
    </xf>
    <xf numFmtId="187" fontId="37" fillId="0" borderId="0" xfId="0" applyNumberFormat="1" applyFont="1" applyBorder="1" applyAlignment="1">
      <alignment horizontal="center" vertical="center"/>
    </xf>
    <xf numFmtId="0" fontId="37" fillId="0" borderId="25" xfId="0" applyFont="1" applyFill="1" applyBorder="1" applyAlignment="1">
      <alignment vertical="center" wrapText="1"/>
    </xf>
    <xf numFmtId="0" fontId="37" fillId="0" borderId="25" xfId="0" applyFont="1" applyFill="1" applyBorder="1" applyAlignment="1">
      <alignment vertical="center"/>
    </xf>
    <xf numFmtId="187" fontId="39" fillId="0" borderId="25" xfId="0" applyNumberFormat="1" applyFont="1" applyFill="1" applyBorder="1" applyAlignment="1">
      <alignment horizontal="center" vertical="center"/>
    </xf>
    <xf numFmtId="187" fontId="38" fillId="0" borderId="25" xfId="0" applyNumberFormat="1" applyFont="1" applyBorder="1" applyAlignment="1">
      <alignment horizontal="center" vertical="center"/>
    </xf>
    <xf numFmtId="0" fontId="2" fillId="3" borderId="26" xfId="11" applyFont="1" applyFill="1" applyBorder="1" applyAlignment="1">
      <alignment horizontal="center"/>
    </xf>
    <xf numFmtId="0" fontId="37" fillId="0" borderId="26" xfId="0" applyFont="1" applyBorder="1" applyAlignment="1">
      <alignment horizontal="left" vertical="center" wrapText="1"/>
    </xf>
    <xf numFmtId="0" fontId="34" fillId="0" borderId="26" xfId="6" applyFont="1" applyBorder="1" applyAlignment="1">
      <alignment horizontal="center" vertical="center"/>
    </xf>
    <xf numFmtId="0" fontId="34" fillId="0" borderId="26" xfId="11" applyBorder="1" applyAlignment="1">
      <alignment horizontal="center"/>
    </xf>
    <xf numFmtId="187" fontId="34" fillId="0" borderId="26" xfId="6" applyNumberFormat="1" applyFont="1" applyBorder="1" applyAlignment="1">
      <alignment horizontal="center" vertical="center"/>
    </xf>
    <xf numFmtId="0" fontId="43" fillId="0" borderId="26" xfId="0" applyFont="1" applyBorder="1" applyAlignment="1">
      <alignment horizontal="center" vertical="center"/>
    </xf>
    <xf numFmtId="0" fontId="38" fillId="0" borderId="25" xfId="0" applyFont="1" applyBorder="1" applyAlignment="1">
      <alignment vertical="center"/>
    </xf>
    <xf numFmtId="0" fontId="2" fillId="0" borderId="0" xfId="11" applyFont="1"/>
    <xf numFmtId="0" fontId="44" fillId="0" borderId="0" xfId="11" applyFont="1"/>
    <xf numFmtId="0" fontId="45" fillId="0" borderId="0" xfId="11" applyFont="1"/>
    <xf numFmtId="0" fontId="45" fillId="0" borderId="0" xfId="11" applyFont="1" applyAlignment="1">
      <alignment horizontal="center"/>
    </xf>
    <xf numFmtId="14" fontId="45" fillId="0" borderId="0" xfId="11" applyNumberFormat="1" applyFont="1" applyAlignment="1">
      <alignment horizontal="left"/>
    </xf>
    <xf numFmtId="0" fontId="45" fillId="0" borderId="0" xfId="6" applyFont="1" applyAlignment="1">
      <alignment horizontal="left" vertical="center"/>
    </xf>
    <xf numFmtId="0" fontId="45" fillId="0" borderId="0" xfId="6" quotePrefix="1" applyFont="1" applyAlignment="1">
      <alignment horizontal="left" vertical="center"/>
    </xf>
    <xf numFmtId="49" fontId="45" fillId="3" borderId="27" xfId="11" applyNumberFormat="1" applyFont="1" applyFill="1" applyBorder="1" applyAlignment="1">
      <alignment horizontal="center"/>
    </xf>
    <xf numFmtId="0" fontId="45" fillId="3" borderId="28" xfId="11" applyFont="1" applyFill="1" applyBorder="1" applyAlignment="1">
      <alignment horizontal="center"/>
    </xf>
    <xf numFmtId="0" fontId="2" fillId="0" borderId="29" xfId="11" applyFont="1" applyBorder="1" applyAlignment="1">
      <alignment horizontal="center"/>
    </xf>
    <xf numFmtId="187" fontId="2" fillId="0" borderId="26" xfId="6" applyNumberFormat="1" applyFont="1" applyBorder="1" applyAlignment="1">
      <alignment horizontal="center" vertical="center"/>
    </xf>
    <xf numFmtId="187" fontId="2" fillId="0" borderId="26" xfId="6" applyNumberFormat="1" applyFont="1" applyBorder="1" applyAlignment="1">
      <alignment horizontal="right" vertical="center"/>
    </xf>
    <xf numFmtId="0" fontId="49" fillId="0" borderId="26" xfId="6" applyFont="1" applyBorder="1" applyAlignment="1">
      <alignment vertical="center"/>
    </xf>
    <xf numFmtId="0" fontId="34" fillId="0" borderId="26" xfId="0" applyFont="1" applyBorder="1" applyAlignment="1">
      <alignment vertical="center"/>
    </xf>
    <xf numFmtId="187" fontId="34" fillId="0" borderId="26" xfId="0" applyNumberFormat="1" applyFont="1" applyBorder="1" applyAlignment="1">
      <alignment horizontal="center" vertical="center"/>
    </xf>
    <xf numFmtId="0" fontId="50" fillId="0" borderId="26" xfId="0" applyFont="1" applyBorder="1" applyAlignment="1">
      <alignment horizontal="center" vertical="center"/>
    </xf>
    <xf numFmtId="1" fontId="34" fillId="0" borderId="26" xfId="6" applyNumberFormat="1" applyFont="1" applyBorder="1" applyAlignment="1">
      <alignment horizontal="center" vertical="center"/>
    </xf>
    <xf numFmtId="0" fontId="51" fillId="0" borderId="26" xfId="11" applyFont="1" applyBorder="1" applyAlignment="1">
      <alignment horizontal="center"/>
    </xf>
    <xf numFmtId="0" fontId="17" fillId="0" borderId="26" xfId="0" applyFont="1" applyBorder="1" applyAlignment="1">
      <alignment vertical="center"/>
    </xf>
    <xf numFmtId="187" fontId="38" fillId="0" borderId="26" xfId="0" applyNumberFormat="1" applyFont="1" applyBorder="1" applyAlignment="1">
      <alignment horizontal="center" vertical="center"/>
    </xf>
    <xf numFmtId="0" fontId="51" fillId="0" borderId="29" xfId="11" applyFont="1" applyBorder="1" applyAlignment="1">
      <alignment horizontal="center"/>
    </xf>
    <xf numFmtId="0" fontId="52" fillId="0" borderId="26" xfId="0" applyFont="1" applyBorder="1" applyAlignment="1">
      <alignment horizontal="left" vertical="center"/>
    </xf>
    <xf numFmtId="0" fontId="50" fillId="0" borderId="26" xfId="0" applyFont="1" applyBorder="1" applyAlignment="1">
      <alignment horizontal="centerContinuous" vertical="center"/>
    </xf>
    <xf numFmtId="0" fontId="34" fillId="0" borderId="26" xfId="0" applyFont="1" applyBorder="1" applyAlignment="1">
      <alignment horizontal="center" vertical="center"/>
    </xf>
    <xf numFmtId="187" fontId="34" fillId="0" borderId="26" xfId="12" applyNumberFormat="1" applyFont="1" applyBorder="1" applyAlignment="1">
      <alignment horizontal="center" vertical="center"/>
    </xf>
    <xf numFmtId="0" fontId="34" fillId="0" borderId="26" xfId="1" applyFont="1" applyBorder="1" applyAlignment="1">
      <alignment horizontal="center" vertical="center"/>
    </xf>
    <xf numFmtId="187" fontId="37" fillId="0" borderId="26" xfId="9" applyNumberFormat="1" applyFont="1" applyBorder="1" applyAlignment="1">
      <alignment horizontal="center" vertical="center"/>
    </xf>
    <xf numFmtId="0" fontId="17" fillId="0" borderId="26" xfId="0" applyFont="1" applyBorder="1" applyAlignment="1">
      <alignment horizontal="left" vertical="center"/>
    </xf>
    <xf numFmtId="1" fontId="33" fillId="0" borderId="26" xfId="6" applyNumberFormat="1" applyBorder="1" applyAlignment="1">
      <alignment horizontal="center" vertical="center"/>
    </xf>
    <xf numFmtId="0" fontId="2" fillId="0" borderId="26" xfId="11" applyFont="1" applyBorder="1" applyAlignment="1">
      <alignment horizontal="center"/>
    </xf>
    <xf numFmtId="0" fontId="17" fillId="0" borderId="29" xfId="0" applyFont="1" applyBorder="1" applyAlignment="1">
      <alignment vertical="center"/>
    </xf>
    <xf numFmtId="0" fontId="53" fillId="0" borderId="30" xfId="0" applyFont="1" applyBorder="1" applyAlignment="1">
      <alignment horizontal="center" vertical="center"/>
    </xf>
    <xf numFmtId="0" fontId="52" fillId="0" borderId="29" xfId="0" applyFont="1" applyBorder="1" applyAlignment="1">
      <alignment horizontal="left" vertical="center"/>
    </xf>
    <xf numFmtId="0" fontId="18" fillId="0" borderId="30" xfId="0" applyFont="1" applyBorder="1" applyAlignment="1">
      <alignment vertical="center"/>
    </xf>
    <xf numFmtId="187" fontId="54" fillId="0" borderId="26" xfId="0" applyNumberFormat="1" applyFont="1" applyBorder="1" applyAlignment="1">
      <alignment horizontal="center" vertical="center"/>
    </xf>
    <xf numFmtId="0" fontId="13" fillId="0" borderId="29" xfId="0" applyFont="1" applyBorder="1" applyAlignment="1">
      <alignment horizontal="left" vertical="center"/>
    </xf>
    <xf numFmtId="187" fontId="33" fillId="0" borderId="26" xfId="6" applyNumberFormat="1" applyBorder="1" applyAlignment="1">
      <alignment horizontal="center" vertical="center"/>
    </xf>
    <xf numFmtId="187" fontId="45" fillId="0" borderId="26" xfId="0" applyNumberFormat="1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187" fontId="54" fillId="0" borderId="26" xfId="6" applyNumberFormat="1" applyFont="1" applyBorder="1" applyAlignment="1">
      <alignment horizontal="center" vertical="center"/>
    </xf>
    <xf numFmtId="0" fontId="45" fillId="0" borderId="25" xfId="11" applyFont="1" applyBorder="1" applyAlignment="1">
      <alignment horizontal="center"/>
    </xf>
    <xf numFmtId="0" fontId="27" fillId="3" borderId="27" xfId="13" applyFont="1" applyFill="1" applyBorder="1" applyAlignment="1">
      <alignment horizontal="center" vertical="center"/>
    </xf>
    <xf numFmtId="0" fontId="27" fillId="0" borderId="25" xfId="13" applyFont="1" applyBorder="1" applyAlignment="1">
      <alignment horizontal="left" vertical="center"/>
    </xf>
    <xf numFmtId="0" fontId="27" fillId="0" borderId="31" xfId="13" applyFont="1" applyBorder="1" applyAlignment="1">
      <alignment horizontal="left" vertical="center"/>
    </xf>
    <xf numFmtId="0" fontId="2" fillId="0" borderId="9" xfId="11" applyFont="1" applyBorder="1"/>
    <xf numFmtId="0" fontId="27" fillId="0" borderId="32" xfId="13" applyFont="1" applyBorder="1" applyAlignment="1">
      <alignment horizontal="left" vertical="center"/>
    </xf>
    <xf numFmtId="187" fontId="4" fillId="0" borderId="0" xfId="0" applyNumberFormat="1" applyFont="1" applyBorder="1" applyAlignment="1">
      <alignment vertical="center"/>
    </xf>
    <xf numFmtId="0" fontId="7" fillId="0" borderId="13" xfId="0" applyFont="1" applyBorder="1" applyAlignment="1">
      <alignment horizontal="center" vertical="center"/>
    </xf>
    <xf numFmtId="187" fontId="0" fillId="0" borderId="0" xfId="0" applyNumberFormat="1"/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0" fillId="0" borderId="4" xfId="0" applyFont="1" applyFill="1" applyBorder="1" applyAlignment="1">
      <alignment horizontal="left" vertical="center"/>
    </xf>
    <xf numFmtId="0" fontId="39" fillId="0" borderId="29" xfId="0" applyFont="1" applyFill="1" applyBorder="1" applyAlignment="1">
      <alignment horizontal="left" vertical="center"/>
    </xf>
    <xf numFmtId="0" fontId="38" fillId="0" borderId="29" xfId="0" applyFont="1" applyBorder="1" applyAlignment="1">
      <alignment vertical="center"/>
    </xf>
    <xf numFmtId="0" fontId="37" fillId="0" borderId="6" xfId="0" applyFont="1" applyFill="1" applyBorder="1" applyAlignment="1">
      <alignment vertical="center" wrapText="1"/>
    </xf>
    <xf numFmtId="0" fontId="37" fillId="0" borderId="6" xfId="0" applyFont="1" applyFill="1" applyBorder="1" applyAlignment="1">
      <alignment vertical="center"/>
    </xf>
    <xf numFmtId="187" fontId="39" fillId="0" borderId="6" xfId="0" applyNumberFormat="1" applyFont="1" applyFill="1" applyBorder="1" applyAlignment="1">
      <alignment horizontal="center" vertical="center"/>
    </xf>
    <xf numFmtId="0" fontId="40" fillId="0" borderId="5" xfId="0" applyFont="1" applyFill="1" applyBorder="1" applyAlignment="1">
      <alignment horizontal="left" vertical="center"/>
    </xf>
    <xf numFmtId="0" fontId="37" fillId="0" borderId="4" xfId="0" applyFont="1" applyFill="1" applyBorder="1" applyAlignment="1">
      <alignment horizontal="left" vertical="center"/>
    </xf>
    <xf numFmtId="0" fontId="34" fillId="0" borderId="0" xfId="0" applyFont="1" applyFill="1" applyBorder="1" applyAlignment="1">
      <alignment horizontal="center" vertical="center"/>
    </xf>
    <xf numFmtId="0" fontId="34" fillId="0" borderId="0" xfId="0" applyFont="1" applyAlignment="1">
      <alignment vertical="center"/>
    </xf>
    <xf numFmtId="0" fontId="34" fillId="0" borderId="0" xfId="0" applyFont="1" applyFill="1" applyBorder="1" applyAlignment="1"/>
    <xf numFmtId="0" fontId="34" fillId="0" borderId="0" xfId="0" applyFont="1" applyFill="1" applyBorder="1" applyAlignment="1">
      <alignment horizontal="center"/>
    </xf>
    <xf numFmtId="0" fontId="34" fillId="0" borderId="0" xfId="0" applyFont="1" applyFill="1" applyBorder="1" applyAlignment="1">
      <alignment vertical="center" wrapText="1"/>
    </xf>
    <xf numFmtId="0" fontId="37" fillId="0" borderId="0" xfId="0" applyFont="1" applyFill="1" applyBorder="1" applyAlignment="1">
      <alignment horizontal="left" vertical="center"/>
    </xf>
    <xf numFmtId="187" fontId="37" fillId="0" borderId="26" xfId="0" applyNumberFormat="1" applyFont="1" applyFill="1" applyBorder="1" applyAlignment="1">
      <alignment horizontal="center" vertical="center"/>
    </xf>
    <xf numFmtId="0" fontId="37" fillId="0" borderId="26" xfId="0" applyFont="1" applyFill="1" applyBorder="1" applyAlignment="1">
      <alignment horizontal="left" vertical="center"/>
    </xf>
    <xf numFmtId="0" fontId="34" fillId="0" borderId="26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28" fillId="2" borderId="1" xfId="0" applyFont="1" applyFill="1" applyBorder="1" applyAlignment="1">
      <alignment vertical="top"/>
    </xf>
    <xf numFmtId="0" fontId="28" fillId="0" borderId="1" xfId="0" applyFont="1" applyFill="1" applyBorder="1" applyAlignment="1">
      <alignment vertical="top"/>
    </xf>
    <xf numFmtId="0" fontId="37" fillId="0" borderId="4" xfId="0" applyFont="1" applyBorder="1" applyAlignment="1">
      <alignment horizontal="left" vertical="center"/>
    </xf>
    <xf numFmtId="0" fontId="34" fillId="0" borderId="0" xfId="0" applyFont="1" applyAlignment="1">
      <alignment vertical="center" wrapText="1"/>
    </xf>
    <xf numFmtId="0" fontId="34" fillId="0" borderId="0" xfId="0" applyFont="1" applyAlignment="1">
      <alignment horizontal="center" vertical="center"/>
    </xf>
    <xf numFmtId="0" fontId="37" fillId="0" borderId="0" xfId="0" applyFont="1" applyBorder="1" applyAlignment="1">
      <alignment horizontal="left" vertical="center"/>
    </xf>
    <xf numFmtId="0" fontId="37" fillId="0" borderId="0" xfId="0" applyFont="1" applyAlignment="1">
      <alignment horizontal="left" vertical="center"/>
    </xf>
    <xf numFmtId="0" fontId="37" fillId="0" borderId="0" xfId="0" applyFont="1" applyAlignment="1">
      <alignment vertical="center" wrapText="1"/>
    </xf>
    <xf numFmtId="0" fontId="37" fillId="0" borderId="0" xfId="0" applyFont="1" applyAlignment="1">
      <alignment vertical="center"/>
    </xf>
    <xf numFmtId="0" fontId="37" fillId="0" borderId="0" xfId="0" applyFont="1" applyAlignment="1">
      <alignment horizontal="center" vertical="center"/>
    </xf>
    <xf numFmtId="0" fontId="34" fillId="0" borderId="0" xfId="0" applyFont="1"/>
    <xf numFmtId="0" fontId="34" fillId="0" borderId="0" xfId="0" applyFont="1" applyAlignment="1">
      <alignment horizontal="center"/>
    </xf>
    <xf numFmtId="44" fontId="37" fillId="0" borderId="4" xfId="14" applyFont="1" applyBorder="1" applyAlignment="1">
      <alignment horizontal="left" vertical="center"/>
    </xf>
    <xf numFmtId="44" fontId="37" fillId="0" borderId="4" xfId="14" applyFont="1" applyBorder="1" applyAlignment="1">
      <alignment vertical="center"/>
    </xf>
    <xf numFmtId="0" fontId="38" fillId="0" borderId="5" xfId="0" applyFont="1" applyBorder="1" applyAlignment="1">
      <alignment vertical="center"/>
    </xf>
    <xf numFmtId="0" fontId="38" fillId="0" borderId="6" xfId="0" applyFont="1" applyBorder="1" applyAlignment="1">
      <alignment vertical="center"/>
    </xf>
    <xf numFmtId="187" fontId="38" fillId="0" borderId="6" xfId="0" applyNumberFormat="1" applyFont="1" applyBorder="1" applyAlignment="1">
      <alignment horizontal="center" vertical="center"/>
    </xf>
    <xf numFmtId="187" fontId="34" fillId="0" borderId="0" xfId="0" applyNumberFormat="1" applyFont="1" applyBorder="1" applyAlignment="1">
      <alignment horizontal="center" vertical="center"/>
    </xf>
    <xf numFmtId="16" fontId="47" fillId="0" borderId="0" xfId="11" applyNumberFormat="1" applyFont="1" applyFill="1"/>
    <xf numFmtId="0" fontId="37" fillId="0" borderId="26" xfId="0" applyFont="1" applyBorder="1" applyAlignment="1">
      <alignment horizontal="left" vertical="center"/>
    </xf>
    <xf numFmtId="0" fontId="26" fillId="0" borderId="1" xfId="0" applyFont="1" applyFill="1" applyBorder="1" applyAlignment="1">
      <alignment vertical="center"/>
    </xf>
    <xf numFmtId="0" fontId="37" fillId="0" borderId="26" xfId="0" applyFont="1" applyFill="1" applyBorder="1" applyAlignment="1">
      <alignment horizontal="center" vertical="center"/>
    </xf>
    <xf numFmtId="0" fontId="34" fillId="0" borderId="26" xfId="0" applyFont="1" applyBorder="1" applyAlignment="1">
      <alignment horizontal="center"/>
    </xf>
    <xf numFmtId="187" fontId="37" fillId="0" borderId="26" xfId="0" applyNumberFormat="1" applyFont="1" applyBorder="1" applyAlignment="1">
      <alignment horizontal="center" vertical="center"/>
    </xf>
    <xf numFmtId="0" fontId="0" fillId="0" borderId="0" xfId="0" applyBorder="1"/>
    <xf numFmtId="0" fontId="34" fillId="0" borderId="0" xfId="0" applyFont="1" applyBorder="1" applyAlignment="1">
      <alignment horizontal="center" vertical="center"/>
    </xf>
    <xf numFmtId="0" fontId="38" fillId="0" borderId="26" xfId="7" applyFont="1" applyBorder="1"/>
    <xf numFmtId="14" fontId="22" fillId="0" borderId="13" xfId="0" applyNumberFormat="1" applyFont="1" applyBorder="1" applyAlignment="1">
      <alignment vertical="center"/>
    </xf>
    <xf numFmtId="0" fontId="56" fillId="0" borderId="9" xfId="0" applyFont="1" applyBorder="1" applyAlignment="1">
      <alignment vertical="center"/>
    </xf>
    <xf numFmtId="0" fontId="37" fillId="0" borderId="30" xfId="0" applyFont="1" applyFill="1" applyBorder="1" applyAlignment="1">
      <alignment horizontal="center" vertical="center"/>
    </xf>
    <xf numFmtId="0" fontId="57" fillId="0" borderId="25" xfId="11" applyFont="1" applyBorder="1" applyAlignment="1">
      <alignment horizontal="center"/>
    </xf>
    <xf numFmtId="0" fontId="58" fillId="0" borderId="29" xfId="0" applyFont="1" applyBorder="1" applyAlignment="1">
      <alignment vertical="center"/>
    </xf>
    <xf numFmtId="0" fontId="27" fillId="3" borderId="26" xfId="13" applyFont="1" applyFill="1" applyBorder="1" applyAlignment="1">
      <alignment horizontal="center" vertical="center"/>
    </xf>
    <xf numFmtId="0" fontId="48" fillId="0" borderId="26" xfId="6" applyFont="1" applyBorder="1" applyAlignment="1">
      <alignment horizontal="left" vertical="center"/>
    </xf>
    <xf numFmtId="0" fontId="46" fillId="0" borderId="0" xfId="11" applyFont="1" applyAlignment="1">
      <alignment horizontal="center"/>
    </xf>
    <xf numFmtId="0" fontId="45" fillId="3" borderId="27" xfId="11" applyFont="1" applyFill="1" applyBorder="1" applyAlignment="1">
      <alignment horizontal="center" vertical="center"/>
    </xf>
    <xf numFmtId="0" fontId="45" fillId="3" borderId="28" xfId="11" applyFont="1" applyFill="1" applyBorder="1" applyAlignment="1">
      <alignment horizontal="center" vertical="center"/>
    </xf>
    <xf numFmtId="0" fontId="45" fillId="3" borderId="5" xfId="11" applyFont="1" applyFill="1" applyBorder="1" applyAlignment="1">
      <alignment horizontal="center" vertical="center"/>
    </xf>
    <xf numFmtId="0" fontId="45" fillId="3" borderId="8" xfId="11" applyFont="1" applyFill="1" applyBorder="1" applyAlignment="1">
      <alignment horizontal="center" vertical="center"/>
    </xf>
    <xf numFmtId="0" fontId="45" fillId="3" borderId="26" xfId="11" applyFont="1" applyFill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1" fillId="0" borderId="5" xfId="0" applyFont="1" applyBorder="1" applyAlignment="1">
      <alignment horizontal="center" vertical="center"/>
    </xf>
    <xf numFmtId="0" fontId="31" fillId="0" borderId="6" xfId="0" applyFont="1" applyBorder="1" applyAlignment="1">
      <alignment horizontal="center" vertical="center"/>
    </xf>
    <xf numFmtId="0" fontId="31" fillId="0" borderId="7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32" fillId="0" borderId="8" xfId="0" applyFont="1" applyBorder="1" applyAlignment="1">
      <alignment horizontal="center" vertical="center"/>
    </xf>
    <xf numFmtId="0" fontId="32" fillId="0" borderId="9" xfId="0" applyFont="1" applyBorder="1" applyAlignment="1">
      <alignment horizontal="center" vertical="center"/>
    </xf>
    <xf numFmtId="0" fontId="32" fillId="0" borderId="10" xfId="0" applyFont="1" applyBorder="1" applyAlignment="1">
      <alignment horizontal="center" vertical="center"/>
    </xf>
    <xf numFmtId="0" fontId="39" fillId="0" borderId="5" xfId="0" applyFont="1" applyFill="1" applyBorder="1" applyAlignment="1">
      <alignment horizontal="center" vertical="center"/>
    </xf>
    <xf numFmtId="0" fontId="39" fillId="0" borderId="8" xfId="0" applyFont="1" applyFill="1" applyBorder="1" applyAlignment="1">
      <alignment horizontal="center" vertical="center"/>
    </xf>
    <xf numFmtId="0" fontId="39" fillId="0" borderId="6" xfId="0" applyFont="1" applyFill="1" applyBorder="1" applyAlignment="1">
      <alignment horizontal="center" vertical="center"/>
    </xf>
    <xf numFmtId="0" fontId="39" fillId="0" borderId="9" xfId="0" applyFont="1" applyFill="1" applyBorder="1" applyAlignment="1">
      <alignment horizontal="center" vertical="center"/>
    </xf>
    <xf numFmtId="0" fontId="17" fillId="0" borderId="0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8" fillId="0" borderId="6" xfId="0" applyFont="1" applyFill="1" applyBorder="1" applyAlignment="1">
      <alignment horizontal="center" vertical="center"/>
    </xf>
    <xf numFmtId="0" fontId="38" fillId="0" borderId="9" xfId="0" applyFont="1" applyFill="1" applyBorder="1" applyAlignment="1">
      <alignment horizontal="center" vertical="center"/>
    </xf>
    <xf numFmtId="0" fontId="17" fillId="0" borderId="0" xfId="0" applyFont="1" applyBorder="1" applyAlignment="1">
      <alignment horizontal="center" vertical="top" wrapText="1"/>
    </xf>
    <xf numFmtId="0" fontId="17" fillId="0" borderId="13" xfId="0" applyFont="1" applyBorder="1" applyAlignment="1">
      <alignment horizontal="center" vertical="top" wrapText="1"/>
    </xf>
    <xf numFmtId="0" fontId="61" fillId="0" borderId="4" xfId="0" applyFont="1" applyBorder="1" applyAlignment="1">
      <alignment horizontal="left" vertical="center"/>
    </xf>
    <xf numFmtId="43" fontId="62" fillId="0" borderId="0" xfId="15" applyFont="1"/>
    <xf numFmtId="0" fontId="60" fillId="0" borderId="26" xfId="6" applyFont="1" applyBorder="1" applyAlignment="1">
      <alignment horizontal="center" vertical="center"/>
    </xf>
    <xf numFmtId="0" fontId="54" fillId="0" borderId="29" xfId="11" applyFont="1" applyBorder="1" applyAlignment="1">
      <alignment horizontal="left"/>
    </xf>
    <xf numFmtId="2" fontId="54" fillId="0" borderId="29" xfId="4" applyNumberFormat="1" applyFont="1" applyBorder="1" applyAlignment="1">
      <alignment horizontal="left" vertical="center"/>
    </xf>
    <xf numFmtId="0" fontId="63" fillId="0" borderId="26" xfId="2" applyFont="1" applyBorder="1" applyAlignment="1">
      <alignment horizontal="center" vertical="center"/>
    </xf>
    <xf numFmtId="0" fontId="64" fillId="0" borderId="26" xfId="0" applyFont="1" applyBorder="1" applyAlignment="1">
      <alignment horizontal="center"/>
    </xf>
    <xf numFmtId="0" fontId="45" fillId="0" borderId="29" xfId="11" applyFont="1" applyBorder="1" applyAlignment="1">
      <alignment horizontal="left"/>
    </xf>
    <xf numFmtId="2" fontId="45" fillId="0" borderId="29" xfId="4" applyNumberFormat="1" applyFont="1" applyBorder="1" applyAlignment="1">
      <alignment horizontal="left" vertical="center"/>
    </xf>
    <xf numFmtId="187" fontId="65" fillId="0" borderId="26" xfId="0" applyNumberFormat="1" applyFont="1" applyBorder="1" applyAlignment="1">
      <alignment horizontal="center"/>
    </xf>
    <xf numFmtId="0" fontId="45" fillId="0" borderId="26" xfId="11" applyFont="1" applyBorder="1" applyAlignment="1">
      <alignment horizontal="left"/>
    </xf>
    <xf numFmtId="0" fontId="17" fillId="0" borderId="29" xfId="0" applyFont="1" applyBorder="1" applyAlignment="1">
      <alignment horizontal="left" vertical="center"/>
    </xf>
    <xf numFmtId="0" fontId="66" fillId="0" borderId="26" xfId="0" applyFont="1" applyBorder="1" applyAlignment="1">
      <alignment horizontal="centerContinuous" vertical="center"/>
    </xf>
    <xf numFmtId="0" fontId="63" fillId="0" borderId="29" xfId="0" applyFont="1" applyBorder="1" applyAlignment="1">
      <alignment horizontal="left" vertical="center"/>
    </xf>
    <xf numFmtId="2" fontId="65" fillId="0" borderId="26" xfId="0" applyNumberFormat="1" applyFont="1" applyBorder="1" applyAlignment="1">
      <alignment horizontal="center"/>
    </xf>
    <xf numFmtId="0" fontId="45" fillId="0" borderId="30" xfId="11" applyFont="1" applyBorder="1" applyAlignment="1">
      <alignment horizontal="center"/>
    </xf>
    <xf numFmtId="0" fontId="45" fillId="0" borderId="25" xfId="11" applyFont="1" applyBorder="1" applyAlignment="1">
      <alignment horizontal="left" vertical="center"/>
    </xf>
    <xf numFmtId="1" fontId="23" fillId="0" borderId="26" xfId="2" applyNumberFormat="1" applyBorder="1" applyAlignment="1">
      <alignment horizontal="center" vertical="center"/>
    </xf>
    <xf numFmtId="2" fontId="67" fillId="0" borderId="26" xfId="2" applyNumberFormat="1" applyFont="1" applyBorder="1" applyAlignment="1">
      <alignment horizontal="center" vertical="center"/>
    </xf>
    <xf numFmtId="2" fontId="45" fillId="0" borderId="26" xfId="5" applyNumberFormat="1" applyFont="1" applyBorder="1" applyAlignment="1">
      <alignment horizontal="center" vertical="center"/>
    </xf>
    <xf numFmtId="0" fontId="45" fillId="0" borderId="0" xfId="11" applyFont="1" applyAlignment="1"/>
  </cellXfs>
  <cellStyles count="16">
    <cellStyle name="Comma" xfId="15" builtinId="3"/>
    <cellStyle name="Currency" xfId="14" builtinId="4"/>
    <cellStyle name="Normal" xfId="0" builtinId="0"/>
    <cellStyle name="Normal 2" xfId="3" xr:uid="{3E946255-012B-4AB9-ACAC-9C99BBEE97D8}"/>
    <cellStyle name="Normal 2 2" xfId="7" xr:uid="{26B8AE3B-3D5C-4730-8056-4C03A79E331F}"/>
    <cellStyle name="Normal 2 3 2" xfId="8" xr:uid="{9A0C9A02-5B74-4E36-8971-78E0143772C5}"/>
    <cellStyle name="Normal 3" xfId="6" xr:uid="{96C78355-1B61-464E-96FC-E20F38E44EA7}"/>
    <cellStyle name="Normal 3 3" xfId="2" xr:uid="{E42F1671-2BD5-4D7C-8D2B-372746503F43}"/>
    <cellStyle name="Normal 4" xfId="1" xr:uid="{9AA04897-948E-4695-8396-A5D39A99797C}"/>
    <cellStyle name="Normal 4 2" xfId="5" xr:uid="{9C5224BB-D337-4FCE-92A3-8BADAE7A41B5}"/>
    <cellStyle name="Normal 5" xfId="9" xr:uid="{A7202EF5-9FDF-4603-B025-1424202A9BBB}"/>
    <cellStyle name="Normal 5 2" xfId="10" xr:uid="{BF45022A-D2B7-4DD1-8760-48D3E0EFF3D1}"/>
    <cellStyle name="Normal_Yeaster top ICM and Okaka" xfId="11" xr:uid="{E6B0E70A-9635-43B1-8D1F-47418DE870B2}"/>
    <cellStyle name="ปกติ_Guidepet" xfId="4" xr:uid="{FFA82ABC-4802-49D4-9187-1E1C57BEAF44}"/>
    <cellStyle name="ปกติ_Sheet1" xfId="13" xr:uid="{7ED7C3A0-CD72-4EC8-B36F-35738FA058D4}"/>
    <cellStyle name="ปกติ_Trout 2" xfId="12" xr:uid="{4BF180B4-D3AD-446B-A251-A36068FCE09F}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externalLink" Target="externalLinks/externalLink1.xml"/><Relationship Id="rId1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worksheet" Target="worksheets/sheet12.xml"/><Relationship Id="rId17" Type="http://purl.oclc.org/ooxml/officeDocument/relationships/sharedStrings" Target="sharedStrings.xml"/><Relationship Id="rId2" Type="http://purl.oclc.org/ooxml/officeDocument/relationships/worksheet" Target="worksheets/sheet2.xml"/><Relationship Id="rId16" Type="http://purl.oclc.org/ooxml/officeDocument/relationships/styles" Target="styles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worksheet" Target="worksheets/sheet11.xml"/><Relationship Id="rId5" Type="http://purl.oclc.org/ooxml/officeDocument/relationships/worksheet" Target="worksheets/sheet5.xml"/><Relationship Id="rId15" Type="http://purl.oclc.org/ooxml/officeDocument/relationships/theme" Target="theme/theme1.xml"/><Relationship Id="rId10" Type="http://purl.oclc.org/ooxml/officeDocument/relationships/worksheet" Target="worksheets/sheet10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externalLink" Target="externalLinks/externalLink2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drawings/_rels/drawing2.xml.rels><?xml version="1.0" encoding="UTF-8" standalone="yes"?>
<Relationships xmlns="http://schemas.openxmlformats.org/package/2006/relationships"><Relationship Id="rId2" Type="http://purl.oclc.org/ooxml/officeDocument/relationships/image" Target="../media/image2.png"/><Relationship Id="rId1" Type="http://purl.oclc.org/ooxml/officeDocument/relationships/image" Target="../media/image1.png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</xdr:col>
      <xdr:colOff>0</xdr:colOff>
      <xdr:row>2</xdr:row>
      <xdr:rowOff>0</xdr:rowOff>
    </xdr:from>
    <xdr:to>
      <xdr:col>3</xdr:col>
      <xdr:colOff>488950</xdr:colOff>
      <xdr:row>2</xdr:row>
      <xdr:rowOff>0</xdr:rowOff>
    </xdr:to>
    <xdr:sp macro="" textlink="">
      <xdr:nvSpPr>
        <xdr:cNvPr id="2" name="Lin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>
          <a:off x="539750" y="698500"/>
          <a:ext cx="4254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5</xdr:row>
      <xdr:rowOff>0</xdr:rowOff>
    </xdr:from>
    <xdr:to>
      <xdr:col>3</xdr:col>
      <xdr:colOff>488950</xdr:colOff>
      <xdr:row>5</xdr:row>
      <xdr:rowOff>0</xdr:rowOff>
    </xdr:to>
    <xdr:sp macro="" textlink="">
      <xdr:nvSpPr>
        <xdr:cNvPr id="3" name="Lin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ShapeType="1"/>
        </xdr:cNvSpPr>
      </xdr:nvSpPr>
      <xdr:spPr bwMode="auto">
        <a:xfrm>
          <a:off x="539750" y="1587500"/>
          <a:ext cx="4254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514350</xdr:colOff>
      <xdr:row>3</xdr:row>
      <xdr:rowOff>259643</xdr:rowOff>
    </xdr:from>
    <xdr:to>
      <xdr:col>3</xdr:col>
      <xdr:colOff>457200</xdr:colOff>
      <xdr:row>3</xdr:row>
      <xdr:rowOff>259643</xdr:rowOff>
    </xdr:to>
    <xdr:sp macro="" textlink="">
      <xdr:nvSpPr>
        <xdr:cNvPr id="4" name="Lin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ShapeType="1"/>
        </xdr:cNvSpPr>
      </xdr:nvSpPr>
      <xdr:spPr bwMode="auto">
        <a:xfrm>
          <a:off x="514350" y="1325032"/>
          <a:ext cx="4246739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6</xdr:row>
      <xdr:rowOff>0</xdr:rowOff>
    </xdr:from>
    <xdr:to>
      <xdr:col>3</xdr:col>
      <xdr:colOff>488950</xdr:colOff>
      <xdr:row>6</xdr:row>
      <xdr:rowOff>0</xdr:rowOff>
    </xdr:to>
    <xdr:sp macro="" textlink="">
      <xdr:nvSpPr>
        <xdr:cNvPr id="5" name="Lin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ShapeType="1"/>
        </xdr:cNvSpPr>
      </xdr:nvSpPr>
      <xdr:spPr bwMode="auto">
        <a:xfrm>
          <a:off x="539750" y="1847850"/>
          <a:ext cx="4254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95250</xdr:colOff>
      <xdr:row>6</xdr:row>
      <xdr:rowOff>4762</xdr:rowOff>
    </xdr:from>
    <xdr:to>
      <xdr:col>14</xdr:col>
      <xdr:colOff>0</xdr:colOff>
      <xdr:row>6</xdr:row>
      <xdr:rowOff>4762</xdr:rowOff>
    </xdr:to>
    <xdr:sp macro="" textlink="">
      <xdr:nvSpPr>
        <xdr:cNvPr id="6" name="Line 8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ShapeType="1"/>
        </xdr:cNvSpPr>
      </xdr:nvSpPr>
      <xdr:spPr bwMode="auto">
        <a:xfrm>
          <a:off x="6908800" y="1852612"/>
          <a:ext cx="93916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95250</xdr:colOff>
      <xdr:row>2</xdr:row>
      <xdr:rowOff>5644</xdr:rowOff>
    </xdr:from>
    <xdr:to>
      <xdr:col>14</xdr:col>
      <xdr:colOff>0</xdr:colOff>
      <xdr:row>2</xdr:row>
      <xdr:rowOff>5644</xdr:rowOff>
    </xdr:to>
    <xdr:sp macro="" textlink="">
      <xdr:nvSpPr>
        <xdr:cNvPr id="7" name="Line 9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ShapeType="1"/>
        </xdr:cNvSpPr>
      </xdr:nvSpPr>
      <xdr:spPr bwMode="auto">
        <a:xfrm>
          <a:off x="6903861" y="704144"/>
          <a:ext cx="3058583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76200</xdr:colOff>
      <xdr:row>5</xdr:row>
      <xdr:rowOff>0</xdr:rowOff>
    </xdr:from>
    <xdr:to>
      <xdr:col>14</xdr:col>
      <xdr:colOff>0</xdr:colOff>
      <xdr:row>5</xdr:row>
      <xdr:rowOff>0</xdr:rowOff>
    </xdr:to>
    <xdr:sp macro="" textlink="">
      <xdr:nvSpPr>
        <xdr:cNvPr id="8" name="Lin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ShapeType="1"/>
        </xdr:cNvSpPr>
      </xdr:nvSpPr>
      <xdr:spPr bwMode="auto">
        <a:xfrm>
          <a:off x="6889750" y="1587500"/>
          <a:ext cx="9372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152400</xdr:colOff>
      <xdr:row>4</xdr:row>
      <xdr:rowOff>0</xdr:rowOff>
    </xdr:from>
    <xdr:to>
      <xdr:col>14</xdr:col>
      <xdr:colOff>63500</xdr:colOff>
      <xdr:row>4</xdr:row>
      <xdr:rowOff>0</xdr:rowOff>
    </xdr:to>
    <xdr:sp macro="" textlink="">
      <xdr:nvSpPr>
        <xdr:cNvPr id="9" name="Lin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ShapeType="1"/>
        </xdr:cNvSpPr>
      </xdr:nvSpPr>
      <xdr:spPr bwMode="auto">
        <a:xfrm>
          <a:off x="6961011" y="1326444"/>
          <a:ext cx="3064933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1</xdr:col>
      <xdr:colOff>0</xdr:colOff>
      <xdr:row>30</xdr:row>
      <xdr:rowOff>0</xdr:rowOff>
    </xdr:from>
    <xdr:ext cx="215900" cy="314325"/>
    <xdr:sp macro="" textlink="">
      <xdr:nvSpPr>
        <xdr:cNvPr id="10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 bwMode="auto">
        <a:xfrm>
          <a:off x="539750" y="561340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215900" cy="317955"/>
    <xdr:sp macro="" textlink="">
      <xdr:nvSpPr>
        <xdr:cNvPr id="11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 bwMode="auto">
        <a:xfrm>
          <a:off x="539750" y="56134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215900" cy="317955"/>
    <xdr:sp macro="" textlink="">
      <xdr:nvSpPr>
        <xdr:cNvPr id="12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 bwMode="auto">
        <a:xfrm>
          <a:off x="539750" y="56134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215900" cy="317955"/>
    <xdr:sp macro="" textlink="">
      <xdr:nvSpPr>
        <xdr:cNvPr id="13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 bwMode="auto">
        <a:xfrm>
          <a:off x="539750" y="56134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215900" cy="317952"/>
    <xdr:sp macro="" textlink="">
      <xdr:nvSpPr>
        <xdr:cNvPr id="14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 bwMode="auto">
        <a:xfrm>
          <a:off x="539750" y="561340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215900" cy="314325"/>
    <xdr:sp macro="" textlink="">
      <xdr:nvSpPr>
        <xdr:cNvPr id="15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 bwMode="auto">
        <a:xfrm>
          <a:off x="539750" y="561340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215900" cy="317955"/>
    <xdr:sp macro="" textlink="">
      <xdr:nvSpPr>
        <xdr:cNvPr id="16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 bwMode="auto">
        <a:xfrm>
          <a:off x="539750" y="56134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190500" cy="330652"/>
    <xdr:sp macro="" textlink="">
      <xdr:nvSpPr>
        <xdr:cNvPr id="17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 bwMode="auto">
        <a:xfrm>
          <a:off x="539750" y="561340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215900" cy="317952"/>
    <xdr:sp macro="" textlink="">
      <xdr:nvSpPr>
        <xdr:cNvPr id="18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 bwMode="auto">
        <a:xfrm>
          <a:off x="539750" y="561340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215900" cy="314325"/>
    <xdr:sp macro="" textlink="">
      <xdr:nvSpPr>
        <xdr:cNvPr id="19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 bwMode="auto">
        <a:xfrm>
          <a:off x="539750" y="561340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215900" cy="317955"/>
    <xdr:sp macro="" textlink="">
      <xdr:nvSpPr>
        <xdr:cNvPr id="20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 bwMode="auto">
        <a:xfrm>
          <a:off x="539750" y="56134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215900" cy="317955"/>
    <xdr:sp macro="" textlink="">
      <xdr:nvSpPr>
        <xdr:cNvPr id="21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 bwMode="auto">
        <a:xfrm>
          <a:off x="539750" y="56134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215900" cy="317955"/>
    <xdr:sp macro="" textlink="">
      <xdr:nvSpPr>
        <xdr:cNvPr id="22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 bwMode="auto">
        <a:xfrm>
          <a:off x="539750" y="56134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215900" cy="317952"/>
    <xdr:sp macro="" textlink="">
      <xdr:nvSpPr>
        <xdr:cNvPr id="23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 bwMode="auto">
        <a:xfrm>
          <a:off x="539750" y="561340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215900" cy="314325"/>
    <xdr:sp macro="" textlink="">
      <xdr:nvSpPr>
        <xdr:cNvPr id="24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 bwMode="auto">
        <a:xfrm>
          <a:off x="539750" y="561340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215900" cy="317955"/>
    <xdr:sp macro="" textlink="">
      <xdr:nvSpPr>
        <xdr:cNvPr id="25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 bwMode="auto">
        <a:xfrm>
          <a:off x="539750" y="56134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190500" cy="330652"/>
    <xdr:sp macro="" textlink="">
      <xdr:nvSpPr>
        <xdr:cNvPr id="26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 bwMode="auto">
        <a:xfrm>
          <a:off x="539750" y="561340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215900" cy="317952"/>
    <xdr:sp macro="" textlink="">
      <xdr:nvSpPr>
        <xdr:cNvPr id="27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 bwMode="auto">
        <a:xfrm>
          <a:off x="539750" y="561340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215900" cy="314325"/>
    <xdr:sp macro="" textlink="">
      <xdr:nvSpPr>
        <xdr:cNvPr id="28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 bwMode="auto">
        <a:xfrm>
          <a:off x="539750" y="561340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215900" cy="317955"/>
    <xdr:sp macro="" textlink="">
      <xdr:nvSpPr>
        <xdr:cNvPr id="29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 bwMode="auto">
        <a:xfrm>
          <a:off x="539750" y="56134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215900" cy="317955"/>
    <xdr:sp macro="" textlink="">
      <xdr:nvSpPr>
        <xdr:cNvPr id="30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 bwMode="auto">
        <a:xfrm>
          <a:off x="539750" y="56134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215900" cy="317955"/>
    <xdr:sp macro="" textlink="">
      <xdr:nvSpPr>
        <xdr:cNvPr id="31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 bwMode="auto">
        <a:xfrm>
          <a:off x="539750" y="56134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215900" cy="317952"/>
    <xdr:sp macro="" textlink="">
      <xdr:nvSpPr>
        <xdr:cNvPr id="32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 bwMode="auto">
        <a:xfrm>
          <a:off x="539750" y="561340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215900" cy="314325"/>
    <xdr:sp macro="" textlink="">
      <xdr:nvSpPr>
        <xdr:cNvPr id="33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 bwMode="auto">
        <a:xfrm>
          <a:off x="539750" y="561340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215900" cy="317955"/>
    <xdr:sp macro="" textlink="">
      <xdr:nvSpPr>
        <xdr:cNvPr id="34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 bwMode="auto">
        <a:xfrm>
          <a:off x="539750" y="56134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190500" cy="330652"/>
    <xdr:sp macro="" textlink="">
      <xdr:nvSpPr>
        <xdr:cNvPr id="35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 bwMode="auto">
        <a:xfrm>
          <a:off x="539750" y="561340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215900" cy="317952"/>
    <xdr:sp macro="" textlink="">
      <xdr:nvSpPr>
        <xdr:cNvPr id="36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 bwMode="auto">
        <a:xfrm>
          <a:off x="539750" y="561340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4325"/>
    <xdr:sp macro="" textlink="">
      <xdr:nvSpPr>
        <xdr:cNvPr id="37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 bwMode="auto">
        <a:xfrm>
          <a:off x="16300450" y="889000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38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39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40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2"/>
    <xdr:sp macro="" textlink="">
      <xdr:nvSpPr>
        <xdr:cNvPr id="41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 bwMode="auto">
        <a:xfrm>
          <a:off x="16300450" y="889000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4325"/>
    <xdr:sp macro="" textlink="">
      <xdr:nvSpPr>
        <xdr:cNvPr id="42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 bwMode="auto">
        <a:xfrm>
          <a:off x="16300450" y="889000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43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190500" cy="330652"/>
    <xdr:sp macro="" textlink="">
      <xdr:nvSpPr>
        <xdr:cNvPr id="44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 bwMode="auto">
        <a:xfrm>
          <a:off x="16300450" y="889000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2"/>
    <xdr:sp macro="" textlink="">
      <xdr:nvSpPr>
        <xdr:cNvPr id="45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 bwMode="auto">
        <a:xfrm>
          <a:off x="16300450" y="889000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4325"/>
    <xdr:sp macro="" textlink="">
      <xdr:nvSpPr>
        <xdr:cNvPr id="46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 bwMode="auto">
        <a:xfrm>
          <a:off x="16300450" y="889000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47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48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49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2"/>
    <xdr:sp macro="" textlink="">
      <xdr:nvSpPr>
        <xdr:cNvPr id="50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 bwMode="auto">
        <a:xfrm>
          <a:off x="16300450" y="889000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4325"/>
    <xdr:sp macro="" textlink="">
      <xdr:nvSpPr>
        <xdr:cNvPr id="51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 bwMode="auto">
        <a:xfrm>
          <a:off x="16300450" y="889000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52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190500" cy="330652"/>
    <xdr:sp macro="" textlink="">
      <xdr:nvSpPr>
        <xdr:cNvPr id="53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 bwMode="auto">
        <a:xfrm>
          <a:off x="16300450" y="889000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2"/>
    <xdr:sp macro="" textlink="">
      <xdr:nvSpPr>
        <xdr:cNvPr id="54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 bwMode="auto">
        <a:xfrm>
          <a:off x="16300450" y="889000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4325"/>
    <xdr:sp macro="" textlink="">
      <xdr:nvSpPr>
        <xdr:cNvPr id="55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 bwMode="auto">
        <a:xfrm>
          <a:off x="16300450" y="889000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56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57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58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2"/>
    <xdr:sp macro="" textlink="">
      <xdr:nvSpPr>
        <xdr:cNvPr id="59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 bwMode="auto">
        <a:xfrm>
          <a:off x="16300450" y="889000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4325"/>
    <xdr:sp macro="" textlink="">
      <xdr:nvSpPr>
        <xdr:cNvPr id="60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 bwMode="auto">
        <a:xfrm>
          <a:off x="16300450" y="889000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61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190500" cy="330652"/>
    <xdr:sp macro="" textlink="">
      <xdr:nvSpPr>
        <xdr:cNvPr id="62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 bwMode="auto">
        <a:xfrm>
          <a:off x="16300450" y="889000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2"/>
    <xdr:sp macro="" textlink="">
      <xdr:nvSpPr>
        <xdr:cNvPr id="63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 bwMode="auto">
        <a:xfrm>
          <a:off x="16300450" y="889000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4325"/>
    <xdr:sp macro="" textlink="">
      <xdr:nvSpPr>
        <xdr:cNvPr id="64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 bwMode="auto">
        <a:xfrm>
          <a:off x="16300450" y="889000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65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66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67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2"/>
    <xdr:sp macro="" textlink="">
      <xdr:nvSpPr>
        <xdr:cNvPr id="68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 bwMode="auto">
        <a:xfrm>
          <a:off x="16300450" y="889000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4325"/>
    <xdr:sp macro="" textlink="">
      <xdr:nvSpPr>
        <xdr:cNvPr id="69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 bwMode="auto">
        <a:xfrm>
          <a:off x="16300450" y="889000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70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190500" cy="330652"/>
    <xdr:sp macro="" textlink="">
      <xdr:nvSpPr>
        <xdr:cNvPr id="71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 bwMode="auto">
        <a:xfrm>
          <a:off x="16300450" y="889000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2"/>
    <xdr:sp macro="" textlink="">
      <xdr:nvSpPr>
        <xdr:cNvPr id="72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 bwMode="auto">
        <a:xfrm>
          <a:off x="16300450" y="889000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4325"/>
    <xdr:sp macro="" textlink="">
      <xdr:nvSpPr>
        <xdr:cNvPr id="73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 bwMode="auto">
        <a:xfrm>
          <a:off x="16300450" y="889000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74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75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76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2"/>
    <xdr:sp macro="" textlink="">
      <xdr:nvSpPr>
        <xdr:cNvPr id="77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 bwMode="auto">
        <a:xfrm>
          <a:off x="16300450" y="889000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4325"/>
    <xdr:sp macro="" textlink="">
      <xdr:nvSpPr>
        <xdr:cNvPr id="78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 bwMode="auto">
        <a:xfrm>
          <a:off x="16300450" y="889000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79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190500" cy="330652"/>
    <xdr:sp macro="" textlink="">
      <xdr:nvSpPr>
        <xdr:cNvPr id="80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 bwMode="auto">
        <a:xfrm>
          <a:off x="16300450" y="889000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2"/>
    <xdr:sp macro="" textlink="">
      <xdr:nvSpPr>
        <xdr:cNvPr id="81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 bwMode="auto">
        <a:xfrm>
          <a:off x="16300450" y="889000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4325"/>
    <xdr:sp macro="" textlink="">
      <xdr:nvSpPr>
        <xdr:cNvPr id="82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 bwMode="auto">
        <a:xfrm>
          <a:off x="16300450" y="889000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83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84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85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2"/>
    <xdr:sp macro="" textlink="">
      <xdr:nvSpPr>
        <xdr:cNvPr id="86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 bwMode="auto">
        <a:xfrm>
          <a:off x="16300450" y="889000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4325"/>
    <xdr:sp macro="" textlink="">
      <xdr:nvSpPr>
        <xdr:cNvPr id="87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 bwMode="auto">
        <a:xfrm>
          <a:off x="16300450" y="889000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88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190500" cy="330652"/>
    <xdr:sp macro="" textlink="">
      <xdr:nvSpPr>
        <xdr:cNvPr id="89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 bwMode="auto">
        <a:xfrm>
          <a:off x="16300450" y="889000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2"/>
    <xdr:sp macro="" textlink="">
      <xdr:nvSpPr>
        <xdr:cNvPr id="90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 bwMode="auto">
        <a:xfrm>
          <a:off x="16300450" y="889000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4325"/>
    <xdr:sp macro="" textlink="">
      <xdr:nvSpPr>
        <xdr:cNvPr id="91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 bwMode="auto">
        <a:xfrm>
          <a:off x="16300450" y="889000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92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93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94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2"/>
    <xdr:sp macro="" textlink="">
      <xdr:nvSpPr>
        <xdr:cNvPr id="95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 bwMode="auto">
        <a:xfrm>
          <a:off x="16300450" y="889000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4325"/>
    <xdr:sp macro="" textlink="">
      <xdr:nvSpPr>
        <xdr:cNvPr id="96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 bwMode="auto">
        <a:xfrm>
          <a:off x="16300450" y="889000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97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190500" cy="330652"/>
    <xdr:sp macro="" textlink="">
      <xdr:nvSpPr>
        <xdr:cNvPr id="98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 bwMode="auto">
        <a:xfrm>
          <a:off x="16300450" y="889000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2"/>
    <xdr:sp macro="" textlink="">
      <xdr:nvSpPr>
        <xdr:cNvPr id="99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 bwMode="auto">
        <a:xfrm>
          <a:off x="16300450" y="889000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4325"/>
    <xdr:sp macro="" textlink="">
      <xdr:nvSpPr>
        <xdr:cNvPr id="100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 bwMode="auto">
        <a:xfrm>
          <a:off x="16300450" y="889000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101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102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103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2"/>
    <xdr:sp macro="" textlink="">
      <xdr:nvSpPr>
        <xdr:cNvPr id="104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 bwMode="auto">
        <a:xfrm>
          <a:off x="16300450" y="889000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4325"/>
    <xdr:sp macro="" textlink="">
      <xdr:nvSpPr>
        <xdr:cNvPr id="105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 bwMode="auto">
        <a:xfrm>
          <a:off x="16300450" y="889000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106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190500" cy="330652"/>
    <xdr:sp macro="" textlink="">
      <xdr:nvSpPr>
        <xdr:cNvPr id="107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 bwMode="auto">
        <a:xfrm>
          <a:off x="16300450" y="889000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2"/>
    <xdr:sp macro="" textlink="">
      <xdr:nvSpPr>
        <xdr:cNvPr id="108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 bwMode="auto">
        <a:xfrm>
          <a:off x="16300450" y="889000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4325"/>
    <xdr:sp macro="" textlink="">
      <xdr:nvSpPr>
        <xdr:cNvPr id="109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 bwMode="auto">
        <a:xfrm>
          <a:off x="16300450" y="889000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110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111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112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2"/>
    <xdr:sp macro="" textlink="">
      <xdr:nvSpPr>
        <xdr:cNvPr id="113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 bwMode="auto">
        <a:xfrm>
          <a:off x="16300450" y="889000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4325"/>
    <xdr:sp macro="" textlink="">
      <xdr:nvSpPr>
        <xdr:cNvPr id="114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 bwMode="auto">
        <a:xfrm>
          <a:off x="16300450" y="889000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115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190500" cy="330652"/>
    <xdr:sp macro="" textlink="">
      <xdr:nvSpPr>
        <xdr:cNvPr id="116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 bwMode="auto">
        <a:xfrm>
          <a:off x="16300450" y="889000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2"/>
    <xdr:sp macro="" textlink="">
      <xdr:nvSpPr>
        <xdr:cNvPr id="117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 bwMode="auto">
        <a:xfrm>
          <a:off x="16300450" y="889000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4325"/>
    <xdr:sp macro="" textlink="">
      <xdr:nvSpPr>
        <xdr:cNvPr id="118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 bwMode="auto">
        <a:xfrm>
          <a:off x="16300450" y="889000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119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120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121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2"/>
    <xdr:sp macro="" textlink="">
      <xdr:nvSpPr>
        <xdr:cNvPr id="122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/>
      </xdr:nvSpPr>
      <xdr:spPr bwMode="auto">
        <a:xfrm>
          <a:off x="16300450" y="889000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4325"/>
    <xdr:sp macro="" textlink="">
      <xdr:nvSpPr>
        <xdr:cNvPr id="123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/>
      </xdr:nvSpPr>
      <xdr:spPr bwMode="auto">
        <a:xfrm>
          <a:off x="16300450" y="889000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124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190500" cy="330652"/>
    <xdr:sp macro="" textlink="">
      <xdr:nvSpPr>
        <xdr:cNvPr id="125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 bwMode="auto">
        <a:xfrm>
          <a:off x="16300450" y="889000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2"/>
    <xdr:sp macro="" textlink="">
      <xdr:nvSpPr>
        <xdr:cNvPr id="126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 bwMode="auto">
        <a:xfrm>
          <a:off x="16300450" y="889000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4325"/>
    <xdr:sp macro="" textlink="">
      <xdr:nvSpPr>
        <xdr:cNvPr id="127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 bwMode="auto">
        <a:xfrm>
          <a:off x="16300450" y="889000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128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129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130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2"/>
    <xdr:sp macro="" textlink="">
      <xdr:nvSpPr>
        <xdr:cNvPr id="131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 bwMode="auto">
        <a:xfrm>
          <a:off x="16300450" y="889000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4325"/>
    <xdr:sp macro="" textlink="">
      <xdr:nvSpPr>
        <xdr:cNvPr id="132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 bwMode="auto">
        <a:xfrm>
          <a:off x="16300450" y="889000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133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190500" cy="330652"/>
    <xdr:sp macro="" textlink="">
      <xdr:nvSpPr>
        <xdr:cNvPr id="134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 bwMode="auto">
        <a:xfrm>
          <a:off x="16300450" y="889000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2"/>
    <xdr:sp macro="" textlink="">
      <xdr:nvSpPr>
        <xdr:cNvPr id="135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 bwMode="auto">
        <a:xfrm>
          <a:off x="16300450" y="889000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4325"/>
    <xdr:sp macro="" textlink="">
      <xdr:nvSpPr>
        <xdr:cNvPr id="136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 bwMode="auto">
        <a:xfrm>
          <a:off x="16300450" y="889000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137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138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139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2"/>
    <xdr:sp macro="" textlink="">
      <xdr:nvSpPr>
        <xdr:cNvPr id="140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 bwMode="auto">
        <a:xfrm>
          <a:off x="16300450" y="889000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4325"/>
    <xdr:sp macro="" textlink="">
      <xdr:nvSpPr>
        <xdr:cNvPr id="141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 bwMode="auto">
        <a:xfrm>
          <a:off x="16300450" y="889000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142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190500" cy="330652"/>
    <xdr:sp macro="" textlink="">
      <xdr:nvSpPr>
        <xdr:cNvPr id="143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/>
      </xdr:nvSpPr>
      <xdr:spPr bwMode="auto">
        <a:xfrm>
          <a:off x="16300450" y="889000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2"/>
    <xdr:sp macro="" textlink="">
      <xdr:nvSpPr>
        <xdr:cNvPr id="144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 bwMode="auto">
        <a:xfrm>
          <a:off x="16300450" y="889000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9617"/>
    <xdr:sp macro="" textlink="">
      <xdr:nvSpPr>
        <xdr:cNvPr id="145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 bwMode="auto">
        <a:xfrm>
          <a:off x="16300450" y="8890000"/>
          <a:ext cx="215900" cy="319617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23247"/>
    <xdr:sp macro="" textlink="">
      <xdr:nvSpPr>
        <xdr:cNvPr id="146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/>
      </xdr:nvSpPr>
      <xdr:spPr bwMode="auto">
        <a:xfrm>
          <a:off x="16300450" y="8890000"/>
          <a:ext cx="215900" cy="323247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23247"/>
    <xdr:sp macro="" textlink="">
      <xdr:nvSpPr>
        <xdr:cNvPr id="147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 bwMode="auto">
        <a:xfrm>
          <a:off x="16300450" y="8890000"/>
          <a:ext cx="215900" cy="323247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23247"/>
    <xdr:sp macro="" textlink="">
      <xdr:nvSpPr>
        <xdr:cNvPr id="148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/>
      </xdr:nvSpPr>
      <xdr:spPr bwMode="auto">
        <a:xfrm>
          <a:off x="16300450" y="8890000"/>
          <a:ext cx="215900" cy="323247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23244"/>
    <xdr:sp macro="" textlink="">
      <xdr:nvSpPr>
        <xdr:cNvPr id="149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 bwMode="auto">
        <a:xfrm>
          <a:off x="16300450" y="8890000"/>
          <a:ext cx="215900" cy="323244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9617"/>
    <xdr:sp macro="" textlink="">
      <xdr:nvSpPr>
        <xdr:cNvPr id="150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 bwMode="auto">
        <a:xfrm>
          <a:off x="16300450" y="8890000"/>
          <a:ext cx="215900" cy="319617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23247"/>
    <xdr:sp macro="" textlink="">
      <xdr:nvSpPr>
        <xdr:cNvPr id="151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/>
      </xdr:nvSpPr>
      <xdr:spPr bwMode="auto">
        <a:xfrm>
          <a:off x="16300450" y="8890000"/>
          <a:ext cx="215900" cy="323247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190500" cy="335944"/>
    <xdr:sp macro="" textlink="">
      <xdr:nvSpPr>
        <xdr:cNvPr id="152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 bwMode="auto">
        <a:xfrm>
          <a:off x="16300450" y="8890000"/>
          <a:ext cx="190500" cy="335944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23244"/>
    <xdr:sp macro="" textlink="">
      <xdr:nvSpPr>
        <xdr:cNvPr id="153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/>
      </xdr:nvSpPr>
      <xdr:spPr bwMode="auto">
        <a:xfrm>
          <a:off x="16300450" y="8890000"/>
          <a:ext cx="215900" cy="323244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9617"/>
    <xdr:sp macro="" textlink="">
      <xdr:nvSpPr>
        <xdr:cNvPr id="154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/>
      </xdr:nvSpPr>
      <xdr:spPr bwMode="auto">
        <a:xfrm>
          <a:off x="16300450" y="8890000"/>
          <a:ext cx="215900" cy="319617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23247"/>
    <xdr:sp macro="" textlink="">
      <xdr:nvSpPr>
        <xdr:cNvPr id="155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/>
      </xdr:nvSpPr>
      <xdr:spPr bwMode="auto">
        <a:xfrm>
          <a:off x="16300450" y="8890000"/>
          <a:ext cx="215900" cy="323247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23247"/>
    <xdr:sp macro="" textlink="">
      <xdr:nvSpPr>
        <xdr:cNvPr id="156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/>
      </xdr:nvSpPr>
      <xdr:spPr bwMode="auto">
        <a:xfrm>
          <a:off x="16300450" y="8890000"/>
          <a:ext cx="215900" cy="323247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23247"/>
    <xdr:sp macro="" textlink="">
      <xdr:nvSpPr>
        <xdr:cNvPr id="157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/>
      </xdr:nvSpPr>
      <xdr:spPr bwMode="auto">
        <a:xfrm>
          <a:off x="16300450" y="8890000"/>
          <a:ext cx="215900" cy="323247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23244"/>
    <xdr:sp macro="" textlink="">
      <xdr:nvSpPr>
        <xdr:cNvPr id="158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/>
      </xdr:nvSpPr>
      <xdr:spPr bwMode="auto">
        <a:xfrm>
          <a:off x="16300450" y="8890000"/>
          <a:ext cx="215900" cy="323244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9617"/>
    <xdr:sp macro="" textlink="">
      <xdr:nvSpPr>
        <xdr:cNvPr id="159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 bwMode="auto">
        <a:xfrm>
          <a:off x="16300450" y="8890000"/>
          <a:ext cx="215900" cy="319617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23247"/>
    <xdr:sp macro="" textlink="">
      <xdr:nvSpPr>
        <xdr:cNvPr id="160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/>
      </xdr:nvSpPr>
      <xdr:spPr bwMode="auto">
        <a:xfrm>
          <a:off x="16300450" y="8890000"/>
          <a:ext cx="215900" cy="323247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190500" cy="335944"/>
    <xdr:sp macro="" textlink="">
      <xdr:nvSpPr>
        <xdr:cNvPr id="161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/>
      </xdr:nvSpPr>
      <xdr:spPr bwMode="auto">
        <a:xfrm>
          <a:off x="16300450" y="8890000"/>
          <a:ext cx="190500" cy="335944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23244"/>
    <xdr:sp macro="" textlink="">
      <xdr:nvSpPr>
        <xdr:cNvPr id="162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/>
      </xdr:nvSpPr>
      <xdr:spPr bwMode="auto">
        <a:xfrm>
          <a:off x="16300450" y="8890000"/>
          <a:ext cx="215900" cy="323244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9617"/>
    <xdr:sp macro="" textlink="">
      <xdr:nvSpPr>
        <xdr:cNvPr id="163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/>
      </xdr:nvSpPr>
      <xdr:spPr bwMode="auto">
        <a:xfrm>
          <a:off x="16300450" y="8890000"/>
          <a:ext cx="215900" cy="319617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23247"/>
    <xdr:sp macro="" textlink="">
      <xdr:nvSpPr>
        <xdr:cNvPr id="164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/>
      </xdr:nvSpPr>
      <xdr:spPr bwMode="auto">
        <a:xfrm>
          <a:off x="16300450" y="8890000"/>
          <a:ext cx="215900" cy="323247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23247"/>
    <xdr:sp macro="" textlink="">
      <xdr:nvSpPr>
        <xdr:cNvPr id="165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/>
      </xdr:nvSpPr>
      <xdr:spPr bwMode="auto">
        <a:xfrm>
          <a:off x="16300450" y="8890000"/>
          <a:ext cx="215900" cy="323247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23247"/>
    <xdr:sp macro="" textlink="">
      <xdr:nvSpPr>
        <xdr:cNvPr id="166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 bwMode="auto">
        <a:xfrm>
          <a:off x="16300450" y="8890000"/>
          <a:ext cx="215900" cy="323247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23244"/>
    <xdr:sp macro="" textlink="">
      <xdr:nvSpPr>
        <xdr:cNvPr id="167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/>
      </xdr:nvSpPr>
      <xdr:spPr bwMode="auto">
        <a:xfrm>
          <a:off x="16300450" y="8890000"/>
          <a:ext cx="215900" cy="323244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9617"/>
    <xdr:sp macro="" textlink="">
      <xdr:nvSpPr>
        <xdr:cNvPr id="168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 bwMode="auto">
        <a:xfrm>
          <a:off x="16300450" y="8890000"/>
          <a:ext cx="215900" cy="319617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23247"/>
    <xdr:sp macro="" textlink="">
      <xdr:nvSpPr>
        <xdr:cNvPr id="169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/>
      </xdr:nvSpPr>
      <xdr:spPr bwMode="auto">
        <a:xfrm>
          <a:off x="16300450" y="8890000"/>
          <a:ext cx="215900" cy="323247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190500" cy="335944"/>
    <xdr:sp macro="" textlink="">
      <xdr:nvSpPr>
        <xdr:cNvPr id="170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/>
      </xdr:nvSpPr>
      <xdr:spPr bwMode="auto">
        <a:xfrm>
          <a:off x="16300450" y="8890000"/>
          <a:ext cx="190500" cy="335944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23244"/>
    <xdr:sp macro="" textlink="">
      <xdr:nvSpPr>
        <xdr:cNvPr id="171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/>
      </xdr:nvSpPr>
      <xdr:spPr bwMode="auto">
        <a:xfrm>
          <a:off x="16300450" y="8890000"/>
          <a:ext cx="215900" cy="323244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9617"/>
    <xdr:sp macro="" textlink="">
      <xdr:nvSpPr>
        <xdr:cNvPr id="172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/>
      </xdr:nvSpPr>
      <xdr:spPr bwMode="auto">
        <a:xfrm>
          <a:off x="16300450" y="8890000"/>
          <a:ext cx="215900" cy="319617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23247"/>
    <xdr:sp macro="" textlink="">
      <xdr:nvSpPr>
        <xdr:cNvPr id="173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/>
      </xdr:nvSpPr>
      <xdr:spPr bwMode="auto">
        <a:xfrm>
          <a:off x="16300450" y="8890000"/>
          <a:ext cx="215900" cy="323247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23247"/>
    <xdr:sp macro="" textlink="">
      <xdr:nvSpPr>
        <xdr:cNvPr id="174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/>
      </xdr:nvSpPr>
      <xdr:spPr bwMode="auto">
        <a:xfrm>
          <a:off x="16300450" y="8890000"/>
          <a:ext cx="215900" cy="323247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23247"/>
    <xdr:sp macro="" textlink="">
      <xdr:nvSpPr>
        <xdr:cNvPr id="175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/>
      </xdr:nvSpPr>
      <xdr:spPr bwMode="auto">
        <a:xfrm>
          <a:off x="16300450" y="8890000"/>
          <a:ext cx="215900" cy="323247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23244"/>
    <xdr:sp macro="" textlink="">
      <xdr:nvSpPr>
        <xdr:cNvPr id="176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/>
      </xdr:nvSpPr>
      <xdr:spPr bwMode="auto">
        <a:xfrm>
          <a:off x="16300450" y="8890000"/>
          <a:ext cx="215900" cy="323244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9617"/>
    <xdr:sp macro="" textlink="">
      <xdr:nvSpPr>
        <xdr:cNvPr id="177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/>
      </xdr:nvSpPr>
      <xdr:spPr bwMode="auto">
        <a:xfrm>
          <a:off x="16300450" y="8890000"/>
          <a:ext cx="215900" cy="319617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23247"/>
    <xdr:sp macro="" textlink="">
      <xdr:nvSpPr>
        <xdr:cNvPr id="178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 bwMode="auto">
        <a:xfrm>
          <a:off x="16300450" y="8890000"/>
          <a:ext cx="215900" cy="323247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190500" cy="335944"/>
    <xdr:sp macro="" textlink="">
      <xdr:nvSpPr>
        <xdr:cNvPr id="179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 bwMode="auto">
        <a:xfrm>
          <a:off x="16300450" y="8890000"/>
          <a:ext cx="190500" cy="335944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23244"/>
    <xdr:sp macro="" textlink="">
      <xdr:nvSpPr>
        <xdr:cNvPr id="180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/>
      </xdr:nvSpPr>
      <xdr:spPr bwMode="auto">
        <a:xfrm>
          <a:off x="16300450" y="8890000"/>
          <a:ext cx="215900" cy="323244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9617"/>
    <xdr:sp macro="" textlink="">
      <xdr:nvSpPr>
        <xdr:cNvPr id="181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 bwMode="auto">
        <a:xfrm>
          <a:off x="16300450" y="8890000"/>
          <a:ext cx="215900" cy="319617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23247"/>
    <xdr:sp macro="" textlink="">
      <xdr:nvSpPr>
        <xdr:cNvPr id="182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/>
      </xdr:nvSpPr>
      <xdr:spPr bwMode="auto">
        <a:xfrm>
          <a:off x="16300450" y="8890000"/>
          <a:ext cx="215900" cy="323247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23247"/>
    <xdr:sp macro="" textlink="">
      <xdr:nvSpPr>
        <xdr:cNvPr id="183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/>
      </xdr:nvSpPr>
      <xdr:spPr bwMode="auto">
        <a:xfrm>
          <a:off x="16300450" y="8890000"/>
          <a:ext cx="215900" cy="323247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23247"/>
    <xdr:sp macro="" textlink="">
      <xdr:nvSpPr>
        <xdr:cNvPr id="184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/>
      </xdr:nvSpPr>
      <xdr:spPr bwMode="auto">
        <a:xfrm>
          <a:off x="16300450" y="8890000"/>
          <a:ext cx="215900" cy="323247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23244"/>
    <xdr:sp macro="" textlink="">
      <xdr:nvSpPr>
        <xdr:cNvPr id="185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/>
      </xdr:nvSpPr>
      <xdr:spPr bwMode="auto">
        <a:xfrm>
          <a:off x="16300450" y="8890000"/>
          <a:ext cx="215900" cy="323244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9617"/>
    <xdr:sp macro="" textlink="">
      <xdr:nvSpPr>
        <xdr:cNvPr id="186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/>
      </xdr:nvSpPr>
      <xdr:spPr bwMode="auto">
        <a:xfrm>
          <a:off x="16300450" y="8890000"/>
          <a:ext cx="215900" cy="319617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23247"/>
    <xdr:sp macro="" textlink="">
      <xdr:nvSpPr>
        <xdr:cNvPr id="187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/>
      </xdr:nvSpPr>
      <xdr:spPr bwMode="auto">
        <a:xfrm>
          <a:off x="16300450" y="8890000"/>
          <a:ext cx="215900" cy="323247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190500" cy="335944"/>
    <xdr:sp macro="" textlink="">
      <xdr:nvSpPr>
        <xdr:cNvPr id="188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/>
      </xdr:nvSpPr>
      <xdr:spPr bwMode="auto">
        <a:xfrm>
          <a:off x="16300450" y="8890000"/>
          <a:ext cx="190500" cy="335944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23244"/>
    <xdr:sp macro="" textlink="">
      <xdr:nvSpPr>
        <xdr:cNvPr id="189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/>
      </xdr:nvSpPr>
      <xdr:spPr bwMode="auto">
        <a:xfrm>
          <a:off x="16300450" y="8890000"/>
          <a:ext cx="215900" cy="323244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9617"/>
    <xdr:sp macro="" textlink="">
      <xdr:nvSpPr>
        <xdr:cNvPr id="190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/>
      </xdr:nvSpPr>
      <xdr:spPr bwMode="auto">
        <a:xfrm>
          <a:off x="16300450" y="8890000"/>
          <a:ext cx="215900" cy="319617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23247"/>
    <xdr:sp macro="" textlink="">
      <xdr:nvSpPr>
        <xdr:cNvPr id="191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/>
      </xdr:nvSpPr>
      <xdr:spPr bwMode="auto">
        <a:xfrm>
          <a:off x="16300450" y="8890000"/>
          <a:ext cx="215900" cy="323247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23247"/>
    <xdr:sp macro="" textlink="">
      <xdr:nvSpPr>
        <xdr:cNvPr id="192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/>
      </xdr:nvSpPr>
      <xdr:spPr bwMode="auto">
        <a:xfrm>
          <a:off x="16300450" y="8890000"/>
          <a:ext cx="215900" cy="323247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23247"/>
    <xdr:sp macro="" textlink="">
      <xdr:nvSpPr>
        <xdr:cNvPr id="193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/>
      </xdr:nvSpPr>
      <xdr:spPr bwMode="auto">
        <a:xfrm>
          <a:off x="16300450" y="8890000"/>
          <a:ext cx="215900" cy="323247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23244"/>
    <xdr:sp macro="" textlink="">
      <xdr:nvSpPr>
        <xdr:cNvPr id="194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/>
      </xdr:nvSpPr>
      <xdr:spPr bwMode="auto">
        <a:xfrm>
          <a:off x="16300450" y="8890000"/>
          <a:ext cx="215900" cy="323244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9617"/>
    <xdr:sp macro="" textlink="">
      <xdr:nvSpPr>
        <xdr:cNvPr id="195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/>
      </xdr:nvSpPr>
      <xdr:spPr bwMode="auto">
        <a:xfrm>
          <a:off x="16300450" y="8890000"/>
          <a:ext cx="215900" cy="319617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23247"/>
    <xdr:sp macro="" textlink="">
      <xdr:nvSpPr>
        <xdr:cNvPr id="196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/>
      </xdr:nvSpPr>
      <xdr:spPr bwMode="auto">
        <a:xfrm>
          <a:off x="16300450" y="8890000"/>
          <a:ext cx="215900" cy="323247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190500" cy="335944"/>
    <xdr:sp macro="" textlink="">
      <xdr:nvSpPr>
        <xdr:cNvPr id="197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/>
      </xdr:nvSpPr>
      <xdr:spPr bwMode="auto">
        <a:xfrm>
          <a:off x="16300450" y="8890000"/>
          <a:ext cx="190500" cy="335944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23244"/>
    <xdr:sp macro="" textlink="">
      <xdr:nvSpPr>
        <xdr:cNvPr id="198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SpPr/>
      </xdr:nvSpPr>
      <xdr:spPr bwMode="auto">
        <a:xfrm>
          <a:off x="16300450" y="8890000"/>
          <a:ext cx="215900" cy="323244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4325"/>
    <xdr:sp macro="" textlink="">
      <xdr:nvSpPr>
        <xdr:cNvPr id="199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/>
      </xdr:nvSpPr>
      <xdr:spPr bwMode="auto">
        <a:xfrm>
          <a:off x="16300450" y="889000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200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201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202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2"/>
    <xdr:sp macro="" textlink="">
      <xdr:nvSpPr>
        <xdr:cNvPr id="203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/>
      </xdr:nvSpPr>
      <xdr:spPr bwMode="auto">
        <a:xfrm>
          <a:off x="16300450" y="889000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4325"/>
    <xdr:sp macro="" textlink="">
      <xdr:nvSpPr>
        <xdr:cNvPr id="204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/>
      </xdr:nvSpPr>
      <xdr:spPr bwMode="auto">
        <a:xfrm>
          <a:off x="16300450" y="889000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205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190500" cy="330652"/>
    <xdr:sp macro="" textlink="">
      <xdr:nvSpPr>
        <xdr:cNvPr id="206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/>
      </xdr:nvSpPr>
      <xdr:spPr bwMode="auto">
        <a:xfrm>
          <a:off x="16300450" y="889000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2"/>
    <xdr:sp macro="" textlink="">
      <xdr:nvSpPr>
        <xdr:cNvPr id="207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/>
      </xdr:nvSpPr>
      <xdr:spPr bwMode="auto">
        <a:xfrm>
          <a:off x="16300450" y="889000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4325"/>
    <xdr:sp macro="" textlink="">
      <xdr:nvSpPr>
        <xdr:cNvPr id="208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/>
      </xdr:nvSpPr>
      <xdr:spPr bwMode="auto">
        <a:xfrm>
          <a:off x="16300450" y="889000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209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210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211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2"/>
    <xdr:sp macro="" textlink="">
      <xdr:nvSpPr>
        <xdr:cNvPr id="212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/>
      </xdr:nvSpPr>
      <xdr:spPr bwMode="auto">
        <a:xfrm>
          <a:off x="16300450" y="889000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4325"/>
    <xdr:sp macro="" textlink="">
      <xdr:nvSpPr>
        <xdr:cNvPr id="213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/>
      </xdr:nvSpPr>
      <xdr:spPr bwMode="auto">
        <a:xfrm>
          <a:off x="16300450" y="889000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214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190500" cy="330652"/>
    <xdr:sp macro="" textlink="">
      <xdr:nvSpPr>
        <xdr:cNvPr id="215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/>
      </xdr:nvSpPr>
      <xdr:spPr bwMode="auto">
        <a:xfrm>
          <a:off x="16300450" y="889000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2"/>
    <xdr:sp macro="" textlink="">
      <xdr:nvSpPr>
        <xdr:cNvPr id="216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/>
      </xdr:nvSpPr>
      <xdr:spPr bwMode="auto">
        <a:xfrm>
          <a:off x="16300450" y="889000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4325"/>
    <xdr:sp macro="" textlink="">
      <xdr:nvSpPr>
        <xdr:cNvPr id="217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/>
      </xdr:nvSpPr>
      <xdr:spPr bwMode="auto">
        <a:xfrm>
          <a:off x="16300450" y="889000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218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219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220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2"/>
    <xdr:sp macro="" textlink="">
      <xdr:nvSpPr>
        <xdr:cNvPr id="221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/>
      </xdr:nvSpPr>
      <xdr:spPr bwMode="auto">
        <a:xfrm>
          <a:off x="16300450" y="889000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4325"/>
    <xdr:sp macro="" textlink="">
      <xdr:nvSpPr>
        <xdr:cNvPr id="222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SpPr/>
      </xdr:nvSpPr>
      <xdr:spPr bwMode="auto">
        <a:xfrm>
          <a:off x="16300450" y="889000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223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190500" cy="330652"/>
    <xdr:sp macro="" textlink="">
      <xdr:nvSpPr>
        <xdr:cNvPr id="224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SpPr/>
      </xdr:nvSpPr>
      <xdr:spPr bwMode="auto">
        <a:xfrm>
          <a:off x="16300450" y="889000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2"/>
    <xdr:sp macro="" textlink="">
      <xdr:nvSpPr>
        <xdr:cNvPr id="225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/>
      </xdr:nvSpPr>
      <xdr:spPr bwMode="auto">
        <a:xfrm>
          <a:off x="16300450" y="889000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4325"/>
    <xdr:sp macro="" textlink="">
      <xdr:nvSpPr>
        <xdr:cNvPr id="226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SpPr/>
      </xdr:nvSpPr>
      <xdr:spPr bwMode="auto">
        <a:xfrm>
          <a:off x="16300450" y="889000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227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228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229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2"/>
    <xdr:sp macro="" textlink="">
      <xdr:nvSpPr>
        <xdr:cNvPr id="230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SpPr/>
      </xdr:nvSpPr>
      <xdr:spPr bwMode="auto">
        <a:xfrm>
          <a:off x="16300450" y="889000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4325"/>
    <xdr:sp macro="" textlink="">
      <xdr:nvSpPr>
        <xdr:cNvPr id="231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SpPr/>
      </xdr:nvSpPr>
      <xdr:spPr bwMode="auto">
        <a:xfrm>
          <a:off x="16300450" y="889000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232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190500" cy="330652"/>
    <xdr:sp macro="" textlink="">
      <xdr:nvSpPr>
        <xdr:cNvPr id="233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/>
      </xdr:nvSpPr>
      <xdr:spPr bwMode="auto">
        <a:xfrm>
          <a:off x="16300450" y="889000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2"/>
    <xdr:sp macro="" textlink="">
      <xdr:nvSpPr>
        <xdr:cNvPr id="234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/>
      </xdr:nvSpPr>
      <xdr:spPr bwMode="auto">
        <a:xfrm>
          <a:off x="16300450" y="889000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4325"/>
    <xdr:sp macro="" textlink="">
      <xdr:nvSpPr>
        <xdr:cNvPr id="235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/>
      </xdr:nvSpPr>
      <xdr:spPr bwMode="auto">
        <a:xfrm>
          <a:off x="16300450" y="889000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236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237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238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2"/>
    <xdr:sp macro="" textlink="">
      <xdr:nvSpPr>
        <xdr:cNvPr id="239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SpPr/>
      </xdr:nvSpPr>
      <xdr:spPr bwMode="auto">
        <a:xfrm>
          <a:off x="16300450" y="889000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4325"/>
    <xdr:sp macro="" textlink="">
      <xdr:nvSpPr>
        <xdr:cNvPr id="240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SpPr/>
      </xdr:nvSpPr>
      <xdr:spPr bwMode="auto">
        <a:xfrm>
          <a:off x="16300450" y="889000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241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190500" cy="330652"/>
    <xdr:sp macro="" textlink="">
      <xdr:nvSpPr>
        <xdr:cNvPr id="242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SpPr/>
      </xdr:nvSpPr>
      <xdr:spPr bwMode="auto">
        <a:xfrm>
          <a:off x="16300450" y="889000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2"/>
    <xdr:sp macro="" textlink="">
      <xdr:nvSpPr>
        <xdr:cNvPr id="243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SpPr/>
      </xdr:nvSpPr>
      <xdr:spPr bwMode="auto">
        <a:xfrm>
          <a:off x="16300450" y="889000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4325"/>
    <xdr:sp macro="" textlink="">
      <xdr:nvSpPr>
        <xdr:cNvPr id="244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/>
      </xdr:nvSpPr>
      <xdr:spPr bwMode="auto">
        <a:xfrm>
          <a:off x="16300450" y="889000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245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246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247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2"/>
    <xdr:sp macro="" textlink="">
      <xdr:nvSpPr>
        <xdr:cNvPr id="248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SpPr/>
      </xdr:nvSpPr>
      <xdr:spPr bwMode="auto">
        <a:xfrm>
          <a:off x="16300450" y="889000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4325"/>
    <xdr:sp macro="" textlink="">
      <xdr:nvSpPr>
        <xdr:cNvPr id="249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SpPr/>
      </xdr:nvSpPr>
      <xdr:spPr bwMode="auto">
        <a:xfrm>
          <a:off x="16300450" y="889000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250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190500" cy="330652"/>
    <xdr:sp macro="" textlink="">
      <xdr:nvSpPr>
        <xdr:cNvPr id="251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SpPr/>
      </xdr:nvSpPr>
      <xdr:spPr bwMode="auto">
        <a:xfrm>
          <a:off x="16300450" y="889000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2"/>
    <xdr:sp macro="" textlink="">
      <xdr:nvSpPr>
        <xdr:cNvPr id="252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SpPr/>
      </xdr:nvSpPr>
      <xdr:spPr bwMode="auto">
        <a:xfrm>
          <a:off x="16300450" y="889000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4325"/>
    <xdr:sp macro="" textlink="">
      <xdr:nvSpPr>
        <xdr:cNvPr id="253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SpPr/>
      </xdr:nvSpPr>
      <xdr:spPr bwMode="auto">
        <a:xfrm>
          <a:off x="16300450" y="889000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254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255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256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2"/>
    <xdr:sp macro="" textlink="">
      <xdr:nvSpPr>
        <xdr:cNvPr id="257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SpPr/>
      </xdr:nvSpPr>
      <xdr:spPr bwMode="auto">
        <a:xfrm>
          <a:off x="16300450" y="889000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4325"/>
    <xdr:sp macro="" textlink="">
      <xdr:nvSpPr>
        <xdr:cNvPr id="258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SpPr/>
      </xdr:nvSpPr>
      <xdr:spPr bwMode="auto">
        <a:xfrm>
          <a:off x="16300450" y="889000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259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190500" cy="330652"/>
    <xdr:sp macro="" textlink="">
      <xdr:nvSpPr>
        <xdr:cNvPr id="260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SpPr/>
      </xdr:nvSpPr>
      <xdr:spPr bwMode="auto">
        <a:xfrm>
          <a:off x="16300450" y="889000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2"/>
    <xdr:sp macro="" textlink="">
      <xdr:nvSpPr>
        <xdr:cNvPr id="261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SpPr/>
      </xdr:nvSpPr>
      <xdr:spPr bwMode="auto">
        <a:xfrm>
          <a:off x="16300450" y="889000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4325"/>
    <xdr:sp macro="" textlink="">
      <xdr:nvSpPr>
        <xdr:cNvPr id="262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SpPr/>
      </xdr:nvSpPr>
      <xdr:spPr bwMode="auto">
        <a:xfrm>
          <a:off x="16300450" y="889000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263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264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265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2"/>
    <xdr:sp macro="" textlink="">
      <xdr:nvSpPr>
        <xdr:cNvPr id="266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SpPr/>
      </xdr:nvSpPr>
      <xdr:spPr bwMode="auto">
        <a:xfrm>
          <a:off x="16300450" y="889000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4325"/>
    <xdr:sp macro="" textlink="">
      <xdr:nvSpPr>
        <xdr:cNvPr id="267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SpPr/>
      </xdr:nvSpPr>
      <xdr:spPr bwMode="auto">
        <a:xfrm>
          <a:off x="16300450" y="889000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268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190500" cy="330652"/>
    <xdr:sp macro="" textlink="">
      <xdr:nvSpPr>
        <xdr:cNvPr id="269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SpPr/>
      </xdr:nvSpPr>
      <xdr:spPr bwMode="auto">
        <a:xfrm>
          <a:off x="16300450" y="889000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2"/>
    <xdr:sp macro="" textlink="">
      <xdr:nvSpPr>
        <xdr:cNvPr id="270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SpPr/>
      </xdr:nvSpPr>
      <xdr:spPr bwMode="auto">
        <a:xfrm>
          <a:off x="16300450" y="889000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4325"/>
    <xdr:sp macro="" textlink="">
      <xdr:nvSpPr>
        <xdr:cNvPr id="271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SpPr/>
      </xdr:nvSpPr>
      <xdr:spPr bwMode="auto">
        <a:xfrm>
          <a:off x="16300450" y="889000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272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273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274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2"/>
    <xdr:sp macro="" textlink="">
      <xdr:nvSpPr>
        <xdr:cNvPr id="275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SpPr/>
      </xdr:nvSpPr>
      <xdr:spPr bwMode="auto">
        <a:xfrm>
          <a:off x="16300450" y="889000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4325"/>
    <xdr:sp macro="" textlink="">
      <xdr:nvSpPr>
        <xdr:cNvPr id="276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SpPr/>
      </xdr:nvSpPr>
      <xdr:spPr bwMode="auto">
        <a:xfrm>
          <a:off x="16300450" y="889000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277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190500" cy="330652"/>
    <xdr:sp macro="" textlink="">
      <xdr:nvSpPr>
        <xdr:cNvPr id="278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SpPr/>
      </xdr:nvSpPr>
      <xdr:spPr bwMode="auto">
        <a:xfrm>
          <a:off x="16300450" y="889000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2"/>
    <xdr:sp macro="" textlink="">
      <xdr:nvSpPr>
        <xdr:cNvPr id="279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SpPr/>
      </xdr:nvSpPr>
      <xdr:spPr bwMode="auto">
        <a:xfrm>
          <a:off x="16300450" y="889000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4325"/>
    <xdr:sp macro="" textlink="">
      <xdr:nvSpPr>
        <xdr:cNvPr id="280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SpPr/>
      </xdr:nvSpPr>
      <xdr:spPr bwMode="auto">
        <a:xfrm>
          <a:off x="16300450" y="889000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281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282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283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2"/>
    <xdr:sp macro="" textlink="">
      <xdr:nvSpPr>
        <xdr:cNvPr id="284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SpPr/>
      </xdr:nvSpPr>
      <xdr:spPr bwMode="auto">
        <a:xfrm>
          <a:off x="16300450" y="889000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4325"/>
    <xdr:sp macro="" textlink="">
      <xdr:nvSpPr>
        <xdr:cNvPr id="285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SpPr/>
      </xdr:nvSpPr>
      <xdr:spPr bwMode="auto">
        <a:xfrm>
          <a:off x="16300450" y="889000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286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190500" cy="330652"/>
    <xdr:sp macro="" textlink="">
      <xdr:nvSpPr>
        <xdr:cNvPr id="287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SpPr/>
      </xdr:nvSpPr>
      <xdr:spPr bwMode="auto">
        <a:xfrm>
          <a:off x="16300450" y="889000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2"/>
    <xdr:sp macro="" textlink="">
      <xdr:nvSpPr>
        <xdr:cNvPr id="288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SpPr/>
      </xdr:nvSpPr>
      <xdr:spPr bwMode="auto">
        <a:xfrm>
          <a:off x="16300450" y="889000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4325"/>
    <xdr:sp macro="" textlink="">
      <xdr:nvSpPr>
        <xdr:cNvPr id="289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SpPr/>
      </xdr:nvSpPr>
      <xdr:spPr bwMode="auto">
        <a:xfrm>
          <a:off x="16300450" y="889000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290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291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292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2"/>
    <xdr:sp macro="" textlink="">
      <xdr:nvSpPr>
        <xdr:cNvPr id="293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SpPr/>
      </xdr:nvSpPr>
      <xdr:spPr bwMode="auto">
        <a:xfrm>
          <a:off x="16300450" y="889000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4325"/>
    <xdr:sp macro="" textlink="">
      <xdr:nvSpPr>
        <xdr:cNvPr id="294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SpPr/>
      </xdr:nvSpPr>
      <xdr:spPr bwMode="auto">
        <a:xfrm>
          <a:off x="16300450" y="889000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295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190500" cy="330652"/>
    <xdr:sp macro="" textlink="">
      <xdr:nvSpPr>
        <xdr:cNvPr id="296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SpPr/>
      </xdr:nvSpPr>
      <xdr:spPr bwMode="auto">
        <a:xfrm>
          <a:off x="16300450" y="889000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2"/>
    <xdr:sp macro="" textlink="">
      <xdr:nvSpPr>
        <xdr:cNvPr id="297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SpPr/>
      </xdr:nvSpPr>
      <xdr:spPr bwMode="auto">
        <a:xfrm>
          <a:off x="16300450" y="889000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4325"/>
    <xdr:sp macro="" textlink="">
      <xdr:nvSpPr>
        <xdr:cNvPr id="298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SpPr/>
      </xdr:nvSpPr>
      <xdr:spPr bwMode="auto">
        <a:xfrm>
          <a:off x="16300450" y="889000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299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300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301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2"/>
    <xdr:sp macro="" textlink="">
      <xdr:nvSpPr>
        <xdr:cNvPr id="302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SpPr/>
      </xdr:nvSpPr>
      <xdr:spPr bwMode="auto">
        <a:xfrm>
          <a:off x="16300450" y="889000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4325"/>
    <xdr:sp macro="" textlink="">
      <xdr:nvSpPr>
        <xdr:cNvPr id="303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SpPr/>
      </xdr:nvSpPr>
      <xdr:spPr bwMode="auto">
        <a:xfrm>
          <a:off x="16300450" y="889000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304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190500" cy="330652"/>
    <xdr:sp macro="" textlink="">
      <xdr:nvSpPr>
        <xdr:cNvPr id="305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SpPr/>
      </xdr:nvSpPr>
      <xdr:spPr bwMode="auto">
        <a:xfrm>
          <a:off x="16300450" y="889000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2"/>
    <xdr:sp macro="" textlink="">
      <xdr:nvSpPr>
        <xdr:cNvPr id="306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SpPr/>
      </xdr:nvSpPr>
      <xdr:spPr bwMode="auto">
        <a:xfrm>
          <a:off x="16300450" y="889000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4325"/>
    <xdr:sp macro="" textlink="">
      <xdr:nvSpPr>
        <xdr:cNvPr id="307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SpPr/>
      </xdr:nvSpPr>
      <xdr:spPr bwMode="auto">
        <a:xfrm>
          <a:off x="16300450" y="889000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308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309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310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2"/>
    <xdr:sp macro="" textlink="">
      <xdr:nvSpPr>
        <xdr:cNvPr id="311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SpPr/>
      </xdr:nvSpPr>
      <xdr:spPr bwMode="auto">
        <a:xfrm>
          <a:off x="16300450" y="889000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4325"/>
    <xdr:sp macro="" textlink="">
      <xdr:nvSpPr>
        <xdr:cNvPr id="312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SpPr/>
      </xdr:nvSpPr>
      <xdr:spPr bwMode="auto">
        <a:xfrm>
          <a:off x="16300450" y="889000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313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190500" cy="330652"/>
    <xdr:sp macro="" textlink="">
      <xdr:nvSpPr>
        <xdr:cNvPr id="314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SpPr/>
      </xdr:nvSpPr>
      <xdr:spPr bwMode="auto">
        <a:xfrm>
          <a:off x="16300450" y="889000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2"/>
    <xdr:sp macro="" textlink="">
      <xdr:nvSpPr>
        <xdr:cNvPr id="315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SpPr/>
      </xdr:nvSpPr>
      <xdr:spPr bwMode="auto">
        <a:xfrm>
          <a:off x="16300450" y="889000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4325"/>
    <xdr:sp macro="" textlink="">
      <xdr:nvSpPr>
        <xdr:cNvPr id="316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SpPr/>
      </xdr:nvSpPr>
      <xdr:spPr bwMode="auto">
        <a:xfrm>
          <a:off x="16300450" y="889000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317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318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319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2"/>
    <xdr:sp macro="" textlink="">
      <xdr:nvSpPr>
        <xdr:cNvPr id="320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SpPr/>
      </xdr:nvSpPr>
      <xdr:spPr bwMode="auto">
        <a:xfrm>
          <a:off x="16300450" y="889000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4325"/>
    <xdr:sp macro="" textlink="">
      <xdr:nvSpPr>
        <xdr:cNvPr id="321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SpPr/>
      </xdr:nvSpPr>
      <xdr:spPr bwMode="auto">
        <a:xfrm>
          <a:off x="16300450" y="889000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322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190500" cy="330652"/>
    <xdr:sp macro="" textlink="">
      <xdr:nvSpPr>
        <xdr:cNvPr id="323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SpPr/>
      </xdr:nvSpPr>
      <xdr:spPr bwMode="auto">
        <a:xfrm>
          <a:off x="16300450" y="889000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2"/>
    <xdr:sp macro="" textlink="">
      <xdr:nvSpPr>
        <xdr:cNvPr id="324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SpPr/>
      </xdr:nvSpPr>
      <xdr:spPr bwMode="auto">
        <a:xfrm>
          <a:off x="16300450" y="889000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4325"/>
    <xdr:sp macro="" textlink="">
      <xdr:nvSpPr>
        <xdr:cNvPr id="325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SpPr/>
      </xdr:nvSpPr>
      <xdr:spPr bwMode="auto">
        <a:xfrm>
          <a:off x="16300450" y="889000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326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327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328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2"/>
    <xdr:sp macro="" textlink="">
      <xdr:nvSpPr>
        <xdr:cNvPr id="329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SpPr/>
      </xdr:nvSpPr>
      <xdr:spPr bwMode="auto">
        <a:xfrm>
          <a:off x="16300450" y="889000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4325"/>
    <xdr:sp macro="" textlink="">
      <xdr:nvSpPr>
        <xdr:cNvPr id="330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SpPr/>
      </xdr:nvSpPr>
      <xdr:spPr bwMode="auto">
        <a:xfrm>
          <a:off x="16300450" y="889000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331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190500" cy="330652"/>
    <xdr:sp macro="" textlink="">
      <xdr:nvSpPr>
        <xdr:cNvPr id="332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SpPr/>
      </xdr:nvSpPr>
      <xdr:spPr bwMode="auto">
        <a:xfrm>
          <a:off x="16300450" y="889000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2"/>
    <xdr:sp macro="" textlink="">
      <xdr:nvSpPr>
        <xdr:cNvPr id="333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SpPr/>
      </xdr:nvSpPr>
      <xdr:spPr bwMode="auto">
        <a:xfrm>
          <a:off x="16300450" y="889000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4325"/>
    <xdr:sp macro="" textlink="">
      <xdr:nvSpPr>
        <xdr:cNvPr id="334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SpPr/>
      </xdr:nvSpPr>
      <xdr:spPr bwMode="auto">
        <a:xfrm>
          <a:off x="16300450" y="889000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335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336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337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2"/>
    <xdr:sp macro="" textlink="">
      <xdr:nvSpPr>
        <xdr:cNvPr id="338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SpPr/>
      </xdr:nvSpPr>
      <xdr:spPr bwMode="auto">
        <a:xfrm>
          <a:off x="16300450" y="889000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4325"/>
    <xdr:sp macro="" textlink="">
      <xdr:nvSpPr>
        <xdr:cNvPr id="339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SpPr/>
      </xdr:nvSpPr>
      <xdr:spPr bwMode="auto">
        <a:xfrm>
          <a:off x="16300450" y="889000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340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190500" cy="330652"/>
    <xdr:sp macro="" textlink="">
      <xdr:nvSpPr>
        <xdr:cNvPr id="341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SpPr/>
      </xdr:nvSpPr>
      <xdr:spPr bwMode="auto">
        <a:xfrm>
          <a:off x="16300450" y="889000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2"/>
    <xdr:sp macro="" textlink="">
      <xdr:nvSpPr>
        <xdr:cNvPr id="342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SpPr/>
      </xdr:nvSpPr>
      <xdr:spPr bwMode="auto">
        <a:xfrm>
          <a:off x="16300450" y="889000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4325"/>
    <xdr:sp macro="" textlink="">
      <xdr:nvSpPr>
        <xdr:cNvPr id="343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SpPr/>
      </xdr:nvSpPr>
      <xdr:spPr bwMode="auto">
        <a:xfrm>
          <a:off x="16300450" y="889000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344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345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346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2"/>
    <xdr:sp macro="" textlink="">
      <xdr:nvSpPr>
        <xdr:cNvPr id="347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SpPr/>
      </xdr:nvSpPr>
      <xdr:spPr bwMode="auto">
        <a:xfrm>
          <a:off x="16300450" y="889000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4325"/>
    <xdr:sp macro="" textlink="">
      <xdr:nvSpPr>
        <xdr:cNvPr id="348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SpPr/>
      </xdr:nvSpPr>
      <xdr:spPr bwMode="auto">
        <a:xfrm>
          <a:off x="16300450" y="889000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349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190500" cy="330652"/>
    <xdr:sp macro="" textlink="">
      <xdr:nvSpPr>
        <xdr:cNvPr id="350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SpPr/>
      </xdr:nvSpPr>
      <xdr:spPr bwMode="auto">
        <a:xfrm>
          <a:off x="16300450" y="889000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2"/>
    <xdr:sp macro="" textlink="">
      <xdr:nvSpPr>
        <xdr:cNvPr id="351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SpPr/>
      </xdr:nvSpPr>
      <xdr:spPr bwMode="auto">
        <a:xfrm>
          <a:off x="16300450" y="889000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4325"/>
    <xdr:sp macro="" textlink="">
      <xdr:nvSpPr>
        <xdr:cNvPr id="352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SpPr/>
      </xdr:nvSpPr>
      <xdr:spPr bwMode="auto">
        <a:xfrm>
          <a:off x="16300450" y="889000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353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354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355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2"/>
    <xdr:sp macro="" textlink="">
      <xdr:nvSpPr>
        <xdr:cNvPr id="356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SpPr/>
      </xdr:nvSpPr>
      <xdr:spPr bwMode="auto">
        <a:xfrm>
          <a:off x="16300450" y="889000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4325"/>
    <xdr:sp macro="" textlink="">
      <xdr:nvSpPr>
        <xdr:cNvPr id="357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SpPr/>
      </xdr:nvSpPr>
      <xdr:spPr bwMode="auto">
        <a:xfrm>
          <a:off x="16300450" y="889000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358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190500" cy="330652"/>
    <xdr:sp macro="" textlink="">
      <xdr:nvSpPr>
        <xdr:cNvPr id="359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SpPr/>
      </xdr:nvSpPr>
      <xdr:spPr bwMode="auto">
        <a:xfrm>
          <a:off x="16300450" y="889000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2"/>
    <xdr:sp macro="" textlink="">
      <xdr:nvSpPr>
        <xdr:cNvPr id="360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SpPr/>
      </xdr:nvSpPr>
      <xdr:spPr bwMode="auto">
        <a:xfrm>
          <a:off x="16300450" y="889000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4325"/>
    <xdr:sp macro="" textlink="">
      <xdr:nvSpPr>
        <xdr:cNvPr id="361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SpPr/>
      </xdr:nvSpPr>
      <xdr:spPr bwMode="auto">
        <a:xfrm>
          <a:off x="16300450" y="889000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362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363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364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2"/>
    <xdr:sp macro="" textlink="">
      <xdr:nvSpPr>
        <xdr:cNvPr id="365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SpPr/>
      </xdr:nvSpPr>
      <xdr:spPr bwMode="auto">
        <a:xfrm>
          <a:off x="16300450" y="889000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4325"/>
    <xdr:sp macro="" textlink="">
      <xdr:nvSpPr>
        <xdr:cNvPr id="366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SpPr/>
      </xdr:nvSpPr>
      <xdr:spPr bwMode="auto">
        <a:xfrm>
          <a:off x="16300450" y="889000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367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190500" cy="330652"/>
    <xdr:sp macro="" textlink="">
      <xdr:nvSpPr>
        <xdr:cNvPr id="368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SpPr/>
      </xdr:nvSpPr>
      <xdr:spPr bwMode="auto">
        <a:xfrm>
          <a:off x="16300450" y="889000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2"/>
    <xdr:sp macro="" textlink="">
      <xdr:nvSpPr>
        <xdr:cNvPr id="369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SpPr/>
      </xdr:nvSpPr>
      <xdr:spPr bwMode="auto">
        <a:xfrm>
          <a:off x="16300450" y="889000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4325"/>
    <xdr:sp macro="" textlink="">
      <xdr:nvSpPr>
        <xdr:cNvPr id="370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SpPr/>
      </xdr:nvSpPr>
      <xdr:spPr bwMode="auto">
        <a:xfrm>
          <a:off x="16300450" y="889000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371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372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373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2"/>
    <xdr:sp macro="" textlink="">
      <xdr:nvSpPr>
        <xdr:cNvPr id="374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SpPr/>
      </xdr:nvSpPr>
      <xdr:spPr bwMode="auto">
        <a:xfrm>
          <a:off x="16300450" y="889000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4325"/>
    <xdr:sp macro="" textlink="">
      <xdr:nvSpPr>
        <xdr:cNvPr id="375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SpPr/>
      </xdr:nvSpPr>
      <xdr:spPr bwMode="auto">
        <a:xfrm>
          <a:off x="16300450" y="889000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376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190500" cy="330652"/>
    <xdr:sp macro="" textlink="">
      <xdr:nvSpPr>
        <xdr:cNvPr id="377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SpPr/>
      </xdr:nvSpPr>
      <xdr:spPr bwMode="auto">
        <a:xfrm>
          <a:off x="16300450" y="889000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2"/>
    <xdr:sp macro="" textlink="">
      <xdr:nvSpPr>
        <xdr:cNvPr id="378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SpPr/>
      </xdr:nvSpPr>
      <xdr:spPr bwMode="auto">
        <a:xfrm>
          <a:off x="16300450" y="889000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4325"/>
    <xdr:sp macro="" textlink="">
      <xdr:nvSpPr>
        <xdr:cNvPr id="379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SpPr/>
      </xdr:nvSpPr>
      <xdr:spPr bwMode="auto">
        <a:xfrm>
          <a:off x="16300450" y="889000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380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381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382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2"/>
    <xdr:sp macro="" textlink="">
      <xdr:nvSpPr>
        <xdr:cNvPr id="383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SpPr/>
      </xdr:nvSpPr>
      <xdr:spPr bwMode="auto">
        <a:xfrm>
          <a:off x="16300450" y="889000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4325"/>
    <xdr:sp macro="" textlink="">
      <xdr:nvSpPr>
        <xdr:cNvPr id="384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SpPr/>
      </xdr:nvSpPr>
      <xdr:spPr bwMode="auto">
        <a:xfrm>
          <a:off x="16300450" y="889000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385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190500" cy="330652"/>
    <xdr:sp macro="" textlink="">
      <xdr:nvSpPr>
        <xdr:cNvPr id="386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SpPr/>
      </xdr:nvSpPr>
      <xdr:spPr bwMode="auto">
        <a:xfrm>
          <a:off x="16300450" y="889000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2"/>
    <xdr:sp macro="" textlink="">
      <xdr:nvSpPr>
        <xdr:cNvPr id="387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SpPr/>
      </xdr:nvSpPr>
      <xdr:spPr bwMode="auto">
        <a:xfrm>
          <a:off x="16300450" y="889000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4325"/>
    <xdr:sp macro="" textlink="">
      <xdr:nvSpPr>
        <xdr:cNvPr id="388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SpPr/>
      </xdr:nvSpPr>
      <xdr:spPr bwMode="auto">
        <a:xfrm>
          <a:off x="16300450" y="889000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389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390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391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2"/>
    <xdr:sp macro="" textlink="">
      <xdr:nvSpPr>
        <xdr:cNvPr id="392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SpPr/>
      </xdr:nvSpPr>
      <xdr:spPr bwMode="auto">
        <a:xfrm>
          <a:off x="16300450" y="889000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4325"/>
    <xdr:sp macro="" textlink="">
      <xdr:nvSpPr>
        <xdr:cNvPr id="393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SpPr/>
      </xdr:nvSpPr>
      <xdr:spPr bwMode="auto">
        <a:xfrm>
          <a:off x="16300450" y="889000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394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190500" cy="330652"/>
    <xdr:sp macro="" textlink="">
      <xdr:nvSpPr>
        <xdr:cNvPr id="395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SpPr/>
      </xdr:nvSpPr>
      <xdr:spPr bwMode="auto">
        <a:xfrm>
          <a:off x="16300450" y="889000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2"/>
    <xdr:sp macro="" textlink="">
      <xdr:nvSpPr>
        <xdr:cNvPr id="396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SpPr/>
      </xdr:nvSpPr>
      <xdr:spPr bwMode="auto">
        <a:xfrm>
          <a:off x="16300450" y="889000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4325"/>
    <xdr:sp macro="" textlink="">
      <xdr:nvSpPr>
        <xdr:cNvPr id="397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SpPr/>
      </xdr:nvSpPr>
      <xdr:spPr bwMode="auto">
        <a:xfrm>
          <a:off x="16300450" y="889000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398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399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400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2"/>
    <xdr:sp macro="" textlink="">
      <xdr:nvSpPr>
        <xdr:cNvPr id="401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SpPr/>
      </xdr:nvSpPr>
      <xdr:spPr bwMode="auto">
        <a:xfrm>
          <a:off x="16300450" y="889000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4325"/>
    <xdr:sp macro="" textlink="">
      <xdr:nvSpPr>
        <xdr:cNvPr id="402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SpPr/>
      </xdr:nvSpPr>
      <xdr:spPr bwMode="auto">
        <a:xfrm>
          <a:off x="16300450" y="889000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403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190500" cy="330652"/>
    <xdr:sp macro="" textlink="">
      <xdr:nvSpPr>
        <xdr:cNvPr id="404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SpPr/>
      </xdr:nvSpPr>
      <xdr:spPr bwMode="auto">
        <a:xfrm>
          <a:off x="16300450" y="889000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2"/>
    <xdr:sp macro="" textlink="">
      <xdr:nvSpPr>
        <xdr:cNvPr id="405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SpPr/>
      </xdr:nvSpPr>
      <xdr:spPr bwMode="auto">
        <a:xfrm>
          <a:off x="16300450" y="889000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4325"/>
    <xdr:sp macro="" textlink="">
      <xdr:nvSpPr>
        <xdr:cNvPr id="406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SpPr/>
      </xdr:nvSpPr>
      <xdr:spPr bwMode="auto">
        <a:xfrm>
          <a:off x="16300450" y="889000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407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408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409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2"/>
    <xdr:sp macro="" textlink="">
      <xdr:nvSpPr>
        <xdr:cNvPr id="410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SpPr/>
      </xdr:nvSpPr>
      <xdr:spPr bwMode="auto">
        <a:xfrm>
          <a:off x="16300450" y="889000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4325"/>
    <xdr:sp macro="" textlink="">
      <xdr:nvSpPr>
        <xdr:cNvPr id="411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SpPr/>
      </xdr:nvSpPr>
      <xdr:spPr bwMode="auto">
        <a:xfrm>
          <a:off x="16300450" y="889000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412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190500" cy="330652"/>
    <xdr:sp macro="" textlink="">
      <xdr:nvSpPr>
        <xdr:cNvPr id="413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SpPr/>
      </xdr:nvSpPr>
      <xdr:spPr bwMode="auto">
        <a:xfrm>
          <a:off x="16300450" y="889000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2"/>
    <xdr:sp macro="" textlink="">
      <xdr:nvSpPr>
        <xdr:cNvPr id="414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SpPr/>
      </xdr:nvSpPr>
      <xdr:spPr bwMode="auto">
        <a:xfrm>
          <a:off x="16300450" y="889000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4325"/>
    <xdr:sp macro="" textlink="">
      <xdr:nvSpPr>
        <xdr:cNvPr id="415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SpPr/>
      </xdr:nvSpPr>
      <xdr:spPr bwMode="auto">
        <a:xfrm>
          <a:off x="16300450" y="889000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416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417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418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2"/>
    <xdr:sp macro="" textlink="">
      <xdr:nvSpPr>
        <xdr:cNvPr id="419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SpPr/>
      </xdr:nvSpPr>
      <xdr:spPr bwMode="auto">
        <a:xfrm>
          <a:off x="16300450" y="889000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4325"/>
    <xdr:sp macro="" textlink="">
      <xdr:nvSpPr>
        <xdr:cNvPr id="420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SpPr/>
      </xdr:nvSpPr>
      <xdr:spPr bwMode="auto">
        <a:xfrm>
          <a:off x="16300450" y="889000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421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190500" cy="330652"/>
    <xdr:sp macro="" textlink="">
      <xdr:nvSpPr>
        <xdr:cNvPr id="422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SpPr/>
      </xdr:nvSpPr>
      <xdr:spPr bwMode="auto">
        <a:xfrm>
          <a:off x="16300450" y="889000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2"/>
    <xdr:sp macro="" textlink="">
      <xdr:nvSpPr>
        <xdr:cNvPr id="423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SpPr/>
      </xdr:nvSpPr>
      <xdr:spPr bwMode="auto">
        <a:xfrm>
          <a:off x="16300450" y="889000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4325"/>
    <xdr:sp macro="" textlink="">
      <xdr:nvSpPr>
        <xdr:cNvPr id="424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SpPr/>
      </xdr:nvSpPr>
      <xdr:spPr bwMode="auto">
        <a:xfrm>
          <a:off x="16300450" y="889000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425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426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427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2"/>
    <xdr:sp macro="" textlink="">
      <xdr:nvSpPr>
        <xdr:cNvPr id="428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SpPr/>
      </xdr:nvSpPr>
      <xdr:spPr bwMode="auto">
        <a:xfrm>
          <a:off x="16300450" y="889000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4325"/>
    <xdr:sp macro="" textlink="">
      <xdr:nvSpPr>
        <xdr:cNvPr id="429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SpPr/>
      </xdr:nvSpPr>
      <xdr:spPr bwMode="auto">
        <a:xfrm>
          <a:off x="16300450" y="889000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430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190500" cy="330652"/>
    <xdr:sp macro="" textlink="">
      <xdr:nvSpPr>
        <xdr:cNvPr id="431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SpPr/>
      </xdr:nvSpPr>
      <xdr:spPr bwMode="auto">
        <a:xfrm>
          <a:off x="16300450" y="889000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2"/>
    <xdr:sp macro="" textlink="">
      <xdr:nvSpPr>
        <xdr:cNvPr id="432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SpPr/>
      </xdr:nvSpPr>
      <xdr:spPr bwMode="auto">
        <a:xfrm>
          <a:off x="16300450" y="889000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4325"/>
    <xdr:sp macro="" textlink="">
      <xdr:nvSpPr>
        <xdr:cNvPr id="433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SpPr/>
      </xdr:nvSpPr>
      <xdr:spPr bwMode="auto">
        <a:xfrm>
          <a:off x="16300450" y="889000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434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435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436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2"/>
    <xdr:sp macro="" textlink="">
      <xdr:nvSpPr>
        <xdr:cNvPr id="437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SpPr/>
      </xdr:nvSpPr>
      <xdr:spPr bwMode="auto">
        <a:xfrm>
          <a:off x="16300450" y="889000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4325"/>
    <xdr:sp macro="" textlink="">
      <xdr:nvSpPr>
        <xdr:cNvPr id="438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SpPr/>
      </xdr:nvSpPr>
      <xdr:spPr bwMode="auto">
        <a:xfrm>
          <a:off x="16300450" y="889000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439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190500" cy="330652"/>
    <xdr:sp macro="" textlink="">
      <xdr:nvSpPr>
        <xdr:cNvPr id="440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SpPr/>
      </xdr:nvSpPr>
      <xdr:spPr bwMode="auto">
        <a:xfrm>
          <a:off x="16300450" y="889000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2"/>
    <xdr:sp macro="" textlink="">
      <xdr:nvSpPr>
        <xdr:cNvPr id="441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SpPr/>
      </xdr:nvSpPr>
      <xdr:spPr bwMode="auto">
        <a:xfrm>
          <a:off x="16300450" y="889000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4325"/>
    <xdr:sp macro="" textlink="">
      <xdr:nvSpPr>
        <xdr:cNvPr id="442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SpPr/>
      </xdr:nvSpPr>
      <xdr:spPr bwMode="auto">
        <a:xfrm>
          <a:off x="16300450" y="889000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443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444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445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2"/>
    <xdr:sp macro="" textlink="">
      <xdr:nvSpPr>
        <xdr:cNvPr id="446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SpPr/>
      </xdr:nvSpPr>
      <xdr:spPr bwMode="auto">
        <a:xfrm>
          <a:off x="16300450" y="889000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4325"/>
    <xdr:sp macro="" textlink="">
      <xdr:nvSpPr>
        <xdr:cNvPr id="447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SpPr/>
      </xdr:nvSpPr>
      <xdr:spPr bwMode="auto">
        <a:xfrm>
          <a:off x="16300450" y="889000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448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190500" cy="330652"/>
    <xdr:sp macro="" textlink="">
      <xdr:nvSpPr>
        <xdr:cNvPr id="449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SpPr/>
      </xdr:nvSpPr>
      <xdr:spPr bwMode="auto">
        <a:xfrm>
          <a:off x="16300450" y="889000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2"/>
    <xdr:sp macro="" textlink="">
      <xdr:nvSpPr>
        <xdr:cNvPr id="450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SpPr/>
      </xdr:nvSpPr>
      <xdr:spPr bwMode="auto">
        <a:xfrm>
          <a:off x="16300450" y="889000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4325"/>
    <xdr:sp macro="" textlink="">
      <xdr:nvSpPr>
        <xdr:cNvPr id="451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SpPr/>
      </xdr:nvSpPr>
      <xdr:spPr bwMode="auto">
        <a:xfrm>
          <a:off x="16300450" y="889000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452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453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454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2"/>
    <xdr:sp macro="" textlink="">
      <xdr:nvSpPr>
        <xdr:cNvPr id="455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SpPr/>
      </xdr:nvSpPr>
      <xdr:spPr bwMode="auto">
        <a:xfrm>
          <a:off x="16300450" y="889000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4325"/>
    <xdr:sp macro="" textlink="">
      <xdr:nvSpPr>
        <xdr:cNvPr id="456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SpPr/>
      </xdr:nvSpPr>
      <xdr:spPr bwMode="auto">
        <a:xfrm>
          <a:off x="16300450" y="889000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457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190500" cy="330652"/>
    <xdr:sp macro="" textlink="">
      <xdr:nvSpPr>
        <xdr:cNvPr id="458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SpPr/>
      </xdr:nvSpPr>
      <xdr:spPr bwMode="auto">
        <a:xfrm>
          <a:off x="16300450" y="889000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2"/>
    <xdr:sp macro="" textlink="">
      <xdr:nvSpPr>
        <xdr:cNvPr id="459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SpPr/>
      </xdr:nvSpPr>
      <xdr:spPr bwMode="auto">
        <a:xfrm>
          <a:off x="16300450" y="889000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4325"/>
    <xdr:sp macro="" textlink="">
      <xdr:nvSpPr>
        <xdr:cNvPr id="460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SpPr/>
      </xdr:nvSpPr>
      <xdr:spPr bwMode="auto">
        <a:xfrm>
          <a:off x="16300450" y="889000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461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462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463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2"/>
    <xdr:sp macro="" textlink="">
      <xdr:nvSpPr>
        <xdr:cNvPr id="464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SpPr/>
      </xdr:nvSpPr>
      <xdr:spPr bwMode="auto">
        <a:xfrm>
          <a:off x="16300450" y="889000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4325"/>
    <xdr:sp macro="" textlink="">
      <xdr:nvSpPr>
        <xdr:cNvPr id="465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SpPr/>
      </xdr:nvSpPr>
      <xdr:spPr bwMode="auto">
        <a:xfrm>
          <a:off x="16300450" y="889000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466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190500" cy="330652"/>
    <xdr:sp macro="" textlink="">
      <xdr:nvSpPr>
        <xdr:cNvPr id="467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SpPr/>
      </xdr:nvSpPr>
      <xdr:spPr bwMode="auto">
        <a:xfrm>
          <a:off x="16300450" y="889000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2"/>
    <xdr:sp macro="" textlink="">
      <xdr:nvSpPr>
        <xdr:cNvPr id="468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SpPr/>
      </xdr:nvSpPr>
      <xdr:spPr bwMode="auto">
        <a:xfrm>
          <a:off x="16300450" y="889000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4325"/>
    <xdr:sp macro="" textlink="">
      <xdr:nvSpPr>
        <xdr:cNvPr id="469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SpPr/>
      </xdr:nvSpPr>
      <xdr:spPr bwMode="auto">
        <a:xfrm>
          <a:off x="16300450" y="889000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470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471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472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2"/>
    <xdr:sp macro="" textlink="">
      <xdr:nvSpPr>
        <xdr:cNvPr id="473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SpPr/>
      </xdr:nvSpPr>
      <xdr:spPr bwMode="auto">
        <a:xfrm>
          <a:off x="16300450" y="889000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4325"/>
    <xdr:sp macro="" textlink="">
      <xdr:nvSpPr>
        <xdr:cNvPr id="474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SpPr/>
      </xdr:nvSpPr>
      <xdr:spPr bwMode="auto">
        <a:xfrm>
          <a:off x="16300450" y="889000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475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190500" cy="330652"/>
    <xdr:sp macro="" textlink="">
      <xdr:nvSpPr>
        <xdr:cNvPr id="476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SpPr/>
      </xdr:nvSpPr>
      <xdr:spPr bwMode="auto">
        <a:xfrm>
          <a:off x="16300450" y="889000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2"/>
    <xdr:sp macro="" textlink="">
      <xdr:nvSpPr>
        <xdr:cNvPr id="477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SpPr/>
      </xdr:nvSpPr>
      <xdr:spPr bwMode="auto">
        <a:xfrm>
          <a:off x="16300450" y="889000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4325"/>
    <xdr:sp macro="" textlink="">
      <xdr:nvSpPr>
        <xdr:cNvPr id="478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SpPr/>
      </xdr:nvSpPr>
      <xdr:spPr bwMode="auto">
        <a:xfrm>
          <a:off x="16300450" y="889000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479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480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481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2"/>
    <xdr:sp macro="" textlink="">
      <xdr:nvSpPr>
        <xdr:cNvPr id="482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SpPr/>
      </xdr:nvSpPr>
      <xdr:spPr bwMode="auto">
        <a:xfrm>
          <a:off x="16300450" y="889000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4325"/>
    <xdr:sp macro="" textlink="">
      <xdr:nvSpPr>
        <xdr:cNvPr id="483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SpPr/>
      </xdr:nvSpPr>
      <xdr:spPr bwMode="auto">
        <a:xfrm>
          <a:off x="16300450" y="889000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484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190500" cy="330652"/>
    <xdr:sp macro="" textlink="">
      <xdr:nvSpPr>
        <xdr:cNvPr id="485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SpPr/>
      </xdr:nvSpPr>
      <xdr:spPr bwMode="auto">
        <a:xfrm>
          <a:off x="16300450" y="889000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2"/>
    <xdr:sp macro="" textlink="">
      <xdr:nvSpPr>
        <xdr:cNvPr id="486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SpPr/>
      </xdr:nvSpPr>
      <xdr:spPr bwMode="auto">
        <a:xfrm>
          <a:off x="16300450" y="889000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4325"/>
    <xdr:sp macro="" textlink="">
      <xdr:nvSpPr>
        <xdr:cNvPr id="487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SpPr/>
      </xdr:nvSpPr>
      <xdr:spPr bwMode="auto">
        <a:xfrm>
          <a:off x="16300450" y="889000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488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489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490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2"/>
    <xdr:sp macro="" textlink="">
      <xdr:nvSpPr>
        <xdr:cNvPr id="491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SpPr/>
      </xdr:nvSpPr>
      <xdr:spPr bwMode="auto">
        <a:xfrm>
          <a:off x="16300450" y="889000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4325"/>
    <xdr:sp macro="" textlink="">
      <xdr:nvSpPr>
        <xdr:cNvPr id="492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SpPr/>
      </xdr:nvSpPr>
      <xdr:spPr bwMode="auto">
        <a:xfrm>
          <a:off x="16300450" y="889000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493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190500" cy="330652"/>
    <xdr:sp macro="" textlink="">
      <xdr:nvSpPr>
        <xdr:cNvPr id="494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SpPr/>
      </xdr:nvSpPr>
      <xdr:spPr bwMode="auto">
        <a:xfrm>
          <a:off x="16300450" y="889000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2"/>
    <xdr:sp macro="" textlink="">
      <xdr:nvSpPr>
        <xdr:cNvPr id="495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SpPr/>
      </xdr:nvSpPr>
      <xdr:spPr bwMode="auto">
        <a:xfrm>
          <a:off x="16300450" y="889000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4325"/>
    <xdr:sp macro="" textlink="">
      <xdr:nvSpPr>
        <xdr:cNvPr id="496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SpPr/>
      </xdr:nvSpPr>
      <xdr:spPr bwMode="auto">
        <a:xfrm>
          <a:off x="16300450" y="889000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497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498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499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2"/>
    <xdr:sp macro="" textlink="">
      <xdr:nvSpPr>
        <xdr:cNvPr id="500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SpPr/>
      </xdr:nvSpPr>
      <xdr:spPr bwMode="auto">
        <a:xfrm>
          <a:off x="16300450" y="889000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4325"/>
    <xdr:sp macro="" textlink="">
      <xdr:nvSpPr>
        <xdr:cNvPr id="501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SpPr/>
      </xdr:nvSpPr>
      <xdr:spPr bwMode="auto">
        <a:xfrm>
          <a:off x="16300450" y="889000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502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190500" cy="330652"/>
    <xdr:sp macro="" textlink="">
      <xdr:nvSpPr>
        <xdr:cNvPr id="503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SpPr/>
      </xdr:nvSpPr>
      <xdr:spPr bwMode="auto">
        <a:xfrm>
          <a:off x="16300450" y="889000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2"/>
    <xdr:sp macro="" textlink="">
      <xdr:nvSpPr>
        <xdr:cNvPr id="504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SpPr/>
      </xdr:nvSpPr>
      <xdr:spPr bwMode="auto">
        <a:xfrm>
          <a:off x="16300450" y="889000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4325"/>
    <xdr:sp macro="" textlink="">
      <xdr:nvSpPr>
        <xdr:cNvPr id="505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SpPr/>
      </xdr:nvSpPr>
      <xdr:spPr bwMode="auto">
        <a:xfrm>
          <a:off x="16300450" y="889000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506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507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508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2"/>
    <xdr:sp macro="" textlink="">
      <xdr:nvSpPr>
        <xdr:cNvPr id="509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SpPr/>
      </xdr:nvSpPr>
      <xdr:spPr bwMode="auto">
        <a:xfrm>
          <a:off x="16300450" y="889000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4325"/>
    <xdr:sp macro="" textlink="">
      <xdr:nvSpPr>
        <xdr:cNvPr id="510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SpPr/>
      </xdr:nvSpPr>
      <xdr:spPr bwMode="auto">
        <a:xfrm>
          <a:off x="16300450" y="889000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511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190500" cy="330652"/>
    <xdr:sp macro="" textlink="">
      <xdr:nvSpPr>
        <xdr:cNvPr id="512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SpPr/>
      </xdr:nvSpPr>
      <xdr:spPr bwMode="auto">
        <a:xfrm>
          <a:off x="16300450" y="889000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2"/>
    <xdr:sp macro="" textlink="">
      <xdr:nvSpPr>
        <xdr:cNvPr id="513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SpPr/>
      </xdr:nvSpPr>
      <xdr:spPr bwMode="auto">
        <a:xfrm>
          <a:off x="16300450" y="889000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4325"/>
    <xdr:sp macro="" textlink="">
      <xdr:nvSpPr>
        <xdr:cNvPr id="514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SpPr/>
      </xdr:nvSpPr>
      <xdr:spPr bwMode="auto">
        <a:xfrm>
          <a:off x="16300450" y="889000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515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516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517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2"/>
    <xdr:sp macro="" textlink="">
      <xdr:nvSpPr>
        <xdr:cNvPr id="518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SpPr/>
      </xdr:nvSpPr>
      <xdr:spPr bwMode="auto">
        <a:xfrm>
          <a:off x="16300450" y="889000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4325"/>
    <xdr:sp macro="" textlink="">
      <xdr:nvSpPr>
        <xdr:cNvPr id="519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SpPr/>
      </xdr:nvSpPr>
      <xdr:spPr bwMode="auto">
        <a:xfrm>
          <a:off x="16300450" y="889000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520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190500" cy="330652"/>
    <xdr:sp macro="" textlink="">
      <xdr:nvSpPr>
        <xdr:cNvPr id="521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SpPr/>
      </xdr:nvSpPr>
      <xdr:spPr bwMode="auto">
        <a:xfrm>
          <a:off x="16300450" y="889000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2"/>
    <xdr:sp macro="" textlink="">
      <xdr:nvSpPr>
        <xdr:cNvPr id="522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SpPr/>
      </xdr:nvSpPr>
      <xdr:spPr bwMode="auto">
        <a:xfrm>
          <a:off x="16300450" y="889000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4325"/>
    <xdr:sp macro="" textlink="">
      <xdr:nvSpPr>
        <xdr:cNvPr id="523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SpPr/>
      </xdr:nvSpPr>
      <xdr:spPr bwMode="auto">
        <a:xfrm>
          <a:off x="16300450" y="889000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524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525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526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2"/>
    <xdr:sp macro="" textlink="">
      <xdr:nvSpPr>
        <xdr:cNvPr id="527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SpPr/>
      </xdr:nvSpPr>
      <xdr:spPr bwMode="auto">
        <a:xfrm>
          <a:off x="16300450" y="889000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4325"/>
    <xdr:sp macro="" textlink="">
      <xdr:nvSpPr>
        <xdr:cNvPr id="528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SpPr/>
      </xdr:nvSpPr>
      <xdr:spPr bwMode="auto">
        <a:xfrm>
          <a:off x="16300450" y="889000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529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190500" cy="330652"/>
    <xdr:sp macro="" textlink="">
      <xdr:nvSpPr>
        <xdr:cNvPr id="530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SpPr/>
      </xdr:nvSpPr>
      <xdr:spPr bwMode="auto">
        <a:xfrm>
          <a:off x="16300450" y="889000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2"/>
    <xdr:sp macro="" textlink="">
      <xdr:nvSpPr>
        <xdr:cNvPr id="531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SpPr/>
      </xdr:nvSpPr>
      <xdr:spPr bwMode="auto">
        <a:xfrm>
          <a:off x="16300450" y="889000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4325"/>
    <xdr:sp macro="" textlink="">
      <xdr:nvSpPr>
        <xdr:cNvPr id="532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SpPr/>
      </xdr:nvSpPr>
      <xdr:spPr bwMode="auto">
        <a:xfrm>
          <a:off x="16300450" y="889000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533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534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535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2"/>
    <xdr:sp macro="" textlink="">
      <xdr:nvSpPr>
        <xdr:cNvPr id="536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SpPr/>
      </xdr:nvSpPr>
      <xdr:spPr bwMode="auto">
        <a:xfrm>
          <a:off x="16300450" y="889000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4325"/>
    <xdr:sp macro="" textlink="">
      <xdr:nvSpPr>
        <xdr:cNvPr id="537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SpPr/>
      </xdr:nvSpPr>
      <xdr:spPr bwMode="auto">
        <a:xfrm>
          <a:off x="16300450" y="889000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538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190500" cy="330652"/>
    <xdr:sp macro="" textlink="">
      <xdr:nvSpPr>
        <xdr:cNvPr id="539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SpPr/>
      </xdr:nvSpPr>
      <xdr:spPr bwMode="auto">
        <a:xfrm>
          <a:off x="16300450" y="889000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2"/>
    <xdr:sp macro="" textlink="">
      <xdr:nvSpPr>
        <xdr:cNvPr id="540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SpPr/>
      </xdr:nvSpPr>
      <xdr:spPr bwMode="auto">
        <a:xfrm>
          <a:off x="16300450" y="889000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4325"/>
    <xdr:sp macro="" textlink="">
      <xdr:nvSpPr>
        <xdr:cNvPr id="541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SpPr/>
      </xdr:nvSpPr>
      <xdr:spPr bwMode="auto">
        <a:xfrm>
          <a:off x="16300450" y="889000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542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543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544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2"/>
    <xdr:sp macro="" textlink="">
      <xdr:nvSpPr>
        <xdr:cNvPr id="545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SpPr/>
      </xdr:nvSpPr>
      <xdr:spPr bwMode="auto">
        <a:xfrm>
          <a:off x="16300450" y="889000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4325"/>
    <xdr:sp macro="" textlink="">
      <xdr:nvSpPr>
        <xdr:cNvPr id="546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SpPr/>
      </xdr:nvSpPr>
      <xdr:spPr bwMode="auto">
        <a:xfrm>
          <a:off x="16300450" y="889000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5"/>
    <xdr:sp macro="" textlink="">
      <xdr:nvSpPr>
        <xdr:cNvPr id="547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SpPr/>
      </xdr:nvSpPr>
      <xdr:spPr bwMode="auto">
        <a:xfrm>
          <a:off x="16300450" y="889000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190500" cy="330652"/>
    <xdr:sp macro="" textlink="">
      <xdr:nvSpPr>
        <xdr:cNvPr id="548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SpPr/>
      </xdr:nvSpPr>
      <xdr:spPr bwMode="auto">
        <a:xfrm>
          <a:off x="16300450" y="889000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215900" cy="317952"/>
    <xdr:sp macro="" textlink="">
      <xdr:nvSpPr>
        <xdr:cNvPr id="549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SpPr/>
      </xdr:nvSpPr>
      <xdr:spPr bwMode="auto">
        <a:xfrm>
          <a:off x="16300450" y="889000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550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5697988C-50D5-41C2-A38C-BA791127FEAE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551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84DBAAEF-37EC-459E-8F5F-295BF560C25B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552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B65B234-ACC7-4669-BDC2-D2F8C20336F5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553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61A7358-A60F-4489-B303-E98099408A43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554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788D644C-DDD6-4F49-A881-B0D666D97315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555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79D326D3-80DF-4CCD-9862-18E11F0A386F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556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8D40AB2F-F6C6-4D62-BBD7-D37209B23E8D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190500" cy="330652"/>
    <xdr:sp macro="" textlink="">
      <xdr:nvSpPr>
        <xdr:cNvPr id="557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F8B5435C-A2C1-4487-9802-69F1BC98DE30}"/>
            </a:ext>
          </a:extLst>
        </xdr:cNvPr>
        <xdr:cNvSpPr/>
      </xdr:nvSpPr>
      <xdr:spPr bwMode="auto">
        <a:xfrm>
          <a:off x="13773150" y="605155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558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60133A19-EEAA-45F3-B866-966102B61195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559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348C4A90-5575-411F-A89D-A0CFDF9B69BC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560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D75421C0-C44F-41F6-88A2-209C83A1AAAA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561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1B6EFBD-AEC4-4245-BCA9-ECFAFA5D8550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562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78C79FF-3139-49F9-A1FD-8F62AB55AA22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563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8B11BC0C-0EC1-44EA-8D1D-E499A6E29F76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564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9CCF27C4-1DC1-4A31-841A-8F3684FD5467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565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ACEFCEC-AB14-4BF4-8445-1BECAD597786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190500" cy="330652"/>
    <xdr:sp macro="" textlink="">
      <xdr:nvSpPr>
        <xdr:cNvPr id="566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20086605-0EBD-413E-B9CC-354224C0CBC4}"/>
            </a:ext>
          </a:extLst>
        </xdr:cNvPr>
        <xdr:cNvSpPr/>
      </xdr:nvSpPr>
      <xdr:spPr bwMode="auto">
        <a:xfrm>
          <a:off x="13773150" y="605155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567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5DB5FB2A-7235-4FA8-901A-D5F0008ADB1C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568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8429FE3D-412A-483D-923C-53676191A0E6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569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1BBCC781-6CF4-4404-ADFD-084956B5D32D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570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D6F482E-8D11-42A9-B40C-B67A522FE263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571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3971859-5FAC-44BD-B921-2E038889111E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572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4AF696D-35DF-401D-9249-28BF864B0643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573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E7020FC0-933F-452B-AE84-FE47BFB10D16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574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AB3CC46B-E9F1-4928-BF4A-1A1D27DFE008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190500" cy="330652"/>
    <xdr:sp macro="" textlink="">
      <xdr:nvSpPr>
        <xdr:cNvPr id="575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72C21475-C509-452B-99B6-2FF005D64A9B}"/>
            </a:ext>
          </a:extLst>
        </xdr:cNvPr>
        <xdr:cNvSpPr/>
      </xdr:nvSpPr>
      <xdr:spPr bwMode="auto">
        <a:xfrm>
          <a:off x="13773150" y="605155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576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B3C7EEB8-E02C-425F-BFE5-E16B65040659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577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C4009A56-1DB6-4FD3-B619-9603F6A308BF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578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763529A7-9AEF-40CA-913B-A08011358A35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579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3CD3B7C-1ACE-452D-B931-BD57FB9AB82C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580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D09382F-19E2-433D-B103-C4931C1E176A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581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9E3BD6E8-CD6C-4DB0-9980-FA5004CA0A84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582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D7C4E52E-D2FE-4F2F-93FD-8C462566BA56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583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A495474-C70E-4F15-BEB3-44768FDC93F1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190500" cy="330652"/>
    <xdr:sp macro="" textlink="">
      <xdr:nvSpPr>
        <xdr:cNvPr id="584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74DE6B65-33B3-4283-9841-B4B39432D908}"/>
            </a:ext>
          </a:extLst>
        </xdr:cNvPr>
        <xdr:cNvSpPr/>
      </xdr:nvSpPr>
      <xdr:spPr bwMode="auto">
        <a:xfrm>
          <a:off x="13773150" y="605155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585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84FE45E7-F005-4B35-B5D2-1184E041F34B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586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B415DB52-12AF-4C27-B7CC-45F4CC65D5E1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587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1187C1D3-D81C-4A69-9CB8-69FA95CE6E8F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588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2B69DC6-9A26-4A12-B068-99BECD49BB27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589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0D223EE-F202-4F74-AF6D-DE17E4B1385D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590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E043F28E-B5DA-4AAF-96C8-06BE337350B7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591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8314B05F-C67C-4034-BDD6-24CF7538E06D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592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C30FD23D-4926-4AC6-8003-6B0AD5D7B906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190500" cy="330652"/>
    <xdr:sp macro="" textlink="">
      <xdr:nvSpPr>
        <xdr:cNvPr id="593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74F61975-7987-44EE-9AB3-A10EC1449A19}"/>
            </a:ext>
          </a:extLst>
        </xdr:cNvPr>
        <xdr:cNvSpPr/>
      </xdr:nvSpPr>
      <xdr:spPr bwMode="auto">
        <a:xfrm>
          <a:off x="13773150" y="605155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594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3A5D1E10-0E6F-49CE-BB5E-33549F35D7F4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595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8C717B76-219E-4CC0-8C7B-F6578B773DC5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596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9033E5EA-1C11-4C02-AA3A-964E94C56CB6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597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EB4650D-AD24-4B4C-BF64-5D59B4B2C88E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598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83C1E45-2F6E-4DCA-9016-8BE9E612972A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599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7AF61DC8-1B80-4426-94F9-B6E4BDE493FD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600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D1865DF0-3744-4DAB-AD2D-8409B8EE9AD5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601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7CF87B04-57E3-47EB-AA9F-2A2C5DD16542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190500" cy="330652"/>
    <xdr:sp macro="" textlink="">
      <xdr:nvSpPr>
        <xdr:cNvPr id="602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8F65C535-DA2D-4C09-AB90-9E8F7582EE63}"/>
            </a:ext>
          </a:extLst>
        </xdr:cNvPr>
        <xdr:cNvSpPr/>
      </xdr:nvSpPr>
      <xdr:spPr bwMode="auto">
        <a:xfrm>
          <a:off x="13773150" y="605155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603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3DDCA4A7-7A9F-4275-8AEC-36B5EBAE6D06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604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AB5EA6B4-D332-4FE6-86AE-1501498FAE0B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605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429B7CCB-C9E9-4745-A15E-72C297840469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606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BE553AB-FF07-40E1-BE48-316FDA9B8134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607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F1FA96F-3588-4466-8081-03634ABDDC1D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608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690203DE-53D2-412E-8CF8-53FCCF82C3F9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609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8B2BD78A-FAFD-4115-BFAA-18CA3DDC1E4D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610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7BF97BC0-ED37-47E9-B959-6E8557D1608A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190500" cy="330652"/>
    <xdr:sp macro="" textlink="">
      <xdr:nvSpPr>
        <xdr:cNvPr id="611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CC9184B6-2F75-4255-B82E-F18C9CDD750D}"/>
            </a:ext>
          </a:extLst>
        </xdr:cNvPr>
        <xdr:cNvSpPr/>
      </xdr:nvSpPr>
      <xdr:spPr bwMode="auto">
        <a:xfrm>
          <a:off x="13773150" y="605155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612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B8B9EAC-A8C8-45B3-8AB6-BA59CF2DF486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613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1CBE4AF2-E81A-4D52-B765-43E3966C71CF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614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7678DA85-C6C9-4B7B-BDCE-7A2D105198F8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615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359AB97-45B6-424C-BB2B-F90AD7267D78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616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7E5042F-55CD-424B-8750-FD8BD368EF03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617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CC79C6FB-D892-470B-B109-34B8FE124C13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618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2AD2BB15-2F37-436C-B6B2-C9805EF8B3FD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619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B993559F-9FC1-4674-A463-92BA875EF5FC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190500" cy="330652"/>
    <xdr:sp macro="" textlink="">
      <xdr:nvSpPr>
        <xdr:cNvPr id="620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28413DC1-9670-4808-A1FC-B183EACC26A9}"/>
            </a:ext>
          </a:extLst>
        </xdr:cNvPr>
        <xdr:cNvSpPr/>
      </xdr:nvSpPr>
      <xdr:spPr bwMode="auto">
        <a:xfrm>
          <a:off x="13773150" y="605155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621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4D5B79CA-0DA9-4770-9E18-A61E13D47BEC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622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95BBAAD4-C8FA-467D-909A-CF6F7ECDA29C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623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C484B6AE-33F9-4DFB-8A6F-D80A526A87C0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624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7D0FE46-A0AC-4394-AAED-0E60A01B161D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625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4E6B4FD-7B3A-40F1-9071-23C4A0B5A2C5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626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85B4BC4-3E0D-4BEE-B99D-6E0959BFC9AC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627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41404C0B-19ED-43F3-8C77-51358EF97511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628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F239746F-2DE9-4135-9B60-500F9FBC4363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190500" cy="330652"/>
    <xdr:sp macro="" textlink="">
      <xdr:nvSpPr>
        <xdr:cNvPr id="629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3CE9EF79-2EB5-45D5-A44F-CBDA866F6BF5}"/>
            </a:ext>
          </a:extLst>
        </xdr:cNvPr>
        <xdr:cNvSpPr/>
      </xdr:nvSpPr>
      <xdr:spPr bwMode="auto">
        <a:xfrm>
          <a:off x="13773150" y="605155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630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DF4D77F8-115C-455F-8673-70AC142E24B5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631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62ACADFD-9C27-4F21-B5B0-0BB2A41721AF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632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F6D1147F-0CE5-4AEC-AE10-2A94D13C87F0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633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2E7E9F1-CBED-406B-A693-F5A15A2C6EDB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634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B43081C-2BB6-4D51-8D8F-36700EAC7082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635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DC0CE3F3-5B30-40E6-90CA-DABFE02CC8FE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636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A3D87FB1-03CB-43D8-9893-92DED7CB6402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637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39D25826-66BE-40BB-A6E8-25DF2ACDCC11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190500" cy="330652"/>
    <xdr:sp macro="" textlink="">
      <xdr:nvSpPr>
        <xdr:cNvPr id="638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AA993D3A-4FC2-4759-A9F9-75B3B0C2CA1F}"/>
            </a:ext>
          </a:extLst>
        </xdr:cNvPr>
        <xdr:cNvSpPr/>
      </xdr:nvSpPr>
      <xdr:spPr bwMode="auto">
        <a:xfrm>
          <a:off x="13773150" y="605155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639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15879FA8-9265-4CE0-9B7C-DEF07895024E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640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E87DD1EE-D73B-41A1-BE87-8A72B38723CD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641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1C4591C6-B1E4-4CDB-88A7-12C0C43F911A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642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8759E38-F907-48E7-AD02-39FEE966F3BF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643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76111C1-1D59-43C5-AE3B-EA5CFDB2C605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644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9CF2A94E-0D95-446C-BEF3-66EBB5C1FE43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645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9C2FC7A0-A816-4A44-BB81-3FE7EC863EB6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646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597DCDF0-57E9-430F-877E-524887D6B2B8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190500" cy="330652"/>
    <xdr:sp macro="" textlink="">
      <xdr:nvSpPr>
        <xdr:cNvPr id="647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5A19FA95-AF02-4F7C-A931-7E274463318F}"/>
            </a:ext>
          </a:extLst>
        </xdr:cNvPr>
        <xdr:cNvSpPr/>
      </xdr:nvSpPr>
      <xdr:spPr bwMode="auto">
        <a:xfrm>
          <a:off x="13773150" y="605155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648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1A673795-6E64-49BA-A56D-9BCA73850204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649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6CD4B7DF-EE1F-4DB2-98CD-BFFB4EE8FF46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650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2BD6713A-8644-4E90-B993-7D37312396DA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651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FF45C03-A2D3-49A3-8DA7-A72C98398378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652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F0BB18A-C854-4422-A7B9-877330291EB2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653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81734E5D-B318-4EAD-9377-3E77D7C3477E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654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D4680B43-0989-4DE7-A9F9-E002154A203E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655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B6289B3C-A5CF-4BF8-A789-55851B55284B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190500" cy="330652"/>
    <xdr:sp macro="" textlink="">
      <xdr:nvSpPr>
        <xdr:cNvPr id="656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91D7E273-CE7B-4951-A5DF-17EF97EA107A}"/>
            </a:ext>
          </a:extLst>
        </xdr:cNvPr>
        <xdr:cNvSpPr/>
      </xdr:nvSpPr>
      <xdr:spPr bwMode="auto">
        <a:xfrm>
          <a:off x="13773150" y="605155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657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2E715B7A-4A90-4D5D-8617-605FDD19D435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9617"/>
    <xdr:sp macro="" textlink="">
      <xdr:nvSpPr>
        <xdr:cNvPr id="658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1B0CA25A-5B57-44CC-8A3B-7022BC472F68}"/>
            </a:ext>
          </a:extLst>
        </xdr:cNvPr>
        <xdr:cNvSpPr/>
      </xdr:nvSpPr>
      <xdr:spPr bwMode="auto">
        <a:xfrm>
          <a:off x="13773150" y="6051550"/>
          <a:ext cx="215900" cy="319617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23247"/>
    <xdr:sp macro="" textlink="">
      <xdr:nvSpPr>
        <xdr:cNvPr id="659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E44F3D23-91D8-41FF-AA99-BC60C591561E}"/>
            </a:ext>
          </a:extLst>
        </xdr:cNvPr>
        <xdr:cNvSpPr/>
      </xdr:nvSpPr>
      <xdr:spPr bwMode="auto">
        <a:xfrm>
          <a:off x="13773150" y="6051550"/>
          <a:ext cx="215900" cy="323247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23247"/>
    <xdr:sp macro="" textlink="">
      <xdr:nvSpPr>
        <xdr:cNvPr id="660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CF07F8E-9BED-406F-8DC8-8A5C071FC4AF}"/>
            </a:ext>
          </a:extLst>
        </xdr:cNvPr>
        <xdr:cNvSpPr/>
      </xdr:nvSpPr>
      <xdr:spPr bwMode="auto">
        <a:xfrm>
          <a:off x="13773150" y="6051550"/>
          <a:ext cx="215900" cy="323247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23247"/>
    <xdr:sp macro="" textlink="">
      <xdr:nvSpPr>
        <xdr:cNvPr id="661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AEA06FE-291E-4801-BD9E-BCB2D9DC3C19}"/>
            </a:ext>
          </a:extLst>
        </xdr:cNvPr>
        <xdr:cNvSpPr/>
      </xdr:nvSpPr>
      <xdr:spPr bwMode="auto">
        <a:xfrm>
          <a:off x="13773150" y="6051550"/>
          <a:ext cx="215900" cy="323247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23244"/>
    <xdr:sp macro="" textlink="">
      <xdr:nvSpPr>
        <xdr:cNvPr id="662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185FFF49-3E60-44C7-A3A5-18C0370B9842}"/>
            </a:ext>
          </a:extLst>
        </xdr:cNvPr>
        <xdr:cNvSpPr/>
      </xdr:nvSpPr>
      <xdr:spPr bwMode="auto">
        <a:xfrm>
          <a:off x="13773150" y="6051550"/>
          <a:ext cx="215900" cy="323244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9617"/>
    <xdr:sp macro="" textlink="">
      <xdr:nvSpPr>
        <xdr:cNvPr id="663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AC6AD0E6-BF2E-498C-8B6F-F150B98A9ED7}"/>
            </a:ext>
          </a:extLst>
        </xdr:cNvPr>
        <xdr:cNvSpPr/>
      </xdr:nvSpPr>
      <xdr:spPr bwMode="auto">
        <a:xfrm>
          <a:off x="13773150" y="6051550"/>
          <a:ext cx="215900" cy="319617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23247"/>
    <xdr:sp macro="" textlink="">
      <xdr:nvSpPr>
        <xdr:cNvPr id="664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5AD9A163-6E50-4BC0-9C3F-FD99124AC0CF}"/>
            </a:ext>
          </a:extLst>
        </xdr:cNvPr>
        <xdr:cNvSpPr/>
      </xdr:nvSpPr>
      <xdr:spPr bwMode="auto">
        <a:xfrm>
          <a:off x="13773150" y="6051550"/>
          <a:ext cx="215900" cy="323247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190500" cy="335944"/>
    <xdr:sp macro="" textlink="">
      <xdr:nvSpPr>
        <xdr:cNvPr id="665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6A17C09F-4708-442D-AB68-9DDEAC2FF41F}"/>
            </a:ext>
          </a:extLst>
        </xdr:cNvPr>
        <xdr:cNvSpPr/>
      </xdr:nvSpPr>
      <xdr:spPr bwMode="auto">
        <a:xfrm>
          <a:off x="13773150" y="6051550"/>
          <a:ext cx="190500" cy="335944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23244"/>
    <xdr:sp macro="" textlink="">
      <xdr:nvSpPr>
        <xdr:cNvPr id="666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D33433E1-3CB7-4A6C-A5FA-C35B87B482A7}"/>
            </a:ext>
          </a:extLst>
        </xdr:cNvPr>
        <xdr:cNvSpPr/>
      </xdr:nvSpPr>
      <xdr:spPr bwMode="auto">
        <a:xfrm>
          <a:off x="13773150" y="6051550"/>
          <a:ext cx="215900" cy="323244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9617"/>
    <xdr:sp macro="" textlink="">
      <xdr:nvSpPr>
        <xdr:cNvPr id="667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96AB127F-B9DC-4D03-BD9D-BE471A758D27}"/>
            </a:ext>
          </a:extLst>
        </xdr:cNvPr>
        <xdr:cNvSpPr/>
      </xdr:nvSpPr>
      <xdr:spPr bwMode="auto">
        <a:xfrm>
          <a:off x="13773150" y="6051550"/>
          <a:ext cx="215900" cy="319617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23247"/>
    <xdr:sp macro="" textlink="">
      <xdr:nvSpPr>
        <xdr:cNvPr id="668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3A1F46B1-8015-44CC-8D5B-9047778C447A}"/>
            </a:ext>
          </a:extLst>
        </xdr:cNvPr>
        <xdr:cNvSpPr/>
      </xdr:nvSpPr>
      <xdr:spPr bwMode="auto">
        <a:xfrm>
          <a:off x="13773150" y="6051550"/>
          <a:ext cx="215900" cy="323247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23247"/>
    <xdr:sp macro="" textlink="">
      <xdr:nvSpPr>
        <xdr:cNvPr id="669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658C03C-CF1E-4F90-9CF1-5EE7A0625FF1}"/>
            </a:ext>
          </a:extLst>
        </xdr:cNvPr>
        <xdr:cNvSpPr/>
      </xdr:nvSpPr>
      <xdr:spPr bwMode="auto">
        <a:xfrm>
          <a:off x="13773150" y="6051550"/>
          <a:ext cx="215900" cy="323247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23247"/>
    <xdr:sp macro="" textlink="">
      <xdr:nvSpPr>
        <xdr:cNvPr id="670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7FAEB47-8EAE-410C-A742-0CF682C1EFC8}"/>
            </a:ext>
          </a:extLst>
        </xdr:cNvPr>
        <xdr:cNvSpPr/>
      </xdr:nvSpPr>
      <xdr:spPr bwMode="auto">
        <a:xfrm>
          <a:off x="13773150" y="6051550"/>
          <a:ext cx="215900" cy="323247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23244"/>
    <xdr:sp macro="" textlink="">
      <xdr:nvSpPr>
        <xdr:cNvPr id="671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BD749667-4A03-4C3C-961B-3FCDBFDDA939}"/>
            </a:ext>
          </a:extLst>
        </xdr:cNvPr>
        <xdr:cNvSpPr/>
      </xdr:nvSpPr>
      <xdr:spPr bwMode="auto">
        <a:xfrm>
          <a:off x="13773150" y="6051550"/>
          <a:ext cx="215900" cy="323244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9617"/>
    <xdr:sp macro="" textlink="">
      <xdr:nvSpPr>
        <xdr:cNvPr id="672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5D2FC856-3CD7-49FD-9EC7-FC98017F1574}"/>
            </a:ext>
          </a:extLst>
        </xdr:cNvPr>
        <xdr:cNvSpPr/>
      </xdr:nvSpPr>
      <xdr:spPr bwMode="auto">
        <a:xfrm>
          <a:off x="13773150" y="6051550"/>
          <a:ext cx="215900" cy="319617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23247"/>
    <xdr:sp macro="" textlink="">
      <xdr:nvSpPr>
        <xdr:cNvPr id="673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5FBD371-A8E1-4F9D-8BE6-5B5AAF9CC1EB}"/>
            </a:ext>
          </a:extLst>
        </xdr:cNvPr>
        <xdr:cNvSpPr/>
      </xdr:nvSpPr>
      <xdr:spPr bwMode="auto">
        <a:xfrm>
          <a:off x="13773150" y="6051550"/>
          <a:ext cx="215900" cy="323247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190500" cy="335944"/>
    <xdr:sp macro="" textlink="">
      <xdr:nvSpPr>
        <xdr:cNvPr id="674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84E3467-A0DA-4BCC-ABE7-AAB74FBF1115}"/>
            </a:ext>
          </a:extLst>
        </xdr:cNvPr>
        <xdr:cNvSpPr/>
      </xdr:nvSpPr>
      <xdr:spPr bwMode="auto">
        <a:xfrm>
          <a:off x="13773150" y="6051550"/>
          <a:ext cx="190500" cy="335944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23244"/>
    <xdr:sp macro="" textlink="">
      <xdr:nvSpPr>
        <xdr:cNvPr id="675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DA9A9840-0293-4D3B-AD6F-2FD597349B1B}"/>
            </a:ext>
          </a:extLst>
        </xdr:cNvPr>
        <xdr:cNvSpPr/>
      </xdr:nvSpPr>
      <xdr:spPr bwMode="auto">
        <a:xfrm>
          <a:off x="13773150" y="6051550"/>
          <a:ext cx="215900" cy="323244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9617"/>
    <xdr:sp macro="" textlink="">
      <xdr:nvSpPr>
        <xdr:cNvPr id="676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DE979A27-0EA8-44B8-A298-71818964B763}"/>
            </a:ext>
          </a:extLst>
        </xdr:cNvPr>
        <xdr:cNvSpPr/>
      </xdr:nvSpPr>
      <xdr:spPr bwMode="auto">
        <a:xfrm>
          <a:off x="13773150" y="6051550"/>
          <a:ext cx="215900" cy="319617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23247"/>
    <xdr:sp macro="" textlink="">
      <xdr:nvSpPr>
        <xdr:cNvPr id="677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7DA67C23-8E84-4A7E-AB0E-E366F49AB7FE}"/>
            </a:ext>
          </a:extLst>
        </xdr:cNvPr>
        <xdr:cNvSpPr/>
      </xdr:nvSpPr>
      <xdr:spPr bwMode="auto">
        <a:xfrm>
          <a:off x="13773150" y="6051550"/>
          <a:ext cx="215900" cy="323247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23247"/>
    <xdr:sp macro="" textlink="">
      <xdr:nvSpPr>
        <xdr:cNvPr id="678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FE9EB6A-6393-4866-AEF4-F8A8148BE782}"/>
            </a:ext>
          </a:extLst>
        </xdr:cNvPr>
        <xdr:cNvSpPr/>
      </xdr:nvSpPr>
      <xdr:spPr bwMode="auto">
        <a:xfrm>
          <a:off x="13773150" y="6051550"/>
          <a:ext cx="215900" cy="323247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23247"/>
    <xdr:sp macro="" textlink="">
      <xdr:nvSpPr>
        <xdr:cNvPr id="679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719B880-78FE-4B9E-B76C-86B3727752DF}"/>
            </a:ext>
          </a:extLst>
        </xdr:cNvPr>
        <xdr:cNvSpPr/>
      </xdr:nvSpPr>
      <xdr:spPr bwMode="auto">
        <a:xfrm>
          <a:off x="13773150" y="6051550"/>
          <a:ext cx="215900" cy="323247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23244"/>
    <xdr:sp macro="" textlink="">
      <xdr:nvSpPr>
        <xdr:cNvPr id="680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CD27928C-CF10-4F8B-8281-4DEB233738E4}"/>
            </a:ext>
          </a:extLst>
        </xdr:cNvPr>
        <xdr:cNvSpPr/>
      </xdr:nvSpPr>
      <xdr:spPr bwMode="auto">
        <a:xfrm>
          <a:off x="13773150" y="6051550"/>
          <a:ext cx="215900" cy="323244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9617"/>
    <xdr:sp macro="" textlink="">
      <xdr:nvSpPr>
        <xdr:cNvPr id="681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1860AB85-DFBD-4521-B61D-25EA09EB9745}"/>
            </a:ext>
          </a:extLst>
        </xdr:cNvPr>
        <xdr:cNvSpPr/>
      </xdr:nvSpPr>
      <xdr:spPr bwMode="auto">
        <a:xfrm>
          <a:off x="13773150" y="6051550"/>
          <a:ext cx="215900" cy="319617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23247"/>
    <xdr:sp macro="" textlink="">
      <xdr:nvSpPr>
        <xdr:cNvPr id="682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1F946AFE-3ED9-4B67-9C4D-69CE380FB6E8}"/>
            </a:ext>
          </a:extLst>
        </xdr:cNvPr>
        <xdr:cNvSpPr/>
      </xdr:nvSpPr>
      <xdr:spPr bwMode="auto">
        <a:xfrm>
          <a:off x="13773150" y="6051550"/>
          <a:ext cx="215900" cy="323247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190500" cy="335944"/>
    <xdr:sp macro="" textlink="">
      <xdr:nvSpPr>
        <xdr:cNvPr id="683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DE5AA4A8-28DE-4313-8654-9429F793F419}"/>
            </a:ext>
          </a:extLst>
        </xdr:cNvPr>
        <xdr:cNvSpPr/>
      </xdr:nvSpPr>
      <xdr:spPr bwMode="auto">
        <a:xfrm>
          <a:off x="13773150" y="6051550"/>
          <a:ext cx="190500" cy="335944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23244"/>
    <xdr:sp macro="" textlink="">
      <xdr:nvSpPr>
        <xdr:cNvPr id="684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5BABB317-DDB0-4789-AD8B-0CC4C67E3E3B}"/>
            </a:ext>
          </a:extLst>
        </xdr:cNvPr>
        <xdr:cNvSpPr/>
      </xdr:nvSpPr>
      <xdr:spPr bwMode="auto">
        <a:xfrm>
          <a:off x="13773150" y="6051550"/>
          <a:ext cx="215900" cy="323244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9617"/>
    <xdr:sp macro="" textlink="">
      <xdr:nvSpPr>
        <xdr:cNvPr id="685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87F845A-06A9-4402-82CD-B36675F42CD9}"/>
            </a:ext>
          </a:extLst>
        </xdr:cNvPr>
        <xdr:cNvSpPr/>
      </xdr:nvSpPr>
      <xdr:spPr bwMode="auto">
        <a:xfrm>
          <a:off x="13773150" y="6051550"/>
          <a:ext cx="215900" cy="319617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23247"/>
    <xdr:sp macro="" textlink="">
      <xdr:nvSpPr>
        <xdr:cNvPr id="686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8ADF4CA5-6B0B-4407-9CA3-08625195322C}"/>
            </a:ext>
          </a:extLst>
        </xdr:cNvPr>
        <xdr:cNvSpPr/>
      </xdr:nvSpPr>
      <xdr:spPr bwMode="auto">
        <a:xfrm>
          <a:off x="13773150" y="6051550"/>
          <a:ext cx="215900" cy="323247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23247"/>
    <xdr:sp macro="" textlink="">
      <xdr:nvSpPr>
        <xdr:cNvPr id="687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999F4EE-4743-423C-A049-B049FC5D00CF}"/>
            </a:ext>
          </a:extLst>
        </xdr:cNvPr>
        <xdr:cNvSpPr/>
      </xdr:nvSpPr>
      <xdr:spPr bwMode="auto">
        <a:xfrm>
          <a:off x="13773150" y="6051550"/>
          <a:ext cx="215900" cy="323247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23247"/>
    <xdr:sp macro="" textlink="">
      <xdr:nvSpPr>
        <xdr:cNvPr id="688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ED36716-7521-4966-8875-71D2D57D06FD}"/>
            </a:ext>
          </a:extLst>
        </xdr:cNvPr>
        <xdr:cNvSpPr/>
      </xdr:nvSpPr>
      <xdr:spPr bwMode="auto">
        <a:xfrm>
          <a:off x="13773150" y="6051550"/>
          <a:ext cx="215900" cy="323247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23244"/>
    <xdr:sp macro="" textlink="">
      <xdr:nvSpPr>
        <xdr:cNvPr id="689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DB25ECEB-6339-444A-B0EF-505495BEEB22}"/>
            </a:ext>
          </a:extLst>
        </xdr:cNvPr>
        <xdr:cNvSpPr/>
      </xdr:nvSpPr>
      <xdr:spPr bwMode="auto">
        <a:xfrm>
          <a:off x="13773150" y="6051550"/>
          <a:ext cx="215900" cy="323244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9617"/>
    <xdr:sp macro="" textlink="">
      <xdr:nvSpPr>
        <xdr:cNvPr id="690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3347FCEE-E6DE-4AFB-B8EB-52DD3689758E}"/>
            </a:ext>
          </a:extLst>
        </xdr:cNvPr>
        <xdr:cNvSpPr/>
      </xdr:nvSpPr>
      <xdr:spPr bwMode="auto">
        <a:xfrm>
          <a:off x="13773150" y="6051550"/>
          <a:ext cx="215900" cy="319617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23247"/>
    <xdr:sp macro="" textlink="">
      <xdr:nvSpPr>
        <xdr:cNvPr id="691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6B9057BE-0F7E-47A5-AACF-C77BA43E24F6}"/>
            </a:ext>
          </a:extLst>
        </xdr:cNvPr>
        <xdr:cNvSpPr/>
      </xdr:nvSpPr>
      <xdr:spPr bwMode="auto">
        <a:xfrm>
          <a:off x="13773150" y="6051550"/>
          <a:ext cx="215900" cy="323247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190500" cy="335944"/>
    <xdr:sp macro="" textlink="">
      <xdr:nvSpPr>
        <xdr:cNvPr id="692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7ED67A36-598B-4AAB-AAA0-218E302D59C5}"/>
            </a:ext>
          </a:extLst>
        </xdr:cNvPr>
        <xdr:cNvSpPr/>
      </xdr:nvSpPr>
      <xdr:spPr bwMode="auto">
        <a:xfrm>
          <a:off x="13773150" y="6051550"/>
          <a:ext cx="190500" cy="335944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23244"/>
    <xdr:sp macro="" textlink="">
      <xdr:nvSpPr>
        <xdr:cNvPr id="693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45226A47-9151-4247-AD4B-13D22EF5EEE8}"/>
            </a:ext>
          </a:extLst>
        </xdr:cNvPr>
        <xdr:cNvSpPr/>
      </xdr:nvSpPr>
      <xdr:spPr bwMode="auto">
        <a:xfrm>
          <a:off x="13773150" y="6051550"/>
          <a:ext cx="215900" cy="323244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9617"/>
    <xdr:sp macro="" textlink="">
      <xdr:nvSpPr>
        <xdr:cNvPr id="694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E5151B7C-BBC4-4962-8984-2D2F35BE00FA}"/>
            </a:ext>
          </a:extLst>
        </xdr:cNvPr>
        <xdr:cNvSpPr/>
      </xdr:nvSpPr>
      <xdr:spPr bwMode="auto">
        <a:xfrm>
          <a:off x="13773150" y="6051550"/>
          <a:ext cx="215900" cy="319617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23247"/>
    <xdr:sp macro="" textlink="">
      <xdr:nvSpPr>
        <xdr:cNvPr id="695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AA664AAE-DCC6-4250-A557-A698F2C7BD0D}"/>
            </a:ext>
          </a:extLst>
        </xdr:cNvPr>
        <xdr:cNvSpPr/>
      </xdr:nvSpPr>
      <xdr:spPr bwMode="auto">
        <a:xfrm>
          <a:off x="13773150" y="6051550"/>
          <a:ext cx="215900" cy="323247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23247"/>
    <xdr:sp macro="" textlink="">
      <xdr:nvSpPr>
        <xdr:cNvPr id="696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CF31E9A-DBD6-4C6B-B896-2BC9E3B79077}"/>
            </a:ext>
          </a:extLst>
        </xdr:cNvPr>
        <xdr:cNvSpPr/>
      </xdr:nvSpPr>
      <xdr:spPr bwMode="auto">
        <a:xfrm>
          <a:off x="13773150" y="6051550"/>
          <a:ext cx="215900" cy="323247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23247"/>
    <xdr:sp macro="" textlink="">
      <xdr:nvSpPr>
        <xdr:cNvPr id="697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4B9391E-6688-4E22-8947-86B00413DCC7}"/>
            </a:ext>
          </a:extLst>
        </xdr:cNvPr>
        <xdr:cNvSpPr/>
      </xdr:nvSpPr>
      <xdr:spPr bwMode="auto">
        <a:xfrm>
          <a:off x="13773150" y="6051550"/>
          <a:ext cx="215900" cy="323247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23244"/>
    <xdr:sp macro="" textlink="">
      <xdr:nvSpPr>
        <xdr:cNvPr id="698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D26BA283-E6A0-4124-BFCA-8AF91571D238}"/>
            </a:ext>
          </a:extLst>
        </xdr:cNvPr>
        <xdr:cNvSpPr/>
      </xdr:nvSpPr>
      <xdr:spPr bwMode="auto">
        <a:xfrm>
          <a:off x="13773150" y="6051550"/>
          <a:ext cx="215900" cy="323244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9617"/>
    <xdr:sp macro="" textlink="">
      <xdr:nvSpPr>
        <xdr:cNvPr id="699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1F2E7CCB-FEB2-4A21-B0F7-8C05B65D5645}"/>
            </a:ext>
          </a:extLst>
        </xdr:cNvPr>
        <xdr:cNvSpPr/>
      </xdr:nvSpPr>
      <xdr:spPr bwMode="auto">
        <a:xfrm>
          <a:off x="13773150" y="6051550"/>
          <a:ext cx="215900" cy="319617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23247"/>
    <xdr:sp macro="" textlink="">
      <xdr:nvSpPr>
        <xdr:cNvPr id="700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4F66BA67-FF72-4DB9-8097-629923824F28}"/>
            </a:ext>
          </a:extLst>
        </xdr:cNvPr>
        <xdr:cNvSpPr/>
      </xdr:nvSpPr>
      <xdr:spPr bwMode="auto">
        <a:xfrm>
          <a:off x="13773150" y="6051550"/>
          <a:ext cx="215900" cy="323247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190500" cy="335944"/>
    <xdr:sp macro="" textlink="">
      <xdr:nvSpPr>
        <xdr:cNvPr id="701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276A2723-7EC9-4B77-A8FB-A07CED1F8B66}"/>
            </a:ext>
          </a:extLst>
        </xdr:cNvPr>
        <xdr:cNvSpPr/>
      </xdr:nvSpPr>
      <xdr:spPr bwMode="auto">
        <a:xfrm>
          <a:off x="13773150" y="6051550"/>
          <a:ext cx="190500" cy="335944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23244"/>
    <xdr:sp macro="" textlink="">
      <xdr:nvSpPr>
        <xdr:cNvPr id="702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F0868671-7F36-4021-BF2A-1D30ACEBE806}"/>
            </a:ext>
          </a:extLst>
        </xdr:cNvPr>
        <xdr:cNvSpPr/>
      </xdr:nvSpPr>
      <xdr:spPr bwMode="auto">
        <a:xfrm>
          <a:off x="13773150" y="6051550"/>
          <a:ext cx="215900" cy="323244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9617"/>
    <xdr:sp macro="" textlink="">
      <xdr:nvSpPr>
        <xdr:cNvPr id="703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3F2B9BEB-F295-4F78-865F-ABDE235547CC}"/>
            </a:ext>
          </a:extLst>
        </xdr:cNvPr>
        <xdr:cNvSpPr/>
      </xdr:nvSpPr>
      <xdr:spPr bwMode="auto">
        <a:xfrm>
          <a:off x="13773150" y="6051550"/>
          <a:ext cx="215900" cy="319617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23247"/>
    <xdr:sp macro="" textlink="">
      <xdr:nvSpPr>
        <xdr:cNvPr id="704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636CFF37-06E9-40ED-A9EA-4DD70F32004D}"/>
            </a:ext>
          </a:extLst>
        </xdr:cNvPr>
        <xdr:cNvSpPr/>
      </xdr:nvSpPr>
      <xdr:spPr bwMode="auto">
        <a:xfrm>
          <a:off x="13773150" y="6051550"/>
          <a:ext cx="215900" cy="323247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23247"/>
    <xdr:sp macro="" textlink="">
      <xdr:nvSpPr>
        <xdr:cNvPr id="705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AB21074-2DA8-4F7D-A918-EC6D92EC09AA}"/>
            </a:ext>
          </a:extLst>
        </xdr:cNvPr>
        <xdr:cNvSpPr/>
      </xdr:nvSpPr>
      <xdr:spPr bwMode="auto">
        <a:xfrm>
          <a:off x="13773150" y="6051550"/>
          <a:ext cx="215900" cy="323247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23247"/>
    <xdr:sp macro="" textlink="">
      <xdr:nvSpPr>
        <xdr:cNvPr id="706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99444F2-B141-4BC8-BB1B-EAD59BD9489D}"/>
            </a:ext>
          </a:extLst>
        </xdr:cNvPr>
        <xdr:cNvSpPr/>
      </xdr:nvSpPr>
      <xdr:spPr bwMode="auto">
        <a:xfrm>
          <a:off x="13773150" y="6051550"/>
          <a:ext cx="215900" cy="323247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23244"/>
    <xdr:sp macro="" textlink="">
      <xdr:nvSpPr>
        <xdr:cNvPr id="707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6B9C7792-55B6-41E2-B2ED-464B2468132C}"/>
            </a:ext>
          </a:extLst>
        </xdr:cNvPr>
        <xdr:cNvSpPr/>
      </xdr:nvSpPr>
      <xdr:spPr bwMode="auto">
        <a:xfrm>
          <a:off x="13773150" y="6051550"/>
          <a:ext cx="215900" cy="323244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9617"/>
    <xdr:sp macro="" textlink="">
      <xdr:nvSpPr>
        <xdr:cNvPr id="708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E8C164C2-5853-4F55-BCE0-22E3F1199DB8}"/>
            </a:ext>
          </a:extLst>
        </xdr:cNvPr>
        <xdr:cNvSpPr/>
      </xdr:nvSpPr>
      <xdr:spPr bwMode="auto">
        <a:xfrm>
          <a:off x="13773150" y="6051550"/>
          <a:ext cx="215900" cy="319617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23247"/>
    <xdr:sp macro="" textlink="">
      <xdr:nvSpPr>
        <xdr:cNvPr id="709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9A1074F-B6AA-4ACD-8FBF-CC32185113AB}"/>
            </a:ext>
          </a:extLst>
        </xdr:cNvPr>
        <xdr:cNvSpPr/>
      </xdr:nvSpPr>
      <xdr:spPr bwMode="auto">
        <a:xfrm>
          <a:off x="13773150" y="6051550"/>
          <a:ext cx="215900" cy="323247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190500" cy="335944"/>
    <xdr:sp macro="" textlink="">
      <xdr:nvSpPr>
        <xdr:cNvPr id="710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156879D-BF9E-4AD5-B11E-9D3D6AA8866D}"/>
            </a:ext>
          </a:extLst>
        </xdr:cNvPr>
        <xdr:cNvSpPr/>
      </xdr:nvSpPr>
      <xdr:spPr bwMode="auto">
        <a:xfrm>
          <a:off x="13773150" y="6051550"/>
          <a:ext cx="190500" cy="335944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23244"/>
    <xdr:sp macro="" textlink="">
      <xdr:nvSpPr>
        <xdr:cNvPr id="711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D5C4CD00-F508-4DEA-B0B6-48BF9FE2F8EC}"/>
            </a:ext>
          </a:extLst>
        </xdr:cNvPr>
        <xdr:cNvSpPr/>
      </xdr:nvSpPr>
      <xdr:spPr bwMode="auto">
        <a:xfrm>
          <a:off x="13773150" y="6051550"/>
          <a:ext cx="215900" cy="323244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712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59DC95A2-DDF7-43AB-B3E0-0E29E1850909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713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DD1552FE-2AAC-4C6E-BBD4-28935CAEE2CC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714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8E9182C-2650-4FD5-B4D8-0422D173BA6C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715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43FF0D5-9408-4643-B614-9740F2B6281F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716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21A98FB6-4312-427A-B1D8-0DD83CC2B921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717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FBCC4DEC-D618-4545-ABAB-25462712002D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718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8F18C4A-8802-453C-B32D-3646CDF38DEF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190500" cy="330652"/>
    <xdr:sp macro="" textlink="">
      <xdr:nvSpPr>
        <xdr:cNvPr id="719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FCCD2EB4-7444-4984-B7BD-442BBA706492}"/>
            </a:ext>
          </a:extLst>
        </xdr:cNvPr>
        <xdr:cNvSpPr/>
      </xdr:nvSpPr>
      <xdr:spPr bwMode="auto">
        <a:xfrm>
          <a:off x="13773150" y="605155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720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C54BE152-7FD9-41AB-BDA9-38C4227B8A68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721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E427FE0-9A84-4E3A-9506-F3058B12AF29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722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44E3BC45-98C8-478A-A708-976B1BDA7787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723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BA8C717-00A9-4828-9CAA-9569EC78855E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724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7E3572A-377C-4EED-9157-D1A494FF563D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725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9C7C00FB-5642-4D92-B3B1-534291F30F42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726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A7DBCBED-4EF7-4ABC-96FA-A5FB924C6063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727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25C7228B-80E5-46AB-A66E-CA3AC2CBA484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190500" cy="330652"/>
    <xdr:sp macro="" textlink="">
      <xdr:nvSpPr>
        <xdr:cNvPr id="728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99472B86-ADDD-4E1F-A146-D7434AE6F999}"/>
            </a:ext>
          </a:extLst>
        </xdr:cNvPr>
        <xdr:cNvSpPr/>
      </xdr:nvSpPr>
      <xdr:spPr bwMode="auto">
        <a:xfrm>
          <a:off x="13773150" y="605155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729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5E6E252C-0A30-49F1-BAE0-2299D8C0733E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730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5023DFE9-4959-4F9E-9FDB-3B2BEF7B214B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731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75012EB5-7D33-4D45-92EE-CDA8C4CB0A49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732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27E7C53-F825-4780-AF0B-99844D95DE9B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733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DD96DD7-96F2-435B-BAB3-62402B3CCB3E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734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31F69B08-F1C9-4ABE-9824-C6E084B7D431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735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A991DEF0-AFEE-4EAD-946E-BDA9ED3AF654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736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32CB2F46-0062-486A-BD3B-762B428CC178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190500" cy="330652"/>
    <xdr:sp macro="" textlink="">
      <xdr:nvSpPr>
        <xdr:cNvPr id="737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1791719C-F332-45B3-8A1D-4B8C2EA80358}"/>
            </a:ext>
          </a:extLst>
        </xdr:cNvPr>
        <xdr:cNvSpPr/>
      </xdr:nvSpPr>
      <xdr:spPr bwMode="auto">
        <a:xfrm>
          <a:off x="13773150" y="605155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738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86AF247C-1E1A-4227-96C7-57586B8118FC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739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9325030A-A5E3-41AE-8520-95C480B35A94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740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4A15C858-EBD2-45B3-9C82-94288598493D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741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48923FB-67E5-4A81-AF30-B58723F5E6DA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742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591FA72-12D1-4E86-90C5-BFB14CFEA73A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743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4AFE333A-DE5D-4BB7-88D4-FDA1A11002B1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744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EB935739-1FEB-44D0-BC26-F710A193A307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745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550560C-1FE9-49D6-9911-5F903BC280E4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190500" cy="330652"/>
    <xdr:sp macro="" textlink="">
      <xdr:nvSpPr>
        <xdr:cNvPr id="746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1B75CE49-1A5F-4D61-AAD4-26D1C13B67E3}"/>
            </a:ext>
          </a:extLst>
        </xdr:cNvPr>
        <xdr:cNvSpPr/>
      </xdr:nvSpPr>
      <xdr:spPr bwMode="auto">
        <a:xfrm>
          <a:off x="13773150" y="605155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747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685159BF-C244-4898-8FEE-CECE6D033915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748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89D8580C-B843-4E4A-AA2E-11F69FE2A149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749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FCC1B872-A67D-4F52-A90C-03C2619B37B7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750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044BE9E-94B7-474C-9FF4-18D76FF7A55E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751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41F822-70D6-450F-B309-1A4FDBAD1D47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752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60AAE75A-4974-4C78-BB81-55F56A9263CB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753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A30CCE48-714B-4F41-9685-36E966A9B3DE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754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8317FDCD-0092-428D-A898-16BCC803D2B8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190500" cy="330652"/>
    <xdr:sp macro="" textlink="">
      <xdr:nvSpPr>
        <xdr:cNvPr id="755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EF7B99BF-C8CF-4101-803E-80898BF3419E}"/>
            </a:ext>
          </a:extLst>
        </xdr:cNvPr>
        <xdr:cNvSpPr/>
      </xdr:nvSpPr>
      <xdr:spPr bwMode="auto">
        <a:xfrm>
          <a:off x="13773150" y="605155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756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AE3EEEB9-7CC6-4FE0-ABCD-705E41F2003E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757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A95809-D324-415D-8208-6F3E440C4858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758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74FB8104-EA12-493E-B69A-1371E65183B7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759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D7EBE50-7BF4-4D36-933F-36BB59D129AE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760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9D94F1C-58B3-449B-AD3B-8B74211A51F9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761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6C78B97D-8FFC-42BA-AE28-674AFDC2A1AC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762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2D8F0405-616E-45E7-8160-B870C01E1649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763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F9311B43-8B85-4F1A-8324-A710248869A2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190500" cy="330652"/>
    <xdr:sp macro="" textlink="">
      <xdr:nvSpPr>
        <xdr:cNvPr id="764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853A26F6-DE77-431F-8D08-BBBFEDBFE81C}"/>
            </a:ext>
          </a:extLst>
        </xdr:cNvPr>
        <xdr:cNvSpPr/>
      </xdr:nvSpPr>
      <xdr:spPr bwMode="auto">
        <a:xfrm>
          <a:off x="13773150" y="605155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765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FF3A6801-E3BA-4E2B-9AEC-57F94567DC12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766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E39938F0-FD12-4CA6-9AA3-6810D696A126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767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40904747-AA89-4C6D-86D9-BC929599CD2C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768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57B8FBF-9F1C-4F56-85D3-F09CF4478B6B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769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5D540A7-A92C-413B-B34D-A85E599D5B34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770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7DA3E430-D013-4E14-BAE0-610BCDC3CAA9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771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CE8FDC15-7F1B-49E2-96F9-078A36D4EEE1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772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60C4D3A6-191A-4649-83AB-F64626C51CE0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190500" cy="330652"/>
    <xdr:sp macro="" textlink="">
      <xdr:nvSpPr>
        <xdr:cNvPr id="773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21113563-7BCF-4D88-884B-779A3FFC643E}"/>
            </a:ext>
          </a:extLst>
        </xdr:cNvPr>
        <xdr:cNvSpPr/>
      </xdr:nvSpPr>
      <xdr:spPr bwMode="auto">
        <a:xfrm>
          <a:off x="13773150" y="605155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774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453F18AF-E969-4B7A-A7DD-765E1B9AA24C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775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F08770B-B6E2-47AA-A0B7-52C0E1CED20F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776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2E48AF06-DA58-4D6D-BB81-416D7235A814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777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C658BAA-5057-4ABE-9605-68112257B4BD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778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999DEEC-3C51-4038-AF9D-43C03B440D9D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779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79607778-2838-4A6B-8851-2B57F066DCE2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780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99296084-FF1D-489E-A271-A415C7C1A7DF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781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D7B8BE2D-4395-4F5B-94E9-F50BC82B91FC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190500" cy="330652"/>
    <xdr:sp macro="" textlink="">
      <xdr:nvSpPr>
        <xdr:cNvPr id="782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E031B2CE-BFFE-4AFC-9BEE-0D01C0413ADA}"/>
            </a:ext>
          </a:extLst>
        </xdr:cNvPr>
        <xdr:cNvSpPr/>
      </xdr:nvSpPr>
      <xdr:spPr bwMode="auto">
        <a:xfrm>
          <a:off x="13773150" y="605155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783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12C256F1-BD1D-41A9-A905-3479EF791B0F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784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2A1A6EB3-3C88-4DD7-AF73-72A1492A2A7F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785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4B4C25D9-98DE-4BBD-AB65-4359A18D5020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786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42BFD77-FCF3-4C64-BB9F-E1C592F0CD8C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787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A609708-E21A-43A3-AA58-64D21A78F428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788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FC6BEF9A-8520-49BE-9C89-FF5C4124333F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789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220FA98D-4468-4B50-937E-E204BADD86E0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790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8B013593-A993-4627-B294-47124145D5DB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190500" cy="330652"/>
    <xdr:sp macro="" textlink="">
      <xdr:nvSpPr>
        <xdr:cNvPr id="791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C777A9CC-9EAC-4053-9D15-30F68483C106}"/>
            </a:ext>
          </a:extLst>
        </xdr:cNvPr>
        <xdr:cNvSpPr/>
      </xdr:nvSpPr>
      <xdr:spPr bwMode="auto">
        <a:xfrm>
          <a:off x="13773150" y="605155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792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7F3BFA1C-0442-4257-AD25-7859B977D3A4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793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93632AB1-1419-430C-8024-EAF2734D0E1A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794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5BD5C22A-C57C-4F9B-9FC0-C4F339BEB82D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795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01B06F8-FD3D-429E-BD7B-55EADCB649FE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796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CD1D080-76B3-46E1-AD8C-5003E1C07534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797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2E562A77-070F-4B99-8ED4-AE7AB6E6E846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798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1D913B76-BB8D-4645-B1DA-D48F8FE729A0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799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B51948F6-A29C-48C6-A854-776847ED3D41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190500" cy="330652"/>
    <xdr:sp macro="" textlink="">
      <xdr:nvSpPr>
        <xdr:cNvPr id="800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71C9DFB7-D0D7-4450-9819-098FF5452279}"/>
            </a:ext>
          </a:extLst>
        </xdr:cNvPr>
        <xdr:cNvSpPr/>
      </xdr:nvSpPr>
      <xdr:spPr bwMode="auto">
        <a:xfrm>
          <a:off x="13773150" y="605155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801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4D324489-19E7-450C-8AC1-F5D36B3AB97F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802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6501AEDF-388D-423B-ABCF-1FD74E1A1C2F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803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67628DB7-107B-431A-B039-217BFAF1E437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804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FC97FCD-62BA-4BEE-A691-9DF351AF1C8C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805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DE47E89-286D-450C-8339-FB6385F4C8B3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806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6989360F-AC5B-4948-BCCB-11C840D0DCA3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807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4D4E4561-FB01-44FC-9691-70061AD7E7C7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808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1350DFCB-8B86-456A-8279-DB04C525F552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190500" cy="330652"/>
    <xdr:sp macro="" textlink="">
      <xdr:nvSpPr>
        <xdr:cNvPr id="809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AB3607DE-C704-4FE4-BAD4-E9E3427D458C}"/>
            </a:ext>
          </a:extLst>
        </xdr:cNvPr>
        <xdr:cNvSpPr/>
      </xdr:nvSpPr>
      <xdr:spPr bwMode="auto">
        <a:xfrm>
          <a:off x="13773150" y="605155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810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C3C34C93-42A6-41FF-8E0F-CA4771B8C982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811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160B18D5-E610-42D9-A0F0-B143EE99566A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812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852379C7-2A62-434D-909D-D9299E5901E2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813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7B6279B-D13F-419B-8316-97DF037F95C3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814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04AF4FC-3874-41B7-8470-5274933BC739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815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C4E53342-C4B9-46DF-B8DD-B470332E72AA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816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F110E976-13DC-4113-BD7F-186DF3B532A6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817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26A7D3CB-056D-4841-9A58-06801F0BE495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190500" cy="330652"/>
    <xdr:sp macro="" textlink="">
      <xdr:nvSpPr>
        <xdr:cNvPr id="818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B7E0B623-0165-4105-8EC2-1AEBECD398C9}"/>
            </a:ext>
          </a:extLst>
        </xdr:cNvPr>
        <xdr:cNvSpPr/>
      </xdr:nvSpPr>
      <xdr:spPr bwMode="auto">
        <a:xfrm>
          <a:off x="13773150" y="605155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819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5AA84ED8-464C-4377-A2C5-504FA73F70BC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820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83016339-8426-4E31-9268-60732AC70F47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821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260008E1-9D3A-48F1-A3FB-8F112E007D86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822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09A9721-6403-44E6-8E5D-C9955DCC668A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823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43A1C97-5E1A-4990-9CA2-FA1BAEF7B8CA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824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5BAF0240-B7E5-49B3-B152-08C21E72C674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825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3287AA08-157B-4B16-8D86-21D56E45F4DA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826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552C34F8-AE6B-4607-9CFB-05D65A3A4734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190500" cy="330652"/>
    <xdr:sp macro="" textlink="">
      <xdr:nvSpPr>
        <xdr:cNvPr id="827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8231E680-40BC-4BCF-9579-756A74DD4C6D}"/>
            </a:ext>
          </a:extLst>
        </xdr:cNvPr>
        <xdr:cNvSpPr/>
      </xdr:nvSpPr>
      <xdr:spPr bwMode="auto">
        <a:xfrm>
          <a:off x="13773150" y="605155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828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E442C8BD-E2F0-4F50-9EAC-A6261E405C61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829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A9D9CE1E-E843-4B64-9AED-819CB812A531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830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E212B19B-1272-49CC-913E-6D43E323E70E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831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6FE0EEE-19F2-403D-9705-42D4291F6340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832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18C25B2-41E4-47E8-B81C-206AFB3A08E5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833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D89DAFFE-8A27-4B5D-A4BA-338540E1715B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834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8D952016-A2BE-48F6-B6D1-F1FE1CC3EFEE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835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E49FBC25-4A36-4983-A2D6-C506E642BE95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190500" cy="330652"/>
    <xdr:sp macro="" textlink="">
      <xdr:nvSpPr>
        <xdr:cNvPr id="836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7F365E68-6116-4EFF-A9C9-6EF3BB47DEC2}"/>
            </a:ext>
          </a:extLst>
        </xdr:cNvPr>
        <xdr:cNvSpPr/>
      </xdr:nvSpPr>
      <xdr:spPr bwMode="auto">
        <a:xfrm>
          <a:off x="13773150" y="605155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837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8EECA7CE-A155-4284-8E76-D8BFACAD75D4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838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AF247709-31B1-4322-BB93-B7C28F428D79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839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9EE70869-9AF8-4748-878B-DB4AA9562BED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840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C336326-AB7E-4C57-B652-E27D5CE7B40D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841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363A15A-EA2D-4119-B25D-D4CB33A642E5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842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307194F9-FB2B-469E-85CA-A9AC5625E5F9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843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98B6233F-FCC6-4D5E-B285-41E3ED0DBB7D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844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F2C46470-06A9-482A-B483-DD5B191B22FC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190500" cy="330652"/>
    <xdr:sp macro="" textlink="">
      <xdr:nvSpPr>
        <xdr:cNvPr id="845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C27322D0-CEAB-4A03-AA41-5DFF329918C0}"/>
            </a:ext>
          </a:extLst>
        </xdr:cNvPr>
        <xdr:cNvSpPr/>
      </xdr:nvSpPr>
      <xdr:spPr bwMode="auto">
        <a:xfrm>
          <a:off x="13773150" y="605155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846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408719A9-30E7-4ED9-988C-66E7F4B8CCB6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847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A3FC2920-051D-445A-A5CA-E474B67241B5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848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F01156A9-7D11-4881-A80D-A8DD218A67FE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849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93713C0-4262-4995-9E15-4A2EBA606A12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850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11F9D77-2464-40F7-BD1B-0078B384BC89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851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48D187A-963D-446A-85C9-71FC446062AE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852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15AA499C-1F33-4DBE-B566-B88B21E68D7B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853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37237526-3ACE-4709-878B-9E069CCD8ACA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190500" cy="330652"/>
    <xdr:sp macro="" textlink="">
      <xdr:nvSpPr>
        <xdr:cNvPr id="854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59CF28B4-BBEA-47F0-93B8-6FAABAF54A34}"/>
            </a:ext>
          </a:extLst>
        </xdr:cNvPr>
        <xdr:cNvSpPr/>
      </xdr:nvSpPr>
      <xdr:spPr bwMode="auto">
        <a:xfrm>
          <a:off x="13773150" y="605155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855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93522D06-133F-4FCC-ABC1-B7DCD1186AB4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856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F4B6B8E6-0EB0-465E-AB0A-72AF7F948530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857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1980B813-1B9B-4265-8979-03C857894947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858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16B695E-58E6-4773-BEA3-046F1566B27F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859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E856C0B-C1DA-49EB-B436-CFDF258DD405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860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A0EE1B33-4C29-4D2D-85E2-10471E931AFE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861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3D1DB3F-CC7C-427A-9729-BFBFEEC0CB9C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862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FC38A7E2-6B6A-4D4F-B15F-30C9D23FFEF4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190500" cy="330652"/>
    <xdr:sp macro="" textlink="">
      <xdr:nvSpPr>
        <xdr:cNvPr id="863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438A8574-5869-47F0-9626-2AE317710805}"/>
            </a:ext>
          </a:extLst>
        </xdr:cNvPr>
        <xdr:cNvSpPr/>
      </xdr:nvSpPr>
      <xdr:spPr bwMode="auto">
        <a:xfrm>
          <a:off x="13773150" y="605155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864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F57B6854-5BF6-4ED4-8203-DD126FC7A7BF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865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AD8B8054-35C4-4DE8-8492-070C1A0FB03F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866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50147E98-DF60-4C52-8C5B-6B9AB3089BB3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867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36CD504-FF76-4E25-A32C-F044FDB5BE2D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868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9CDFB1A-B8A2-42C8-A13A-7FA013DD1B70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869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32554FF4-CCCE-4BCC-BA71-78D131B319D8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870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BC328393-3D6F-4D04-A1AD-4BBFC893EF20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871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31D4C5B7-A7FC-4A53-A1AC-7B52F09ED9DC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190500" cy="330652"/>
    <xdr:sp macro="" textlink="">
      <xdr:nvSpPr>
        <xdr:cNvPr id="872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725F0F1F-FC11-43A8-BA80-BBA5F91AD687}"/>
            </a:ext>
          </a:extLst>
        </xdr:cNvPr>
        <xdr:cNvSpPr/>
      </xdr:nvSpPr>
      <xdr:spPr bwMode="auto">
        <a:xfrm>
          <a:off x="13773150" y="605155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873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33418E8D-A69F-4E29-AA22-BCE0518F2AB8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874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71A00749-4C06-4C6C-9607-7A0562B6FB56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875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AA6ADBC9-6F70-4249-9C54-0278E635F144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876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FF13081-BD44-4DDA-BDFF-E821E3018CFC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877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11138D-CF9E-439C-85DE-2441101C8137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878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12474127-12E6-488B-AFE1-66DDFDEF2B26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879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3537D54B-5CC8-4799-A600-68D7AF08F798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880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E87A3D4C-A437-4D2D-AE72-5C5242204B25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190500" cy="330652"/>
    <xdr:sp macro="" textlink="">
      <xdr:nvSpPr>
        <xdr:cNvPr id="881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BA8E4319-D7A0-44E3-8DC0-1EC38F5577CB}"/>
            </a:ext>
          </a:extLst>
        </xdr:cNvPr>
        <xdr:cNvSpPr/>
      </xdr:nvSpPr>
      <xdr:spPr bwMode="auto">
        <a:xfrm>
          <a:off x="13773150" y="605155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882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1084C13B-9D0A-4426-BC98-0289323575A0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883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FB921824-4BCF-49B2-B0E9-0F9A3F1C8703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884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E48A75D7-E861-4255-B311-BC19EB4EBAD4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885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E09B705-12F3-457D-9777-F335690559AC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886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B6F408A-632C-47D6-BC0A-483FAEAD1FBA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887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DCD142B0-F5C8-424C-A955-09B26B8D6D3E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888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25ECE52B-D64D-43A8-9409-708BF70BA64E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889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40161777-02C8-4F7C-B725-43695DBE65C3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190500" cy="330652"/>
    <xdr:sp macro="" textlink="">
      <xdr:nvSpPr>
        <xdr:cNvPr id="890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20E93016-9A01-414B-A421-7186136DD6B0}"/>
            </a:ext>
          </a:extLst>
        </xdr:cNvPr>
        <xdr:cNvSpPr/>
      </xdr:nvSpPr>
      <xdr:spPr bwMode="auto">
        <a:xfrm>
          <a:off x="13773150" y="605155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891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994A1E20-6C90-45F4-BA85-8EF6F5B94C21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892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40FF1685-70F1-4D74-B3FF-D1A9E7A64CEF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893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486656B0-4EC0-47C0-A737-EB38890C7065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894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06FDA19-16D2-4A9A-ABB0-5332292BE087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895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6CA42D3-1FB8-4C43-B9B7-82D01AD83040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896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765EC5B6-DF4B-4190-BDFA-AD4617F5D60B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897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53223B4-3B7B-4283-8022-CEE160255998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898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954C0176-B7F6-4276-B853-538169DAF59B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190500" cy="330652"/>
    <xdr:sp macro="" textlink="">
      <xdr:nvSpPr>
        <xdr:cNvPr id="899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A828E1F8-4789-4CA3-BFE5-289BC42344E7}"/>
            </a:ext>
          </a:extLst>
        </xdr:cNvPr>
        <xdr:cNvSpPr/>
      </xdr:nvSpPr>
      <xdr:spPr bwMode="auto">
        <a:xfrm>
          <a:off x="13773150" y="605155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900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72E2DCBD-915D-44A2-927C-3D7DFD5FB547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901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CCEC79E4-405F-484F-B5E7-832B10142F75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902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5650A091-AF9A-4EF0-A948-63FFB0C088B2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903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D7ACC8A-C9BA-42FE-B2B0-BB604FA41ACA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904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E6A1AB6-ED69-43D0-A726-B19128AEF567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905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96D35894-DFA9-4B9C-B6E4-16400B4BEE98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906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3D4F51E2-AC3E-4AD0-9B95-C9B97CF13F08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907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14D2726D-4F31-4FC3-97B1-AAB2B27911A1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190500" cy="330652"/>
    <xdr:sp macro="" textlink="">
      <xdr:nvSpPr>
        <xdr:cNvPr id="908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479AC6D0-3A75-424C-B8F4-EF3FD0C7ED2A}"/>
            </a:ext>
          </a:extLst>
        </xdr:cNvPr>
        <xdr:cNvSpPr/>
      </xdr:nvSpPr>
      <xdr:spPr bwMode="auto">
        <a:xfrm>
          <a:off x="13773150" y="605155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909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2B98DF91-4AB9-40C1-8474-EF49367ED38C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910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9B4CFBD8-068C-497B-B0F0-1DA9FD14A5FE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911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B8D14C5-6B37-4A24-BF23-A3106D7CFAD7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912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0788BD8-974E-4E00-8DB8-F617C7D96E97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913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6DDFC74-007B-4BFE-BE7F-610079BE66D0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914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DFEDDBAC-150F-44EE-8828-986F0A585DE2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915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2D1B35FB-B735-4116-8911-892F8A41F88D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916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AAEFA468-2443-44DB-A8EF-DB2CA423A183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190500" cy="330652"/>
    <xdr:sp macro="" textlink="">
      <xdr:nvSpPr>
        <xdr:cNvPr id="917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909BA920-C529-4824-A7B1-A0678E8B32E9}"/>
            </a:ext>
          </a:extLst>
        </xdr:cNvPr>
        <xdr:cNvSpPr/>
      </xdr:nvSpPr>
      <xdr:spPr bwMode="auto">
        <a:xfrm>
          <a:off x="13773150" y="605155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918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46898698-3263-4490-A32A-740BC8ECD194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919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565F33B4-07CC-496A-B732-2265A8F34621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920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350B7421-74EF-4A54-A392-9E0863BD582E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921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5A013C0-81B5-4D3F-8F88-92D69A3C95D6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922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D4F4EBA-D767-40DE-8498-41F8739894FA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923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F053D3F4-8090-47C0-9B6E-7376039EAB74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924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177CF3AE-4C11-4369-969F-8E6CC4D1041C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925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8A1B9ED5-787F-4819-B6CC-B75026011AC2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190500" cy="330652"/>
    <xdr:sp macro="" textlink="">
      <xdr:nvSpPr>
        <xdr:cNvPr id="926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2CB923E7-2AB3-419B-ACD2-CA8F6AE6D066}"/>
            </a:ext>
          </a:extLst>
        </xdr:cNvPr>
        <xdr:cNvSpPr/>
      </xdr:nvSpPr>
      <xdr:spPr bwMode="auto">
        <a:xfrm>
          <a:off x="13773150" y="605155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927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82138522-9B29-4FF5-B690-20CDB1BB69F5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928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1899D86D-BEBF-4888-8376-9B259C364E1A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929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429C99A9-A338-40FD-BADA-FAEEE7929541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930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BB74D9D-67CD-433A-A342-7CA3134D695E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931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7A8139E-9CFE-41EE-87EE-E5FFB7099050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932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B21F166C-8724-4800-A247-24F1982CA3DE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933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FC82EBBE-1495-48EB-899F-3707D53BD9AE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934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285DA07B-47BE-4849-8105-7AA71FD3B672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190500" cy="330652"/>
    <xdr:sp macro="" textlink="">
      <xdr:nvSpPr>
        <xdr:cNvPr id="935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BAB77E4F-73E4-45E8-8D73-3C5C0AC97161}"/>
            </a:ext>
          </a:extLst>
        </xdr:cNvPr>
        <xdr:cNvSpPr/>
      </xdr:nvSpPr>
      <xdr:spPr bwMode="auto">
        <a:xfrm>
          <a:off x="13773150" y="605155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936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B6E95E53-AA27-4EB4-944D-E029AB5B7EA7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937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775BA836-2B7C-478A-90D3-9BF11979BF3E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938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3226E902-65AC-41A8-88E1-1BAEBA9AFB95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939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0F40ECE-E9BE-46EE-833A-E049BCDC9165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940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D73714F-8E4F-4042-867E-BDF8F1162373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941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27053714-9941-403C-9AFB-89D3DA2C5B18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942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26FE97EF-89E5-43B3-A591-99D357DB999F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943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CDA52F5-F520-4E7E-A9D4-ADF439DA7273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190500" cy="330652"/>
    <xdr:sp macro="" textlink="">
      <xdr:nvSpPr>
        <xdr:cNvPr id="944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91EF648B-1033-46F1-B241-0C3F31AD7361}"/>
            </a:ext>
          </a:extLst>
        </xdr:cNvPr>
        <xdr:cNvSpPr/>
      </xdr:nvSpPr>
      <xdr:spPr bwMode="auto">
        <a:xfrm>
          <a:off x="13773150" y="605155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945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CFBED9FB-AD94-4626-8A87-013E155AC760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946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CA16057-F10B-4E93-BA1F-A9F25B9B56E6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947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F42DC7BD-497F-4CE8-AC20-415701AA6FF3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948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5964EB9-0668-4FDD-BF45-175E6E4AC605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949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85BC9F0-E9B5-4654-9AE0-9707AA1467DB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950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648192D-38F4-4323-A7C0-578CFB203B93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951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6CB32E73-1142-42EF-B9CE-43C3CC79069B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952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D56855EB-CA5F-4826-ACCF-F7068BA70172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190500" cy="330652"/>
    <xdr:sp macro="" textlink="">
      <xdr:nvSpPr>
        <xdr:cNvPr id="953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BEA6A52C-80FD-40DC-8D81-73D748E69B1A}"/>
            </a:ext>
          </a:extLst>
        </xdr:cNvPr>
        <xdr:cNvSpPr/>
      </xdr:nvSpPr>
      <xdr:spPr bwMode="auto">
        <a:xfrm>
          <a:off x="13773150" y="605155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954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CBBD5E62-E4FE-4BAA-8DE9-A50E90897FFD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955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C88C161C-6C56-46D5-A61F-C2D7C2B6894C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956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C394C7F4-D051-49AE-8B06-30A41A7181A7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957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9A2571D-322C-4102-BF63-194A8DE6445C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958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42FD562-D199-43F2-8301-D3260312260F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959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BAC0BD7E-AEA3-4E03-AC0D-FC801782DC3E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960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7B5E1742-02A3-447C-B7B5-09685C630D9E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961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BC1F16A5-7D0E-4EF0-B2F4-54795D8A3DBA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190500" cy="330652"/>
    <xdr:sp macro="" textlink="">
      <xdr:nvSpPr>
        <xdr:cNvPr id="962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3898D605-F5E2-4B9F-9FF6-61A54330FDEA}"/>
            </a:ext>
          </a:extLst>
        </xdr:cNvPr>
        <xdr:cNvSpPr/>
      </xdr:nvSpPr>
      <xdr:spPr bwMode="auto">
        <a:xfrm>
          <a:off x="13773150" y="605155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963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64A10A91-3467-474B-A721-003771E6A118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964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97C20E36-37B4-4AE1-A696-EA639D0C7B95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965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36AB6D17-793B-4589-B89A-A4505A6968E2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966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622A866-A473-4A58-8C69-72EEC995B6D7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967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565CBB5-CCC0-4069-8411-40241BBA7A22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968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CCE5631-3601-4635-8C65-1B0C4BBE82AA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969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172C6446-0293-4229-ACFF-EEA3C2CF6B9B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970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1DB95290-CBEC-45E4-84F0-72D79F517DE7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190500" cy="330652"/>
    <xdr:sp macro="" textlink="">
      <xdr:nvSpPr>
        <xdr:cNvPr id="971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1F1201C9-D324-4320-894F-6DE0C30F0E59}"/>
            </a:ext>
          </a:extLst>
        </xdr:cNvPr>
        <xdr:cNvSpPr/>
      </xdr:nvSpPr>
      <xdr:spPr bwMode="auto">
        <a:xfrm>
          <a:off x="13773150" y="605155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972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2CD7A367-4A5C-47E8-A6B6-83A1D9DE365E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973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21F2D4F6-1B92-46EE-81DC-8E99B92FDEEE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974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916D6D98-BA2B-4CE0-B246-914969923324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975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00CE7D4-FE7D-43D0-8217-32422A1A62DC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976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6A6F6C1-51DB-4AA5-BBE6-C48DEE6F7B6A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977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9A77C45-143D-4E65-AE98-A9B274C82DFE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978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1705DA55-E267-43BE-BBA7-F63537BBD19B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979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9F46052F-C369-42E6-8EFA-96DCBF15C9A7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190500" cy="330652"/>
    <xdr:sp macro="" textlink="">
      <xdr:nvSpPr>
        <xdr:cNvPr id="980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398E8FFA-A695-49F2-921E-27FA629D95DF}"/>
            </a:ext>
          </a:extLst>
        </xdr:cNvPr>
        <xdr:cNvSpPr/>
      </xdr:nvSpPr>
      <xdr:spPr bwMode="auto">
        <a:xfrm>
          <a:off x="13773150" y="605155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981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4B86D8C1-92CE-4DA0-8483-6046F7F2592D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982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E6FD6D43-6018-42AD-AD7D-519FA1391574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983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C0F38883-45D1-4126-8EEC-B96C758F1185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984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924D0EA-8DA6-454E-8697-76CF64F23FBC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985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3A7CC72-7FC0-4C15-A41E-C95DFCEE8DD7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986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885B584C-C909-4BC5-93CE-BF1DB7F3102E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987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C4BCA154-53CD-4E14-BDEC-D332301E7E6B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988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CDBD8BCE-4433-4E76-AD15-8ABBB470B7BE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190500" cy="330652"/>
    <xdr:sp macro="" textlink="">
      <xdr:nvSpPr>
        <xdr:cNvPr id="989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B171DE0F-BE14-430E-BD21-442D28F9FDD7}"/>
            </a:ext>
          </a:extLst>
        </xdr:cNvPr>
        <xdr:cNvSpPr/>
      </xdr:nvSpPr>
      <xdr:spPr bwMode="auto">
        <a:xfrm>
          <a:off x="13773150" y="605155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990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5169BFA3-C3A9-431A-88CF-FB02FF75583C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991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6612D427-4948-4409-BF07-35641F240E16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992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3476E950-4A43-44E6-95C4-2E0AC37776EC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993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596DDD3-CF05-4626-AE3B-9DC1131875C9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994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30591FF-C555-4451-ACA9-366A9AD37DF0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995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DD51846E-B7A9-47FC-B960-A8D5185D6FFF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996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C5528414-1D79-4CB9-A0E1-FCFD44E0EDE4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997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30865B84-5AD9-4074-9365-D66E248B4734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190500" cy="330652"/>
    <xdr:sp macro="" textlink="">
      <xdr:nvSpPr>
        <xdr:cNvPr id="998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DA0675CC-47C4-4BF1-AA58-A1CCD1A98EF7}"/>
            </a:ext>
          </a:extLst>
        </xdr:cNvPr>
        <xdr:cNvSpPr/>
      </xdr:nvSpPr>
      <xdr:spPr bwMode="auto">
        <a:xfrm>
          <a:off x="13773150" y="605155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999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649F69D6-D22F-4F6B-9FEC-57870FA3CF67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000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B085CFED-6B9C-421E-B238-6AB0BDD9B45E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001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18FA9646-DC73-44F5-A2A2-1AB85A440987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002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7E99A4D-DACD-417A-8B72-57D11F8A458E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003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25509BB-6F6C-4B40-83A1-BFC8FEC899B1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004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31FE3F73-B539-4771-8F62-87DC287AC801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005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57772F8A-3BD8-409C-88C3-17CCF9280474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006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5FE0211B-6ECD-4E6D-96F6-55FA7055B328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190500" cy="330652"/>
    <xdr:sp macro="" textlink="">
      <xdr:nvSpPr>
        <xdr:cNvPr id="1007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C70AD29A-2079-43F0-89E5-6764290D2C59}"/>
            </a:ext>
          </a:extLst>
        </xdr:cNvPr>
        <xdr:cNvSpPr/>
      </xdr:nvSpPr>
      <xdr:spPr bwMode="auto">
        <a:xfrm>
          <a:off x="13773150" y="605155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008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6D74AD07-2C87-4A8D-AA79-06FE886FE18A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009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7CE132A8-119B-44F8-A4A6-062D2B27E0CB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010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EAF4D8F9-A4CC-4346-A7F4-9C99E37E7DA4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011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73F35A8-305E-453A-B282-23F278DA0AB5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012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DEF303C-39FF-4A6C-8EA0-5909890300EE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013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B4D0B6BB-ED2B-4DF8-8549-E6CEE9F54CB5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014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CAC1B24A-B2D9-475D-B1CA-7F95412641B2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015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83AC689B-D005-4E3D-BF29-E76D9F14BF50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190500" cy="330652"/>
    <xdr:sp macro="" textlink="">
      <xdr:nvSpPr>
        <xdr:cNvPr id="1016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BEB55064-A8E3-4393-87C0-1C7C4E907B00}"/>
            </a:ext>
          </a:extLst>
        </xdr:cNvPr>
        <xdr:cNvSpPr/>
      </xdr:nvSpPr>
      <xdr:spPr bwMode="auto">
        <a:xfrm>
          <a:off x="13773150" y="605155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017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9A79F98-A2E7-4AC5-B0E2-1A274F17B804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018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EF395946-6434-4D65-8B5B-B34682EB4FEB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019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EC60FDF3-9B94-47F9-9C4D-54D28C985AEA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020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C3E713E-A392-4BA9-A638-D72300A4975F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021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7A4055-64D3-4C8D-8E30-DF1EDF20AC52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022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1E66ECD9-88CC-47B0-B734-61596713D385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023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CD8A0FD7-20D4-424D-BE1D-457910A9FCE8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024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DB8F0353-219E-4B79-8407-984DEC3AE1AC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190500" cy="330652"/>
    <xdr:sp macro="" textlink="">
      <xdr:nvSpPr>
        <xdr:cNvPr id="1025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B0AE359B-D55F-4AB7-9476-607CB92664D1}"/>
            </a:ext>
          </a:extLst>
        </xdr:cNvPr>
        <xdr:cNvSpPr/>
      </xdr:nvSpPr>
      <xdr:spPr bwMode="auto">
        <a:xfrm>
          <a:off x="13773150" y="605155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026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6687ED72-B5DF-4212-A55B-29ABD55F2B99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027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FD810B83-60AF-4397-A314-5E04A35BE451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028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E07876B3-8FB0-496C-B7F7-F7B7487F4354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029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5DCBDE8-71C1-4BA5-BC3D-319D24D9EC82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030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71989C4-9C0B-4EFA-8FA7-5ADC908F9017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031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D4396677-2D5F-4B56-A291-619CC80CE3B8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032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934FEAD3-DD08-4E20-A868-8286BE5F5C4B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033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85413155-BFE8-4EC7-8B2B-80184CFAAF59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190500" cy="330652"/>
    <xdr:sp macro="" textlink="">
      <xdr:nvSpPr>
        <xdr:cNvPr id="1034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45BF04AF-C26B-438D-8B88-6D9CD59C4016}"/>
            </a:ext>
          </a:extLst>
        </xdr:cNvPr>
        <xdr:cNvSpPr/>
      </xdr:nvSpPr>
      <xdr:spPr bwMode="auto">
        <a:xfrm>
          <a:off x="13773150" y="605155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035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E7661885-0637-4737-B32F-5F176FB8D7E9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036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D73D1E17-8929-4B39-8F5B-92BDA5387D7B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037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4193244F-E961-4B61-BB21-4C723DA6B9A1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038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902F0C2-4E37-4FD8-A2A4-C640C7B137AD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039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9469CB5-C8F4-475F-9038-5ECEFB0B200A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040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42ED9ADE-559E-4394-9218-58CAE2F7833B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041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FCE7D063-47CB-4F3E-A8B2-315E92EFFF89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042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53168770-A227-4B46-9B4D-69D116AD753E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190500" cy="330652"/>
    <xdr:sp macro="" textlink="">
      <xdr:nvSpPr>
        <xdr:cNvPr id="1043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E54A5B17-AB9B-4A69-9C79-142F38A650AA}"/>
            </a:ext>
          </a:extLst>
        </xdr:cNvPr>
        <xdr:cNvSpPr/>
      </xdr:nvSpPr>
      <xdr:spPr bwMode="auto">
        <a:xfrm>
          <a:off x="13773150" y="605155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044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8AE1269C-6F39-4778-B539-9D46D8FC4354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045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11D6730B-BB3B-400D-936B-B48E947FBCFE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046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176E6077-DB04-4EBD-AC04-DEFA91B91F5A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047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E4E85D7-E4A8-44AB-9F78-43A6B0BEF405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048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EC6DB66-A724-48C7-BDE2-FA7F20705297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049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A1D92F6C-2E91-4619-B0EB-B6562D13F260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050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A1F5A37C-C077-4A73-82E3-0616970ABD40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051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B181A68C-E027-4125-B7CE-2994CA4B2299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190500" cy="330652"/>
    <xdr:sp macro="" textlink="">
      <xdr:nvSpPr>
        <xdr:cNvPr id="1052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F7943364-9BE7-4A33-B13F-350102868379}"/>
            </a:ext>
          </a:extLst>
        </xdr:cNvPr>
        <xdr:cNvSpPr/>
      </xdr:nvSpPr>
      <xdr:spPr bwMode="auto">
        <a:xfrm>
          <a:off x="13773150" y="605155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053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3D2944EE-D7DB-4EF8-9F60-4BBBAB79194A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054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D3B6B7B1-B6AC-4975-B4C2-7EFFE7B9240B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055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DD1C8BB0-F31E-4857-AB21-9D4225C0A06E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056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AD0B873-2AD9-4B8F-B7C8-91A80ECEB9F2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057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3ECEE26-D72F-479F-8504-DFB796C09E95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058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3695D40-24D8-4176-8B47-939582D76CD5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059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FB9BCBC3-B749-490C-B59F-42CF4430640D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060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7149237D-4167-46FB-B8ED-BD0701798E11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190500" cy="330652"/>
    <xdr:sp macro="" textlink="">
      <xdr:nvSpPr>
        <xdr:cNvPr id="1061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566643CA-A996-4124-A9C6-2C2C31EEA9F6}"/>
            </a:ext>
          </a:extLst>
        </xdr:cNvPr>
        <xdr:cNvSpPr/>
      </xdr:nvSpPr>
      <xdr:spPr bwMode="auto">
        <a:xfrm>
          <a:off x="13773150" y="605155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062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621C9F04-E8E3-4BC1-AC6F-1E03FADF61FA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063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EFC7941B-2B22-4D6B-ADBE-2075C1BA48EA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064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CE3E61F7-CCC1-42DB-ACA3-214CFDD07AD7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065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5C3AC0A-ECCC-4DA2-9988-62E4F6F2252E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066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54717B7-DF5E-4C39-8216-BD5BD464E796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067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7B0F2A33-4C0B-409B-8BFF-62FA45BC751B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068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125EAA6B-A0FA-425C-89B3-E3D4943FD3E8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069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AB41AAEB-B608-48E8-BFE5-E9CE90A308BF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190500" cy="330652"/>
    <xdr:sp macro="" textlink="">
      <xdr:nvSpPr>
        <xdr:cNvPr id="1070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5970DAB1-9D6B-468E-8A6F-E2B676A16773}"/>
            </a:ext>
          </a:extLst>
        </xdr:cNvPr>
        <xdr:cNvSpPr/>
      </xdr:nvSpPr>
      <xdr:spPr bwMode="auto">
        <a:xfrm>
          <a:off x="13773150" y="605155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071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54A8EBD3-FA77-46CB-89DB-75B5AD03D381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072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52D11D5A-CDDF-4555-AC3D-7BFC9919128C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073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1378925E-50B1-4775-84C5-1A72814A8DD6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074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2E3F452-E9E5-45B4-87A0-7EC2B8305B7F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075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5C10231-3DE7-412C-8B4C-558E25D8AE84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076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90242939-895D-4A9F-A9A2-DB77C58D13AF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077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8B34583C-15C4-47D6-90AC-45F65B1FF1C9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078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5B354E49-D693-4B52-AD2B-C1396E1EB175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190500" cy="330652"/>
    <xdr:sp macro="" textlink="">
      <xdr:nvSpPr>
        <xdr:cNvPr id="1079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F8DF2FD4-7E7E-454A-8580-FD0E0F609DD1}"/>
            </a:ext>
          </a:extLst>
        </xdr:cNvPr>
        <xdr:cNvSpPr/>
      </xdr:nvSpPr>
      <xdr:spPr bwMode="auto">
        <a:xfrm>
          <a:off x="13773150" y="605155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080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129EC12F-2DAB-4700-B063-9884F1560849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081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DA0BFD2C-B667-45C6-BE73-C0DAD7B8148B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082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B4191EF-F27A-4755-A632-A4302228BCE1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083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DD37085-9C4F-4B4E-9179-C2AE35F3EAC1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084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6BD5951-E885-4854-9849-4AAE170AF044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085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4562A6CC-C89B-4C5A-8137-648685A74F50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086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985A66B-7DC4-4573-B38D-FBD8CFBEF1A2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087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2CCB3977-ADB0-4748-80BF-DFBF121AE15F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190500" cy="330652"/>
    <xdr:sp macro="" textlink="">
      <xdr:nvSpPr>
        <xdr:cNvPr id="1088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8B5CAFA1-B2B9-4543-AEF7-976E5C9D38D2}"/>
            </a:ext>
          </a:extLst>
        </xdr:cNvPr>
        <xdr:cNvSpPr/>
      </xdr:nvSpPr>
      <xdr:spPr bwMode="auto">
        <a:xfrm>
          <a:off x="13773150" y="605155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089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4EB77818-A826-4380-BB0B-4D01341AF30C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090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E372183F-B74F-479C-B7D5-CD7F2BB97608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091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C0448220-D718-409F-96C7-6CA36CC2C778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092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802F719-07CA-43E1-9816-CFACC42FF0CA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093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0A1AB5C-3081-4BF3-BAB2-165037C12385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094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17A5EB23-90B2-4C7C-8262-79EF46743DE1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095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AD3A6050-2F16-4606-B055-3E6075905336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096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9293DA06-59E5-4BA6-9619-A12C80E8E373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190500" cy="330652"/>
    <xdr:sp macro="" textlink="">
      <xdr:nvSpPr>
        <xdr:cNvPr id="1097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E4058E6E-75AF-4C4F-BAE9-3D3C8C369077}"/>
            </a:ext>
          </a:extLst>
        </xdr:cNvPr>
        <xdr:cNvSpPr/>
      </xdr:nvSpPr>
      <xdr:spPr bwMode="auto">
        <a:xfrm>
          <a:off x="13773150" y="605155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098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57CC14FB-C3C9-4625-AA6F-254A8FA7C002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099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9D833836-BB99-40B1-8AD5-4DC887EFE543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100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ECF79021-A3F4-45E5-AEFD-F6E4A8638888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101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9B64F0B-70F6-4FC7-8567-2E1230CD38D4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102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9A33C6A-EC71-4AED-BB22-215D48FD2EBF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103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1BB4FD05-A233-4D7B-9236-FFF5861D1850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104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62ECFDAB-9287-43F7-989F-C85C6B64BEAF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105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1188718F-97D3-4B5A-ABCF-6F3DCCFFFD1C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190500" cy="330652"/>
    <xdr:sp macro="" textlink="">
      <xdr:nvSpPr>
        <xdr:cNvPr id="1106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57A2DF8D-13E8-4710-867F-F9E3BC265CE8}"/>
            </a:ext>
          </a:extLst>
        </xdr:cNvPr>
        <xdr:cNvSpPr/>
      </xdr:nvSpPr>
      <xdr:spPr bwMode="auto">
        <a:xfrm>
          <a:off x="13773150" y="605155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107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DA53499F-71BF-4E2C-A0FB-CC0203817E6B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108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DAF4B4E8-0247-42AF-AB95-2E7F261C938D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109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BC3BB39D-67EE-4151-B6AF-42CC21E69549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110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DA3E73A-ED10-453D-9786-4633584C2100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111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DA8759F-F8A8-43F1-B135-01CF5A00B222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112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AB79A331-ECFE-40E7-B6FB-8571C6AEA3E7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113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46FCF7A0-D99F-4A64-AD77-7ABD3968202E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114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FE3313E4-EC27-4DF4-8320-0D2586A9FA5B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190500" cy="330652"/>
    <xdr:sp macro="" textlink="">
      <xdr:nvSpPr>
        <xdr:cNvPr id="1115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BF703D4B-6254-4D55-A786-BCF0DF8FBAE3}"/>
            </a:ext>
          </a:extLst>
        </xdr:cNvPr>
        <xdr:cNvSpPr/>
      </xdr:nvSpPr>
      <xdr:spPr bwMode="auto">
        <a:xfrm>
          <a:off x="13773150" y="605155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116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48C5185A-8E76-4335-8D35-3A9BC09CD8C4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117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460D5592-765E-4EEA-838E-E6DC9277F158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118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7A5D4BFC-2C34-4361-BDD3-DC994AEE7A97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119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2D1E550-3D34-4FF5-8662-D2F58FDE20D9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120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FC5C843-AEC4-4AEA-AB51-35876AFE4528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121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D011FEA1-95BB-440C-91C1-3F8FE521EA15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122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544DC550-5843-4294-8F3E-03558D0E2F93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123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D65BA33F-792D-442A-8C01-51B8DE52C8C8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190500" cy="330652"/>
    <xdr:sp macro="" textlink="">
      <xdr:nvSpPr>
        <xdr:cNvPr id="1124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D1A205A9-7925-44F9-BB60-5577A49B1BEA}"/>
            </a:ext>
          </a:extLst>
        </xdr:cNvPr>
        <xdr:cNvSpPr/>
      </xdr:nvSpPr>
      <xdr:spPr bwMode="auto">
        <a:xfrm>
          <a:off x="13773150" y="605155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125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1321D380-99B8-4958-853D-9DEA7077C5AE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126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1DAB4851-0C09-4EC5-83E3-6624A3167190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127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79830997-1C96-4D96-9866-5BE0526C03B3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128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178FA8B-B9FE-4271-B191-147970541B12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129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2D88396-0D5C-482E-876D-68CB1D8C9F1C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130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1719D108-2046-41B1-ACB3-3BB27893A6E7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131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B2BC3515-D92E-4CEC-A58F-8D9F820F6966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132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58FAAD31-C4D1-4364-99B3-B1C3B6104D57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190500" cy="330652"/>
    <xdr:sp macro="" textlink="">
      <xdr:nvSpPr>
        <xdr:cNvPr id="1133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EF38286E-456A-4CCA-A532-3CE8AC4961E4}"/>
            </a:ext>
          </a:extLst>
        </xdr:cNvPr>
        <xdr:cNvSpPr/>
      </xdr:nvSpPr>
      <xdr:spPr bwMode="auto">
        <a:xfrm>
          <a:off x="13773150" y="605155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134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7CC65759-9E76-4497-A241-6A8245BA1E96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135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9CAB32C7-296D-422F-BF4A-7D530FE182B8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136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66254210-0AB9-4607-9DD3-9A7654FE38B6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137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D2DACAB-230E-488E-B81E-AF91C8076A41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138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D3613C7-5C0D-4360-8728-72F1DC7103F3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139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B67B6D0E-8FA2-4EB5-8D27-0822D4DFA4F8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140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85816339-5661-406E-94F1-1981F24BA5A1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141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796FA640-4FA4-466B-AEA9-4B13E69351F4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190500" cy="330652"/>
    <xdr:sp macro="" textlink="">
      <xdr:nvSpPr>
        <xdr:cNvPr id="1142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C04D71A5-8C97-42A1-8639-C91DA156B205}"/>
            </a:ext>
          </a:extLst>
        </xdr:cNvPr>
        <xdr:cNvSpPr/>
      </xdr:nvSpPr>
      <xdr:spPr bwMode="auto">
        <a:xfrm>
          <a:off x="13773150" y="605155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143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865C3407-6196-4671-9D71-1BCEEDAE7D0E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144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1822BD04-8A09-4009-A9F3-756BA2F35E9B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145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A906BD46-93C5-4912-9535-284897D8AA3F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146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DC6302E-C964-42D8-BB5C-206D2311BC79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147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21DAAD0-690E-4878-9527-069498CC7620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148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75E87FE7-F798-4BE8-A8D8-5E831C19D8F4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149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12088935-1880-499B-A99F-84DF9FCFB5BC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150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72938C9F-D360-45F3-9AA7-EB523CBD24EF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190500" cy="330652"/>
    <xdr:sp macro="" textlink="">
      <xdr:nvSpPr>
        <xdr:cNvPr id="1151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FA406EEA-42D0-4054-8B4D-C0BDB7ADD1DD}"/>
            </a:ext>
          </a:extLst>
        </xdr:cNvPr>
        <xdr:cNvSpPr/>
      </xdr:nvSpPr>
      <xdr:spPr bwMode="auto">
        <a:xfrm>
          <a:off x="13773150" y="605155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152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E1859226-906F-4C85-B273-6F0BF65F8060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153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63F7938B-C03F-487A-A43D-CCE32C0B37D1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154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633FA002-8F1C-4F16-9268-CBE06EF7C234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155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7210380-D794-474A-8FF6-F3C7A210DA01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156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ACC0766-FB21-4B73-9DD7-5CC713E82D08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157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8DB59BC2-02E1-4BE9-9E3D-A3164DDC8DE6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158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8D6137AB-1575-408E-AE4C-E1370E29D2FC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159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94B585C6-180C-425A-A386-95C2D6BEA81B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190500" cy="330652"/>
    <xdr:sp macro="" textlink="">
      <xdr:nvSpPr>
        <xdr:cNvPr id="1160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A50FCA2C-3F27-417C-B7E9-E03C29AC4587}"/>
            </a:ext>
          </a:extLst>
        </xdr:cNvPr>
        <xdr:cNvSpPr/>
      </xdr:nvSpPr>
      <xdr:spPr bwMode="auto">
        <a:xfrm>
          <a:off x="13773150" y="605155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161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8DFBA3F6-B36F-4B2D-A028-BB24D8044CC2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162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280B0139-A98B-4381-B090-048A9D2EDE15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163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AE8F97CA-E72F-435E-88DC-0FFF7EE1043A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164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5B81EF9-B215-4F44-9969-0F1F7C486F4E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165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512AD81-ADE1-4984-8203-73111D646A65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166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F83DE531-35A7-4DF5-91A0-929F12C65C2C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167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CC4CB088-E20E-4D63-BF85-1FA749F9188D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168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6C9BED8C-2B94-438D-A488-B3DBF6595874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190500" cy="330652"/>
    <xdr:sp macro="" textlink="">
      <xdr:nvSpPr>
        <xdr:cNvPr id="1169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83CBF4EC-18CB-4E8C-94A4-193D1FACAEF7}"/>
            </a:ext>
          </a:extLst>
        </xdr:cNvPr>
        <xdr:cNvSpPr/>
      </xdr:nvSpPr>
      <xdr:spPr bwMode="auto">
        <a:xfrm>
          <a:off x="13773150" y="605155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170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4F564DC9-E718-4ED1-893A-CE5249511662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9617"/>
    <xdr:sp macro="" textlink="">
      <xdr:nvSpPr>
        <xdr:cNvPr id="1171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343D6D48-D1D1-4202-942F-61ADD56D93CB}"/>
            </a:ext>
          </a:extLst>
        </xdr:cNvPr>
        <xdr:cNvSpPr/>
      </xdr:nvSpPr>
      <xdr:spPr bwMode="auto">
        <a:xfrm>
          <a:off x="13773150" y="6051550"/>
          <a:ext cx="215900" cy="319617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23247"/>
    <xdr:sp macro="" textlink="">
      <xdr:nvSpPr>
        <xdr:cNvPr id="1172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8822730-485A-4A42-8D80-53DBD721F9E8}"/>
            </a:ext>
          </a:extLst>
        </xdr:cNvPr>
        <xdr:cNvSpPr/>
      </xdr:nvSpPr>
      <xdr:spPr bwMode="auto">
        <a:xfrm>
          <a:off x="13773150" y="6051550"/>
          <a:ext cx="215900" cy="323247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23247"/>
    <xdr:sp macro="" textlink="">
      <xdr:nvSpPr>
        <xdr:cNvPr id="1173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AFC8B1A-0E35-47D0-90C9-1B4A938BFAC8}"/>
            </a:ext>
          </a:extLst>
        </xdr:cNvPr>
        <xdr:cNvSpPr/>
      </xdr:nvSpPr>
      <xdr:spPr bwMode="auto">
        <a:xfrm>
          <a:off x="13773150" y="6051550"/>
          <a:ext cx="215900" cy="323247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23247"/>
    <xdr:sp macro="" textlink="">
      <xdr:nvSpPr>
        <xdr:cNvPr id="1174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7473912-C078-46C5-81D2-7904FC68D952}"/>
            </a:ext>
          </a:extLst>
        </xdr:cNvPr>
        <xdr:cNvSpPr/>
      </xdr:nvSpPr>
      <xdr:spPr bwMode="auto">
        <a:xfrm>
          <a:off x="13773150" y="6051550"/>
          <a:ext cx="215900" cy="323247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23244"/>
    <xdr:sp macro="" textlink="">
      <xdr:nvSpPr>
        <xdr:cNvPr id="1175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61015A25-6E09-4C20-910F-26E5895EF4AC}"/>
            </a:ext>
          </a:extLst>
        </xdr:cNvPr>
        <xdr:cNvSpPr/>
      </xdr:nvSpPr>
      <xdr:spPr bwMode="auto">
        <a:xfrm>
          <a:off x="13773150" y="6051550"/>
          <a:ext cx="215900" cy="323244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9617"/>
    <xdr:sp macro="" textlink="">
      <xdr:nvSpPr>
        <xdr:cNvPr id="1176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90E7DC67-0E9F-4E7E-8BAB-9F2022951737}"/>
            </a:ext>
          </a:extLst>
        </xdr:cNvPr>
        <xdr:cNvSpPr/>
      </xdr:nvSpPr>
      <xdr:spPr bwMode="auto">
        <a:xfrm>
          <a:off x="13773150" y="6051550"/>
          <a:ext cx="215900" cy="319617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23247"/>
    <xdr:sp macro="" textlink="">
      <xdr:nvSpPr>
        <xdr:cNvPr id="1177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6A845EDB-90DA-4F2F-B75E-F7A0F2BEEEAA}"/>
            </a:ext>
          </a:extLst>
        </xdr:cNvPr>
        <xdr:cNvSpPr/>
      </xdr:nvSpPr>
      <xdr:spPr bwMode="auto">
        <a:xfrm>
          <a:off x="13773150" y="6051550"/>
          <a:ext cx="215900" cy="323247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190500" cy="335944"/>
    <xdr:sp macro="" textlink="">
      <xdr:nvSpPr>
        <xdr:cNvPr id="1178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9A796A72-E61C-4B67-923A-1800DA828BC9}"/>
            </a:ext>
          </a:extLst>
        </xdr:cNvPr>
        <xdr:cNvSpPr/>
      </xdr:nvSpPr>
      <xdr:spPr bwMode="auto">
        <a:xfrm>
          <a:off x="13773150" y="6051550"/>
          <a:ext cx="190500" cy="335944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23244"/>
    <xdr:sp macro="" textlink="">
      <xdr:nvSpPr>
        <xdr:cNvPr id="1179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1A784944-9CC8-4481-871A-FB2BB2730297}"/>
            </a:ext>
          </a:extLst>
        </xdr:cNvPr>
        <xdr:cNvSpPr/>
      </xdr:nvSpPr>
      <xdr:spPr bwMode="auto">
        <a:xfrm>
          <a:off x="13773150" y="6051550"/>
          <a:ext cx="215900" cy="323244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9617"/>
    <xdr:sp macro="" textlink="">
      <xdr:nvSpPr>
        <xdr:cNvPr id="1180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7DB88332-D2F8-4844-AFA0-400E8E57DEAA}"/>
            </a:ext>
          </a:extLst>
        </xdr:cNvPr>
        <xdr:cNvSpPr/>
      </xdr:nvSpPr>
      <xdr:spPr bwMode="auto">
        <a:xfrm>
          <a:off x="13773150" y="6051550"/>
          <a:ext cx="215900" cy="319617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23247"/>
    <xdr:sp macro="" textlink="">
      <xdr:nvSpPr>
        <xdr:cNvPr id="1181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17647F17-C29A-4755-B539-DD6FB68D77FE}"/>
            </a:ext>
          </a:extLst>
        </xdr:cNvPr>
        <xdr:cNvSpPr/>
      </xdr:nvSpPr>
      <xdr:spPr bwMode="auto">
        <a:xfrm>
          <a:off x="13773150" y="6051550"/>
          <a:ext cx="215900" cy="323247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23247"/>
    <xdr:sp macro="" textlink="">
      <xdr:nvSpPr>
        <xdr:cNvPr id="1182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FC16014-C777-48B3-A569-16708D3E4708}"/>
            </a:ext>
          </a:extLst>
        </xdr:cNvPr>
        <xdr:cNvSpPr/>
      </xdr:nvSpPr>
      <xdr:spPr bwMode="auto">
        <a:xfrm>
          <a:off x="13773150" y="6051550"/>
          <a:ext cx="215900" cy="323247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23247"/>
    <xdr:sp macro="" textlink="">
      <xdr:nvSpPr>
        <xdr:cNvPr id="1183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BCE1DEF-345D-4650-8C8F-685CEFBC10DF}"/>
            </a:ext>
          </a:extLst>
        </xdr:cNvPr>
        <xdr:cNvSpPr/>
      </xdr:nvSpPr>
      <xdr:spPr bwMode="auto">
        <a:xfrm>
          <a:off x="13773150" y="6051550"/>
          <a:ext cx="215900" cy="323247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23244"/>
    <xdr:sp macro="" textlink="">
      <xdr:nvSpPr>
        <xdr:cNvPr id="1184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FC32AED6-F505-4662-86DB-23B4F765CB54}"/>
            </a:ext>
          </a:extLst>
        </xdr:cNvPr>
        <xdr:cNvSpPr/>
      </xdr:nvSpPr>
      <xdr:spPr bwMode="auto">
        <a:xfrm>
          <a:off x="13773150" y="6051550"/>
          <a:ext cx="215900" cy="323244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9617"/>
    <xdr:sp macro="" textlink="">
      <xdr:nvSpPr>
        <xdr:cNvPr id="1185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57D5E961-51B1-45E7-A1BE-7182E27E66C9}"/>
            </a:ext>
          </a:extLst>
        </xdr:cNvPr>
        <xdr:cNvSpPr/>
      </xdr:nvSpPr>
      <xdr:spPr bwMode="auto">
        <a:xfrm>
          <a:off x="13773150" y="6051550"/>
          <a:ext cx="215900" cy="319617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23247"/>
    <xdr:sp macro="" textlink="">
      <xdr:nvSpPr>
        <xdr:cNvPr id="1186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BC71AE37-5B2E-4199-9470-B24715791AD4}"/>
            </a:ext>
          </a:extLst>
        </xdr:cNvPr>
        <xdr:cNvSpPr/>
      </xdr:nvSpPr>
      <xdr:spPr bwMode="auto">
        <a:xfrm>
          <a:off x="13773150" y="6051550"/>
          <a:ext cx="215900" cy="323247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190500" cy="335944"/>
    <xdr:sp macro="" textlink="">
      <xdr:nvSpPr>
        <xdr:cNvPr id="1187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8241997D-3DED-4680-8C6A-5BB66E4F0E78}"/>
            </a:ext>
          </a:extLst>
        </xdr:cNvPr>
        <xdr:cNvSpPr/>
      </xdr:nvSpPr>
      <xdr:spPr bwMode="auto">
        <a:xfrm>
          <a:off x="13773150" y="6051550"/>
          <a:ext cx="190500" cy="335944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23244"/>
    <xdr:sp macro="" textlink="">
      <xdr:nvSpPr>
        <xdr:cNvPr id="1188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162C473F-C29A-4644-AD59-9186A6244967}"/>
            </a:ext>
          </a:extLst>
        </xdr:cNvPr>
        <xdr:cNvSpPr/>
      </xdr:nvSpPr>
      <xdr:spPr bwMode="auto">
        <a:xfrm>
          <a:off x="13773150" y="6051550"/>
          <a:ext cx="215900" cy="323244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9617"/>
    <xdr:sp macro="" textlink="">
      <xdr:nvSpPr>
        <xdr:cNvPr id="1189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4DDB8BE7-A544-468D-8BDA-1516D5FA4D38}"/>
            </a:ext>
          </a:extLst>
        </xdr:cNvPr>
        <xdr:cNvSpPr/>
      </xdr:nvSpPr>
      <xdr:spPr bwMode="auto">
        <a:xfrm>
          <a:off x="13773150" y="6051550"/>
          <a:ext cx="215900" cy="319617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23247"/>
    <xdr:sp macro="" textlink="">
      <xdr:nvSpPr>
        <xdr:cNvPr id="1190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2FBA21D-BA04-4004-8D15-132AD0CBBDD9}"/>
            </a:ext>
          </a:extLst>
        </xdr:cNvPr>
        <xdr:cNvSpPr/>
      </xdr:nvSpPr>
      <xdr:spPr bwMode="auto">
        <a:xfrm>
          <a:off x="13773150" y="6051550"/>
          <a:ext cx="215900" cy="323247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23247"/>
    <xdr:sp macro="" textlink="">
      <xdr:nvSpPr>
        <xdr:cNvPr id="1191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244401D-B538-4168-A8EE-5B4D86093619}"/>
            </a:ext>
          </a:extLst>
        </xdr:cNvPr>
        <xdr:cNvSpPr/>
      </xdr:nvSpPr>
      <xdr:spPr bwMode="auto">
        <a:xfrm>
          <a:off x="13773150" y="6051550"/>
          <a:ext cx="215900" cy="323247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23247"/>
    <xdr:sp macro="" textlink="">
      <xdr:nvSpPr>
        <xdr:cNvPr id="1192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CB94551-5640-49EF-B162-F27FF2C60414}"/>
            </a:ext>
          </a:extLst>
        </xdr:cNvPr>
        <xdr:cNvSpPr/>
      </xdr:nvSpPr>
      <xdr:spPr bwMode="auto">
        <a:xfrm>
          <a:off x="13773150" y="6051550"/>
          <a:ext cx="215900" cy="323247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23244"/>
    <xdr:sp macro="" textlink="">
      <xdr:nvSpPr>
        <xdr:cNvPr id="1193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C423465B-3533-4429-A271-91BB4F945A18}"/>
            </a:ext>
          </a:extLst>
        </xdr:cNvPr>
        <xdr:cNvSpPr/>
      </xdr:nvSpPr>
      <xdr:spPr bwMode="auto">
        <a:xfrm>
          <a:off x="13773150" y="6051550"/>
          <a:ext cx="215900" cy="323244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9617"/>
    <xdr:sp macro="" textlink="">
      <xdr:nvSpPr>
        <xdr:cNvPr id="1194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89656C12-14F8-484A-B0A9-02692D64AEE0}"/>
            </a:ext>
          </a:extLst>
        </xdr:cNvPr>
        <xdr:cNvSpPr/>
      </xdr:nvSpPr>
      <xdr:spPr bwMode="auto">
        <a:xfrm>
          <a:off x="13773150" y="6051550"/>
          <a:ext cx="215900" cy="319617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23247"/>
    <xdr:sp macro="" textlink="">
      <xdr:nvSpPr>
        <xdr:cNvPr id="1195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94ACC818-CBC3-46AD-957B-64A8CBB7BC20}"/>
            </a:ext>
          </a:extLst>
        </xdr:cNvPr>
        <xdr:cNvSpPr/>
      </xdr:nvSpPr>
      <xdr:spPr bwMode="auto">
        <a:xfrm>
          <a:off x="13773150" y="6051550"/>
          <a:ext cx="215900" cy="323247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190500" cy="335944"/>
    <xdr:sp macro="" textlink="">
      <xdr:nvSpPr>
        <xdr:cNvPr id="1196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C0D8E695-E3E7-4EE6-8650-5CDCE2CAC00C}"/>
            </a:ext>
          </a:extLst>
        </xdr:cNvPr>
        <xdr:cNvSpPr/>
      </xdr:nvSpPr>
      <xdr:spPr bwMode="auto">
        <a:xfrm>
          <a:off x="13773150" y="6051550"/>
          <a:ext cx="190500" cy="335944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23244"/>
    <xdr:sp macro="" textlink="">
      <xdr:nvSpPr>
        <xdr:cNvPr id="1197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FD741AE9-3086-49E6-8DA6-537CB47CCC7F}"/>
            </a:ext>
          </a:extLst>
        </xdr:cNvPr>
        <xdr:cNvSpPr/>
      </xdr:nvSpPr>
      <xdr:spPr bwMode="auto">
        <a:xfrm>
          <a:off x="13773150" y="6051550"/>
          <a:ext cx="215900" cy="323244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9617"/>
    <xdr:sp macro="" textlink="">
      <xdr:nvSpPr>
        <xdr:cNvPr id="1198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C8BB2A5A-DF3D-49ED-9B88-D54BB558A3A9}"/>
            </a:ext>
          </a:extLst>
        </xdr:cNvPr>
        <xdr:cNvSpPr/>
      </xdr:nvSpPr>
      <xdr:spPr bwMode="auto">
        <a:xfrm>
          <a:off x="13773150" y="6051550"/>
          <a:ext cx="215900" cy="319617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23247"/>
    <xdr:sp macro="" textlink="">
      <xdr:nvSpPr>
        <xdr:cNvPr id="1199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1215FB2A-F932-4EF8-A3BF-4CF4B669D3FF}"/>
            </a:ext>
          </a:extLst>
        </xdr:cNvPr>
        <xdr:cNvSpPr/>
      </xdr:nvSpPr>
      <xdr:spPr bwMode="auto">
        <a:xfrm>
          <a:off x="13773150" y="6051550"/>
          <a:ext cx="215900" cy="323247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23247"/>
    <xdr:sp macro="" textlink="">
      <xdr:nvSpPr>
        <xdr:cNvPr id="1200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F7B1CC1-511A-408C-B451-EF3CB8BDE5C0}"/>
            </a:ext>
          </a:extLst>
        </xdr:cNvPr>
        <xdr:cNvSpPr/>
      </xdr:nvSpPr>
      <xdr:spPr bwMode="auto">
        <a:xfrm>
          <a:off x="13773150" y="6051550"/>
          <a:ext cx="215900" cy="323247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23247"/>
    <xdr:sp macro="" textlink="">
      <xdr:nvSpPr>
        <xdr:cNvPr id="1201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B7675D3-700A-4B48-BD1B-AF7EB38EB0FB}"/>
            </a:ext>
          </a:extLst>
        </xdr:cNvPr>
        <xdr:cNvSpPr/>
      </xdr:nvSpPr>
      <xdr:spPr bwMode="auto">
        <a:xfrm>
          <a:off x="13773150" y="6051550"/>
          <a:ext cx="215900" cy="323247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23244"/>
    <xdr:sp macro="" textlink="">
      <xdr:nvSpPr>
        <xdr:cNvPr id="1202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3D88B1C1-0694-437D-9C24-E573D6C5B3E3}"/>
            </a:ext>
          </a:extLst>
        </xdr:cNvPr>
        <xdr:cNvSpPr/>
      </xdr:nvSpPr>
      <xdr:spPr bwMode="auto">
        <a:xfrm>
          <a:off x="13773150" y="6051550"/>
          <a:ext cx="215900" cy="323244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9617"/>
    <xdr:sp macro="" textlink="">
      <xdr:nvSpPr>
        <xdr:cNvPr id="1203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39B3FB02-33CE-4BF5-ACE8-202979BD5D04}"/>
            </a:ext>
          </a:extLst>
        </xdr:cNvPr>
        <xdr:cNvSpPr/>
      </xdr:nvSpPr>
      <xdr:spPr bwMode="auto">
        <a:xfrm>
          <a:off x="13773150" y="6051550"/>
          <a:ext cx="215900" cy="319617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23247"/>
    <xdr:sp macro="" textlink="">
      <xdr:nvSpPr>
        <xdr:cNvPr id="1204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64A60E3D-2454-4D00-B4FD-DDC513F626AF}"/>
            </a:ext>
          </a:extLst>
        </xdr:cNvPr>
        <xdr:cNvSpPr/>
      </xdr:nvSpPr>
      <xdr:spPr bwMode="auto">
        <a:xfrm>
          <a:off x="13773150" y="6051550"/>
          <a:ext cx="215900" cy="323247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190500" cy="335944"/>
    <xdr:sp macro="" textlink="">
      <xdr:nvSpPr>
        <xdr:cNvPr id="1205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4F91721E-9EA0-4F01-A1E4-4FEADEA09A3D}"/>
            </a:ext>
          </a:extLst>
        </xdr:cNvPr>
        <xdr:cNvSpPr/>
      </xdr:nvSpPr>
      <xdr:spPr bwMode="auto">
        <a:xfrm>
          <a:off x="13773150" y="6051550"/>
          <a:ext cx="190500" cy="335944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23244"/>
    <xdr:sp macro="" textlink="">
      <xdr:nvSpPr>
        <xdr:cNvPr id="1206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6EF0E938-E6FA-42AC-91D2-45127732168C}"/>
            </a:ext>
          </a:extLst>
        </xdr:cNvPr>
        <xdr:cNvSpPr/>
      </xdr:nvSpPr>
      <xdr:spPr bwMode="auto">
        <a:xfrm>
          <a:off x="13773150" y="6051550"/>
          <a:ext cx="215900" cy="323244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9617"/>
    <xdr:sp macro="" textlink="">
      <xdr:nvSpPr>
        <xdr:cNvPr id="1207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F2574D8A-D79C-4FD2-AE9C-CE4C75D94619}"/>
            </a:ext>
          </a:extLst>
        </xdr:cNvPr>
        <xdr:cNvSpPr/>
      </xdr:nvSpPr>
      <xdr:spPr bwMode="auto">
        <a:xfrm>
          <a:off x="13773150" y="6051550"/>
          <a:ext cx="215900" cy="319617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23247"/>
    <xdr:sp macro="" textlink="">
      <xdr:nvSpPr>
        <xdr:cNvPr id="1208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890F929B-D0EE-41E5-AF56-390ACC941F0B}"/>
            </a:ext>
          </a:extLst>
        </xdr:cNvPr>
        <xdr:cNvSpPr/>
      </xdr:nvSpPr>
      <xdr:spPr bwMode="auto">
        <a:xfrm>
          <a:off x="13773150" y="6051550"/>
          <a:ext cx="215900" cy="323247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23247"/>
    <xdr:sp macro="" textlink="">
      <xdr:nvSpPr>
        <xdr:cNvPr id="1209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584E601-DA15-4BC2-9F27-EF0085814813}"/>
            </a:ext>
          </a:extLst>
        </xdr:cNvPr>
        <xdr:cNvSpPr/>
      </xdr:nvSpPr>
      <xdr:spPr bwMode="auto">
        <a:xfrm>
          <a:off x="13773150" y="6051550"/>
          <a:ext cx="215900" cy="323247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23247"/>
    <xdr:sp macro="" textlink="">
      <xdr:nvSpPr>
        <xdr:cNvPr id="1210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23E0B3D-EE70-41DD-8796-87EFA68985AC}"/>
            </a:ext>
          </a:extLst>
        </xdr:cNvPr>
        <xdr:cNvSpPr/>
      </xdr:nvSpPr>
      <xdr:spPr bwMode="auto">
        <a:xfrm>
          <a:off x="13773150" y="6051550"/>
          <a:ext cx="215900" cy="323247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23244"/>
    <xdr:sp macro="" textlink="">
      <xdr:nvSpPr>
        <xdr:cNvPr id="1211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A82778CC-C03F-4978-9629-4421EC667AFD}"/>
            </a:ext>
          </a:extLst>
        </xdr:cNvPr>
        <xdr:cNvSpPr/>
      </xdr:nvSpPr>
      <xdr:spPr bwMode="auto">
        <a:xfrm>
          <a:off x="13773150" y="6051550"/>
          <a:ext cx="215900" cy="323244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9617"/>
    <xdr:sp macro="" textlink="">
      <xdr:nvSpPr>
        <xdr:cNvPr id="1212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8551A18D-3722-4D66-9EA0-282D20846143}"/>
            </a:ext>
          </a:extLst>
        </xdr:cNvPr>
        <xdr:cNvSpPr/>
      </xdr:nvSpPr>
      <xdr:spPr bwMode="auto">
        <a:xfrm>
          <a:off x="13773150" y="6051550"/>
          <a:ext cx="215900" cy="319617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23247"/>
    <xdr:sp macro="" textlink="">
      <xdr:nvSpPr>
        <xdr:cNvPr id="1213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3F175A4F-5468-4039-9B3F-3AFA535CE462}"/>
            </a:ext>
          </a:extLst>
        </xdr:cNvPr>
        <xdr:cNvSpPr/>
      </xdr:nvSpPr>
      <xdr:spPr bwMode="auto">
        <a:xfrm>
          <a:off x="13773150" y="6051550"/>
          <a:ext cx="215900" cy="323247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190500" cy="335944"/>
    <xdr:sp macro="" textlink="">
      <xdr:nvSpPr>
        <xdr:cNvPr id="1214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15909E3-067A-42E5-9AD5-56ED3EE9F721}"/>
            </a:ext>
          </a:extLst>
        </xdr:cNvPr>
        <xdr:cNvSpPr/>
      </xdr:nvSpPr>
      <xdr:spPr bwMode="auto">
        <a:xfrm>
          <a:off x="13773150" y="6051550"/>
          <a:ext cx="190500" cy="335944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23244"/>
    <xdr:sp macro="" textlink="">
      <xdr:nvSpPr>
        <xdr:cNvPr id="1215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2FFABB60-503A-46F3-B44B-ED1227020A65}"/>
            </a:ext>
          </a:extLst>
        </xdr:cNvPr>
        <xdr:cNvSpPr/>
      </xdr:nvSpPr>
      <xdr:spPr bwMode="auto">
        <a:xfrm>
          <a:off x="13773150" y="6051550"/>
          <a:ext cx="215900" cy="323244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9617"/>
    <xdr:sp macro="" textlink="">
      <xdr:nvSpPr>
        <xdr:cNvPr id="1216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8C95FE67-7721-4AC8-BE10-15A58044C4B4}"/>
            </a:ext>
          </a:extLst>
        </xdr:cNvPr>
        <xdr:cNvSpPr/>
      </xdr:nvSpPr>
      <xdr:spPr bwMode="auto">
        <a:xfrm>
          <a:off x="13773150" y="6051550"/>
          <a:ext cx="215900" cy="319617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23247"/>
    <xdr:sp macro="" textlink="">
      <xdr:nvSpPr>
        <xdr:cNvPr id="1217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FBCE80FF-C933-49BC-8BB5-FA5D6898C1AD}"/>
            </a:ext>
          </a:extLst>
        </xdr:cNvPr>
        <xdr:cNvSpPr/>
      </xdr:nvSpPr>
      <xdr:spPr bwMode="auto">
        <a:xfrm>
          <a:off x="13773150" y="6051550"/>
          <a:ext cx="215900" cy="323247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23247"/>
    <xdr:sp macro="" textlink="">
      <xdr:nvSpPr>
        <xdr:cNvPr id="1218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E758CEF-04FC-463D-9539-C90A974ADAF0}"/>
            </a:ext>
          </a:extLst>
        </xdr:cNvPr>
        <xdr:cNvSpPr/>
      </xdr:nvSpPr>
      <xdr:spPr bwMode="auto">
        <a:xfrm>
          <a:off x="13773150" y="6051550"/>
          <a:ext cx="215900" cy="323247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23247"/>
    <xdr:sp macro="" textlink="">
      <xdr:nvSpPr>
        <xdr:cNvPr id="1219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B092CB4-522E-4764-B035-66FBF403D07E}"/>
            </a:ext>
          </a:extLst>
        </xdr:cNvPr>
        <xdr:cNvSpPr/>
      </xdr:nvSpPr>
      <xdr:spPr bwMode="auto">
        <a:xfrm>
          <a:off x="13773150" y="6051550"/>
          <a:ext cx="215900" cy="323247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23244"/>
    <xdr:sp macro="" textlink="">
      <xdr:nvSpPr>
        <xdr:cNvPr id="1220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F9DEA3FB-0307-4C84-B625-87E9979B6727}"/>
            </a:ext>
          </a:extLst>
        </xdr:cNvPr>
        <xdr:cNvSpPr/>
      </xdr:nvSpPr>
      <xdr:spPr bwMode="auto">
        <a:xfrm>
          <a:off x="13773150" y="6051550"/>
          <a:ext cx="215900" cy="323244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9617"/>
    <xdr:sp macro="" textlink="">
      <xdr:nvSpPr>
        <xdr:cNvPr id="1221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5F456CCA-3D53-4483-AFEE-8905DA455C85}"/>
            </a:ext>
          </a:extLst>
        </xdr:cNvPr>
        <xdr:cNvSpPr/>
      </xdr:nvSpPr>
      <xdr:spPr bwMode="auto">
        <a:xfrm>
          <a:off x="13773150" y="6051550"/>
          <a:ext cx="215900" cy="319617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23247"/>
    <xdr:sp macro="" textlink="">
      <xdr:nvSpPr>
        <xdr:cNvPr id="1222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6889B2A8-45E9-4443-A62D-BA282160F341}"/>
            </a:ext>
          </a:extLst>
        </xdr:cNvPr>
        <xdr:cNvSpPr/>
      </xdr:nvSpPr>
      <xdr:spPr bwMode="auto">
        <a:xfrm>
          <a:off x="13773150" y="6051550"/>
          <a:ext cx="215900" cy="323247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190500" cy="335944"/>
    <xdr:sp macro="" textlink="">
      <xdr:nvSpPr>
        <xdr:cNvPr id="1223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74825AA0-22D8-4725-8D48-F5313CF9F4E6}"/>
            </a:ext>
          </a:extLst>
        </xdr:cNvPr>
        <xdr:cNvSpPr/>
      </xdr:nvSpPr>
      <xdr:spPr bwMode="auto">
        <a:xfrm>
          <a:off x="13773150" y="6051550"/>
          <a:ext cx="190500" cy="335944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23244"/>
    <xdr:sp macro="" textlink="">
      <xdr:nvSpPr>
        <xdr:cNvPr id="1224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1EC41410-4938-42CC-9CEC-C5FC5BF16FB1}"/>
            </a:ext>
          </a:extLst>
        </xdr:cNvPr>
        <xdr:cNvSpPr/>
      </xdr:nvSpPr>
      <xdr:spPr bwMode="auto">
        <a:xfrm>
          <a:off x="13773150" y="6051550"/>
          <a:ext cx="215900" cy="323244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225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C8632515-456E-418E-A32D-AF6F8EB7CDD2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226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F5AA07E0-A407-4C82-B805-F79D212822C7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227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699D372-9F14-46C4-9DA7-5954557273AF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228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114C0C2-1A2F-46F2-9303-4E4331EFBE23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229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5FB69E14-3A19-46EC-BB97-49FF46ED554D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230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F18656E8-EA04-42ED-96BD-9E1A8496D8F6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231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146C55F2-697A-460D-8F85-3FDC9F2A64E5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190500" cy="330652"/>
    <xdr:sp macro="" textlink="">
      <xdr:nvSpPr>
        <xdr:cNvPr id="1232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867757CA-A466-42D5-8D1F-FA27BEF48106}"/>
            </a:ext>
          </a:extLst>
        </xdr:cNvPr>
        <xdr:cNvSpPr/>
      </xdr:nvSpPr>
      <xdr:spPr bwMode="auto">
        <a:xfrm>
          <a:off x="13773150" y="605155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233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E77B5078-7180-4C68-B6A9-C682F52100D0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234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2346632B-1361-4FCB-90FD-888FF5984945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235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AE79FBD9-BB21-4854-9A8B-CC325A6250AB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236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3692A72-ABAC-4DAA-8061-1EC4081B27FA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237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AD9DE01-4374-487C-B122-AAFB83D0CCBE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238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8CF8BB98-BF66-49AE-B804-94FFE23CB126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239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6DF78F10-CD89-439E-957C-1873049B5F83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240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415E7952-DD00-4B32-95CB-28AAB7AD07A2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190500" cy="330652"/>
    <xdr:sp macro="" textlink="">
      <xdr:nvSpPr>
        <xdr:cNvPr id="1241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1D6E6E27-4AB4-40A5-BFDE-D4C1D4FDB0E6}"/>
            </a:ext>
          </a:extLst>
        </xdr:cNvPr>
        <xdr:cNvSpPr/>
      </xdr:nvSpPr>
      <xdr:spPr bwMode="auto">
        <a:xfrm>
          <a:off x="13773150" y="605155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242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626A2858-CA8E-42D5-8ACB-468C234944C4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243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B8F78D32-9BC5-4C5A-862E-41AFC22F429A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244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70020B2B-2366-4114-B1C7-29864342BFFA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245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A97862F-778D-4853-8299-865060B29E42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246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21DDBC8-4DD3-4BAC-84FD-A57F54C17333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247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1E1C1D37-7D30-4FCD-8D33-47233F783404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248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75D493FA-AD8D-45B2-A79B-1B202C287B6D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249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E741781B-20EB-4818-82ED-D8F4E4175BBA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190500" cy="330652"/>
    <xdr:sp macro="" textlink="">
      <xdr:nvSpPr>
        <xdr:cNvPr id="1250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19D135DE-EA26-47B2-892F-CA4CAB7A6DC3}"/>
            </a:ext>
          </a:extLst>
        </xdr:cNvPr>
        <xdr:cNvSpPr/>
      </xdr:nvSpPr>
      <xdr:spPr bwMode="auto">
        <a:xfrm>
          <a:off x="13773150" y="605155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251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494134B6-4E6A-40B8-B51C-3FA1D2C5F714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252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D79824AA-C292-4955-B3E4-0008FCED26FF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253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5418E7C9-5CBC-4061-A032-1C67C1DE4296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254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D49A40A-FF43-42F3-85B7-5DC9697F132F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255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86C0DA3-DED7-4F57-9A4E-7C5EC3BBB17B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256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9305A9D3-7A8A-4D47-B1B1-47294C38F74A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257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ABE74239-F2F4-4E37-80D4-34E8B1B2A183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258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D2EA35BC-5445-43EF-A11B-E5E3459355C8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190500" cy="330652"/>
    <xdr:sp macro="" textlink="">
      <xdr:nvSpPr>
        <xdr:cNvPr id="1259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60C079EB-B136-464F-A3EC-38CD9A3EEDC0}"/>
            </a:ext>
          </a:extLst>
        </xdr:cNvPr>
        <xdr:cNvSpPr/>
      </xdr:nvSpPr>
      <xdr:spPr bwMode="auto">
        <a:xfrm>
          <a:off x="13773150" y="605155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260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3678EFB3-6DCA-4567-8D36-B3AF60F7AA82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261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44DCA0EE-1FD7-4F08-ACB4-D0BD10558C69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262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2CA8F969-86A5-4F69-AAF2-8774D3055BF4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263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4DF59A1-0229-4638-AE14-92035AA7B2A1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264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CDD555C-BF86-4534-B974-8CC13312A4DE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265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925EAD11-457D-4D1F-B44B-DDDC0E1B2ABD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266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F302F196-8AD4-4F68-9764-7FD8E198996A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267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1802ABB8-8F16-4936-8683-8C61F42E23B4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190500" cy="330652"/>
    <xdr:sp macro="" textlink="">
      <xdr:nvSpPr>
        <xdr:cNvPr id="1268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6C62A088-FFA2-4801-8030-4B5B967A4066}"/>
            </a:ext>
          </a:extLst>
        </xdr:cNvPr>
        <xdr:cNvSpPr/>
      </xdr:nvSpPr>
      <xdr:spPr bwMode="auto">
        <a:xfrm>
          <a:off x="13773150" y="605155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269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82CA6CFF-AE2A-457B-BF46-930027B4D6A3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270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82788E-FBFF-45B3-91F1-A6920470562C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271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A33263FB-A872-43E5-B6DE-888D91773EF6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272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AF76E64-229D-4CA1-835F-AD24CB74715C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273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F25BA7F-E099-4CDC-8258-B5111B57ADEB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274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98BC9C0C-8E55-4DD8-B3EA-448A35493833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275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4C84FBDB-B4CE-4158-998F-A972DA66B7D6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276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8C32954B-BD81-4A12-A406-A58853F57928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190500" cy="330652"/>
    <xdr:sp macro="" textlink="">
      <xdr:nvSpPr>
        <xdr:cNvPr id="1277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214B1E5F-7B24-4CF5-B2FF-1ADB9196F5CC}"/>
            </a:ext>
          </a:extLst>
        </xdr:cNvPr>
        <xdr:cNvSpPr/>
      </xdr:nvSpPr>
      <xdr:spPr bwMode="auto">
        <a:xfrm>
          <a:off x="13773150" y="605155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278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27AC7C54-C443-4DC4-8F19-FDC20701A663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279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FE22D657-230C-428B-9E23-0DD1F3AE8A46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280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B3A7F3C-D8EA-4797-B077-BEAEC53ABD23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281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1AF8142-1D4B-4D7B-B99A-A67512D15CF3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282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F48C4EC-BEDC-467B-8E3F-D1027608897E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283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28C29133-69EB-4887-83CD-0886683983A2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284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25D686A1-4865-4A27-A254-C27D793705B0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285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70003EE1-3317-439C-ABDE-9D27261DF86B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190500" cy="330652"/>
    <xdr:sp macro="" textlink="">
      <xdr:nvSpPr>
        <xdr:cNvPr id="1286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6675040F-D81E-4EE1-A539-AC010693BF8C}"/>
            </a:ext>
          </a:extLst>
        </xdr:cNvPr>
        <xdr:cNvSpPr/>
      </xdr:nvSpPr>
      <xdr:spPr bwMode="auto">
        <a:xfrm>
          <a:off x="13773150" y="605155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287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A2444D4D-B4D0-4288-B2FC-0CD0DB9E86DF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288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3C1D3473-15D0-4BAE-ADD2-6BD7326F3365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289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92CB1A5-F148-486D-97E5-1A5B3AAADACF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290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516E8B0-44A5-4461-9A1B-E645F941AF32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291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F7A1CAC-B57D-4CEE-A78D-EBCAB7BF4BAC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292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2D0AFC8C-2BC3-473E-9AB8-37DDA740497B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293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9D1D836A-C9EA-4F3A-9E92-B88E84A3221D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294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E7A8A76B-E6A8-45DF-A3AA-672645C791E4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190500" cy="330652"/>
    <xdr:sp macro="" textlink="">
      <xdr:nvSpPr>
        <xdr:cNvPr id="1295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9F3FD429-AF84-4A04-AEC8-2684192F3B6C}"/>
            </a:ext>
          </a:extLst>
        </xdr:cNvPr>
        <xdr:cNvSpPr/>
      </xdr:nvSpPr>
      <xdr:spPr bwMode="auto">
        <a:xfrm>
          <a:off x="13773150" y="605155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296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1CA9D155-37EA-4572-809C-6597D5A677CA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297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151E89D7-AD82-438D-ACED-CF366653FF4B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298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1A6F5A6C-1368-4487-BB93-93843933A39B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299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FC52D95-9552-4A5D-BC32-F533FFAA7CCD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300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EA45927-3F1E-4076-8E4C-C0B2BB335E77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301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7D7B6C39-B1BB-4FE4-80C6-BCFD3E58EBDF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302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B5AA9F4C-C25A-4E12-BE3B-AA6E5FD00236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303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CA555097-8A9E-40F7-BD3E-E4BA6E9BB3EB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190500" cy="330652"/>
    <xdr:sp macro="" textlink="">
      <xdr:nvSpPr>
        <xdr:cNvPr id="1304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823CD028-0888-450B-A3C2-9458CC0CDE28}"/>
            </a:ext>
          </a:extLst>
        </xdr:cNvPr>
        <xdr:cNvSpPr/>
      </xdr:nvSpPr>
      <xdr:spPr bwMode="auto">
        <a:xfrm>
          <a:off x="13773150" y="605155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305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6F9162F8-FAEA-41C8-80A8-319990DE46C0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306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1825F2FF-BA9C-4C2A-AC54-850D49500AFF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307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57540B12-D09D-4D74-969F-EC3F3DEA10B9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308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4FC544A-FC95-4281-860E-4CF0704F6D9A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309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8EC9709-C904-47DB-A7F4-B8227F46CA7C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310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143A73E9-7BDB-462F-80C6-DBFF6294BB08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311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DD556B8C-E61A-4839-9BBD-E1232DBCAFD6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312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3493AC5E-4AB8-4C25-B1C2-71156CFCCBCA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190500" cy="330652"/>
    <xdr:sp macro="" textlink="">
      <xdr:nvSpPr>
        <xdr:cNvPr id="1313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DBABC233-DDE1-4C29-B6C8-9D077995C641}"/>
            </a:ext>
          </a:extLst>
        </xdr:cNvPr>
        <xdr:cNvSpPr/>
      </xdr:nvSpPr>
      <xdr:spPr bwMode="auto">
        <a:xfrm>
          <a:off x="13773150" y="605155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314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34741421-86C7-49CC-9491-F8E865C2C140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315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FC0B8292-ED47-46D4-A133-30218C663296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316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AB9B3C8C-F541-43B7-8D1F-860D734B8D31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317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7B9B79F-770F-410B-8A77-85E23AC062B1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318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233789D-C866-4165-9DF5-C068EFE8573D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319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E98E822C-C467-4F96-9BD1-3DF75A7EABA8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320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485E879D-0EC3-4B07-84FA-FB0B64296514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321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34B1DCC8-4DDB-4649-BA8F-D873AD66A0B2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190500" cy="330652"/>
    <xdr:sp macro="" textlink="">
      <xdr:nvSpPr>
        <xdr:cNvPr id="1322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35B55029-96AB-43E5-924C-DCA51BE12E39}"/>
            </a:ext>
          </a:extLst>
        </xdr:cNvPr>
        <xdr:cNvSpPr/>
      </xdr:nvSpPr>
      <xdr:spPr bwMode="auto">
        <a:xfrm>
          <a:off x="13773150" y="605155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323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7245715-32E8-4BD8-98C1-82FF393C826B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324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4BB7BFAB-40B6-4A92-BC50-9D65719F1A9D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325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FA5B7280-0872-4882-92B7-CB72D6426122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326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D02FDF3-97E4-4A4C-B769-EB6E9FB4C445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327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F8519E6-4168-400B-94F6-2BA3ECAE0BF7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328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57963BFF-2275-4FA2-8E64-1F0A508C9CCE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329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DA5BD1C4-F9CD-4855-AE9A-99F2AC503FF0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330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CD26A65D-858C-4C0A-B443-82453DC7ED8B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190500" cy="330652"/>
    <xdr:sp macro="" textlink="">
      <xdr:nvSpPr>
        <xdr:cNvPr id="1331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90D5084C-FA63-4800-9730-865070864895}"/>
            </a:ext>
          </a:extLst>
        </xdr:cNvPr>
        <xdr:cNvSpPr/>
      </xdr:nvSpPr>
      <xdr:spPr bwMode="auto">
        <a:xfrm>
          <a:off x="13773150" y="605155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332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60A4D0E9-0B1B-4FDB-8277-EDA47BD9AE61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333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9C77B55D-A5E9-44FE-8D31-568E4873B71A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334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285AF599-24F8-4C08-A25B-93E7A5BA5FC5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335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AB2B8EC-5A4F-48B9-AC50-DB852F7A62BA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336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CC22587-AB6A-47AF-A284-CBAC612666A6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337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549E3027-0E61-4E9A-A701-6EA941DBABA7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338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AF93F770-2128-4453-BD86-1475B959A417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339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39067C3-A990-4B27-9357-B8F3DC4B7117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190500" cy="330652"/>
    <xdr:sp macro="" textlink="">
      <xdr:nvSpPr>
        <xdr:cNvPr id="1340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AC055E14-A7FA-4F0D-A7BB-9005C5038ED2}"/>
            </a:ext>
          </a:extLst>
        </xdr:cNvPr>
        <xdr:cNvSpPr/>
      </xdr:nvSpPr>
      <xdr:spPr bwMode="auto">
        <a:xfrm>
          <a:off x="13773150" y="605155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341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419856C1-147F-42AF-AD82-5ADBF8C76DF8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342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9665A43C-B96F-4ACF-9647-19FFC5DA5CF5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343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3DEDA1BC-2770-41B7-855A-07C55474E400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344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800FD56-6E88-4FC6-B8CB-79E51C2036A3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345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4FD7E37-58A5-4665-9A7E-311F943A72F2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346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3607120A-0CB4-4D3A-9E05-C2EEB91DD799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347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CA120D0E-8F0D-48AF-9CF1-BE40F63C9BF5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348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47522800-59A3-45B4-AE8A-00C2E3E7B648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190500" cy="330652"/>
    <xdr:sp macro="" textlink="">
      <xdr:nvSpPr>
        <xdr:cNvPr id="1349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FEEA152D-0F5D-4E68-B95E-0A8EEF6441D8}"/>
            </a:ext>
          </a:extLst>
        </xdr:cNvPr>
        <xdr:cNvSpPr/>
      </xdr:nvSpPr>
      <xdr:spPr bwMode="auto">
        <a:xfrm>
          <a:off x="13773150" y="605155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350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805D7778-EEA4-4614-AF6A-DEF3AE22278B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351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D6F41A75-04A0-415B-A164-A6F0B5A3A9A3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352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138AA125-9040-4E67-9C07-D95A62C006A7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353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34BF72E-D47B-41A1-92DD-E2F61A752D23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354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A6F90EE-4627-49EC-9848-619E265BA1A1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355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DD40A7FE-3D69-4C02-A97E-30A30EC88B9B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356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DF9C8667-BBC1-43AF-BE11-B3E3598DAA96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357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A19B03E8-231A-4432-9F6B-3032CBFC4796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190500" cy="330652"/>
    <xdr:sp macro="" textlink="">
      <xdr:nvSpPr>
        <xdr:cNvPr id="1358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162FC21B-6401-407D-8F29-18C7D3F46F1F}"/>
            </a:ext>
          </a:extLst>
        </xdr:cNvPr>
        <xdr:cNvSpPr/>
      </xdr:nvSpPr>
      <xdr:spPr bwMode="auto">
        <a:xfrm>
          <a:off x="13773150" y="605155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359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8146E790-8C54-4E03-A06E-87695641D3A5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360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5F165E30-DEB1-4DD7-B3AF-42353090F971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361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4E30D3E2-4D38-4188-AE06-9DC23380359A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362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8DC1A25-EBFD-4680-B9F2-E9E55B533158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363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0C5B393-65C5-4D23-BD57-CC3C6FF4657B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364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29EE1044-C867-4001-A801-21259828FB4C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365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BDDDD3C7-23DA-4460-85FC-F0696507FAB2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366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1F2859F3-94C6-46E6-8B44-3B35555A0389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190500" cy="330652"/>
    <xdr:sp macro="" textlink="">
      <xdr:nvSpPr>
        <xdr:cNvPr id="1367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3A9BA858-3063-4F5D-BFC0-86EF99D936CB}"/>
            </a:ext>
          </a:extLst>
        </xdr:cNvPr>
        <xdr:cNvSpPr/>
      </xdr:nvSpPr>
      <xdr:spPr bwMode="auto">
        <a:xfrm>
          <a:off x="13773150" y="605155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368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F2C4639F-4FF1-4648-9EEE-4CB7DA9957A7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369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378232E6-EF19-4247-801A-F1FEA3C43F35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370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C96D9DE5-3723-4B15-B7A5-D8E8D51240FA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371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C6EB68F-7503-45F2-ABCD-AE5B0E00C73A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372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223AA76-A8B0-4B52-8A15-8A4641D6E3CB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373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D2EF400A-078C-4AB7-AA48-18534D9A0B67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374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1FBB0AA1-3BEC-4512-846D-366C0C758843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375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B935ACA1-F4AC-4955-992A-143C4190D7C3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190500" cy="330652"/>
    <xdr:sp macro="" textlink="">
      <xdr:nvSpPr>
        <xdr:cNvPr id="1376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775DAEAF-FD86-40F0-8295-B47A4B29E95E}"/>
            </a:ext>
          </a:extLst>
        </xdr:cNvPr>
        <xdr:cNvSpPr/>
      </xdr:nvSpPr>
      <xdr:spPr bwMode="auto">
        <a:xfrm>
          <a:off x="13773150" y="605155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377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D1EBB015-21E0-4497-989F-14517177B000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378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AAED2BB-268C-488D-BD04-9A2CC0F8C787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379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FDE25E0-DCB1-4D97-889D-6CBA194CC61D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380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36204F6-BC20-4E0A-B31B-3F60A1C2B705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381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AC219C8-04B4-4CF4-A343-F796998DF9F6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382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29CC0BDE-1404-4B5B-8D71-E5E5AC223308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383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18953425-F2B9-42BF-9C05-F6137C38C86C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384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8FE75629-C11A-4B10-B826-F888D84C71C1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190500" cy="330652"/>
    <xdr:sp macro="" textlink="">
      <xdr:nvSpPr>
        <xdr:cNvPr id="1385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1EDAD291-CECE-4C71-B598-745D66681C1F}"/>
            </a:ext>
          </a:extLst>
        </xdr:cNvPr>
        <xdr:cNvSpPr/>
      </xdr:nvSpPr>
      <xdr:spPr bwMode="auto">
        <a:xfrm>
          <a:off x="13773150" y="605155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386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40542F20-BE92-4ACE-9E95-D5D95E2275C2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387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8A223341-1D13-4D35-99F5-B69ED32D63D3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388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A5319953-5300-4959-8097-AA8D08B0F5B1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389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75B981F-A4AE-4F71-93B5-AF033F901582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390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05ED5EB-111F-4F6C-B83E-468C6947B1B2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391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866688-D763-4060-A65F-4E2FF445DC49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392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3A3E149E-D9A9-4F84-8AFD-FE72F55C05E2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393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2174F202-6650-4554-A202-B295B4464813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190500" cy="330652"/>
    <xdr:sp macro="" textlink="">
      <xdr:nvSpPr>
        <xdr:cNvPr id="1394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26205709-9697-448B-84A1-6CB707269BA9}"/>
            </a:ext>
          </a:extLst>
        </xdr:cNvPr>
        <xdr:cNvSpPr/>
      </xdr:nvSpPr>
      <xdr:spPr bwMode="auto">
        <a:xfrm>
          <a:off x="13773150" y="605155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395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BA32F349-90F7-4B1A-831D-E0AFBEC56D57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396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4E6BA271-C290-47F5-9FC6-ADC8CDA991CC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397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74CB136E-AD6B-4DFC-9AB4-BC78D742AC1F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398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61BEBE5-5110-4C3F-B570-45C214202F82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399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0F85EFD-0CED-423B-B168-BD584FD4D8BC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400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AE7FCD3D-DA96-4E45-BE41-AFE6ADEE3D07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401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873CEE5F-8ACD-4A37-9F72-E755E9D2B719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402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2A148149-C5E5-4F81-B579-97690FA6A622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190500" cy="330652"/>
    <xdr:sp macro="" textlink="">
      <xdr:nvSpPr>
        <xdr:cNvPr id="1403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6639708A-09E7-47D4-A667-E61B73C4D4D4}"/>
            </a:ext>
          </a:extLst>
        </xdr:cNvPr>
        <xdr:cNvSpPr/>
      </xdr:nvSpPr>
      <xdr:spPr bwMode="auto">
        <a:xfrm>
          <a:off x="13773150" y="605155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404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24E66272-891B-4ABE-8573-0C2E05A448A0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405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F000E858-77E6-4824-A98C-3EAD33D51F34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406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A834B7F0-3FE0-46B6-A7C5-7E5F7CDCEB99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407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20FDE21-A6AF-4CE1-B5FD-8F0DED7C7820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408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9BA458D-A94C-40C0-BA8A-A61FCCE63264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409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C4A9624B-9A8B-4D41-A45C-EB40C083AE65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410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2A33D023-1EC2-4CAB-890F-7D4D190E8E7E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411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D8971758-11F2-4EAA-BAFA-62006E21C326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190500" cy="330652"/>
    <xdr:sp macro="" textlink="">
      <xdr:nvSpPr>
        <xdr:cNvPr id="1412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C18BFFAD-E709-4122-AD47-E78E482D04C6}"/>
            </a:ext>
          </a:extLst>
        </xdr:cNvPr>
        <xdr:cNvSpPr/>
      </xdr:nvSpPr>
      <xdr:spPr bwMode="auto">
        <a:xfrm>
          <a:off x="13773150" y="605155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413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810E7C65-6249-4AD8-B9C1-49192F793580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414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8F587F4A-C4BC-40AC-A96D-03CAC1214884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415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FE79E297-8AAC-4DCE-B7C7-2AB547E1491F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416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D8A9A5D-079E-428A-98BC-E3855E9C9BE8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417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FCA5EF4-3FFA-402B-851E-7F847478DD4D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418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E6DCF0B3-133D-4B62-94C9-4483F01CD98D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419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87C77001-0D81-42DE-9299-454B6A50221B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420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BCEFEFF2-4AEE-4DFE-9B21-BE2224E0D776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190500" cy="330652"/>
    <xdr:sp macro="" textlink="">
      <xdr:nvSpPr>
        <xdr:cNvPr id="1421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390F923B-0E2B-43E0-B673-68B6206FC502}"/>
            </a:ext>
          </a:extLst>
        </xdr:cNvPr>
        <xdr:cNvSpPr/>
      </xdr:nvSpPr>
      <xdr:spPr bwMode="auto">
        <a:xfrm>
          <a:off x="13773150" y="605155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422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6F42045C-F8AD-4D3A-AF00-AF56090BB034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423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E9282D41-123C-40E0-887D-D13C266993DB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424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8921CD88-4BBF-429F-9789-CA1230E623F8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425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AB007F2-0F08-4BBD-88E7-4930B5031E59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426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87264F8-70AA-41A0-B7EE-AFE7885CFF1B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427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4AEA89EA-D118-445A-8195-1CCCD8A43836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428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57429BC5-C08B-4206-9155-9E00736A8CD4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429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E212822D-7742-4E67-8F0B-5A85E488D4EF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190500" cy="330652"/>
    <xdr:sp macro="" textlink="">
      <xdr:nvSpPr>
        <xdr:cNvPr id="1430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F19DD741-AA62-4EA3-8553-7293BF7696A4}"/>
            </a:ext>
          </a:extLst>
        </xdr:cNvPr>
        <xdr:cNvSpPr/>
      </xdr:nvSpPr>
      <xdr:spPr bwMode="auto">
        <a:xfrm>
          <a:off x="13773150" y="605155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431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EAB9DFFE-7744-4406-829D-F63FBE96DD0A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432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F88AE392-D649-46FC-B148-9902221E1ACA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433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5E9CE36B-0AF1-4F1F-83F4-23802C759F2A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434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A0C3B4E-4785-4C51-850B-0F6F41D5756D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435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B11B0AC-EB6A-41E9-AA17-D9A0DEA46812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436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7EC9A1CD-B736-49E9-A5E6-C891EDC6DEB4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437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DD116E5C-2EEC-41D4-ACA3-54FA72B51D80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438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24125BF4-464B-49F9-8CD9-D55D124CC27E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190500" cy="330652"/>
    <xdr:sp macro="" textlink="">
      <xdr:nvSpPr>
        <xdr:cNvPr id="1439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AD396D88-1A36-4687-9E50-E1AA26ABAECD}"/>
            </a:ext>
          </a:extLst>
        </xdr:cNvPr>
        <xdr:cNvSpPr/>
      </xdr:nvSpPr>
      <xdr:spPr bwMode="auto">
        <a:xfrm>
          <a:off x="13773150" y="605155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440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3CABE5E2-FBC7-4B91-8611-4D0801C172B3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441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1F71F8B-191E-4250-870E-5F155821420B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442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1B7580F5-F8B8-4448-B1FC-DC581FBED030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443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50C6B51-E60B-4562-956F-276F885C1FDD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444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011C211-A456-47F0-BF5B-456A731A9244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445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D89B61AA-B87C-4741-9A14-48BBB4991174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446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C8F92EE0-590D-477E-BB38-FE9F32A01E07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447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ECF28300-41E9-438A-8AA3-9B9D20A5C3FD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190500" cy="330652"/>
    <xdr:sp macro="" textlink="">
      <xdr:nvSpPr>
        <xdr:cNvPr id="1448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695A63F3-8B0B-4E08-9488-575626DA2448}"/>
            </a:ext>
          </a:extLst>
        </xdr:cNvPr>
        <xdr:cNvSpPr/>
      </xdr:nvSpPr>
      <xdr:spPr bwMode="auto">
        <a:xfrm>
          <a:off x="13773150" y="605155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449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25F00B67-6D7D-49F9-A80C-3E93D0423A91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450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4C40A473-315C-4C27-A1BC-927F4B76CBF1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451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4DE87A36-2E61-4CAE-99B1-F57F30200042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452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82DE693-5CC4-4F5E-8EBF-74E6392DBFC1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453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23C7244-8B1B-4A32-8DDC-4DD7875B4E36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454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CACA1876-6319-4210-B41D-05B3D929A21B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455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7E1230F2-A4BB-4D2D-923D-6F34B7696300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456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62534615-5925-4172-8360-C9207950B85C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190500" cy="330652"/>
    <xdr:sp macro="" textlink="">
      <xdr:nvSpPr>
        <xdr:cNvPr id="1457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8B2C55CF-98E7-4B2A-B4EF-741FD3690C96}"/>
            </a:ext>
          </a:extLst>
        </xdr:cNvPr>
        <xdr:cNvSpPr/>
      </xdr:nvSpPr>
      <xdr:spPr bwMode="auto">
        <a:xfrm>
          <a:off x="13773150" y="605155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458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6605BF3C-45C5-4E1B-8FF8-D90454452EB8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459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9C1645D6-A0E1-494E-AEF3-31F8D6950250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460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6E188DF2-3FFC-44A2-9433-012C93B5984E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461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10690DD-11F8-47C1-8900-EA6B595A1119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462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4E3F41C-B6AF-4B0B-B337-673EAF0D8C18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463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F1E07239-C011-4C95-A55A-788E661777B7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464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27DCB7B2-B7B2-4455-8F08-BE92C1A0CB6B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465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1502B976-2AD0-4BBC-BE4D-23C938D225E5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190500" cy="330652"/>
    <xdr:sp macro="" textlink="">
      <xdr:nvSpPr>
        <xdr:cNvPr id="1466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80948663-4F91-497A-BC30-50092C00CC00}"/>
            </a:ext>
          </a:extLst>
        </xdr:cNvPr>
        <xdr:cNvSpPr/>
      </xdr:nvSpPr>
      <xdr:spPr bwMode="auto">
        <a:xfrm>
          <a:off x="13773150" y="605155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467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CC4533E4-ACCB-45B3-AF59-4A321A11C416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468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429D94ED-42C6-4275-8F61-E1C7095FD0EC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469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C11E4921-3D74-425A-9C6C-C30D9C170E6D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470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D945E0F-F9D4-4FA0-AD8D-A9490C95C076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471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EACCDB3-EFF7-4112-BD6A-7CBE08E95648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472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E0D5E55C-4E03-4B6D-9910-9AC6E0C06CCF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473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C702DD2D-6969-40D4-A4CD-47D0A11ABDF2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474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C577B85-A817-46B6-9CDC-09707D78EAA8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190500" cy="330652"/>
    <xdr:sp macro="" textlink="">
      <xdr:nvSpPr>
        <xdr:cNvPr id="1475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C9D9033-7908-4E43-A256-AA05123A708F}"/>
            </a:ext>
          </a:extLst>
        </xdr:cNvPr>
        <xdr:cNvSpPr/>
      </xdr:nvSpPr>
      <xdr:spPr bwMode="auto">
        <a:xfrm>
          <a:off x="13773150" y="605155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476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155B55BA-3BB2-4512-9EEE-E5BFE4EDF3A7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477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D3528506-438F-4619-ADEA-3738C742DC0B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478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23335618-E577-4FB7-9D68-836D7CEE2CAA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479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2CA0B63-F8B1-4FF2-BD8C-7C541341EBC7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480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F4101CD-1EC2-4B02-9E2E-B627462C6DB2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481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C5DC28E3-6E0D-46AE-9060-459DBB2143FC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482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786C7FAC-E9ED-43AE-9F82-427C588076DC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483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3394AA1C-E1B5-4002-A1E6-8EA4AA541D75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190500" cy="330652"/>
    <xdr:sp macro="" textlink="">
      <xdr:nvSpPr>
        <xdr:cNvPr id="1484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9F92999A-C9BA-4B20-BF5E-FBE0A9DCF615}"/>
            </a:ext>
          </a:extLst>
        </xdr:cNvPr>
        <xdr:cNvSpPr/>
      </xdr:nvSpPr>
      <xdr:spPr bwMode="auto">
        <a:xfrm>
          <a:off x="13773150" y="605155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485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A62725E7-E229-468D-B1AB-2176C364AFA1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486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54DB02B1-6821-4425-AC02-D06B945F90C5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487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B1964641-250E-4759-9354-3A9199C0A5FD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488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B89AF86-10B7-481B-AC70-EDE621B1E5A1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489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CC6D0F7-A55C-4B16-8009-FB133710F916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490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C2C9AF-3FDB-4C2B-9BBC-1D4DE6DADE8B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491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D94585CB-5414-47CF-937B-8ED9D8FC00CE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492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50BA9854-B057-4E32-9AEA-9E1957AA9849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190500" cy="330652"/>
    <xdr:sp macro="" textlink="">
      <xdr:nvSpPr>
        <xdr:cNvPr id="1493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59A70368-9CD4-4D06-84A5-067624F910D0}"/>
            </a:ext>
          </a:extLst>
        </xdr:cNvPr>
        <xdr:cNvSpPr/>
      </xdr:nvSpPr>
      <xdr:spPr bwMode="auto">
        <a:xfrm>
          <a:off x="13773150" y="605155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494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F9CC5810-3318-40B2-860B-F5F2143CD8B2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495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7793111A-F4FB-4564-BA82-5EB372E52877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496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AA6EAB35-5432-469E-A15E-3400DE5E2120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497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36AD20B-954C-4545-9B8B-6976CEF77823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498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05E1DFE-F17A-42CA-A2E1-00BEB6FF6EB0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499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E98C67AD-00F6-4730-A7BF-26EACE483DEB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500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EBD04369-6C5F-408B-BF51-5D839F197479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501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89F19A77-D34C-4D78-B090-25BAE3E4E0DD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190500" cy="330652"/>
    <xdr:sp macro="" textlink="">
      <xdr:nvSpPr>
        <xdr:cNvPr id="1502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2B52AB9-BD70-4366-B063-4DC92338C207}"/>
            </a:ext>
          </a:extLst>
        </xdr:cNvPr>
        <xdr:cNvSpPr/>
      </xdr:nvSpPr>
      <xdr:spPr bwMode="auto">
        <a:xfrm>
          <a:off x="13773150" y="605155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503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C5731CB9-1C07-47E7-A28B-F7B14ED89A3D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504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145C16F2-F2D7-41AC-A4A4-075173171408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505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D03872B4-A4E7-4CA6-A689-555470202CB6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506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86112D3-A211-41EB-939A-6EF5B54B4826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507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B6B6806-0B99-4AC6-8C27-D5D7B16D68AA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508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E2A458B8-F978-4786-8B53-F1C577917379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509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5D9BD39B-A36A-49DF-A9E0-28AA7FCD5A24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510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216D055C-556E-48F7-9AAC-EA34425BC704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190500" cy="330652"/>
    <xdr:sp macro="" textlink="">
      <xdr:nvSpPr>
        <xdr:cNvPr id="1511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7D62E455-FCD3-4201-B2EF-497704054058}"/>
            </a:ext>
          </a:extLst>
        </xdr:cNvPr>
        <xdr:cNvSpPr/>
      </xdr:nvSpPr>
      <xdr:spPr bwMode="auto">
        <a:xfrm>
          <a:off x="13773150" y="605155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512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B5C35F1B-5D68-4A53-89B2-BB8961EC4050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513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44A537A1-1656-481E-BA9E-AB7E772732AF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514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B8EA5052-AEEB-4DEA-A626-E9CEDFE6988F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515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C75AD6A-BBED-4250-8E6B-10A1C9A30E8E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516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00FEA1B-F99C-45E5-A808-2208D6D4CBFE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517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D7EB5C39-F5C0-4974-AB5A-A43EE7C87B91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518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A9DA1B59-1CED-4960-9A33-E198CEDC2217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519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AD567C83-7E3F-48B3-803D-6B6BD658DF7F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190500" cy="330652"/>
    <xdr:sp macro="" textlink="">
      <xdr:nvSpPr>
        <xdr:cNvPr id="1520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F24B5A94-0019-4FEA-9E8D-060DB0336938}"/>
            </a:ext>
          </a:extLst>
        </xdr:cNvPr>
        <xdr:cNvSpPr/>
      </xdr:nvSpPr>
      <xdr:spPr bwMode="auto">
        <a:xfrm>
          <a:off x="13773150" y="605155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521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A354ABFC-2E8B-4C3A-A7E7-5B72DD0B774B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522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3CE6E8E5-CE27-4C0F-87A1-CA281A58A904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523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957EC28E-4D23-4596-80EB-5F976D146E63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524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1634B00-5B57-4431-81DF-8CFEC34D2DEE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525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B01D70B-7D84-440A-9D45-A9488D99C7E1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526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9C3C2A7A-4A57-46B5-92CA-6DDF33290263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527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DE21DDEF-E427-4EB3-8ECE-0A09C5C1E627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528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FA46D5A6-9E9E-4D31-A737-BF7180A942E1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190500" cy="330652"/>
    <xdr:sp macro="" textlink="">
      <xdr:nvSpPr>
        <xdr:cNvPr id="1529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F83A0740-8D2D-4855-A568-536CC9BC2BE4}"/>
            </a:ext>
          </a:extLst>
        </xdr:cNvPr>
        <xdr:cNvSpPr/>
      </xdr:nvSpPr>
      <xdr:spPr bwMode="auto">
        <a:xfrm>
          <a:off x="13773150" y="605155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530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6A4299F6-1089-427F-AC57-6B729C65278A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531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EAB3CF70-8556-4EB0-B164-644FFD73BD0B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532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E7B069F3-F8C9-45F3-B15F-F6CFAF92F6C5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533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69D6335-E909-41B5-9467-04F386E2290F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534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89ED138-8A01-486C-9342-FE71CD3E827B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535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1F339843-63EF-4835-93E8-BFD666EF8691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536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D402DC8-5017-4080-9527-4A03D103D660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537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358A638D-52E8-4C2F-935D-B01119E1CECC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190500" cy="330652"/>
    <xdr:sp macro="" textlink="">
      <xdr:nvSpPr>
        <xdr:cNvPr id="1538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6CFA41F5-34EC-4D38-A877-44466EB8C2ED}"/>
            </a:ext>
          </a:extLst>
        </xdr:cNvPr>
        <xdr:cNvSpPr/>
      </xdr:nvSpPr>
      <xdr:spPr bwMode="auto">
        <a:xfrm>
          <a:off x="13773150" y="605155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539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229A3E22-7AEF-4D3D-912D-5F98503E332E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540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36EF3753-6BD4-45D0-9CF2-DAECBC9B3067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541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C9BEC102-FF29-4891-8213-E4C43074F138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542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AA50A20-0E5B-4B9F-8871-D14B4F5C4E12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543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CD65212-6E2D-4ADC-8FC1-555271AC74FB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544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C84EBD7F-6AA8-481E-BCE7-8F0B9C1C78A6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545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80BC8FCA-0B0D-491E-B7F7-4E5B6094B42B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546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D31A9146-ADB9-48F0-BB00-95598A39E59B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190500" cy="330652"/>
    <xdr:sp macro="" textlink="">
      <xdr:nvSpPr>
        <xdr:cNvPr id="1547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38EACE26-FBF3-4CD1-A2DD-E47416F6520F}"/>
            </a:ext>
          </a:extLst>
        </xdr:cNvPr>
        <xdr:cNvSpPr/>
      </xdr:nvSpPr>
      <xdr:spPr bwMode="auto">
        <a:xfrm>
          <a:off x="13773150" y="605155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548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F67250B2-C883-422F-8289-CD4868C9CD16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549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B278CFA5-89B2-4052-8505-E45E584FD406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550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3021ED3E-3AFF-4324-B9F2-E006BDE06475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551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36C6D98-88AF-4E94-BDD2-F9561CE78770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552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3A72B6D-7D19-4B5D-B755-516F010AEE03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553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276B76AD-308C-404B-9690-9DA3EFB09B12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554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416A850C-6ED1-4D58-9900-AA6D2DBC21AD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555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A3FEB386-9300-4A1B-889A-47F5199B092B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190500" cy="330652"/>
    <xdr:sp macro="" textlink="">
      <xdr:nvSpPr>
        <xdr:cNvPr id="1556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E796480C-FFA7-40FA-8E05-386032840133}"/>
            </a:ext>
          </a:extLst>
        </xdr:cNvPr>
        <xdr:cNvSpPr/>
      </xdr:nvSpPr>
      <xdr:spPr bwMode="auto">
        <a:xfrm>
          <a:off x="13773150" y="605155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557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9E5A1524-20BD-4F61-B3E8-F779BDBF9B7C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558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925FD4A5-FE34-43BF-A64F-A255F217D3F9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559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3D8C6898-1D5F-47B4-9CFD-A8A44DDD3A2D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560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A093C68-0E4D-405B-ACCA-FCDDC3677E8D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561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ED21E34-53BB-4844-864B-34C05BA5F1C1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562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E3311576-4510-4669-8263-7F3621286CF1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563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B72C2335-ADB7-4E00-9FB2-A94322FDE9C6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564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94029449-7838-4D28-AC78-B0C031C2DDA2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190500" cy="330652"/>
    <xdr:sp macro="" textlink="">
      <xdr:nvSpPr>
        <xdr:cNvPr id="1565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A24F4187-A5EC-494F-9BA3-019CDC3E418D}"/>
            </a:ext>
          </a:extLst>
        </xdr:cNvPr>
        <xdr:cNvSpPr/>
      </xdr:nvSpPr>
      <xdr:spPr bwMode="auto">
        <a:xfrm>
          <a:off x="13773150" y="605155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566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3B08E810-F608-4FF4-88BF-48147202AE83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567" name="Check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61B3910F-4BFA-490A-9862-06665A11B936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568" name="CheckBox3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F426DC23-9162-47DA-AFD7-D2BF6CC770D6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569" name="CheckBox4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90556EA-7795-4033-B15B-A8B42C87E813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570" name="CheckBox5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09FD7EF-3129-4A18-8EEB-D198BCF5C6C2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571" name="CheckBox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4EEBCD8D-F72C-490B-877C-5BBF9B090693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4325"/>
    <xdr:sp macro="" textlink="">
      <xdr:nvSpPr>
        <xdr:cNvPr id="1572" name="CheckBox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68674A4C-AACD-4912-AB5F-F8EE1E32FD49}"/>
            </a:ext>
          </a:extLst>
        </xdr:cNvPr>
        <xdr:cNvSpPr/>
      </xdr:nvSpPr>
      <xdr:spPr bwMode="auto">
        <a:xfrm>
          <a:off x="13773150" y="6051550"/>
          <a:ext cx="215900" cy="3143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5"/>
    <xdr:sp macro="" textlink="">
      <xdr:nvSpPr>
        <xdr:cNvPr id="1573" name="CheckBox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C259B060-0063-4504-B099-FDD6E61BA52E}"/>
            </a:ext>
          </a:extLst>
        </xdr:cNvPr>
        <xdr:cNvSpPr/>
      </xdr:nvSpPr>
      <xdr:spPr bwMode="auto">
        <a:xfrm>
          <a:off x="13773150" y="6051550"/>
          <a:ext cx="215900" cy="31795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190500" cy="330652"/>
    <xdr:sp macro="" textlink="">
      <xdr:nvSpPr>
        <xdr:cNvPr id="1574" name="CheckBox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7DD9D7B-2992-4A26-99A5-89D1A0744576}"/>
            </a:ext>
          </a:extLst>
        </xdr:cNvPr>
        <xdr:cNvSpPr/>
      </xdr:nvSpPr>
      <xdr:spPr bwMode="auto">
        <a:xfrm>
          <a:off x="13773150" y="6051550"/>
          <a:ext cx="190500" cy="3306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215900" cy="317952"/>
    <xdr:sp macro="" textlink="">
      <xdr:nvSpPr>
        <xdr:cNvPr id="1575" name="CheckBox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1B2063A5-016B-4D38-927F-949C03B18E70}"/>
            </a:ext>
          </a:extLst>
        </xdr:cNvPr>
        <xdr:cNvSpPr/>
      </xdr:nvSpPr>
      <xdr:spPr bwMode="auto">
        <a:xfrm>
          <a:off x="13773150" y="6051550"/>
          <a:ext cx="215900" cy="31795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</xdr:sp>
    <xdr:clientData/>
  </xdr:oneCellAnchor>
</xdr:wsDr>
</file>

<file path=xl/drawings/drawing2.xml><?xml version="1.0" encoding="utf-8"?>
<xdr:wsDr xmlns:xdr="http://purl.oclc.org/ooxml/drawingml/spreadsheetDrawing" xmlns:a="http://purl.oclc.org/ooxml/drawingml/main">
  <xdr:twoCellAnchor editAs="oneCell">
    <xdr:from>
      <xdr:col>0</xdr:col>
      <xdr:colOff>0</xdr:colOff>
      <xdr:row>3</xdr:row>
      <xdr:rowOff>0</xdr:rowOff>
    </xdr:from>
    <xdr:to>
      <xdr:col>19</xdr:col>
      <xdr:colOff>405143</xdr:colOff>
      <xdr:row>19</xdr:row>
      <xdr:rowOff>69333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A13201-68BA-4A3A-8565-5FC8BC2C3C7A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/>
        <a:stretch>
          <a:fillRect/>
        </a:stretch>
      </xdr:blipFill>
      <xdr:spPr>
        <a:xfrm>
          <a:off x="0" y="762000"/>
          <a:ext cx="10057143" cy="41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20</xdr:col>
      <xdr:colOff>68571</xdr:colOff>
      <xdr:row>28</xdr:row>
      <xdr:rowOff>196571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B0677C5-E181-45C5-80C0-7FFFC80012BA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2"/>
        <a:stretch>
          <a:fillRect/>
        </a:stretch>
      </xdr:blipFill>
      <xdr:spPr>
        <a:xfrm>
          <a:off x="0" y="5080000"/>
          <a:ext cx="10228571" cy="222857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 editAs="oneCell">
    <xdr:from>
      <xdr:col>0</xdr:col>
      <xdr:colOff>1371600</xdr:colOff>
      <xdr:row>49</xdr:row>
      <xdr:rowOff>12700</xdr:rowOff>
    </xdr:from>
    <xdr:to>
      <xdr:col>0</xdr:col>
      <xdr:colOff>1612900</xdr:colOff>
      <xdr:row>50</xdr:row>
      <xdr:rowOff>88900</xdr:rowOff>
    </xdr:to>
    <xdr:sp macro="" textlink="">
      <xdr:nvSpPr>
        <xdr:cNvPr id="18433" name="Check Box 1">
          <a:extLst>
            <a:ext uri="{63B3BB69-23CF-44E3-9099-C40C66FF867C}">
              <a14:compatExt xmlns:a14="http://schemas.microsoft.com/office/drawing/2010/main" spid="_x0000_s15361"/>
            </a:ext>
            <a:ext uri="{FF2B5EF4-FFF2-40B4-BE49-F238E27FC236}">
              <a16:creationId xmlns:a16="http://schemas.microsoft.com/office/drawing/2014/main" id="{3B002D5A-DCB7-410B-9AFF-67DAAD7DCD21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%"/>
              <a:headEnd/>
              <a:tailEnd/>
            </a14:hiddenLine>
          </a:ext>
        </a:extLst>
      </xdr:spPr>
      <xdr:txBody>
        <a:bodyPr vertOverflow="clip" wrap="square" lIns="36576" tIns="32004" rIns="0" bIns="32004" anchor="ctr" upright="1"/>
        <a:lstStyle/>
        <a:p>
          <a:pPr algn="l" rtl="0">
            <a:defRPr sz="1000"/>
          </a:pPr>
          <a:r>
            <a:rPr lang="th-TH" sz="800" b="0" i="0" u="none" strike="noStrike" baseline="0%">
              <a:solidFill>
                <a:srgbClr val="000000"/>
              </a:solidFill>
              <a:latin typeface="Segoe UI"/>
            </a:rPr>
            <a:t>Check Box 1025</a:t>
          </a:r>
        </a:p>
      </xdr:txBody>
    </xdr:sp>
    <xdr:clientData/>
  </xdr:twoCellAnchor>
  <xdr:twoCellAnchor editAs="oneCell">
    <xdr:from>
      <xdr:col>0</xdr:col>
      <xdr:colOff>1371600</xdr:colOff>
      <xdr:row>50</xdr:row>
      <xdr:rowOff>0</xdr:rowOff>
    </xdr:from>
    <xdr:to>
      <xdr:col>0</xdr:col>
      <xdr:colOff>1638300</xdr:colOff>
      <xdr:row>51</xdr:row>
      <xdr:rowOff>63500</xdr:rowOff>
    </xdr:to>
    <xdr:sp macro="" textlink="">
      <xdr:nvSpPr>
        <xdr:cNvPr id="18434" name="Check Box 2">
          <a:extLst>
            <a:ext uri="{63B3BB69-23CF-44E3-9099-C40C66FF867C}">
              <a14:compatExt xmlns:a14="http://schemas.microsoft.com/office/drawing/2010/main" spid="_x0000_s15362"/>
            </a:ext>
            <a:ext uri="{FF2B5EF4-FFF2-40B4-BE49-F238E27FC236}">
              <a16:creationId xmlns:a16="http://schemas.microsoft.com/office/drawing/2014/main" id="{378C121C-7754-4A63-A754-D4E6BE4907A5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%"/>
              <a:headEnd/>
              <a:tailEnd/>
            </a14:hiddenLine>
          </a:ext>
        </a:extLst>
      </xdr:spPr>
      <xdr:txBody>
        <a:bodyPr vertOverflow="clip" wrap="square" lIns="36576" tIns="32004" rIns="0" bIns="32004" anchor="ctr" upright="1"/>
        <a:lstStyle/>
        <a:p>
          <a:pPr algn="l" rtl="0">
            <a:defRPr sz="1000"/>
          </a:pPr>
          <a:r>
            <a:rPr lang="th-TH" sz="800" b="0" i="0" u="none" strike="noStrike" baseline="0%">
              <a:solidFill>
                <a:srgbClr val="000000"/>
              </a:solidFill>
              <a:latin typeface="Segoe UI"/>
            </a:rPr>
            <a:t>Check Box 1026</a:t>
          </a:r>
        </a:p>
      </xdr:txBody>
    </xdr:sp>
    <xdr:clientData/>
  </xdr:twoCellAnchor>
  <xdr:twoCellAnchor editAs="oneCell">
    <xdr:from>
      <xdr:col>1</xdr:col>
      <xdr:colOff>1155700</xdr:colOff>
      <xdr:row>50</xdr:row>
      <xdr:rowOff>19050</xdr:rowOff>
    </xdr:from>
    <xdr:to>
      <xdr:col>1</xdr:col>
      <xdr:colOff>1384300</xdr:colOff>
      <xdr:row>51</xdr:row>
      <xdr:rowOff>44450</xdr:rowOff>
    </xdr:to>
    <xdr:sp macro="" textlink="">
      <xdr:nvSpPr>
        <xdr:cNvPr id="18435" name="Check Box 3">
          <a:extLst>
            <a:ext uri="{63B3BB69-23CF-44E3-9099-C40C66FF867C}">
              <a14:compatExt xmlns:a14="http://schemas.microsoft.com/office/drawing/2010/main" spid="_x0000_s15363"/>
            </a:ext>
            <a:ext uri="{FF2B5EF4-FFF2-40B4-BE49-F238E27FC236}">
              <a16:creationId xmlns:a16="http://schemas.microsoft.com/office/drawing/2014/main" id="{B83778AC-78CC-4219-9684-3B93821E8DB7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%"/>
              <a:headEnd/>
              <a:tailEnd/>
            </a14:hiddenLine>
          </a:ext>
        </a:extLst>
      </xdr:spPr>
      <xdr:txBody>
        <a:bodyPr vertOverflow="clip" wrap="square" lIns="36576" tIns="32004" rIns="0" bIns="32004" anchor="ctr" upright="1"/>
        <a:lstStyle/>
        <a:p>
          <a:pPr algn="l" rtl="0">
            <a:defRPr sz="1000"/>
          </a:pPr>
          <a:r>
            <a:rPr lang="th-TH" sz="800" b="0" i="0" u="none" strike="noStrike" baseline="0%">
              <a:solidFill>
                <a:srgbClr val="000000"/>
              </a:solidFill>
              <a:latin typeface="Segoe UI"/>
            </a:rPr>
            <a:t>Check Box 1027</a:t>
          </a:r>
        </a:p>
      </xdr:txBody>
    </xdr:sp>
    <xdr:clientData/>
  </xdr:twoCellAnchor>
  <xdr:twoCellAnchor editAs="oneCell">
    <xdr:from>
      <xdr:col>4</xdr:col>
      <xdr:colOff>0</xdr:colOff>
      <xdr:row>50</xdr:row>
      <xdr:rowOff>19050</xdr:rowOff>
    </xdr:from>
    <xdr:to>
      <xdr:col>4</xdr:col>
      <xdr:colOff>241300</xdr:colOff>
      <xdr:row>51</xdr:row>
      <xdr:rowOff>44450</xdr:rowOff>
    </xdr:to>
    <xdr:sp macro="" textlink="">
      <xdr:nvSpPr>
        <xdr:cNvPr id="18436" name="Check Box 4">
          <a:extLst>
            <a:ext uri="{63B3BB69-23CF-44E3-9099-C40C66FF867C}">
              <a14:compatExt xmlns:a14="http://schemas.microsoft.com/office/drawing/2010/main" spid="_x0000_s15364"/>
            </a:ext>
            <a:ext uri="{FF2B5EF4-FFF2-40B4-BE49-F238E27FC236}">
              <a16:creationId xmlns:a16="http://schemas.microsoft.com/office/drawing/2014/main" id="{7424090F-357B-4D42-BE04-00B2DED85379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%"/>
              <a:headEnd/>
              <a:tailEnd/>
            </a14:hiddenLine>
          </a:ext>
        </a:extLst>
      </xdr:spPr>
      <xdr:txBody>
        <a:bodyPr vertOverflow="clip" wrap="square" lIns="36576" tIns="32004" rIns="0" bIns="32004" anchor="ctr" upright="1"/>
        <a:lstStyle/>
        <a:p>
          <a:pPr algn="l" rtl="0">
            <a:defRPr sz="1000"/>
          </a:pPr>
          <a:r>
            <a:rPr lang="th-TH" sz="800" b="0" i="0" u="none" strike="noStrike" baseline="0%">
              <a:solidFill>
                <a:srgbClr val="000000"/>
              </a:solidFill>
              <a:latin typeface="Segoe UI"/>
            </a:rPr>
            <a:t>Check Box 1028</a:t>
          </a:r>
        </a:p>
      </xdr:txBody>
    </xdr:sp>
    <xdr:clientData/>
  </xdr:twoCellAnchor>
  <xdr:twoCellAnchor editAs="oneCell">
    <xdr:from>
      <xdr:col>5</xdr:col>
      <xdr:colOff>88900</xdr:colOff>
      <xdr:row>50</xdr:row>
      <xdr:rowOff>12700</xdr:rowOff>
    </xdr:from>
    <xdr:to>
      <xdr:col>5</xdr:col>
      <xdr:colOff>336550</xdr:colOff>
      <xdr:row>51</xdr:row>
      <xdr:rowOff>44450</xdr:rowOff>
    </xdr:to>
    <xdr:sp macro="" textlink="">
      <xdr:nvSpPr>
        <xdr:cNvPr id="18437" name="Check Box 5">
          <a:extLst>
            <a:ext uri="{63B3BB69-23CF-44E3-9099-C40C66FF867C}">
              <a14:compatExt xmlns:a14="http://schemas.microsoft.com/office/drawing/2010/main" spid="_x0000_s15365"/>
            </a:ext>
            <a:ext uri="{FF2B5EF4-FFF2-40B4-BE49-F238E27FC236}">
              <a16:creationId xmlns:a16="http://schemas.microsoft.com/office/drawing/2014/main" id="{3884907F-2E26-4C7C-82DA-EA4B260BC3A1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%"/>
              <a:headEnd/>
              <a:tailEnd/>
            </a14:hiddenLine>
          </a:ext>
        </a:extLst>
      </xdr:spPr>
      <xdr:txBody>
        <a:bodyPr vertOverflow="clip" wrap="square" lIns="36576" tIns="32004" rIns="0" bIns="32004" anchor="ctr" upright="1"/>
        <a:lstStyle/>
        <a:p>
          <a:pPr algn="l" rtl="0">
            <a:defRPr sz="1000"/>
          </a:pPr>
          <a:r>
            <a:rPr lang="th-TH" sz="800" b="0" i="0" u="none" strike="noStrike" baseline="0%">
              <a:solidFill>
                <a:srgbClr val="000000"/>
              </a:solidFill>
              <a:latin typeface="Segoe UI"/>
            </a:rPr>
            <a:t>Check Box 1029</a:t>
          </a:r>
        </a:p>
      </xdr:txBody>
    </xdr:sp>
    <xdr:clientData/>
  </xdr:twoCellAnchor>
  <xdr:twoCellAnchor editAs="oneCell">
    <xdr:from>
      <xdr:col>6</xdr:col>
      <xdr:colOff>419100</xdr:colOff>
      <xdr:row>50</xdr:row>
      <xdr:rowOff>12700</xdr:rowOff>
    </xdr:from>
    <xdr:to>
      <xdr:col>6</xdr:col>
      <xdr:colOff>698500</xdr:colOff>
      <xdr:row>51</xdr:row>
      <xdr:rowOff>44450</xdr:rowOff>
    </xdr:to>
    <xdr:sp macro="" textlink="">
      <xdr:nvSpPr>
        <xdr:cNvPr id="18438" name="Check Box 6">
          <a:extLst>
            <a:ext uri="{63B3BB69-23CF-44E3-9099-C40C66FF867C}">
              <a14:compatExt xmlns:a14="http://schemas.microsoft.com/office/drawing/2010/main" spid="_x0000_s15366"/>
            </a:ext>
            <a:ext uri="{FF2B5EF4-FFF2-40B4-BE49-F238E27FC236}">
              <a16:creationId xmlns:a16="http://schemas.microsoft.com/office/drawing/2014/main" id="{9DF5637D-E650-4A1D-92DE-114691743072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%"/>
              <a:headEnd/>
              <a:tailEnd/>
            </a14:hiddenLine>
          </a:ext>
        </a:extLst>
      </xdr:spPr>
      <xdr:txBody>
        <a:bodyPr vertOverflow="clip" wrap="square" lIns="36576" tIns="32004" rIns="0" bIns="32004" anchor="ctr" upright="1"/>
        <a:lstStyle/>
        <a:p>
          <a:pPr algn="l" rtl="0">
            <a:defRPr sz="1000"/>
          </a:pPr>
          <a:r>
            <a:rPr lang="th-TH" sz="800" b="0" i="0" u="none" strike="noStrike" baseline="0%">
              <a:solidFill>
                <a:srgbClr val="000000"/>
              </a:solidFill>
              <a:latin typeface="Segoe UI"/>
            </a:rPr>
            <a:t>Check Box 1030</a:t>
          </a:r>
        </a:p>
      </xdr:txBody>
    </xdr:sp>
    <xdr:clientData/>
  </xdr:twoCellAnchor>
  <xdr:twoCellAnchor editAs="oneCell">
    <xdr:from>
      <xdr:col>8</xdr:col>
      <xdr:colOff>133350</xdr:colOff>
      <xdr:row>6</xdr:row>
      <xdr:rowOff>203200</xdr:rowOff>
    </xdr:from>
    <xdr:to>
      <xdr:col>9</xdr:col>
      <xdr:colOff>50800</xdr:colOff>
      <xdr:row>8</xdr:row>
      <xdr:rowOff>19050</xdr:rowOff>
    </xdr:to>
    <xdr:sp macro="" textlink="">
      <xdr:nvSpPr>
        <xdr:cNvPr id="18439" name="Check Box 7">
          <a:extLst>
            <a:ext uri="{63B3BB69-23CF-44E3-9099-C40C66FF867C}">
              <a14:compatExt xmlns:a14="http://schemas.microsoft.com/office/drawing/2010/main" spid="_x0000_s15367"/>
            </a:ext>
            <a:ext uri="{FF2B5EF4-FFF2-40B4-BE49-F238E27FC236}">
              <a16:creationId xmlns:a16="http://schemas.microsoft.com/office/drawing/2014/main" id="{A0067F77-F873-4CC8-8842-A24C4D314F9D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%"/>
              <a:headEnd/>
              <a:tailEnd/>
            </a14:hiddenLine>
          </a:ext>
        </a:extLst>
      </xdr:spPr>
      <xdr:txBody>
        <a:bodyPr vertOverflow="clip" wrap="square" lIns="36576" tIns="32004" rIns="0" bIns="32004" anchor="ctr" upright="1"/>
        <a:lstStyle/>
        <a:p>
          <a:pPr algn="l" rtl="0">
            <a:defRPr sz="1000"/>
          </a:pPr>
          <a:r>
            <a:rPr lang="th-TH" sz="800" b="0" i="0" u="none" strike="noStrike" baseline="0%">
              <a:solidFill>
                <a:srgbClr val="000000"/>
              </a:solidFill>
              <a:latin typeface="Segoe UI"/>
            </a:rPr>
            <a:t>Check Box 1031</a:t>
          </a:r>
        </a:p>
      </xdr:txBody>
    </xdr:sp>
    <xdr:clientData/>
  </xdr:twoCellAnchor>
</xdr:wsDr>
</file>

<file path=xl/drawings/drawing4.xml><?xml version="1.0" encoding="utf-8"?>
<xdr:wsDr xmlns:xdr="http://purl.oclc.org/ooxml/drawingml/spreadsheetDrawing" xmlns:a="http://purl.oclc.org/ooxml/drawingml/main">
  <xdr:twoCellAnchor editAs="oneCell">
    <xdr:from>
      <xdr:col>0</xdr:col>
      <xdr:colOff>1371600</xdr:colOff>
      <xdr:row>50</xdr:row>
      <xdr:rowOff>12700</xdr:rowOff>
    </xdr:from>
    <xdr:to>
      <xdr:col>0</xdr:col>
      <xdr:colOff>1612900</xdr:colOff>
      <xdr:row>51</xdr:row>
      <xdr:rowOff>88900</xdr:rowOff>
    </xdr:to>
    <xdr:sp macro="" textlink="">
      <xdr:nvSpPr>
        <xdr:cNvPr id="27649" name="Check Box 1">
          <a:extLst>
            <a:ext uri="{63B3BB69-23CF-44E3-9099-C40C66FF867C}">
              <a14:compatExt xmlns:a14="http://schemas.microsoft.com/office/drawing/2010/main" spid="_x0000_s24577"/>
            </a:ext>
            <a:ext uri="{FF2B5EF4-FFF2-40B4-BE49-F238E27FC236}">
              <a16:creationId xmlns:a16="http://schemas.microsoft.com/office/drawing/2014/main" id="{96522971-A74F-4C67-A19F-23AD95B35C2A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%"/>
              <a:headEnd/>
              <a:tailEnd/>
            </a14:hiddenLine>
          </a:ext>
        </a:extLst>
      </xdr:spPr>
      <xdr:txBody>
        <a:bodyPr vertOverflow="clip" wrap="square" lIns="36576" tIns="32004" rIns="0" bIns="32004" anchor="ctr" upright="1"/>
        <a:lstStyle/>
        <a:p>
          <a:pPr algn="l" rtl="0">
            <a:defRPr sz="1000"/>
          </a:pPr>
          <a:r>
            <a:rPr lang="th-TH" sz="800" b="0" i="0" u="none" strike="noStrike" baseline="0%">
              <a:solidFill>
                <a:srgbClr val="000000"/>
              </a:solidFill>
              <a:latin typeface="Segoe UI"/>
            </a:rPr>
            <a:t>Check Box 1025</a:t>
          </a:r>
        </a:p>
      </xdr:txBody>
    </xdr:sp>
    <xdr:clientData/>
  </xdr:twoCellAnchor>
  <xdr:twoCellAnchor editAs="oneCell">
    <xdr:from>
      <xdr:col>0</xdr:col>
      <xdr:colOff>1371600</xdr:colOff>
      <xdr:row>51</xdr:row>
      <xdr:rowOff>0</xdr:rowOff>
    </xdr:from>
    <xdr:to>
      <xdr:col>0</xdr:col>
      <xdr:colOff>1638300</xdr:colOff>
      <xdr:row>52</xdr:row>
      <xdr:rowOff>63500</xdr:rowOff>
    </xdr:to>
    <xdr:sp macro="" textlink="">
      <xdr:nvSpPr>
        <xdr:cNvPr id="27650" name="Check Box 2">
          <a:extLst>
            <a:ext uri="{63B3BB69-23CF-44E3-9099-C40C66FF867C}">
              <a14:compatExt xmlns:a14="http://schemas.microsoft.com/office/drawing/2010/main" spid="_x0000_s24578"/>
            </a:ext>
            <a:ext uri="{FF2B5EF4-FFF2-40B4-BE49-F238E27FC236}">
              <a16:creationId xmlns:a16="http://schemas.microsoft.com/office/drawing/2014/main" id="{99728699-AF53-42CE-9247-A2182D11937A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%"/>
              <a:headEnd/>
              <a:tailEnd/>
            </a14:hiddenLine>
          </a:ext>
        </a:extLst>
      </xdr:spPr>
      <xdr:txBody>
        <a:bodyPr vertOverflow="clip" wrap="square" lIns="36576" tIns="32004" rIns="0" bIns="32004" anchor="ctr" upright="1"/>
        <a:lstStyle/>
        <a:p>
          <a:pPr algn="l" rtl="0">
            <a:defRPr sz="1000"/>
          </a:pPr>
          <a:r>
            <a:rPr lang="th-TH" sz="800" b="0" i="0" u="none" strike="noStrike" baseline="0%">
              <a:solidFill>
                <a:srgbClr val="000000"/>
              </a:solidFill>
              <a:latin typeface="Segoe UI"/>
            </a:rPr>
            <a:t>Check Box 1026</a:t>
          </a:r>
        </a:p>
      </xdr:txBody>
    </xdr:sp>
    <xdr:clientData/>
  </xdr:twoCellAnchor>
  <xdr:twoCellAnchor editAs="oneCell">
    <xdr:from>
      <xdr:col>1</xdr:col>
      <xdr:colOff>1155700</xdr:colOff>
      <xdr:row>51</xdr:row>
      <xdr:rowOff>19050</xdr:rowOff>
    </xdr:from>
    <xdr:to>
      <xdr:col>1</xdr:col>
      <xdr:colOff>1384300</xdr:colOff>
      <xdr:row>52</xdr:row>
      <xdr:rowOff>50800</xdr:rowOff>
    </xdr:to>
    <xdr:sp macro="" textlink="">
      <xdr:nvSpPr>
        <xdr:cNvPr id="27651" name="Check Box 3">
          <a:extLst>
            <a:ext uri="{63B3BB69-23CF-44E3-9099-C40C66FF867C}">
              <a14:compatExt xmlns:a14="http://schemas.microsoft.com/office/drawing/2010/main" spid="_x0000_s24579"/>
            </a:ext>
            <a:ext uri="{FF2B5EF4-FFF2-40B4-BE49-F238E27FC236}">
              <a16:creationId xmlns:a16="http://schemas.microsoft.com/office/drawing/2014/main" id="{4816F177-1F18-45FD-AB1C-9D9E6685305E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%"/>
              <a:headEnd/>
              <a:tailEnd/>
            </a14:hiddenLine>
          </a:ext>
        </a:extLst>
      </xdr:spPr>
      <xdr:txBody>
        <a:bodyPr vertOverflow="clip" wrap="square" lIns="36576" tIns="32004" rIns="0" bIns="32004" anchor="ctr" upright="1"/>
        <a:lstStyle/>
        <a:p>
          <a:pPr algn="l" rtl="0">
            <a:defRPr sz="1000"/>
          </a:pPr>
          <a:r>
            <a:rPr lang="th-TH" sz="800" b="0" i="0" u="none" strike="noStrike" baseline="0%">
              <a:solidFill>
                <a:srgbClr val="000000"/>
              </a:solidFill>
              <a:latin typeface="Segoe UI"/>
            </a:rPr>
            <a:t>Check Box 1027</a:t>
          </a:r>
        </a:p>
      </xdr:txBody>
    </xdr:sp>
    <xdr:clientData/>
  </xdr:twoCellAnchor>
  <xdr:twoCellAnchor editAs="oneCell">
    <xdr:from>
      <xdr:col>4</xdr:col>
      <xdr:colOff>0</xdr:colOff>
      <xdr:row>51</xdr:row>
      <xdr:rowOff>19050</xdr:rowOff>
    </xdr:from>
    <xdr:to>
      <xdr:col>4</xdr:col>
      <xdr:colOff>241300</xdr:colOff>
      <xdr:row>52</xdr:row>
      <xdr:rowOff>50800</xdr:rowOff>
    </xdr:to>
    <xdr:sp macro="" textlink="">
      <xdr:nvSpPr>
        <xdr:cNvPr id="27652" name="Check Box 4">
          <a:extLst>
            <a:ext uri="{63B3BB69-23CF-44E3-9099-C40C66FF867C}">
              <a14:compatExt xmlns:a14="http://schemas.microsoft.com/office/drawing/2010/main" spid="_x0000_s24580"/>
            </a:ext>
            <a:ext uri="{FF2B5EF4-FFF2-40B4-BE49-F238E27FC236}">
              <a16:creationId xmlns:a16="http://schemas.microsoft.com/office/drawing/2014/main" id="{A4CCFF42-542D-49CA-AE03-23C3305DD324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%"/>
              <a:headEnd/>
              <a:tailEnd/>
            </a14:hiddenLine>
          </a:ext>
        </a:extLst>
      </xdr:spPr>
      <xdr:txBody>
        <a:bodyPr vertOverflow="clip" wrap="square" lIns="36576" tIns="32004" rIns="0" bIns="32004" anchor="ctr" upright="1"/>
        <a:lstStyle/>
        <a:p>
          <a:pPr algn="l" rtl="0">
            <a:defRPr sz="1000"/>
          </a:pPr>
          <a:r>
            <a:rPr lang="th-TH" sz="800" b="0" i="0" u="none" strike="noStrike" baseline="0%">
              <a:solidFill>
                <a:srgbClr val="000000"/>
              </a:solidFill>
              <a:latin typeface="Segoe UI"/>
            </a:rPr>
            <a:t>Check Box 1028</a:t>
          </a:r>
        </a:p>
      </xdr:txBody>
    </xdr:sp>
    <xdr:clientData/>
  </xdr:twoCellAnchor>
  <xdr:twoCellAnchor editAs="oneCell">
    <xdr:from>
      <xdr:col>5</xdr:col>
      <xdr:colOff>88900</xdr:colOff>
      <xdr:row>51</xdr:row>
      <xdr:rowOff>12700</xdr:rowOff>
    </xdr:from>
    <xdr:to>
      <xdr:col>5</xdr:col>
      <xdr:colOff>336550</xdr:colOff>
      <xdr:row>52</xdr:row>
      <xdr:rowOff>50800</xdr:rowOff>
    </xdr:to>
    <xdr:sp macro="" textlink="">
      <xdr:nvSpPr>
        <xdr:cNvPr id="27653" name="Check Box 5">
          <a:extLst>
            <a:ext uri="{63B3BB69-23CF-44E3-9099-C40C66FF867C}">
              <a14:compatExt xmlns:a14="http://schemas.microsoft.com/office/drawing/2010/main" spid="_x0000_s24581"/>
            </a:ext>
            <a:ext uri="{FF2B5EF4-FFF2-40B4-BE49-F238E27FC236}">
              <a16:creationId xmlns:a16="http://schemas.microsoft.com/office/drawing/2014/main" id="{E3FE9DBB-E35E-4AD0-9986-FC6FF975E0C9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%"/>
              <a:headEnd/>
              <a:tailEnd/>
            </a14:hiddenLine>
          </a:ext>
        </a:extLst>
      </xdr:spPr>
      <xdr:txBody>
        <a:bodyPr vertOverflow="clip" wrap="square" lIns="36576" tIns="32004" rIns="0" bIns="32004" anchor="ctr" upright="1"/>
        <a:lstStyle/>
        <a:p>
          <a:pPr algn="l" rtl="0">
            <a:defRPr sz="1000"/>
          </a:pPr>
          <a:r>
            <a:rPr lang="th-TH" sz="800" b="0" i="0" u="none" strike="noStrike" baseline="0%">
              <a:solidFill>
                <a:srgbClr val="000000"/>
              </a:solidFill>
              <a:latin typeface="Segoe UI"/>
            </a:rPr>
            <a:t>Check Box 1029</a:t>
          </a:r>
        </a:p>
      </xdr:txBody>
    </xdr:sp>
    <xdr:clientData/>
  </xdr:twoCellAnchor>
  <xdr:twoCellAnchor editAs="oneCell">
    <xdr:from>
      <xdr:col>6</xdr:col>
      <xdr:colOff>419100</xdr:colOff>
      <xdr:row>51</xdr:row>
      <xdr:rowOff>12700</xdr:rowOff>
    </xdr:from>
    <xdr:to>
      <xdr:col>6</xdr:col>
      <xdr:colOff>698500</xdr:colOff>
      <xdr:row>52</xdr:row>
      <xdr:rowOff>50800</xdr:rowOff>
    </xdr:to>
    <xdr:sp macro="" textlink="">
      <xdr:nvSpPr>
        <xdr:cNvPr id="27654" name="Check Box 6">
          <a:extLst>
            <a:ext uri="{63B3BB69-23CF-44E3-9099-C40C66FF867C}">
              <a14:compatExt xmlns:a14="http://schemas.microsoft.com/office/drawing/2010/main" spid="_x0000_s24582"/>
            </a:ext>
            <a:ext uri="{FF2B5EF4-FFF2-40B4-BE49-F238E27FC236}">
              <a16:creationId xmlns:a16="http://schemas.microsoft.com/office/drawing/2014/main" id="{D2D7A29D-45E9-439F-AA2B-041477CB0D5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%"/>
              <a:headEnd/>
              <a:tailEnd/>
            </a14:hiddenLine>
          </a:ext>
        </a:extLst>
      </xdr:spPr>
      <xdr:txBody>
        <a:bodyPr vertOverflow="clip" wrap="square" lIns="36576" tIns="32004" rIns="0" bIns="32004" anchor="ctr" upright="1"/>
        <a:lstStyle/>
        <a:p>
          <a:pPr algn="l" rtl="0">
            <a:defRPr sz="1000"/>
          </a:pPr>
          <a:r>
            <a:rPr lang="th-TH" sz="800" b="0" i="0" u="none" strike="noStrike" baseline="0%">
              <a:solidFill>
                <a:srgbClr val="000000"/>
              </a:solidFill>
              <a:latin typeface="Segoe UI"/>
            </a:rPr>
            <a:t>Check Box 1030</a:t>
          </a:r>
        </a:p>
      </xdr:txBody>
    </xdr:sp>
    <xdr:clientData/>
  </xdr:twoCellAnchor>
  <xdr:twoCellAnchor editAs="oneCell">
    <xdr:from>
      <xdr:col>8</xdr:col>
      <xdr:colOff>133350</xdr:colOff>
      <xdr:row>6</xdr:row>
      <xdr:rowOff>203200</xdr:rowOff>
    </xdr:from>
    <xdr:to>
      <xdr:col>9</xdr:col>
      <xdr:colOff>50800</xdr:colOff>
      <xdr:row>8</xdr:row>
      <xdr:rowOff>19050</xdr:rowOff>
    </xdr:to>
    <xdr:sp macro="" textlink="">
      <xdr:nvSpPr>
        <xdr:cNvPr id="27655" name="Check Box 7">
          <a:extLst>
            <a:ext uri="{63B3BB69-23CF-44E3-9099-C40C66FF867C}">
              <a14:compatExt xmlns:a14="http://schemas.microsoft.com/office/drawing/2010/main" spid="_x0000_s24583"/>
            </a:ext>
            <a:ext uri="{FF2B5EF4-FFF2-40B4-BE49-F238E27FC236}">
              <a16:creationId xmlns:a16="http://schemas.microsoft.com/office/drawing/2014/main" id="{B4FAED31-984F-42B2-9071-5ADBB7714471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%"/>
              <a:headEnd/>
              <a:tailEnd/>
            </a14:hiddenLine>
          </a:ext>
        </a:extLst>
      </xdr:spPr>
      <xdr:txBody>
        <a:bodyPr vertOverflow="clip" wrap="square" lIns="36576" tIns="32004" rIns="0" bIns="32004" anchor="ctr" upright="1"/>
        <a:lstStyle/>
        <a:p>
          <a:pPr algn="l" rtl="0">
            <a:defRPr sz="1000"/>
          </a:pPr>
          <a:r>
            <a:rPr lang="th-TH" sz="800" b="0" i="0" u="none" strike="noStrike" baseline="0%">
              <a:solidFill>
                <a:srgbClr val="000000"/>
              </a:solidFill>
              <a:latin typeface="Segoe UI"/>
            </a:rPr>
            <a:t>Check Box 1031</a:t>
          </a:r>
        </a:p>
      </xdr:txBody>
    </xdr:sp>
    <xdr:clientData/>
  </xdr:twoCellAnchor>
</xdr:wsDr>
</file>

<file path=xl/drawings/drawing5.xml><?xml version="1.0" encoding="utf-8"?>
<xdr:wsDr xmlns:xdr="http://purl.oclc.org/ooxml/drawingml/spreadsheetDrawing" xmlns:a="http://purl.oclc.org/ooxml/drawingml/main">
  <xdr:twoCellAnchor editAs="oneCell">
    <xdr:from>
      <xdr:col>0</xdr:col>
      <xdr:colOff>1371600</xdr:colOff>
      <xdr:row>51</xdr:row>
      <xdr:rowOff>12700</xdr:rowOff>
    </xdr:from>
    <xdr:to>
      <xdr:col>0</xdr:col>
      <xdr:colOff>1612900</xdr:colOff>
      <xdr:row>52</xdr:row>
      <xdr:rowOff>88900</xdr:rowOff>
    </xdr:to>
    <xdr:sp macro="" textlink="">
      <xdr:nvSpPr>
        <xdr:cNvPr id="28673" name="Check Box 1">
          <a:extLst>
            <a:ext uri="{63B3BB69-23CF-44E3-9099-C40C66FF867C}">
              <a14:compatExt xmlns:a14="http://schemas.microsoft.com/office/drawing/2010/main" spid="_x0000_s25601"/>
            </a:ext>
            <a:ext uri="{FF2B5EF4-FFF2-40B4-BE49-F238E27FC236}">
              <a16:creationId xmlns:a16="http://schemas.microsoft.com/office/drawing/2014/main" id="{9704F28B-F5B9-4DA0-BB77-2D84B0741A4E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%"/>
              <a:headEnd/>
              <a:tailEnd/>
            </a14:hiddenLine>
          </a:ext>
        </a:extLst>
      </xdr:spPr>
      <xdr:txBody>
        <a:bodyPr vertOverflow="clip" wrap="square" lIns="36576" tIns="32004" rIns="0" bIns="32004" anchor="ctr" upright="1"/>
        <a:lstStyle/>
        <a:p>
          <a:pPr algn="l" rtl="0">
            <a:defRPr sz="1000"/>
          </a:pPr>
          <a:r>
            <a:rPr lang="th-TH" sz="800" b="0" i="0" u="none" strike="noStrike" baseline="0%">
              <a:solidFill>
                <a:srgbClr val="000000"/>
              </a:solidFill>
              <a:latin typeface="Segoe UI"/>
            </a:rPr>
            <a:t>Check Box 1</a:t>
          </a:r>
        </a:p>
      </xdr:txBody>
    </xdr:sp>
    <xdr:clientData/>
  </xdr:twoCellAnchor>
  <xdr:twoCellAnchor editAs="oneCell">
    <xdr:from>
      <xdr:col>0</xdr:col>
      <xdr:colOff>1371600</xdr:colOff>
      <xdr:row>52</xdr:row>
      <xdr:rowOff>0</xdr:rowOff>
    </xdr:from>
    <xdr:to>
      <xdr:col>0</xdr:col>
      <xdr:colOff>1638300</xdr:colOff>
      <xdr:row>53</xdr:row>
      <xdr:rowOff>63500</xdr:rowOff>
    </xdr:to>
    <xdr:sp macro="" textlink="">
      <xdr:nvSpPr>
        <xdr:cNvPr id="28674" name="Check Box 2">
          <a:extLst>
            <a:ext uri="{63B3BB69-23CF-44E3-9099-C40C66FF867C}">
              <a14:compatExt xmlns:a14="http://schemas.microsoft.com/office/drawing/2010/main" spid="_x0000_s25602"/>
            </a:ext>
            <a:ext uri="{FF2B5EF4-FFF2-40B4-BE49-F238E27FC236}">
              <a16:creationId xmlns:a16="http://schemas.microsoft.com/office/drawing/2014/main" id="{98B71274-0AE9-4039-B409-F0343820337D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%"/>
              <a:headEnd/>
              <a:tailEnd/>
            </a14:hiddenLine>
          </a:ext>
        </a:extLst>
      </xdr:spPr>
      <xdr:txBody>
        <a:bodyPr vertOverflow="clip" wrap="square" lIns="36576" tIns="32004" rIns="0" bIns="32004" anchor="ctr" upright="1"/>
        <a:lstStyle/>
        <a:p>
          <a:pPr algn="l" rtl="0">
            <a:defRPr sz="1000"/>
          </a:pPr>
          <a:r>
            <a:rPr lang="th-TH" sz="800" b="0" i="0" u="none" strike="noStrike" baseline="0%">
              <a:solidFill>
                <a:srgbClr val="000000"/>
              </a:solidFill>
              <a:latin typeface="Segoe UI"/>
            </a:rPr>
            <a:t>Check Box 2</a:t>
          </a:r>
        </a:p>
      </xdr:txBody>
    </xdr:sp>
    <xdr:clientData/>
  </xdr:twoCellAnchor>
  <xdr:twoCellAnchor editAs="oneCell">
    <xdr:from>
      <xdr:col>1</xdr:col>
      <xdr:colOff>1155700</xdr:colOff>
      <xdr:row>52</xdr:row>
      <xdr:rowOff>19050</xdr:rowOff>
    </xdr:from>
    <xdr:to>
      <xdr:col>1</xdr:col>
      <xdr:colOff>1384300</xdr:colOff>
      <xdr:row>53</xdr:row>
      <xdr:rowOff>50800</xdr:rowOff>
    </xdr:to>
    <xdr:sp macro="" textlink="">
      <xdr:nvSpPr>
        <xdr:cNvPr id="28675" name="Check Box 3">
          <a:extLst>
            <a:ext uri="{63B3BB69-23CF-44E3-9099-C40C66FF867C}">
              <a14:compatExt xmlns:a14="http://schemas.microsoft.com/office/drawing/2010/main" spid="_x0000_s25603"/>
            </a:ext>
            <a:ext uri="{FF2B5EF4-FFF2-40B4-BE49-F238E27FC236}">
              <a16:creationId xmlns:a16="http://schemas.microsoft.com/office/drawing/2014/main" id="{D4E8E6BC-B87A-4A24-A41F-7C3FED1F47B5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%"/>
              <a:headEnd/>
              <a:tailEnd/>
            </a14:hiddenLine>
          </a:ext>
        </a:extLst>
      </xdr:spPr>
      <xdr:txBody>
        <a:bodyPr vertOverflow="clip" wrap="square" lIns="36576" tIns="32004" rIns="0" bIns="32004" anchor="ctr" upright="1"/>
        <a:lstStyle/>
        <a:p>
          <a:pPr algn="l" rtl="0">
            <a:defRPr sz="1000"/>
          </a:pPr>
          <a:r>
            <a:rPr lang="th-TH" sz="800" b="0" i="0" u="none" strike="noStrike" baseline="0%">
              <a:solidFill>
                <a:srgbClr val="000000"/>
              </a:solidFill>
              <a:latin typeface="Segoe UI"/>
            </a:rPr>
            <a:t>Check Box 3</a:t>
          </a:r>
        </a:p>
      </xdr:txBody>
    </xdr:sp>
    <xdr:clientData/>
  </xdr:twoCellAnchor>
  <xdr:twoCellAnchor editAs="oneCell">
    <xdr:from>
      <xdr:col>4</xdr:col>
      <xdr:colOff>0</xdr:colOff>
      <xdr:row>52</xdr:row>
      <xdr:rowOff>19050</xdr:rowOff>
    </xdr:from>
    <xdr:to>
      <xdr:col>4</xdr:col>
      <xdr:colOff>241300</xdr:colOff>
      <xdr:row>53</xdr:row>
      <xdr:rowOff>50800</xdr:rowOff>
    </xdr:to>
    <xdr:sp macro="" textlink="">
      <xdr:nvSpPr>
        <xdr:cNvPr id="28676" name="Check Box 4">
          <a:extLst>
            <a:ext uri="{63B3BB69-23CF-44E3-9099-C40C66FF867C}">
              <a14:compatExt xmlns:a14="http://schemas.microsoft.com/office/drawing/2010/main" spid="_x0000_s25604"/>
            </a:ext>
            <a:ext uri="{FF2B5EF4-FFF2-40B4-BE49-F238E27FC236}">
              <a16:creationId xmlns:a16="http://schemas.microsoft.com/office/drawing/2014/main" id="{1CC86893-0316-48BF-ADC0-F20E6EEF8884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%"/>
              <a:headEnd/>
              <a:tailEnd/>
            </a14:hiddenLine>
          </a:ext>
        </a:extLst>
      </xdr:spPr>
      <xdr:txBody>
        <a:bodyPr vertOverflow="clip" wrap="square" lIns="36576" tIns="32004" rIns="0" bIns="32004" anchor="ctr" upright="1"/>
        <a:lstStyle/>
        <a:p>
          <a:pPr algn="l" rtl="0">
            <a:defRPr sz="1000"/>
          </a:pPr>
          <a:r>
            <a:rPr lang="th-TH" sz="800" b="0" i="0" u="none" strike="noStrike" baseline="0%">
              <a:solidFill>
                <a:srgbClr val="000000"/>
              </a:solidFill>
              <a:latin typeface="Segoe UI"/>
            </a:rPr>
            <a:t>Check Box 4</a:t>
          </a:r>
        </a:p>
      </xdr:txBody>
    </xdr:sp>
    <xdr:clientData/>
  </xdr:twoCellAnchor>
  <xdr:twoCellAnchor editAs="oneCell">
    <xdr:from>
      <xdr:col>5</xdr:col>
      <xdr:colOff>88900</xdr:colOff>
      <xdr:row>52</xdr:row>
      <xdr:rowOff>12700</xdr:rowOff>
    </xdr:from>
    <xdr:to>
      <xdr:col>5</xdr:col>
      <xdr:colOff>336550</xdr:colOff>
      <xdr:row>53</xdr:row>
      <xdr:rowOff>50800</xdr:rowOff>
    </xdr:to>
    <xdr:sp macro="" textlink="">
      <xdr:nvSpPr>
        <xdr:cNvPr id="28677" name="Check Box 5">
          <a:extLst>
            <a:ext uri="{63B3BB69-23CF-44E3-9099-C40C66FF867C}">
              <a14:compatExt xmlns:a14="http://schemas.microsoft.com/office/drawing/2010/main" spid="_x0000_s25605"/>
            </a:ext>
            <a:ext uri="{FF2B5EF4-FFF2-40B4-BE49-F238E27FC236}">
              <a16:creationId xmlns:a16="http://schemas.microsoft.com/office/drawing/2014/main" id="{C414601C-AB30-40B5-ABB7-7EDF2B490F0C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%"/>
              <a:headEnd/>
              <a:tailEnd/>
            </a14:hiddenLine>
          </a:ext>
        </a:extLst>
      </xdr:spPr>
      <xdr:txBody>
        <a:bodyPr vertOverflow="clip" wrap="square" lIns="36576" tIns="32004" rIns="0" bIns="32004" anchor="ctr" upright="1"/>
        <a:lstStyle/>
        <a:p>
          <a:pPr algn="l" rtl="0">
            <a:defRPr sz="1000"/>
          </a:pPr>
          <a:r>
            <a:rPr lang="th-TH" sz="800" b="0" i="0" u="none" strike="noStrike" baseline="0%">
              <a:solidFill>
                <a:srgbClr val="000000"/>
              </a:solidFill>
              <a:latin typeface="Segoe UI"/>
            </a:rPr>
            <a:t>Check Box 5</a:t>
          </a:r>
        </a:p>
      </xdr:txBody>
    </xdr:sp>
    <xdr:clientData/>
  </xdr:twoCellAnchor>
  <xdr:twoCellAnchor editAs="oneCell">
    <xdr:from>
      <xdr:col>6</xdr:col>
      <xdr:colOff>419100</xdr:colOff>
      <xdr:row>52</xdr:row>
      <xdr:rowOff>12700</xdr:rowOff>
    </xdr:from>
    <xdr:to>
      <xdr:col>6</xdr:col>
      <xdr:colOff>698500</xdr:colOff>
      <xdr:row>53</xdr:row>
      <xdr:rowOff>50800</xdr:rowOff>
    </xdr:to>
    <xdr:sp macro="" textlink="">
      <xdr:nvSpPr>
        <xdr:cNvPr id="28678" name="Check Box 6">
          <a:extLst>
            <a:ext uri="{63B3BB69-23CF-44E3-9099-C40C66FF867C}">
              <a14:compatExt xmlns:a14="http://schemas.microsoft.com/office/drawing/2010/main" spid="_x0000_s25606"/>
            </a:ext>
            <a:ext uri="{FF2B5EF4-FFF2-40B4-BE49-F238E27FC236}">
              <a16:creationId xmlns:a16="http://schemas.microsoft.com/office/drawing/2014/main" id="{0BE76DD5-392A-4242-8AF1-68F1FA566125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%"/>
              <a:headEnd/>
              <a:tailEnd/>
            </a14:hiddenLine>
          </a:ext>
        </a:extLst>
      </xdr:spPr>
      <xdr:txBody>
        <a:bodyPr vertOverflow="clip" wrap="square" lIns="36576" tIns="32004" rIns="0" bIns="32004" anchor="ctr" upright="1"/>
        <a:lstStyle/>
        <a:p>
          <a:pPr algn="l" rtl="0">
            <a:defRPr sz="1000"/>
          </a:pPr>
          <a:r>
            <a:rPr lang="th-TH" sz="800" b="0" i="0" u="none" strike="noStrike" baseline="0%">
              <a:solidFill>
                <a:srgbClr val="000000"/>
              </a:solidFill>
              <a:latin typeface="Segoe UI"/>
            </a:rPr>
            <a:t>Check Box 6</a:t>
          </a:r>
        </a:p>
      </xdr:txBody>
    </xdr:sp>
    <xdr:clientData/>
  </xdr:twoCellAnchor>
  <xdr:twoCellAnchor editAs="oneCell">
    <xdr:from>
      <xdr:col>8</xdr:col>
      <xdr:colOff>133350</xdr:colOff>
      <xdr:row>6</xdr:row>
      <xdr:rowOff>203200</xdr:rowOff>
    </xdr:from>
    <xdr:to>
      <xdr:col>9</xdr:col>
      <xdr:colOff>57150</xdr:colOff>
      <xdr:row>8</xdr:row>
      <xdr:rowOff>19050</xdr:rowOff>
    </xdr:to>
    <xdr:sp macro="" textlink="">
      <xdr:nvSpPr>
        <xdr:cNvPr id="28679" name="Check Box 7">
          <a:extLst>
            <a:ext uri="{63B3BB69-23CF-44E3-9099-C40C66FF867C}">
              <a14:compatExt xmlns:a14="http://schemas.microsoft.com/office/drawing/2010/main" spid="_x0000_s25607"/>
            </a:ext>
            <a:ext uri="{FF2B5EF4-FFF2-40B4-BE49-F238E27FC236}">
              <a16:creationId xmlns:a16="http://schemas.microsoft.com/office/drawing/2014/main" id="{A039DBA9-E1EC-4D46-8BD0-44D6C3FA8361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%"/>
              <a:headEnd/>
              <a:tailEnd/>
            </a14:hiddenLine>
          </a:ext>
        </a:extLst>
      </xdr:spPr>
      <xdr:txBody>
        <a:bodyPr vertOverflow="clip" wrap="square" lIns="36576" tIns="32004" rIns="0" bIns="32004" anchor="ctr" upright="1"/>
        <a:lstStyle/>
        <a:p>
          <a:pPr algn="l" rtl="0">
            <a:defRPr sz="1000"/>
          </a:pPr>
          <a:r>
            <a:rPr lang="th-TH" sz="800" b="0" i="0" u="none" strike="noStrike" baseline="0%">
              <a:solidFill>
                <a:srgbClr val="000000"/>
              </a:solidFill>
              <a:latin typeface="Segoe UI"/>
            </a:rPr>
            <a:t>Check Box 7</a:t>
          </a:r>
        </a:p>
      </xdr:txBody>
    </xdr:sp>
    <xdr:clientData/>
  </xdr:twoCellAnchor>
</xdr:wsDr>
</file>

<file path=xl/drawings/drawing6.xml><?xml version="1.0" encoding="utf-8"?>
<xdr:wsDr xmlns:xdr="http://purl.oclc.org/ooxml/drawingml/spreadsheetDrawing" xmlns:a="http://purl.oclc.org/ooxml/drawingml/main">
  <xdr:twoCellAnchor editAs="oneCell">
    <xdr:from>
      <xdr:col>0</xdr:col>
      <xdr:colOff>1371600</xdr:colOff>
      <xdr:row>52</xdr:row>
      <xdr:rowOff>12700</xdr:rowOff>
    </xdr:from>
    <xdr:to>
      <xdr:col>0</xdr:col>
      <xdr:colOff>1612900</xdr:colOff>
      <xdr:row>53</xdr:row>
      <xdr:rowOff>88900</xdr:rowOff>
    </xdr:to>
    <xdr:sp macro="" textlink="">
      <xdr:nvSpPr>
        <xdr:cNvPr id="29697" name="Check Box 1">
          <a:extLst>
            <a:ext uri="{63B3BB69-23CF-44E3-9099-C40C66FF867C}">
              <a14:compatExt xmlns:a14="http://schemas.microsoft.com/office/drawing/2010/main" spid="_x0000_s26625"/>
            </a:ext>
            <a:ext uri="{FF2B5EF4-FFF2-40B4-BE49-F238E27FC236}">
              <a16:creationId xmlns:a16="http://schemas.microsoft.com/office/drawing/2014/main" id="{60BC5DFE-BC21-4ED8-AC1F-ECE5F2291211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%"/>
              <a:headEnd/>
              <a:tailEnd/>
            </a14:hiddenLine>
          </a:ext>
        </a:extLst>
      </xdr:spPr>
      <xdr:txBody>
        <a:bodyPr vertOverflow="clip" wrap="square" lIns="36576" tIns="32004" rIns="0" bIns="32004" anchor="ctr" upright="1"/>
        <a:lstStyle/>
        <a:p>
          <a:pPr algn="l" rtl="0">
            <a:defRPr sz="1000"/>
          </a:pPr>
          <a:r>
            <a:rPr lang="th-TH" sz="800" b="0" i="0" u="none" strike="noStrike" baseline="0%">
              <a:solidFill>
                <a:srgbClr val="000000"/>
              </a:solidFill>
              <a:latin typeface="Segoe UI"/>
            </a:rPr>
            <a:t>Check Box 1</a:t>
          </a:r>
        </a:p>
      </xdr:txBody>
    </xdr:sp>
    <xdr:clientData/>
  </xdr:twoCellAnchor>
  <xdr:twoCellAnchor editAs="oneCell">
    <xdr:from>
      <xdr:col>0</xdr:col>
      <xdr:colOff>1371600</xdr:colOff>
      <xdr:row>53</xdr:row>
      <xdr:rowOff>0</xdr:rowOff>
    </xdr:from>
    <xdr:to>
      <xdr:col>0</xdr:col>
      <xdr:colOff>1638300</xdr:colOff>
      <xdr:row>54</xdr:row>
      <xdr:rowOff>63500</xdr:rowOff>
    </xdr:to>
    <xdr:sp macro="" textlink="">
      <xdr:nvSpPr>
        <xdr:cNvPr id="29698" name="Check Box 2">
          <a:extLst>
            <a:ext uri="{63B3BB69-23CF-44E3-9099-C40C66FF867C}">
              <a14:compatExt xmlns:a14="http://schemas.microsoft.com/office/drawing/2010/main" spid="_x0000_s26626"/>
            </a:ext>
            <a:ext uri="{FF2B5EF4-FFF2-40B4-BE49-F238E27FC236}">
              <a16:creationId xmlns:a16="http://schemas.microsoft.com/office/drawing/2014/main" id="{514B6570-9607-4113-A014-23EF0E5816A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%"/>
              <a:headEnd/>
              <a:tailEnd/>
            </a14:hiddenLine>
          </a:ext>
        </a:extLst>
      </xdr:spPr>
      <xdr:txBody>
        <a:bodyPr vertOverflow="clip" wrap="square" lIns="36576" tIns="32004" rIns="0" bIns="32004" anchor="ctr" upright="1"/>
        <a:lstStyle/>
        <a:p>
          <a:pPr algn="l" rtl="0">
            <a:defRPr sz="1000"/>
          </a:pPr>
          <a:r>
            <a:rPr lang="th-TH" sz="800" b="0" i="0" u="none" strike="noStrike" baseline="0%">
              <a:solidFill>
                <a:srgbClr val="000000"/>
              </a:solidFill>
              <a:latin typeface="Segoe UI"/>
            </a:rPr>
            <a:t>Check Box 2</a:t>
          </a:r>
        </a:p>
      </xdr:txBody>
    </xdr:sp>
    <xdr:clientData/>
  </xdr:twoCellAnchor>
  <xdr:twoCellAnchor editAs="oneCell">
    <xdr:from>
      <xdr:col>1</xdr:col>
      <xdr:colOff>1155700</xdr:colOff>
      <xdr:row>53</xdr:row>
      <xdr:rowOff>19050</xdr:rowOff>
    </xdr:from>
    <xdr:to>
      <xdr:col>1</xdr:col>
      <xdr:colOff>1384300</xdr:colOff>
      <xdr:row>54</xdr:row>
      <xdr:rowOff>50800</xdr:rowOff>
    </xdr:to>
    <xdr:sp macro="" textlink="">
      <xdr:nvSpPr>
        <xdr:cNvPr id="29699" name="Check Box 3">
          <a:extLst>
            <a:ext uri="{63B3BB69-23CF-44E3-9099-C40C66FF867C}">
              <a14:compatExt xmlns:a14="http://schemas.microsoft.com/office/drawing/2010/main" spid="_x0000_s26627"/>
            </a:ext>
            <a:ext uri="{FF2B5EF4-FFF2-40B4-BE49-F238E27FC236}">
              <a16:creationId xmlns:a16="http://schemas.microsoft.com/office/drawing/2014/main" id="{EA41D1C9-1C38-49A0-A65F-93343D1DED76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%"/>
              <a:headEnd/>
              <a:tailEnd/>
            </a14:hiddenLine>
          </a:ext>
        </a:extLst>
      </xdr:spPr>
      <xdr:txBody>
        <a:bodyPr vertOverflow="clip" wrap="square" lIns="36576" tIns="32004" rIns="0" bIns="32004" anchor="ctr" upright="1"/>
        <a:lstStyle/>
        <a:p>
          <a:pPr algn="l" rtl="0">
            <a:defRPr sz="1000"/>
          </a:pPr>
          <a:r>
            <a:rPr lang="th-TH" sz="800" b="0" i="0" u="none" strike="noStrike" baseline="0%">
              <a:solidFill>
                <a:srgbClr val="000000"/>
              </a:solidFill>
              <a:latin typeface="Segoe UI"/>
            </a:rPr>
            <a:t>Check Box 3</a:t>
          </a:r>
        </a:p>
      </xdr:txBody>
    </xdr:sp>
    <xdr:clientData/>
  </xdr:twoCellAnchor>
  <xdr:twoCellAnchor editAs="oneCell">
    <xdr:from>
      <xdr:col>4</xdr:col>
      <xdr:colOff>0</xdr:colOff>
      <xdr:row>53</xdr:row>
      <xdr:rowOff>19050</xdr:rowOff>
    </xdr:from>
    <xdr:to>
      <xdr:col>4</xdr:col>
      <xdr:colOff>241300</xdr:colOff>
      <xdr:row>54</xdr:row>
      <xdr:rowOff>50800</xdr:rowOff>
    </xdr:to>
    <xdr:sp macro="" textlink="">
      <xdr:nvSpPr>
        <xdr:cNvPr id="29700" name="Check Box 4">
          <a:extLst>
            <a:ext uri="{63B3BB69-23CF-44E3-9099-C40C66FF867C}">
              <a14:compatExt xmlns:a14="http://schemas.microsoft.com/office/drawing/2010/main" spid="_x0000_s26628"/>
            </a:ext>
            <a:ext uri="{FF2B5EF4-FFF2-40B4-BE49-F238E27FC236}">
              <a16:creationId xmlns:a16="http://schemas.microsoft.com/office/drawing/2014/main" id="{84642907-8B69-43EC-AED2-0D18B855FF48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%"/>
              <a:headEnd/>
              <a:tailEnd/>
            </a14:hiddenLine>
          </a:ext>
        </a:extLst>
      </xdr:spPr>
      <xdr:txBody>
        <a:bodyPr vertOverflow="clip" wrap="square" lIns="36576" tIns="32004" rIns="0" bIns="32004" anchor="ctr" upright="1"/>
        <a:lstStyle/>
        <a:p>
          <a:pPr algn="l" rtl="0">
            <a:defRPr sz="1000"/>
          </a:pPr>
          <a:r>
            <a:rPr lang="th-TH" sz="800" b="0" i="0" u="none" strike="noStrike" baseline="0%">
              <a:solidFill>
                <a:srgbClr val="000000"/>
              </a:solidFill>
              <a:latin typeface="Segoe UI"/>
            </a:rPr>
            <a:t>Check Box 4</a:t>
          </a:r>
        </a:p>
      </xdr:txBody>
    </xdr:sp>
    <xdr:clientData/>
  </xdr:twoCellAnchor>
  <xdr:twoCellAnchor editAs="oneCell">
    <xdr:from>
      <xdr:col>5</xdr:col>
      <xdr:colOff>88900</xdr:colOff>
      <xdr:row>53</xdr:row>
      <xdr:rowOff>12700</xdr:rowOff>
    </xdr:from>
    <xdr:to>
      <xdr:col>5</xdr:col>
      <xdr:colOff>336550</xdr:colOff>
      <xdr:row>54</xdr:row>
      <xdr:rowOff>50800</xdr:rowOff>
    </xdr:to>
    <xdr:sp macro="" textlink="">
      <xdr:nvSpPr>
        <xdr:cNvPr id="29701" name="Check Box 5">
          <a:extLst>
            <a:ext uri="{63B3BB69-23CF-44E3-9099-C40C66FF867C}">
              <a14:compatExt xmlns:a14="http://schemas.microsoft.com/office/drawing/2010/main" spid="_x0000_s26629"/>
            </a:ext>
            <a:ext uri="{FF2B5EF4-FFF2-40B4-BE49-F238E27FC236}">
              <a16:creationId xmlns:a16="http://schemas.microsoft.com/office/drawing/2014/main" id="{46ADFE78-5C36-450B-A8E9-26BA2F62DDE6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%"/>
              <a:headEnd/>
              <a:tailEnd/>
            </a14:hiddenLine>
          </a:ext>
        </a:extLst>
      </xdr:spPr>
      <xdr:txBody>
        <a:bodyPr vertOverflow="clip" wrap="square" lIns="36576" tIns="32004" rIns="0" bIns="32004" anchor="ctr" upright="1"/>
        <a:lstStyle/>
        <a:p>
          <a:pPr algn="l" rtl="0">
            <a:defRPr sz="1000"/>
          </a:pPr>
          <a:r>
            <a:rPr lang="th-TH" sz="800" b="0" i="0" u="none" strike="noStrike" baseline="0%">
              <a:solidFill>
                <a:srgbClr val="000000"/>
              </a:solidFill>
              <a:latin typeface="Segoe UI"/>
            </a:rPr>
            <a:t>Check Box 5</a:t>
          </a:r>
        </a:p>
      </xdr:txBody>
    </xdr:sp>
    <xdr:clientData/>
  </xdr:twoCellAnchor>
  <xdr:twoCellAnchor editAs="oneCell">
    <xdr:from>
      <xdr:col>6</xdr:col>
      <xdr:colOff>419100</xdr:colOff>
      <xdr:row>53</xdr:row>
      <xdr:rowOff>12700</xdr:rowOff>
    </xdr:from>
    <xdr:to>
      <xdr:col>6</xdr:col>
      <xdr:colOff>698500</xdr:colOff>
      <xdr:row>54</xdr:row>
      <xdr:rowOff>50800</xdr:rowOff>
    </xdr:to>
    <xdr:sp macro="" textlink="">
      <xdr:nvSpPr>
        <xdr:cNvPr id="29702" name="Check Box 6">
          <a:extLst>
            <a:ext uri="{63B3BB69-23CF-44E3-9099-C40C66FF867C}">
              <a14:compatExt xmlns:a14="http://schemas.microsoft.com/office/drawing/2010/main" spid="_x0000_s26630"/>
            </a:ext>
            <a:ext uri="{FF2B5EF4-FFF2-40B4-BE49-F238E27FC236}">
              <a16:creationId xmlns:a16="http://schemas.microsoft.com/office/drawing/2014/main" id="{14F8B9E7-86A0-41DB-BA21-877F87380901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%"/>
              <a:headEnd/>
              <a:tailEnd/>
            </a14:hiddenLine>
          </a:ext>
        </a:extLst>
      </xdr:spPr>
      <xdr:txBody>
        <a:bodyPr vertOverflow="clip" wrap="square" lIns="36576" tIns="32004" rIns="0" bIns="32004" anchor="ctr" upright="1"/>
        <a:lstStyle/>
        <a:p>
          <a:pPr algn="l" rtl="0">
            <a:defRPr sz="1000"/>
          </a:pPr>
          <a:r>
            <a:rPr lang="th-TH" sz="800" b="0" i="0" u="none" strike="noStrike" baseline="0%">
              <a:solidFill>
                <a:srgbClr val="000000"/>
              </a:solidFill>
              <a:latin typeface="Segoe UI"/>
            </a:rPr>
            <a:t>Check Box 6</a:t>
          </a:r>
        </a:p>
      </xdr:txBody>
    </xdr:sp>
    <xdr:clientData/>
  </xdr:twoCellAnchor>
  <xdr:twoCellAnchor editAs="oneCell">
    <xdr:from>
      <xdr:col>8</xdr:col>
      <xdr:colOff>133350</xdr:colOff>
      <xdr:row>6</xdr:row>
      <xdr:rowOff>203200</xdr:rowOff>
    </xdr:from>
    <xdr:to>
      <xdr:col>9</xdr:col>
      <xdr:colOff>50800</xdr:colOff>
      <xdr:row>8</xdr:row>
      <xdr:rowOff>19050</xdr:rowOff>
    </xdr:to>
    <xdr:sp macro="" textlink="">
      <xdr:nvSpPr>
        <xdr:cNvPr id="29703" name="Check Box 7">
          <a:extLst>
            <a:ext uri="{63B3BB69-23CF-44E3-9099-C40C66FF867C}">
              <a14:compatExt xmlns:a14="http://schemas.microsoft.com/office/drawing/2010/main" spid="_x0000_s26631"/>
            </a:ext>
            <a:ext uri="{FF2B5EF4-FFF2-40B4-BE49-F238E27FC236}">
              <a16:creationId xmlns:a16="http://schemas.microsoft.com/office/drawing/2014/main" id="{198BA690-989C-4963-8007-BCFFD05870A5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%"/>
              <a:headEnd/>
              <a:tailEnd/>
            </a14:hiddenLine>
          </a:ext>
        </a:extLst>
      </xdr:spPr>
      <xdr:txBody>
        <a:bodyPr vertOverflow="clip" wrap="square" lIns="36576" tIns="32004" rIns="0" bIns="32004" anchor="ctr" upright="1"/>
        <a:lstStyle/>
        <a:p>
          <a:pPr algn="l" rtl="0">
            <a:defRPr sz="1000"/>
          </a:pPr>
          <a:r>
            <a:rPr lang="th-TH" sz="800" b="0" i="0" u="none" strike="noStrike" baseline="0%">
              <a:solidFill>
                <a:srgbClr val="000000"/>
              </a:solidFill>
              <a:latin typeface="Segoe UI"/>
            </a:rPr>
            <a:t>Check Box 7</a:t>
          </a:r>
        </a:p>
      </xdr:txBody>
    </xdr:sp>
    <xdr:clientData/>
  </xdr:twoCellAnchor>
</xdr:wsDr>
</file>

<file path=xl/drawings/drawing7.xml><?xml version="1.0" encoding="utf-8"?>
<xdr:wsDr xmlns:xdr="http://purl.oclc.org/ooxml/drawingml/spreadsheetDrawing" xmlns:a="http://purl.oclc.org/ooxml/drawingml/main">
  <xdr:twoCellAnchor editAs="oneCell">
    <xdr:from>
      <xdr:col>0</xdr:col>
      <xdr:colOff>1371600</xdr:colOff>
      <xdr:row>55</xdr:row>
      <xdr:rowOff>12700</xdr:rowOff>
    </xdr:from>
    <xdr:to>
      <xdr:col>0</xdr:col>
      <xdr:colOff>1612900</xdr:colOff>
      <xdr:row>56</xdr:row>
      <xdr:rowOff>88900</xdr:rowOff>
    </xdr:to>
    <xdr:sp macro="" textlink="">
      <xdr:nvSpPr>
        <xdr:cNvPr id="30721" name="Check Box 1">
          <a:extLst>
            <a:ext uri="{63B3BB69-23CF-44E3-9099-C40C66FF867C}">
              <a14:compatExt xmlns:a14="http://schemas.microsoft.com/office/drawing/2010/main" spid="_x0000_s27649"/>
            </a:ext>
            <a:ext uri="{FF2B5EF4-FFF2-40B4-BE49-F238E27FC236}">
              <a16:creationId xmlns:a16="http://schemas.microsoft.com/office/drawing/2014/main" id="{09B3BB42-5A24-4708-ACDE-E48F62FA55EC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%"/>
              <a:headEnd/>
              <a:tailEnd/>
            </a14:hiddenLine>
          </a:ext>
        </a:extLst>
      </xdr:spPr>
      <xdr:txBody>
        <a:bodyPr vertOverflow="clip" wrap="square" lIns="36576" tIns="32004" rIns="0" bIns="32004" anchor="ctr" upright="1"/>
        <a:lstStyle/>
        <a:p>
          <a:pPr algn="l" rtl="0">
            <a:defRPr sz="1000"/>
          </a:pPr>
          <a:r>
            <a:rPr lang="th-TH" sz="800" b="0" i="0" u="none" strike="noStrike" baseline="0%">
              <a:solidFill>
                <a:srgbClr val="000000"/>
              </a:solidFill>
              <a:latin typeface="Segoe UI"/>
            </a:rPr>
            <a:t>Check Box 1</a:t>
          </a:r>
        </a:p>
      </xdr:txBody>
    </xdr:sp>
    <xdr:clientData/>
  </xdr:twoCellAnchor>
  <xdr:twoCellAnchor editAs="oneCell">
    <xdr:from>
      <xdr:col>0</xdr:col>
      <xdr:colOff>1371600</xdr:colOff>
      <xdr:row>56</xdr:row>
      <xdr:rowOff>0</xdr:rowOff>
    </xdr:from>
    <xdr:to>
      <xdr:col>0</xdr:col>
      <xdr:colOff>1638300</xdr:colOff>
      <xdr:row>57</xdr:row>
      <xdr:rowOff>63500</xdr:rowOff>
    </xdr:to>
    <xdr:sp macro="" textlink="">
      <xdr:nvSpPr>
        <xdr:cNvPr id="30722" name="Check Box 2">
          <a:extLst>
            <a:ext uri="{63B3BB69-23CF-44E3-9099-C40C66FF867C}">
              <a14:compatExt xmlns:a14="http://schemas.microsoft.com/office/drawing/2010/main" spid="_x0000_s27650"/>
            </a:ext>
            <a:ext uri="{FF2B5EF4-FFF2-40B4-BE49-F238E27FC236}">
              <a16:creationId xmlns:a16="http://schemas.microsoft.com/office/drawing/2014/main" id="{8B3B0FAC-9B4D-49DA-9699-67B484FAA935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%"/>
              <a:headEnd/>
              <a:tailEnd/>
            </a14:hiddenLine>
          </a:ext>
        </a:extLst>
      </xdr:spPr>
      <xdr:txBody>
        <a:bodyPr vertOverflow="clip" wrap="square" lIns="36576" tIns="32004" rIns="0" bIns="32004" anchor="ctr" upright="1"/>
        <a:lstStyle/>
        <a:p>
          <a:pPr algn="l" rtl="0">
            <a:defRPr sz="1000"/>
          </a:pPr>
          <a:r>
            <a:rPr lang="th-TH" sz="800" b="0" i="0" u="none" strike="noStrike" baseline="0%">
              <a:solidFill>
                <a:srgbClr val="000000"/>
              </a:solidFill>
              <a:latin typeface="Segoe UI"/>
            </a:rPr>
            <a:t>Check Box 2</a:t>
          </a:r>
        </a:p>
      </xdr:txBody>
    </xdr:sp>
    <xdr:clientData/>
  </xdr:twoCellAnchor>
  <xdr:twoCellAnchor editAs="oneCell">
    <xdr:from>
      <xdr:col>1</xdr:col>
      <xdr:colOff>1155700</xdr:colOff>
      <xdr:row>56</xdr:row>
      <xdr:rowOff>19050</xdr:rowOff>
    </xdr:from>
    <xdr:to>
      <xdr:col>1</xdr:col>
      <xdr:colOff>1384300</xdr:colOff>
      <xdr:row>57</xdr:row>
      <xdr:rowOff>50800</xdr:rowOff>
    </xdr:to>
    <xdr:sp macro="" textlink="">
      <xdr:nvSpPr>
        <xdr:cNvPr id="30723" name="Check Box 3">
          <a:extLst>
            <a:ext uri="{63B3BB69-23CF-44E3-9099-C40C66FF867C}">
              <a14:compatExt xmlns:a14="http://schemas.microsoft.com/office/drawing/2010/main" spid="_x0000_s27651"/>
            </a:ext>
            <a:ext uri="{FF2B5EF4-FFF2-40B4-BE49-F238E27FC236}">
              <a16:creationId xmlns:a16="http://schemas.microsoft.com/office/drawing/2014/main" id="{97BA16C0-EFB1-41C9-A66C-9E6DDEF14835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%"/>
              <a:headEnd/>
              <a:tailEnd/>
            </a14:hiddenLine>
          </a:ext>
        </a:extLst>
      </xdr:spPr>
      <xdr:txBody>
        <a:bodyPr vertOverflow="clip" wrap="square" lIns="36576" tIns="32004" rIns="0" bIns="32004" anchor="ctr" upright="1"/>
        <a:lstStyle/>
        <a:p>
          <a:pPr algn="l" rtl="0">
            <a:defRPr sz="1000"/>
          </a:pPr>
          <a:r>
            <a:rPr lang="th-TH" sz="800" b="0" i="0" u="none" strike="noStrike" baseline="0%">
              <a:solidFill>
                <a:srgbClr val="000000"/>
              </a:solidFill>
              <a:latin typeface="Segoe UI"/>
            </a:rPr>
            <a:t>Check Box 3</a:t>
          </a:r>
        </a:p>
      </xdr:txBody>
    </xdr:sp>
    <xdr:clientData/>
  </xdr:twoCellAnchor>
  <xdr:twoCellAnchor editAs="oneCell">
    <xdr:from>
      <xdr:col>4</xdr:col>
      <xdr:colOff>0</xdr:colOff>
      <xdr:row>56</xdr:row>
      <xdr:rowOff>19050</xdr:rowOff>
    </xdr:from>
    <xdr:to>
      <xdr:col>4</xdr:col>
      <xdr:colOff>241300</xdr:colOff>
      <xdr:row>57</xdr:row>
      <xdr:rowOff>50800</xdr:rowOff>
    </xdr:to>
    <xdr:sp macro="" textlink="">
      <xdr:nvSpPr>
        <xdr:cNvPr id="30724" name="Check Box 4">
          <a:extLst>
            <a:ext uri="{63B3BB69-23CF-44E3-9099-C40C66FF867C}">
              <a14:compatExt xmlns:a14="http://schemas.microsoft.com/office/drawing/2010/main" spid="_x0000_s27652"/>
            </a:ext>
            <a:ext uri="{FF2B5EF4-FFF2-40B4-BE49-F238E27FC236}">
              <a16:creationId xmlns:a16="http://schemas.microsoft.com/office/drawing/2014/main" id="{EA32D8A8-1525-4954-9D90-5EB4D0449491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%"/>
              <a:headEnd/>
              <a:tailEnd/>
            </a14:hiddenLine>
          </a:ext>
        </a:extLst>
      </xdr:spPr>
      <xdr:txBody>
        <a:bodyPr vertOverflow="clip" wrap="square" lIns="36576" tIns="32004" rIns="0" bIns="32004" anchor="ctr" upright="1"/>
        <a:lstStyle/>
        <a:p>
          <a:pPr algn="l" rtl="0">
            <a:defRPr sz="1000"/>
          </a:pPr>
          <a:r>
            <a:rPr lang="th-TH" sz="800" b="0" i="0" u="none" strike="noStrike" baseline="0%">
              <a:solidFill>
                <a:srgbClr val="000000"/>
              </a:solidFill>
              <a:latin typeface="Segoe UI"/>
            </a:rPr>
            <a:t>Check Box 4</a:t>
          </a:r>
        </a:p>
      </xdr:txBody>
    </xdr:sp>
    <xdr:clientData/>
  </xdr:twoCellAnchor>
  <xdr:twoCellAnchor editAs="oneCell">
    <xdr:from>
      <xdr:col>5</xdr:col>
      <xdr:colOff>88900</xdr:colOff>
      <xdr:row>56</xdr:row>
      <xdr:rowOff>12700</xdr:rowOff>
    </xdr:from>
    <xdr:to>
      <xdr:col>5</xdr:col>
      <xdr:colOff>336550</xdr:colOff>
      <xdr:row>57</xdr:row>
      <xdr:rowOff>50800</xdr:rowOff>
    </xdr:to>
    <xdr:sp macro="" textlink="">
      <xdr:nvSpPr>
        <xdr:cNvPr id="30725" name="Check Box 5">
          <a:extLst>
            <a:ext uri="{63B3BB69-23CF-44E3-9099-C40C66FF867C}">
              <a14:compatExt xmlns:a14="http://schemas.microsoft.com/office/drawing/2010/main" spid="_x0000_s27653"/>
            </a:ext>
            <a:ext uri="{FF2B5EF4-FFF2-40B4-BE49-F238E27FC236}">
              <a16:creationId xmlns:a16="http://schemas.microsoft.com/office/drawing/2014/main" id="{EBC67B98-001E-425F-A99C-9A05950ABC14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%"/>
              <a:headEnd/>
              <a:tailEnd/>
            </a14:hiddenLine>
          </a:ext>
        </a:extLst>
      </xdr:spPr>
      <xdr:txBody>
        <a:bodyPr vertOverflow="clip" wrap="square" lIns="36576" tIns="32004" rIns="0" bIns="32004" anchor="ctr" upright="1"/>
        <a:lstStyle/>
        <a:p>
          <a:pPr algn="l" rtl="0">
            <a:defRPr sz="1000"/>
          </a:pPr>
          <a:r>
            <a:rPr lang="th-TH" sz="800" b="0" i="0" u="none" strike="noStrike" baseline="0%">
              <a:solidFill>
                <a:srgbClr val="000000"/>
              </a:solidFill>
              <a:latin typeface="Segoe UI"/>
            </a:rPr>
            <a:t>Check Box 5</a:t>
          </a:r>
        </a:p>
      </xdr:txBody>
    </xdr:sp>
    <xdr:clientData/>
  </xdr:twoCellAnchor>
  <xdr:twoCellAnchor editAs="oneCell">
    <xdr:from>
      <xdr:col>6</xdr:col>
      <xdr:colOff>419100</xdr:colOff>
      <xdr:row>56</xdr:row>
      <xdr:rowOff>12700</xdr:rowOff>
    </xdr:from>
    <xdr:to>
      <xdr:col>6</xdr:col>
      <xdr:colOff>698500</xdr:colOff>
      <xdr:row>57</xdr:row>
      <xdr:rowOff>50800</xdr:rowOff>
    </xdr:to>
    <xdr:sp macro="" textlink="">
      <xdr:nvSpPr>
        <xdr:cNvPr id="30726" name="Check Box 6">
          <a:extLst>
            <a:ext uri="{63B3BB69-23CF-44E3-9099-C40C66FF867C}">
              <a14:compatExt xmlns:a14="http://schemas.microsoft.com/office/drawing/2010/main" spid="_x0000_s27654"/>
            </a:ext>
            <a:ext uri="{FF2B5EF4-FFF2-40B4-BE49-F238E27FC236}">
              <a16:creationId xmlns:a16="http://schemas.microsoft.com/office/drawing/2014/main" id="{58168A4F-B44A-4AFB-92E4-5336EAF287BD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%"/>
              <a:headEnd/>
              <a:tailEnd/>
            </a14:hiddenLine>
          </a:ext>
        </a:extLst>
      </xdr:spPr>
      <xdr:txBody>
        <a:bodyPr vertOverflow="clip" wrap="square" lIns="36576" tIns="32004" rIns="0" bIns="32004" anchor="ctr" upright="1"/>
        <a:lstStyle/>
        <a:p>
          <a:pPr algn="l" rtl="0">
            <a:defRPr sz="1000"/>
          </a:pPr>
          <a:r>
            <a:rPr lang="th-TH" sz="800" b="0" i="0" u="none" strike="noStrike" baseline="0%">
              <a:solidFill>
                <a:srgbClr val="000000"/>
              </a:solidFill>
              <a:latin typeface="Segoe UI"/>
            </a:rPr>
            <a:t>Check Box 6</a:t>
          </a:r>
        </a:p>
      </xdr:txBody>
    </xdr:sp>
    <xdr:clientData/>
  </xdr:twoCellAnchor>
  <xdr:twoCellAnchor editAs="oneCell">
    <xdr:from>
      <xdr:col>8</xdr:col>
      <xdr:colOff>133350</xdr:colOff>
      <xdr:row>6</xdr:row>
      <xdr:rowOff>203200</xdr:rowOff>
    </xdr:from>
    <xdr:to>
      <xdr:col>9</xdr:col>
      <xdr:colOff>57150</xdr:colOff>
      <xdr:row>8</xdr:row>
      <xdr:rowOff>19050</xdr:rowOff>
    </xdr:to>
    <xdr:sp macro="" textlink="">
      <xdr:nvSpPr>
        <xdr:cNvPr id="30727" name="Check Box 7">
          <a:extLst>
            <a:ext uri="{63B3BB69-23CF-44E3-9099-C40C66FF867C}">
              <a14:compatExt xmlns:a14="http://schemas.microsoft.com/office/drawing/2010/main" spid="_x0000_s27655"/>
            </a:ext>
            <a:ext uri="{FF2B5EF4-FFF2-40B4-BE49-F238E27FC236}">
              <a16:creationId xmlns:a16="http://schemas.microsoft.com/office/drawing/2014/main" id="{9ED4EE85-33B1-49CC-8B6F-6B04D4281A5F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%"/>
              <a:headEnd/>
              <a:tailEnd/>
            </a14:hiddenLine>
          </a:ext>
        </a:extLst>
      </xdr:spPr>
      <xdr:txBody>
        <a:bodyPr vertOverflow="clip" wrap="square" lIns="36576" tIns="32004" rIns="0" bIns="32004" anchor="ctr" upright="1"/>
        <a:lstStyle/>
        <a:p>
          <a:pPr algn="l" rtl="0">
            <a:defRPr sz="1000"/>
          </a:pPr>
          <a:r>
            <a:rPr lang="th-TH" sz="800" b="0" i="0" u="none" strike="noStrike" baseline="0%">
              <a:solidFill>
                <a:srgbClr val="000000"/>
              </a:solidFill>
              <a:latin typeface="Segoe UI"/>
            </a:rPr>
            <a:t>Check Box 7</a:t>
          </a:r>
        </a:p>
      </xdr:txBody>
    </xdr:sp>
    <xdr:clientData/>
  </xdr:twoCellAnchor>
</xdr:wsDr>
</file>

<file path=xl/drawings/drawing8.xml><?xml version="1.0" encoding="utf-8"?>
<xdr:wsDr xmlns:xdr="http://purl.oclc.org/ooxml/drawingml/spreadsheetDrawing" xmlns:a="http://purl.oclc.org/ooxml/drawingml/main">
  <xdr:twoCellAnchor editAs="oneCell">
    <xdr:from>
      <xdr:col>0</xdr:col>
      <xdr:colOff>1371600</xdr:colOff>
      <xdr:row>47</xdr:row>
      <xdr:rowOff>12700</xdr:rowOff>
    </xdr:from>
    <xdr:to>
      <xdr:col>0</xdr:col>
      <xdr:colOff>1612900</xdr:colOff>
      <xdr:row>48</xdr:row>
      <xdr:rowOff>57150</xdr:rowOff>
    </xdr:to>
    <xdr:sp macro="" textlink="">
      <xdr:nvSpPr>
        <xdr:cNvPr id="31745" name="Check Box 1">
          <a:extLst>
            <a:ext uri="{63B3BB69-23CF-44E3-9099-C40C66FF867C}">
              <a14:compatExt xmlns:a14="http://schemas.microsoft.com/office/drawing/2010/main" spid="_x0000_s28673"/>
            </a:ext>
            <a:ext uri="{FF2B5EF4-FFF2-40B4-BE49-F238E27FC236}">
              <a16:creationId xmlns:a16="http://schemas.microsoft.com/office/drawing/2014/main" id="{DF75A4CA-421C-418A-A8E0-2CFE2D881D02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%"/>
              <a:headEnd/>
              <a:tailEnd/>
            </a14:hiddenLine>
          </a:ext>
        </a:extLst>
      </xdr:spPr>
      <xdr:txBody>
        <a:bodyPr vertOverflow="clip" wrap="square" lIns="36576" tIns="32004" rIns="0" bIns="32004" anchor="ctr" upright="1"/>
        <a:lstStyle/>
        <a:p>
          <a:pPr algn="l" rtl="0">
            <a:defRPr sz="1000"/>
          </a:pPr>
          <a:r>
            <a:rPr lang="th-TH" sz="800" b="0" i="0" u="none" strike="noStrike" baseline="0%">
              <a:solidFill>
                <a:srgbClr val="000000"/>
              </a:solidFill>
              <a:latin typeface="Segoe UI"/>
            </a:rPr>
            <a:t>Check Box 1</a:t>
          </a:r>
        </a:p>
      </xdr:txBody>
    </xdr:sp>
    <xdr:clientData/>
  </xdr:twoCellAnchor>
  <xdr:twoCellAnchor editAs="oneCell">
    <xdr:from>
      <xdr:col>0</xdr:col>
      <xdr:colOff>1371600</xdr:colOff>
      <xdr:row>48</xdr:row>
      <xdr:rowOff>0</xdr:rowOff>
    </xdr:from>
    <xdr:to>
      <xdr:col>0</xdr:col>
      <xdr:colOff>1638300</xdr:colOff>
      <xdr:row>49</xdr:row>
      <xdr:rowOff>31750</xdr:rowOff>
    </xdr:to>
    <xdr:sp macro="" textlink="">
      <xdr:nvSpPr>
        <xdr:cNvPr id="31746" name="Check Box 2">
          <a:extLst>
            <a:ext uri="{63B3BB69-23CF-44E3-9099-C40C66FF867C}">
              <a14:compatExt xmlns:a14="http://schemas.microsoft.com/office/drawing/2010/main" spid="_x0000_s28674"/>
            </a:ext>
            <a:ext uri="{FF2B5EF4-FFF2-40B4-BE49-F238E27FC236}">
              <a16:creationId xmlns:a16="http://schemas.microsoft.com/office/drawing/2014/main" id="{583910CF-58F5-4BB5-96CD-DDE8010E270B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%"/>
              <a:headEnd/>
              <a:tailEnd/>
            </a14:hiddenLine>
          </a:ext>
        </a:extLst>
      </xdr:spPr>
      <xdr:txBody>
        <a:bodyPr vertOverflow="clip" wrap="square" lIns="36576" tIns="32004" rIns="0" bIns="32004" anchor="ctr" upright="1"/>
        <a:lstStyle/>
        <a:p>
          <a:pPr algn="l" rtl="0">
            <a:defRPr sz="1000"/>
          </a:pPr>
          <a:r>
            <a:rPr lang="th-TH" sz="800" b="0" i="0" u="none" strike="noStrike" baseline="0%">
              <a:solidFill>
                <a:srgbClr val="000000"/>
              </a:solidFill>
              <a:latin typeface="Segoe UI"/>
            </a:rPr>
            <a:t>Check Box 2</a:t>
          </a:r>
        </a:p>
      </xdr:txBody>
    </xdr:sp>
    <xdr:clientData/>
  </xdr:twoCellAnchor>
  <xdr:twoCellAnchor editAs="oneCell">
    <xdr:from>
      <xdr:col>1</xdr:col>
      <xdr:colOff>1155700</xdr:colOff>
      <xdr:row>48</xdr:row>
      <xdr:rowOff>19050</xdr:rowOff>
    </xdr:from>
    <xdr:to>
      <xdr:col>1</xdr:col>
      <xdr:colOff>1384300</xdr:colOff>
      <xdr:row>49</xdr:row>
      <xdr:rowOff>19050</xdr:rowOff>
    </xdr:to>
    <xdr:sp macro="" textlink="">
      <xdr:nvSpPr>
        <xdr:cNvPr id="31747" name="Check Box 3">
          <a:extLst>
            <a:ext uri="{63B3BB69-23CF-44E3-9099-C40C66FF867C}">
              <a14:compatExt xmlns:a14="http://schemas.microsoft.com/office/drawing/2010/main" spid="_x0000_s28675"/>
            </a:ext>
            <a:ext uri="{FF2B5EF4-FFF2-40B4-BE49-F238E27FC236}">
              <a16:creationId xmlns:a16="http://schemas.microsoft.com/office/drawing/2014/main" id="{846BFF36-9D23-45C3-88A0-724F24CE3B9E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%"/>
              <a:headEnd/>
              <a:tailEnd/>
            </a14:hiddenLine>
          </a:ext>
        </a:extLst>
      </xdr:spPr>
      <xdr:txBody>
        <a:bodyPr vertOverflow="clip" wrap="square" lIns="36576" tIns="32004" rIns="0" bIns="32004" anchor="ctr" upright="1"/>
        <a:lstStyle/>
        <a:p>
          <a:pPr algn="l" rtl="0">
            <a:defRPr sz="1000"/>
          </a:pPr>
          <a:r>
            <a:rPr lang="th-TH" sz="800" b="0" i="0" u="none" strike="noStrike" baseline="0%">
              <a:solidFill>
                <a:srgbClr val="000000"/>
              </a:solidFill>
              <a:latin typeface="Segoe UI"/>
            </a:rPr>
            <a:t>Check Box 3</a:t>
          </a:r>
        </a:p>
      </xdr:txBody>
    </xdr:sp>
    <xdr:clientData/>
  </xdr:twoCellAnchor>
  <xdr:twoCellAnchor editAs="oneCell">
    <xdr:from>
      <xdr:col>4</xdr:col>
      <xdr:colOff>0</xdr:colOff>
      <xdr:row>48</xdr:row>
      <xdr:rowOff>19050</xdr:rowOff>
    </xdr:from>
    <xdr:to>
      <xdr:col>4</xdr:col>
      <xdr:colOff>241300</xdr:colOff>
      <xdr:row>49</xdr:row>
      <xdr:rowOff>19050</xdr:rowOff>
    </xdr:to>
    <xdr:sp macro="" textlink="">
      <xdr:nvSpPr>
        <xdr:cNvPr id="31748" name="Check Box 4">
          <a:extLst>
            <a:ext uri="{63B3BB69-23CF-44E3-9099-C40C66FF867C}">
              <a14:compatExt xmlns:a14="http://schemas.microsoft.com/office/drawing/2010/main" spid="_x0000_s28676"/>
            </a:ext>
            <a:ext uri="{FF2B5EF4-FFF2-40B4-BE49-F238E27FC236}">
              <a16:creationId xmlns:a16="http://schemas.microsoft.com/office/drawing/2014/main" id="{CF16B61E-F51E-41A1-908B-0AC4C4E5127B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%"/>
              <a:headEnd/>
              <a:tailEnd/>
            </a14:hiddenLine>
          </a:ext>
        </a:extLst>
      </xdr:spPr>
      <xdr:txBody>
        <a:bodyPr vertOverflow="clip" wrap="square" lIns="36576" tIns="32004" rIns="0" bIns="32004" anchor="ctr" upright="1"/>
        <a:lstStyle/>
        <a:p>
          <a:pPr algn="l" rtl="0">
            <a:defRPr sz="1000"/>
          </a:pPr>
          <a:r>
            <a:rPr lang="th-TH" sz="800" b="0" i="0" u="none" strike="noStrike" baseline="0%">
              <a:solidFill>
                <a:srgbClr val="000000"/>
              </a:solidFill>
              <a:latin typeface="Segoe UI"/>
            </a:rPr>
            <a:t>Check Box 4</a:t>
          </a:r>
        </a:p>
      </xdr:txBody>
    </xdr:sp>
    <xdr:clientData/>
  </xdr:twoCellAnchor>
  <xdr:twoCellAnchor editAs="oneCell">
    <xdr:from>
      <xdr:col>5</xdr:col>
      <xdr:colOff>88900</xdr:colOff>
      <xdr:row>48</xdr:row>
      <xdr:rowOff>12700</xdr:rowOff>
    </xdr:from>
    <xdr:to>
      <xdr:col>5</xdr:col>
      <xdr:colOff>336550</xdr:colOff>
      <xdr:row>49</xdr:row>
      <xdr:rowOff>19050</xdr:rowOff>
    </xdr:to>
    <xdr:sp macro="" textlink="">
      <xdr:nvSpPr>
        <xdr:cNvPr id="31749" name="Check Box 5">
          <a:extLst>
            <a:ext uri="{63B3BB69-23CF-44E3-9099-C40C66FF867C}">
              <a14:compatExt xmlns:a14="http://schemas.microsoft.com/office/drawing/2010/main" spid="_x0000_s28677"/>
            </a:ext>
            <a:ext uri="{FF2B5EF4-FFF2-40B4-BE49-F238E27FC236}">
              <a16:creationId xmlns:a16="http://schemas.microsoft.com/office/drawing/2014/main" id="{BA937EF5-53BB-4965-8BE3-9A14CEA64E6D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%"/>
              <a:headEnd/>
              <a:tailEnd/>
            </a14:hiddenLine>
          </a:ext>
        </a:extLst>
      </xdr:spPr>
      <xdr:txBody>
        <a:bodyPr vertOverflow="clip" wrap="square" lIns="36576" tIns="32004" rIns="0" bIns="32004" anchor="ctr" upright="1"/>
        <a:lstStyle/>
        <a:p>
          <a:pPr algn="l" rtl="0">
            <a:defRPr sz="1000"/>
          </a:pPr>
          <a:r>
            <a:rPr lang="th-TH" sz="800" b="0" i="0" u="none" strike="noStrike" baseline="0%">
              <a:solidFill>
                <a:srgbClr val="000000"/>
              </a:solidFill>
              <a:latin typeface="Segoe UI"/>
            </a:rPr>
            <a:t>Check Box 5</a:t>
          </a:r>
        </a:p>
      </xdr:txBody>
    </xdr:sp>
    <xdr:clientData/>
  </xdr:twoCellAnchor>
  <xdr:twoCellAnchor editAs="oneCell">
    <xdr:from>
      <xdr:col>6</xdr:col>
      <xdr:colOff>419100</xdr:colOff>
      <xdr:row>48</xdr:row>
      <xdr:rowOff>12700</xdr:rowOff>
    </xdr:from>
    <xdr:to>
      <xdr:col>6</xdr:col>
      <xdr:colOff>698500</xdr:colOff>
      <xdr:row>49</xdr:row>
      <xdr:rowOff>19050</xdr:rowOff>
    </xdr:to>
    <xdr:sp macro="" textlink="">
      <xdr:nvSpPr>
        <xdr:cNvPr id="31750" name="Check Box 6">
          <a:extLst>
            <a:ext uri="{63B3BB69-23CF-44E3-9099-C40C66FF867C}">
              <a14:compatExt xmlns:a14="http://schemas.microsoft.com/office/drawing/2010/main" spid="_x0000_s28678"/>
            </a:ext>
            <a:ext uri="{FF2B5EF4-FFF2-40B4-BE49-F238E27FC236}">
              <a16:creationId xmlns:a16="http://schemas.microsoft.com/office/drawing/2014/main" id="{501FFF49-89B7-43CE-8DB3-26EE111BB852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%"/>
              <a:headEnd/>
              <a:tailEnd/>
            </a14:hiddenLine>
          </a:ext>
        </a:extLst>
      </xdr:spPr>
      <xdr:txBody>
        <a:bodyPr vertOverflow="clip" wrap="square" lIns="36576" tIns="32004" rIns="0" bIns="32004" anchor="ctr" upright="1"/>
        <a:lstStyle/>
        <a:p>
          <a:pPr algn="l" rtl="0">
            <a:defRPr sz="1000"/>
          </a:pPr>
          <a:r>
            <a:rPr lang="th-TH" sz="800" b="0" i="0" u="none" strike="noStrike" baseline="0%">
              <a:solidFill>
                <a:srgbClr val="000000"/>
              </a:solidFill>
              <a:latin typeface="Segoe UI"/>
            </a:rPr>
            <a:t>Check Box 6</a:t>
          </a:r>
        </a:p>
      </xdr:txBody>
    </xdr:sp>
    <xdr:clientData/>
  </xdr:twoCellAnchor>
  <xdr:twoCellAnchor editAs="oneCell">
    <xdr:from>
      <xdr:col>8</xdr:col>
      <xdr:colOff>133350</xdr:colOff>
      <xdr:row>6</xdr:row>
      <xdr:rowOff>203200</xdr:rowOff>
    </xdr:from>
    <xdr:to>
      <xdr:col>9</xdr:col>
      <xdr:colOff>50800</xdr:colOff>
      <xdr:row>8</xdr:row>
      <xdr:rowOff>19050</xdr:rowOff>
    </xdr:to>
    <xdr:sp macro="" textlink="">
      <xdr:nvSpPr>
        <xdr:cNvPr id="31751" name="Check Box 7">
          <a:extLst>
            <a:ext uri="{63B3BB69-23CF-44E3-9099-C40C66FF867C}">
              <a14:compatExt xmlns:a14="http://schemas.microsoft.com/office/drawing/2010/main" spid="_x0000_s28679"/>
            </a:ext>
            <a:ext uri="{FF2B5EF4-FFF2-40B4-BE49-F238E27FC236}">
              <a16:creationId xmlns:a16="http://schemas.microsoft.com/office/drawing/2014/main" id="{03E77EB7-7FEA-498C-B194-F821BF43C819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%"/>
              <a:headEnd/>
              <a:tailEnd/>
            </a14:hiddenLine>
          </a:ext>
        </a:extLst>
      </xdr:spPr>
      <xdr:txBody>
        <a:bodyPr vertOverflow="clip" wrap="square" lIns="36576" tIns="32004" rIns="0" bIns="32004" anchor="ctr" upright="1"/>
        <a:lstStyle/>
        <a:p>
          <a:pPr algn="l" rtl="0">
            <a:defRPr sz="1000"/>
          </a:pPr>
          <a:r>
            <a:rPr lang="th-TH" sz="800" b="0" i="0" u="none" strike="noStrike" baseline="0%">
              <a:solidFill>
                <a:srgbClr val="000000"/>
              </a:solidFill>
              <a:latin typeface="Segoe UI"/>
            </a:rPr>
            <a:t>Check Box 7</a:t>
          </a:r>
        </a:p>
      </xdr:txBody>
    </xdr:sp>
    <xdr:clientData/>
  </xdr:twoCellAnchor>
</xdr:wsDr>
</file>

<file path=xl/drawings/drawing9.xml><?xml version="1.0" encoding="utf-8"?>
<xdr:wsDr xmlns:xdr="http://purl.oclc.org/ooxml/drawingml/spreadsheetDrawing" xmlns:a="http://purl.oclc.org/ooxml/drawingml/main">
  <xdr:twoCellAnchor editAs="oneCell">
    <xdr:from>
      <xdr:col>0</xdr:col>
      <xdr:colOff>1371600</xdr:colOff>
      <xdr:row>56</xdr:row>
      <xdr:rowOff>12700</xdr:rowOff>
    </xdr:from>
    <xdr:to>
      <xdr:col>0</xdr:col>
      <xdr:colOff>1612900</xdr:colOff>
      <xdr:row>57</xdr:row>
      <xdr:rowOff>50800</xdr:rowOff>
    </xdr:to>
    <xdr:sp macro="" textlink="">
      <xdr:nvSpPr>
        <xdr:cNvPr id="32769" name="Check Box 1">
          <a:extLst>
            <a:ext uri="{63B3BB69-23CF-44E3-9099-C40C66FF867C}">
              <a14:compatExt xmlns:a14="http://schemas.microsoft.com/office/drawing/2010/main" spid="_x0000_s29697"/>
            </a:ext>
            <a:ext uri="{FF2B5EF4-FFF2-40B4-BE49-F238E27FC236}">
              <a16:creationId xmlns:a16="http://schemas.microsoft.com/office/drawing/2014/main" id="{71641716-FEC5-4C04-8575-2BA72528518F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%"/>
              <a:headEnd/>
              <a:tailEnd/>
            </a14:hiddenLine>
          </a:ext>
        </a:extLst>
      </xdr:spPr>
      <xdr:txBody>
        <a:bodyPr vertOverflow="clip" wrap="square" lIns="36576" tIns="32004" rIns="0" bIns="32004" anchor="ctr" upright="1"/>
        <a:lstStyle/>
        <a:p>
          <a:pPr algn="l" rtl="0">
            <a:defRPr sz="1000"/>
          </a:pPr>
          <a:r>
            <a:rPr lang="th-TH" sz="800" b="0" i="0" u="none" strike="noStrike" baseline="0%">
              <a:solidFill>
                <a:srgbClr val="000000"/>
              </a:solidFill>
              <a:latin typeface="Segoe UI"/>
            </a:rPr>
            <a:t>Check Box 1</a:t>
          </a:r>
        </a:p>
      </xdr:txBody>
    </xdr:sp>
    <xdr:clientData/>
  </xdr:twoCellAnchor>
  <xdr:twoCellAnchor editAs="oneCell">
    <xdr:from>
      <xdr:col>0</xdr:col>
      <xdr:colOff>1371600</xdr:colOff>
      <xdr:row>57</xdr:row>
      <xdr:rowOff>0</xdr:rowOff>
    </xdr:from>
    <xdr:to>
      <xdr:col>0</xdr:col>
      <xdr:colOff>1638300</xdr:colOff>
      <xdr:row>58</xdr:row>
      <xdr:rowOff>63500</xdr:rowOff>
    </xdr:to>
    <xdr:sp macro="" textlink="">
      <xdr:nvSpPr>
        <xdr:cNvPr id="32770" name="Check Box 2">
          <a:extLst>
            <a:ext uri="{63B3BB69-23CF-44E3-9099-C40C66FF867C}">
              <a14:compatExt xmlns:a14="http://schemas.microsoft.com/office/drawing/2010/main" spid="_x0000_s29698"/>
            </a:ext>
            <a:ext uri="{FF2B5EF4-FFF2-40B4-BE49-F238E27FC236}">
              <a16:creationId xmlns:a16="http://schemas.microsoft.com/office/drawing/2014/main" id="{EE0CD160-A5B1-4073-8E76-48F97047F715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%"/>
              <a:headEnd/>
              <a:tailEnd/>
            </a14:hiddenLine>
          </a:ext>
        </a:extLst>
      </xdr:spPr>
      <xdr:txBody>
        <a:bodyPr vertOverflow="clip" wrap="square" lIns="36576" tIns="32004" rIns="0" bIns="32004" anchor="ctr" upright="1"/>
        <a:lstStyle/>
        <a:p>
          <a:pPr algn="l" rtl="0">
            <a:defRPr sz="1000"/>
          </a:pPr>
          <a:r>
            <a:rPr lang="th-TH" sz="800" b="0" i="0" u="none" strike="noStrike" baseline="0%">
              <a:solidFill>
                <a:srgbClr val="000000"/>
              </a:solidFill>
              <a:latin typeface="Segoe UI"/>
            </a:rPr>
            <a:t>Check Box 2</a:t>
          </a:r>
        </a:p>
      </xdr:txBody>
    </xdr:sp>
    <xdr:clientData/>
  </xdr:twoCellAnchor>
  <xdr:twoCellAnchor editAs="oneCell">
    <xdr:from>
      <xdr:col>1</xdr:col>
      <xdr:colOff>1155700</xdr:colOff>
      <xdr:row>57</xdr:row>
      <xdr:rowOff>19050</xdr:rowOff>
    </xdr:from>
    <xdr:to>
      <xdr:col>1</xdr:col>
      <xdr:colOff>1384300</xdr:colOff>
      <xdr:row>58</xdr:row>
      <xdr:rowOff>50800</xdr:rowOff>
    </xdr:to>
    <xdr:sp macro="" textlink="">
      <xdr:nvSpPr>
        <xdr:cNvPr id="32771" name="Check Box 3">
          <a:extLst>
            <a:ext uri="{63B3BB69-23CF-44E3-9099-C40C66FF867C}">
              <a14:compatExt xmlns:a14="http://schemas.microsoft.com/office/drawing/2010/main" spid="_x0000_s29699"/>
            </a:ext>
            <a:ext uri="{FF2B5EF4-FFF2-40B4-BE49-F238E27FC236}">
              <a16:creationId xmlns:a16="http://schemas.microsoft.com/office/drawing/2014/main" id="{A6675DE1-5855-43D5-806E-758D49C082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%"/>
              <a:headEnd/>
              <a:tailEnd/>
            </a14:hiddenLine>
          </a:ext>
        </a:extLst>
      </xdr:spPr>
      <xdr:txBody>
        <a:bodyPr vertOverflow="clip" wrap="square" lIns="36576" tIns="32004" rIns="0" bIns="32004" anchor="ctr" upright="1"/>
        <a:lstStyle/>
        <a:p>
          <a:pPr algn="l" rtl="0">
            <a:defRPr sz="1000"/>
          </a:pPr>
          <a:r>
            <a:rPr lang="th-TH" sz="800" b="0" i="0" u="none" strike="noStrike" baseline="0%">
              <a:solidFill>
                <a:srgbClr val="000000"/>
              </a:solidFill>
              <a:latin typeface="Segoe UI"/>
            </a:rPr>
            <a:t>Check Box 3</a:t>
          </a:r>
        </a:p>
      </xdr:txBody>
    </xdr:sp>
    <xdr:clientData/>
  </xdr:twoCellAnchor>
  <xdr:twoCellAnchor editAs="oneCell">
    <xdr:from>
      <xdr:col>4</xdr:col>
      <xdr:colOff>0</xdr:colOff>
      <xdr:row>57</xdr:row>
      <xdr:rowOff>19050</xdr:rowOff>
    </xdr:from>
    <xdr:to>
      <xdr:col>4</xdr:col>
      <xdr:colOff>241300</xdr:colOff>
      <xdr:row>58</xdr:row>
      <xdr:rowOff>50800</xdr:rowOff>
    </xdr:to>
    <xdr:sp macro="" textlink="">
      <xdr:nvSpPr>
        <xdr:cNvPr id="32772" name="Check Box 4">
          <a:extLst>
            <a:ext uri="{63B3BB69-23CF-44E3-9099-C40C66FF867C}">
              <a14:compatExt xmlns:a14="http://schemas.microsoft.com/office/drawing/2010/main" spid="_x0000_s29700"/>
            </a:ext>
            <a:ext uri="{FF2B5EF4-FFF2-40B4-BE49-F238E27FC236}">
              <a16:creationId xmlns:a16="http://schemas.microsoft.com/office/drawing/2014/main" id="{C638469C-EA85-49C0-9DC3-65F4C505222E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%"/>
              <a:headEnd/>
              <a:tailEnd/>
            </a14:hiddenLine>
          </a:ext>
        </a:extLst>
      </xdr:spPr>
      <xdr:txBody>
        <a:bodyPr vertOverflow="clip" wrap="square" lIns="36576" tIns="32004" rIns="0" bIns="32004" anchor="ctr" upright="1"/>
        <a:lstStyle/>
        <a:p>
          <a:pPr algn="l" rtl="0">
            <a:defRPr sz="1000"/>
          </a:pPr>
          <a:r>
            <a:rPr lang="th-TH" sz="800" b="0" i="0" u="none" strike="noStrike" baseline="0%">
              <a:solidFill>
                <a:srgbClr val="000000"/>
              </a:solidFill>
              <a:latin typeface="Segoe UI"/>
            </a:rPr>
            <a:t>Check Box 4</a:t>
          </a:r>
        </a:p>
      </xdr:txBody>
    </xdr:sp>
    <xdr:clientData/>
  </xdr:twoCellAnchor>
  <xdr:twoCellAnchor editAs="oneCell">
    <xdr:from>
      <xdr:col>5</xdr:col>
      <xdr:colOff>88900</xdr:colOff>
      <xdr:row>57</xdr:row>
      <xdr:rowOff>12700</xdr:rowOff>
    </xdr:from>
    <xdr:to>
      <xdr:col>5</xdr:col>
      <xdr:colOff>336550</xdr:colOff>
      <xdr:row>58</xdr:row>
      <xdr:rowOff>50800</xdr:rowOff>
    </xdr:to>
    <xdr:sp macro="" textlink="">
      <xdr:nvSpPr>
        <xdr:cNvPr id="32773" name="Check Box 5">
          <a:extLst>
            <a:ext uri="{63B3BB69-23CF-44E3-9099-C40C66FF867C}">
              <a14:compatExt xmlns:a14="http://schemas.microsoft.com/office/drawing/2010/main" spid="_x0000_s29701"/>
            </a:ext>
            <a:ext uri="{FF2B5EF4-FFF2-40B4-BE49-F238E27FC236}">
              <a16:creationId xmlns:a16="http://schemas.microsoft.com/office/drawing/2014/main" id="{67AEF88C-1D7F-4731-842D-034C87F7AE89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%"/>
              <a:headEnd/>
              <a:tailEnd/>
            </a14:hiddenLine>
          </a:ext>
        </a:extLst>
      </xdr:spPr>
      <xdr:txBody>
        <a:bodyPr vertOverflow="clip" wrap="square" lIns="36576" tIns="32004" rIns="0" bIns="32004" anchor="ctr" upright="1"/>
        <a:lstStyle/>
        <a:p>
          <a:pPr algn="l" rtl="0">
            <a:defRPr sz="1000"/>
          </a:pPr>
          <a:r>
            <a:rPr lang="th-TH" sz="800" b="0" i="0" u="none" strike="noStrike" baseline="0%">
              <a:solidFill>
                <a:srgbClr val="000000"/>
              </a:solidFill>
              <a:latin typeface="Segoe UI"/>
            </a:rPr>
            <a:t>Check Box 5</a:t>
          </a:r>
        </a:p>
      </xdr:txBody>
    </xdr:sp>
    <xdr:clientData/>
  </xdr:twoCellAnchor>
  <xdr:twoCellAnchor editAs="oneCell">
    <xdr:from>
      <xdr:col>6</xdr:col>
      <xdr:colOff>419100</xdr:colOff>
      <xdr:row>57</xdr:row>
      <xdr:rowOff>12700</xdr:rowOff>
    </xdr:from>
    <xdr:to>
      <xdr:col>6</xdr:col>
      <xdr:colOff>698500</xdr:colOff>
      <xdr:row>58</xdr:row>
      <xdr:rowOff>50800</xdr:rowOff>
    </xdr:to>
    <xdr:sp macro="" textlink="">
      <xdr:nvSpPr>
        <xdr:cNvPr id="32774" name="Check Box 6">
          <a:extLst>
            <a:ext uri="{63B3BB69-23CF-44E3-9099-C40C66FF867C}">
              <a14:compatExt xmlns:a14="http://schemas.microsoft.com/office/drawing/2010/main" spid="_x0000_s29702"/>
            </a:ext>
            <a:ext uri="{FF2B5EF4-FFF2-40B4-BE49-F238E27FC236}">
              <a16:creationId xmlns:a16="http://schemas.microsoft.com/office/drawing/2014/main" id="{FD01F110-B2C3-4E2C-AABA-D9347587C635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%"/>
              <a:headEnd/>
              <a:tailEnd/>
            </a14:hiddenLine>
          </a:ext>
        </a:extLst>
      </xdr:spPr>
      <xdr:txBody>
        <a:bodyPr vertOverflow="clip" wrap="square" lIns="36576" tIns="32004" rIns="0" bIns="32004" anchor="ctr" upright="1"/>
        <a:lstStyle/>
        <a:p>
          <a:pPr algn="l" rtl="0">
            <a:defRPr sz="1000"/>
          </a:pPr>
          <a:r>
            <a:rPr lang="th-TH" sz="800" b="0" i="0" u="none" strike="noStrike" baseline="0%">
              <a:solidFill>
                <a:srgbClr val="000000"/>
              </a:solidFill>
              <a:latin typeface="Segoe UI"/>
            </a:rPr>
            <a:t>Check Box 6</a:t>
          </a:r>
        </a:p>
      </xdr:txBody>
    </xdr:sp>
    <xdr:clientData/>
  </xdr:twoCellAnchor>
  <xdr:twoCellAnchor editAs="oneCell">
    <xdr:from>
      <xdr:col>8</xdr:col>
      <xdr:colOff>133350</xdr:colOff>
      <xdr:row>6</xdr:row>
      <xdr:rowOff>203200</xdr:rowOff>
    </xdr:from>
    <xdr:to>
      <xdr:col>12</xdr:col>
      <xdr:colOff>266700</xdr:colOff>
      <xdr:row>8</xdr:row>
      <xdr:rowOff>19050</xdr:rowOff>
    </xdr:to>
    <xdr:sp macro="" textlink="">
      <xdr:nvSpPr>
        <xdr:cNvPr id="32775" name="Check Box 7">
          <a:extLst>
            <a:ext uri="{63B3BB69-23CF-44E3-9099-C40C66FF867C}">
              <a14:compatExt xmlns:a14="http://schemas.microsoft.com/office/drawing/2010/main" spid="_x0000_s29703"/>
            </a:ext>
            <a:ext uri="{FF2B5EF4-FFF2-40B4-BE49-F238E27FC236}">
              <a16:creationId xmlns:a16="http://schemas.microsoft.com/office/drawing/2014/main" id="{78E684A7-BB80-4F4D-88CA-7FC15A39CF2A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%"/>
              <a:headEnd/>
              <a:tailEnd/>
            </a14:hiddenLine>
          </a:ext>
        </a:extLst>
      </xdr:spPr>
      <xdr:txBody>
        <a:bodyPr vertOverflow="clip" wrap="square" lIns="36576" tIns="32004" rIns="0" bIns="32004" anchor="ctr" upright="1"/>
        <a:lstStyle/>
        <a:p>
          <a:pPr algn="l" rtl="0">
            <a:defRPr sz="1000"/>
          </a:pPr>
          <a:r>
            <a:rPr lang="th-TH" sz="800" b="0" i="0" u="none" strike="noStrike" baseline="0%">
              <a:solidFill>
                <a:srgbClr val="000000"/>
              </a:solidFill>
              <a:latin typeface="Segoe UI"/>
            </a:rPr>
            <a:t>Check Box 7</a:t>
          </a:r>
        </a:p>
      </xdr:txBody>
    </xdr:sp>
    <xdr:clientData/>
  </xdr:twoCellAnchor>
</xdr:wsDr>
</file>

<file path=xl/drawings/drawing10.xml><?xml version="1.0" encoding="utf-8"?>
<xdr:wsDr xmlns:xdr="http://purl.oclc.org/ooxml/drawingml/spreadsheetDrawing" xmlns:a="http://purl.oclc.org/ooxml/drawingml/main">
  <xdr:twoCellAnchor editAs="oneCell">
    <xdr:from>
      <xdr:col>0</xdr:col>
      <xdr:colOff>1371600</xdr:colOff>
      <xdr:row>57</xdr:row>
      <xdr:rowOff>12700</xdr:rowOff>
    </xdr:from>
    <xdr:to>
      <xdr:col>0</xdr:col>
      <xdr:colOff>1612900</xdr:colOff>
      <xdr:row>58</xdr:row>
      <xdr:rowOff>57150</xdr:rowOff>
    </xdr:to>
    <xdr:sp macro="" textlink="">
      <xdr:nvSpPr>
        <xdr:cNvPr id="33793" name="Check Box 1">
          <a:extLst>
            <a:ext uri="{63B3BB69-23CF-44E3-9099-C40C66FF867C}">
              <a14:compatExt xmlns:a14="http://schemas.microsoft.com/office/drawing/2010/main" spid="_x0000_s30721"/>
            </a:ext>
            <a:ext uri="{FF2B5EF4-FFF2-40B4-BE49-F238E27FC236}">
              <a16:creationId xmlns:a16="http://schemas.microsoft.com/office/drawing/2014/main" id="{432A1153-7DDF-418D-B6F6-888F122D2C1C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%"/>
              <a:headEnd/>
              <a:tailEnd/>
            </a14:hiddenLine>
          </a:ext>
        </a:extLst>
      </xdr:spPr>
      <xdr:txBody>
        <a:bodyPr vertOverflow="clip" wrap="square" lIns="36576" tIns="32004" rIns="0" bIns="32004" anchor="ctr" upright="1"/>
        <a:lstStyle/>
        <a:p>
          <a:pPr algn="l" rtl="0">
            <a:defRPr sz="1000"/>
          </a:pPr>
          <a:r>
            <a:rPr lang="th-TH" sz="800" b="0" i="0" u="none" strike="noStrike" baseline="0%">
              <a:solidFill>
                <a:srgbClr val="000000"/>
              </a:solidFill>
              <a:latin typeface="Segoe UI"/>
            </a:rPr>
            <a:t>Check Box 1</a:t>
          </a:r>
        </a:p>
      </xdr:txBody>
    </xdr:sp>
    <xdr:clientData/>
  </xdr:twoCellAnchor>
  <xdr:twoCellAnchor editAs="oneCell">
    <xdr:from>
      <xdr:col>0</xdr:col>
      <xdr:colOff>1371600</xdr:colOff>
      <xdr:row>58</xdr:row>
      <xdr:rowOff>0</xdr:rowOff>
    </xdr:from>
    <xdr:to>
      <xdr:col>0</xdr:col>
      <xdr:colOff>1638300</xdr:colOff>
      <xdr:row>59</xdr:row>
      <xdr:rowOff>31750</xdr:rowOff>
    </xdr:to>
    <xdr:sp macro="" textlink="">
      <xdr:nvSpPr>
        <xdr:cNvPr id="33794" name="Check Box 2">
          <a:extLst>
            <a:ext uri="{63B3BB69-23CF-44E3-9099-C40C66FF867C}">
              <a14:compatExt xmlns:a14="http://schemas.microsoft.com/office/drawing/2010/main" spid="_x0000_s30722"/>
            </a:ext>
            <a:ext uri="{FF2B5EF4-FFF2-40B4-BE49-F238E27FC236}">
              <a16:creationId xmlns:a16="http://schemas.microsoft.com/office/drawing/2014/main" id="{5CEFE5B1-F7B7-4A09-B95E-8966B3CE5CF8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%"/>
              <a:headEnd/>
              <a:tailEnd/>
            </a14:hiddenLine>
          </a:ext>
        </a:extLst>
      </xdr:spPr>
      <xdr:txBody>
        <a:bodyPr vertOverflow="clip" wrap="square" lIns="36576" tIns="32004" rIns="0" bIns="32004" anchor="ctr" upright="1"/>
        <a:lstStyle/>
        <a:p>
          <a:pPr algn="l" rtl="0">
            <a:defRPr sz="1000"/>
          </a:pPr>
          <a:r>
            <a:rPr lang="th-TH" sz="800" b="0" i="0" u="none" strike="noStrike" baseline="0%">
              <a:solidFill>
                <a:srgbClr val="000000"/>
              </a:solidFill>
              <a:latin typeface="Segoe UI"/>
            </a:rPr>
            <a:t>Check Box 2</a:t>
          </a:r>
        </a:p>
      </xdr:txBody>
    </xdr:sp>
    <xdr:clientData/>
  </xdr:twoCellAnchor>
  <xdr:twoCellAnchor editAs="oneCell">
    <xdr:from>
      <xdr:col>1</xdr:col>
      <xdr:colOff>1155700</xdr:colOff>
      <xdr:row>58</xdr:row>
      <xdr:rowOff>19050</xdr:rowOff>
    </xdr:from>
    <xdr:to>
      <xdr:col>1</xdr:col>
      <xdr:colOff>1384300</xdr:colOff>
      <xdr:row>59</xdr:row>
      <xdr:rowOff>19050</xdr:rowOff>
    </xdr:to>
    <xdr:sp macro="" textlink="">
      <xdr:nvSpPr>
        <xdr:cNvPr id="33795" name="Check Box 3">
          <a:extLst>
            <a:ext uri="{63B3BB69-23CF-44E3-9099-C40C66FF867C}">
              <a14:compatExt xmlns:a14="http://schemas.microsoft.com/office/drawing/2010/main" spid="_x0000_s30723"/>
            </a:ext>
            <a:ext uri="{FF2B5EF4-FFF2-40B4-BE49-F238E27FC236}">
              <a16:creationId xmlns:a16="http://schemas.microsoft.com/office/drawing/2014/main" id="{641A5ACC-F676-4132-A58A-F1EE132BF91F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%"/>
              <a:headEnd/>
              <a:tailEnd/>
            </a14:hiddenLine>
          </a:ext>
        </a:extLst>
      </xdr:spPr>
      <xdr:txBody>
        <a:bodyPr vertOverflow="clip" wrap="square" lIns="36576" tIns="32004" rIns="0" bIns="32004" anchor="ctr" upright="1"/>
        <a:lstStyle/>
        <a:p>
          <a:pPr algn="l" rtl="0">
            <a:defRPr sz="1000"/>
          </a:pPr>
          <a:r>
            <a:rPr lang="th-TH" sz="800" b="0" i="0" u="none" strike="noStrike" baseline="0%">
              <a:solidFill>
                <a:srgbClr val="000000"/>
              </a:solidFill>
              <a:latin typeface="Segoe UI"/>
            </a:rPr>
            <a:t>Check Box 3</a:t>
          </a:r>
        </a:p>
      </xdr:txBody>
    </xdr:sp>
    <xdr:clientData/>
  </xdr:twoCellAnchor>
  <xdr:twoCellAnchor editAs="oneCell">
    <xdr:from>
      <xdr:col>4</xdr:col>
      <xdr:colOff>0</xdr:colOff>
      <xdr:row>58</xdr:row>
      <xdr:rowOff>19050</xdr:rowOff>
    </xdr:from>
    <xdr:to>
      <xdr:col>4</xdr:col>
      <xdr:colOff>241300</xdr:colOff>
      <xdr:row>59</xdr:row>
      <xdr:rowOff>19050</xdr:rowOff>
    </xdr:to>
    <xdr:sp macro="" textlink="">
      <xdr:nvSpPr>
        <xdr:cNvPr id="33796" name="Check Box 4">
          <a:extLst>
            <a:ext uri="{63B3BB69-23CF-44E3-9099-C40C66FF867C}">
              <a14:compatExt xmlns:a14="http://schemas.microsoft.com/office/drawing/2010/main" spid="_x0000_s30724"/>
            </a:ext>
            <a:ext uri="{FF2B5EF4-FFF2-40B4-BE49-F238E27FC236}">
              <a16:creationId xmlns:a16="http://schemas.microsoft.com/office/drawing/2014/main" id="{E42EF6E0-8619-4464-9A15-ECD9074BEE5E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%"/>
              <a:headEnd/>
              <a:tailEnd/>
            </a14:hiddenLine>
          </a:ext>
        </a:extLst>
      </xdr:spPr>
      <xdr:txBody>
        <a:bodyPr vertOverflow="clip" wrap="square" lIns="36576" tIns="32004" rIns="0" bIns="32004" anchor="ctr" upright="1"/>
        <a:lstStyle/>
        <a:p>
          <a:pPr algn="l" rtl="0">
            <a:defRPr sz="1000"/>
          </a:pPr>
          <a:r>
            <a:rPr lang="th-TH" sz="800" b="0" i="0" u="none" strike="noStrike" baseline="0%">
              <a:solidFill>
                <a:srgbClr val="000000"/>
              </a:solidFill>
              <a:latin typeface="Segoe UI"/>
            </a:rPr>
            <a:t>Check Box 4</a:t>
          </a:r>
        </a:p>
      </xdr:txBody>
    </xdr:sp>
    <xdr:clientData/>
  </xdr:twoCellAnchor>
  <xdr:twoCellAnchor editAs="oneCell">
    <xdr:from>
      <xdr:col>5</xdr:col>
      <xdr:colOff>88900</xdr:colOff>
      <xdr:row>58</xdr:row>
      <xdr:rowOff>12700</xdr:rowOff>
    </xdr:from>
    <xdr:to>
      <xdr:col>5</xdr:col>
      <xdr:colOff>336550</xdr:colOff>
      <xdr:row>59</xdr:row>
      <xdr:rowOff>19050</xdr:rowOff>
    </xdr:to>
    <xdr:sp macro="" textlink="">
      <xdr:nvSpPr>
        <xdr:cNvPr id="33797" name="Check Box 5">
          <a:extLst>
            <a:ext uri="{63B3BB69-23CF-44E3-9099-C40C66FF867C}">
              <a14:compatExt xmlns:a14="http://schemas.microsoft.com/office/drawing/2010/main" spid="_x0000_s30725"/>
            </a:ext>
            <a:ext uri="{FF2B5EF4-FFF2-40B4-BE49-F238E27FC236}">
              <a16:creationId xmlns:a16="http://schemas.microsoft.com/office/drawing/2014/main" id="{04F99CD1-F9ED-41B0-A0F4-88A0247FDBF4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%"/>
              <a:headEnd/>
              <a:tailEnd/>
            </a14:hiddenLine>
          </a:ext>
        </a:extLst>
      </xdr:spPr>
      <xdr:txBody>
        <a:bodyPr vertOverflow="clip" wrap="square" lIns="36576" tIns="32004" rIns="0" bIns="32004" anchor="ctr" upright="1"/>
        <a:lstStyle/>
        <a:p>
          <a:pPr algn="l" rtl="0">
            <a:defRPr sz="1000"/>
          </a:pPr>
          <a:r>
            <a:rPr lang="th-TH" sz="800" b="0" i="0" u="none" strike="noStrike" baseline="0%">
              <a:solidFill>
                <a:srgbClr val="000000"/>
              </a:solidFill>
              <a:latin typeface="Segoe UI"/>
            </a:rPr>
            <a:t>Check Box 5</a:t>
          </a:r>
        </a:p>
      </xdr:txBody>
    </xdr:sp>
    <xdr:clientData/>
  </xdr:twoCellAnchor>
  <xdr:twoCellAnchor editAs="oneCell">
    <xdr:from>
      <xdr:col>6</xdr:col>
      <xdr:colOff>419100</xdr:colOff>
      <xdr:row>58</xdr:row>
      <xdr:rowOff>12700</xdr:rowOff>
    </xdr:from>
    <xdr:to>
      <xdr:col>6</xdr:col>
      <xdr:colOff>698500</xdr:colOff>
      <xdr:row>59</xdr:row>
      <xdr:rowOff>19050</xdr:rowOff>
    </xdr:to>
    <xdr:sp macro="" textlink="">
      <xdr:nvSpPr>
        <xdr:cNvPr id="33798" name="Check Box 6">
          <a:extLst>
            <a:ext uri="{63B3BB69-23CF-44E3-9099-C40C66FF867C}">
              <a14:compatExt xmlns:a14="http://schemas.microsoft.com/office/drawing/2010/main" spid="_x0000_s30726"/>
            </a:ext>
            <a:ext uri="{FF2B5EF4-FFF2-40B4-BE49-F238E27FC236}">
              <a16:creationId xmlns:a16="http://schemas.microsoft.com/office/drawing/2014/main" id="{D816354F-3089-469A-9EA4-2D519C8B0DE5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%"/>
              <a:headEnd/>
              <a:tailEnd/>
            </a14:hiddenLine>
          </a:ext>
        </a:extLst>
      </xdr:spPr>
      <xdr:txBody>
        <a:bodyPr vertOverflow="clip" wrap="square" lIns="36576" tIns="32004" rIns="0" bIns="32004" anchor="ctr" upright="1"/>
        <a:lstStyle/>
        <a:p>
          <a:pPr algn="l" rtl="0">
            <a:defRPr sz="1000"/>
          </a:pPr>
          <a:r>
            <a:rPr lang="th-TH" sz="800" b="0" i="0" u="none" strike="noStrike" baseline="0%">
              <a:solidFill>
                <a:srgbClr val="000000"/>
              </a:solidFill>
              <a:latin typeface="Segoe UI"/>
            </a:rPr>
            <a:t>Check Box 6</a:t>
          </a:r>
        </a:p>
      </xdr:txBody>
    </xdr:sp>
    <xdr:clientData/>
  </xdr:twoCellAnchor>
  <xdr:twoCellAnchor editAs="oneCell">
    <xdr:from>
      <xdr:col>8</xdr:col>
      <xdr:colOff>133350</xdr:colOff>
      <xdr:row>6</xdr:row>
      <xdr:rowOff>203200</xdr:rowOff>
    </xdr:from>
    <xdr:to>
      <xdr:col>12</xdr:col>
      <xdr:colOff>266700</xdr:colOff>
      <xdr:row>8</xdr:row>
      <xdr:rowOff>19050</xdr:rowOff>
    </xdr:to>
    <xdr:sp macro="" textlink="">
      <xdr:nvSpPr>
        <xdr:cNvPr id="33799" name="Check Box 7">
          <a:extLst>
            <a:ext uri="{63B3BB69-23CF-44E3-9099-C40C66FF867C}">
              <a14:compatExt xmlns:a14="http://schemas.microsoft.com/office/drawing/2010/main" spid="_x0000_s30727"/>
            </a:ext>
            <a:ext uri="{FF2B5EF4-FFF2-40B4-BE49-F238E27FC236}">
              <a16:creationId xmlns:a16="http://schemas.microsoft.com/office/drawing/2014/main" id="{7F888E0C-773F-4E80-85AF-39AFEF7BDC45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%"/>
              <a:headEnd/>
              <a:tailEnd/>
            </a14:hiddenLine>
          </a:ext>
        </a:extLst>
      </xdr:spPr>
      <xdr:txBody>
        <a:bodyPr vertOverflow="clip" wrap="square" lIns="36576" tIns="32004" rIns="0" bIns="32004" anchor="ctr" upright="1"/>
        <a:lstStyle/>
        <a:p>
          <a:pPr algn="l" rtl="0">
            <a:defRPr sz="1000"/>
          </a:pPr>
          <a:r>
            <a:rPr lang="th-TH" sz="800" b="0" i="0" u="none" strike="noStrike" baseline="0%">
              <a:solidFill>
                <a:srgbClr val="000000"/>
              </a:solidFill>
              <a:latin typeface="Segoe UI"/>
            </a:rPr>
            <a:t>Check Box 7</a:t>
          </a:r>
        </a:p>
      </xdr:txBody>
    </xdr:sp>
    <xdr:clientData/>
  </xdr:twoCellAnchor>
</xdr:wsDr>
</file>

<file path=xl/drawings/drawing11.xml><?xml version="1.0" encoding="utf-8"?>
<xdr:wsDr xmlns:xdr="http://purl.oclc.org/ooxml/drawingml/spreadsheetDrawing" xmlns:a="http://purl.oclc.org/ooxml/drawingml/main">
  <xdr:twoCellAnchor editAs="oneCell">
    <xdr:from>
      <xdr:col>0</xdr:col>
      <xdr:colOff>1371600</xdr:colOff>
      <xdr:row>52</xdr:row>
      <xdr:rowOff>12700</xdr:rowOff>
    </xdr:from>
    <xdr:to>
      <xdr:col>0</xdr:col>
      <xdr:colOff>1612900</xdr:colOff>
      <xdr:row>53</xdr:row>
      <xdr:rowOff>57150</xdr:rowOff>
    </xdr:to>
    <xdr:sp macro="" textlink="">
      <xdr:nvSpPr>
        <xdr:cNvPr id="34817" name="Check Box 1">
          <a:extLst>
            <a:ext uri="{63B3BB69-23CF-44E3-9099-C40C66FF867C}">
              <a14:compatExt xmlns:a14="http://schemas.microsoft.com/office/drawing/2010/main" spid="_x0000_s31745"/>
            </a:ext>
            <a:ext uri="{FF2B5EF4-FFF2-40B4-BE49-F238E27FC236}">
              <a16:creationId xmlns:a16="http://schemas.microsoft.com/office/drawing/2014/main" id="{F5AA2557-8FA2-4EEE-AE35-EE02CB4734AF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%"/>
              <a:headEnd/>
              <a:tailEnd/>
            </a14:hiddenLine>
          </a:ext>
        </a:extLst>
      </xdr:spPr>
      <xdr:txBody>
        <a:bodyPr vertOverflow="clip" wrap="square" lIns="36576" tIns="32004" rIns="0" bIns="32004" anchor="ctr" upright="1"/>
        <a:lstStyle/>
        <a:p>
          <a:pPr algn="l" rtl="0">
            <a:defRPr sz="1000"/>
          </a:pPr>
          <a:r>
            <a:rPr lang="th-TH" sz="800" b="0" i="0" u="none" strike="noStrike" baseline="0%">
              <a:solidFill>
                <a:srgbClr val="000000"/>
              </a:solidFill>
              <a:latin typeface="Segoe UI"/>
            </a:rPr>
            <a:t>Check Box 1</a:t>
          </a:r>
        </a:p>
      </xdr:txBody>
    </xdr:sp>
    <xdr:clientData/>
  </xdr:twoCellAnchor>
  <xdr:twoCellAnchor editAs="oneCell">
    <xdr:from>
      <xdr:col>0</xdr:col>
      <xdr:colOff>1371600</xdr:colOff>
      <xdr:row>53</xdr:row>
      <xdr:rowOff>0</xdr:rowOff>
    </xdr:from>
    <xdr:to>
      <xdr:col>0</xdr:col>
      <xdr:colOff>1638300</xdr:colOff>
      <xdr:row>54</xdr:row>
      <xdr:rowOff>31750</xdr:rowOff>
    </xdr:to>
    <xdr:sp macro="" textlink="">
      <xdr:nvSpPr>
        <xdr:cNvPr id="34818" name="Check Box 2">
          <a:extLst>
            <a:ext uri="{63B3BB69-23CF-44E3-9099-C40C66FF867C}">
              <a14:compatExt xmlns:a14="http://schemas.microsoft.com/office/drawing/2010/main" spid="_x0000_s31746"/>
            </a:ext>
            <a:ext uri="{FF2B5EF4-FFF2-40B4-BE49-F238E27FC236}">
              <a16:creationId xmlns:a16="http://schemas.microsoft.com/office/drawing/2014/main" id="{5182764E-6506-4F9A-9082-CD03F08D0BC1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%"/>
              <a:headEnd/>
              <a:tailEnd/>
            </a14:hiddenLine>
          </a:ext>
        </a:extLst>
      </xdr:spPr>
      <xdr:txBody>
        <a:bodyPr vertOverflow="clip" wrap="square" lIns="36576" tIns="32004" rIns="0" bIns="32004" anchor="ctr" upright="1"/>
        <a:lstStyle/>
        <a:p>
          <a:pPr algn="l" rtl="0">
            <a:defRPr sz="1000"/>
          </a:pPr>
          <a:r>
            <a:rPr lang="th-TH" sz="800" b="0" i="0" u="none" strike="noStrike" baseline="0%">
              <a:solidFill>
                <a:srgbClr val="000000"/>
              </a:solidFill>
              <a:latin typeface="Segoe UI"/>
            </a:rPr>
            <a:t>Check Box 2</a:t>
          </a:r>
        </a:p>
      </xdr:txBody>
    </xdr:sp>
    <xdr:clientData/>
  </xdr:twoCellAnchor>
  <xdr:twoCellAnchor editAs="oneCell">
    <xdr:from>
      <xdr:col>1</xdr:col>
      <xdr:colOff>1155700</xdr:colOff>
      <xdr:row>53</xdr:row>
      <xdr:rowOff>19050</xdr:rowOff>
    </xdr:from>
    <xdr:to>
      <xdr:col>1</xdr:col>
      <xdr:colOff>1384300</xdr:colOff>
      <xdr:row>54</xdr:row>
      <xdr:rowOff>19050</xdr:rowOff>
    </xdr:to>
    <xdr:sp macro="" textlink="">
      <xdr:nvSpPr>
        <xdr:cNvPr id="34819" name="Check Box 3">
          <a:extLst>
            <a:ext uri="{63B3BB69-23CF-44E3-9099-C40C66FF867C}">
              <a14:compatExt xmlns:a14="http://schemas.microsoft.com/office/drawing/2010/main" spid="_x0000_s31747"/>
            </a:ext>
            <a:ext uri="{FF2B5EF4-FFF2-40B4-BE49-F238E27FC236}">
              <a16:creationId xmlns:a16="http://schemas.microsoft.com/office/drawing/2014/main" id="{AB3D2FA2-B28C-4303-B09A-587AC1FF296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%"/>
              <a:headEnd/>
              <a:tailEnd/>
            </a14:hiddenLine>
          </a:ext>
        </a:extLst>
      </xdr:spPr>
      <xdr:txBody>
        <a:bodyPr vertOverflow="clip" wrap="square" lIns="36576" tIns="32004" rIns="0" bIns="32004" anchor="ctr" upright="1"/>
        <a:lstStyle/>
        <a:p>
          <a:pPr algn="l" rtl="0">
            <a:defRPr sz="1000"/>
          </a:pPr>
          <a:r>
            <a:rPr lang="th-TH" sz="800" b="0" i="0" u="none" strike="noStrike" baseline="0%">
              <a:solidFill>
                <a:srgbClr val="000000"/>
              </a:solidFill>
              <a:latin typeface="Segoe UI"/>
            </a:rPr>
            <a:t>Check Box 3</a:t>
          </a:r>
        </a:p>
      </xdr:txBody>
    </xdr:sp>
    <xdr:clientData/>
  </xdr:twoCellAnchor>
  <xdr:twoCellAnchor editAs="oneCell">
    <xdr:from>
      <xdr:col>4</xdr:col>
      <xdr:colOff>0</xdr:colOff>
      <xdr:row>53</xdr:row>
      <xdr:rowOff>19050</xdr:rowOff>
    </xdr:from>
    <xdr:to>
      <xdr:col>4</xdr:col>
      <xdr:colOff>241300</xdr:colOff>
      <xdr:row>54</xdr:row>
      <xdr:rowOff>19050</xdr:rowOff>
    </xdr:to>
    <xdr:sp macro="" textlink="">
      <xdr:nvSpPr>
        <xdr:cNvPr id="34820" name="Check Box 4">
          <a:extLst>
            <a:ext uri="{63B3BB69-23CF-44E3-9099-C40C66FF867C}">
              <a14:compatExt xmlns:a14="http://schemas.microsoft.com/office/drawing/2010/main" spid="_x0000_s31748"/>
            </a:ext>
            <a:ext uri="{FF2B5EF4-FFF2-40B4-BE49-F238E27FC236}">
              <a16:creationId xmlns:a16="http://schemas.microsoft.com/office/drawing/2014/main" id="{55780341-A5FB-4A30-B86A-46989E2D2582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%"/>
              <a:headEnd/>
              <a:tailEnd/>
            </a14:hiddenLine>
          </a:ext>
        </a:extLst>
      </xdr:spPr>
      <xdr:txBody>
        <a:bodyPr vertOverflow="clip" wrap="square" lIns="36576" tIns="32004" rIns="0" bIns="32004" anchor="ctr" upright="1"/>
        <a:lstStyle/>
        <a:p>
          <a:pPr algn="l" rtl="0">
            <a:defRPr sz="1000"/>
          </a:pPr>
          <a:r>
            <a:rPr lang="th-TH" sz="800" b="0" i="0" u="none" strike="noStrike" baseline="0%">
              <a:solidFill>
                <a:srgbClr val="000000"/>
              </a:solidFill>
              <a:latin typeface="Segoe UI"/>
            </a:rPr>
            <a:t>Check Box 4</a:t>
          </a:r>
        </a:p>
      </xdr:txBody>
    </xdr:sp>
    <xdr:clientData/>
  </xdr:twoCellAnchor>
  <xdr:twoCellAnchor editAs="oneCell">
    <xdr:from>
      <xdr:col>5</xdr:col>
      <xdr:colOff>88900</xdr:colOff>
      <xdr:row>53</xdr:row>
      <xdr:rowOff>12700</xdr:rowOff>
    </xdr:from>
    <xdr:to>
      <xdr:col>5</xdr:col>
      <xdr:colOff>336550</xdr:colOff>
      <xdr:row>54</xdr:row>
      <xdr:rowOff>19050</xdr:rowOff>
    </xdr:to>
    <xdr:sp macro="" textlink="">
      <xdr:nvSpPr>
        <xdr:cNvPr id="34821" name="Check Box 5">
          <a:extLst>
            <a:ext uri="{63B3BB69-23CF-44E3-9099-C40C66FF867C}">
              <a14:compatExt xmlns:a14="http://schemas.microsoft.com/office/drawing/2010/main" spid="_x0000_s31749"/>
            </a:ext>
            <a:ext uri="{FF2B5EF4-FFF2-40B4-BE49-F238E27FC236}">
              <a16:creationId xmlns:a16="http://schemas.microsoft.com/office/drawing/2014/main" id="{15FD1EF1-8CF1-4819-AB34-BE6A47ADA591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%"/>
              <a:headEnd/>
              <a:tailEnd/>
            </a14:hiddenLine>
          </a:ext>
        </a:extLst>
      </xdr:spPr>
      <xdr:txBody>
        <a:bodyPr vertOverflow="clip" wrap="square" lIns="36576" tIns="32004" rIns="0" bIns="32004" anchor="ctr" upright="1"/>
        <a:lstStyle/>
        <a:p>
          <a:pPr algn="l" rtl="0">
            <a:defRPr sz="1000"/>
          </a:pPr>
          <a:r>
            <a:rPr lang="th-TH" sz="800" b="0" i="0" u="none" strike="noStrike" baseline="0%">
              <a:solidFill>
                <a:srgbClr val="000000"/>
              </a:solidFill>
              <a:latin typeface="Segoe UI"/>
            </a:rPr>
            <a:t>Check Box 5</a:t>
          </a:r>
        </a:p>
      </xdr:txBody>
    </xdr:sp>
    <xdr:clientData/>
  </xdr:twoCellAnchor>
  <xdr:twoCellAnchor editAs="oneCell">
    <xdr:from>
      <xdr:col>6</xdr:col>
      <xdr:colOff>419100</xdr:colOff>
      <xdr:row>53</xdr:row>
      <xdr:rowOff>12700</xdr:rowOff>
    </xdr:from>
    <xdr:to>
      <xdr:col>6</xdr:col>
      <xdr:colOff>698500</xdr:colOff>
      <xdr:row>54</xdr:row>
      <xdr:rowOff>19050</xdr:rowOff>
    </xdr:to>
    <xdr:sp macro="" textlink="">
      <xdr:nvSpPr>
        <xdr:cNvPr id="34822" name="Check Box 6">
          <a:extLst>
            <a:ext uri="{63B3BB69-23CF-44E3-9099-C40C66FF867C}">
              <a14:compatExt xmlns:a14="http://schemas.microsoft.com/office/drawing/2010/main" spid="_x0000_s31750"/>
            </a:ext>
            <a:ext uri="{FF2B5EF4-FFF2-40B4-BE49-F238E27FC236}">
              <a16:creationId xmlns:a16="http://schemas.microsoft.com/office/drawing/2014/main" id="{3207BDD1-F95B-4E20-98CB-E76A850B641C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%"/>
              <a:headEnd/>
              <a:tailEnd/>
            </a14:hiddenLine>
          </a:ext>
        </a:extLst>
      </xdr:spPr>
      <xdr:txBody>
        <a:bodyPr vertOverflow="clip" wrap="square" lIns="36576" tIns="32004" rIns="0" bIns="32004" anchor="ctr" upright="1"/>
        <a:lstStyle/>
        <a:p>
          <a:pPr algn="l" rtl="0">
            <a:defRPr sz="1000"/>
          </a:pPr>
          <a:r>
            <a:rPr lang="th-TH" sz="800" b="0" i="0" u="none" strike="noStrike" baseline="0%">
              <a:solidFill>
                <a:srgbClr val="000000"/>
              </a:solidFill>
              <a:latin typeface="Segoe UI"/>
            </a:rPr>
            <a:t>Check Box 6</a:t>
          </a:r>
        </a:p>
      </xdr:txBody>
    </xdr:sp>
    <xdr:clientData/>
  </xdr:twoCellAnchor>
  <xdr:twoCellAnchor editAs="oneCell">
    <xdr:from>
      <xdr:col>8</xdr:col>
      <xdr:colOff>133350</xdr:colOff>
      <xdr:row>6</xdr:row>
      <xdr:rowOff>203200</xdr:rowOff>
    </xdr:from>
    <xdr:to>
      <xdr:col>9</xdr:col>
      <xdr:colOff>50800</xdr:colOff>
      <xdr:row>8</xdr:row>
      <xdr:rowOff>19050</xdr:rowOff>
    </xdr:to>
    <xdr:sp macro="" textlink="">
      <xdr:nvSpPr>
        <xdr:cNvPr id="34823" name="Check Box 7">
          <a:extLst>
            <a:ext uri="{63B3BB69-23CF-44E3-9099-C40C66FF867C}">
              <a14:compatExt xmlns:a14="http://schemas.microsoft.com/office/drawing/2010/main" spid="_x0000_s31751"/>
            </a:ext>
            <a:ext uri="{FF2B5EF4-FFF2-40B4-BE49-F238E27FC236}">
              <a16:creationId xmlns:a16="http://schemas.microsoft.com/office/drawing/2014/main" id="{1C4FBEA0-AC0C-465A-8953-B921EBCCBDCD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%"/>
              <a:headEnd/>
              <a:tailEnd/>
            </a14:hiddenLine>
          </a:ext>
        </a:extLst>
      </xdr:spPr>
      <xdr:txBody>
        <a:bodyPr vertOverflow="clip" wrap="square" lIns="36576" tIns="32004" rIns="0" bIns="32004" anchor="ctr" upright="1"/>
        <a:lstStyle/>
        <a:p>
          <a:pPr algn="l" rtl="0">
            <a:defRPr sz="1000"/>
          </a:pPr>
          <a:r>
            <a:rPr lang="th-TH" sz="800" b="0" i="0" u="none" strike="noStrike" baseline="0%">
              <a:solidFill>
                <a:srgbClr val="000000"/>
              </a:solidFill>
              <a:latin typeface="Segoe UI"/>
            </a:rPr>
            <a:t>Check Box 7</a:t>
          </a:r>
        </a:p>
      </xdr:txBody>
    </xdr:sp>
    <xdr:clientData/>
  </xdr:twoCellAnchor>
</xdr:wsDr>
</file>

<file path=xl/drawings/drawing12.xml><?xml version="1.0" encoding="utf-8"?>
<xdr:wsDr xmlns:xdr="http://purl.oclc.org/ooxml/drawingml/spreadsheetDrawing" xmlns:a="http://purl.oclc.org/ooxml/drawingml/main">
  <xdr:twoCellAnchor editAs="oneCell">
    <xdr:from>
      <xdr:col>0</xdr:col>
      <xdr:colOff>1371600</xdr:colOff>
      <xdr:row>53</xdr:row>
      <xdr:rowOff>12700</xdr:rowOff>
    </xdr:from>
    <xdr:to>
      <xdr:col>0</xdr:col>
      <xdr:colOff>1612900</xdr:colOff>
      <xdr:row>54</xdr:row>
      <xdr:rowOff>57150</xdr:rowOff>
    </xdr:to>
    <xdr:sp macro="" textlink="">
      <xdr:nvSpPr>
        <xdr:cNvPr id="35841" name="Check Box 1">
          <a:extLst>
            <a:ext uri="{63B3BB69-23CF-44E3-9099-C40C66FF867C}">
              <a14:compatExt xmlns:a14="http://schemas.microsoft.com/office/drawing/2010/main" spid="_x0000_s32769"/>
            </a:ext>
            <a:ext uri="{FF2B5EF4-FFF2-40B4-BE49-F238E27FC236}">
              <a16:creationId xmlns:a16="http://schemas.microsoft.com/office/drawing/2014/main" id="{36911284-27BA-4016-AD9A-D13309373EC2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%"/>
              <a:headEnd/>
              <a:tailEnd/>
            </a14:hiddenLine>
          </a:ext>
        </a:extLst>
      </xdr:spPr>
      <xdr:txBody>
        <a:bodyPr vertOverflow="clip" wrap="square" lIns="36576" tIns="32004" rIns="0" bIns="32004" anchor="ctr" upright="1"/>
        <a:lstStyle/>
        <a:p>
          <a:pPr algn="l" rtl="0">
            <a:defRPr sz="1000"/>
          </a:pPr>
          <a:r>
            <a:rPr lang="th-TH" sz="800" b="0" i="0" u="none" strike="noStrike" baseline="0%">
              <a:solidFill>
                <a:srgbClr val="000000"/>
              </a:solidFill>
              <a:latin typeface="Segoe UI"/>
            </a:rPr>
            <a:t>Check Box 1</a:t>
          </a:r>
        </a:p>
      </xdr:txBody>
    </xdr:sp>
    <xdr:clientData/>
  </xdr:twoCellAnchor>
  <xdr:twoCellAnchor editAs="oneCell">
    <xdr:from>
      <xdr:col>0</xdr:col>
      <xdr:colOff>1371600</xdr:colOff>
      <xdr:row>54</xdr:row>
      <xdr:rowOff>0</xdr:rowOff>
    </xdr:from>
    <xdr:to>
      <xdr:col>0</xdr:col>
      <xdr:colOff>1638300</xdr:colOff>
      <xdr:row>55</xdr:row>
      <xdr:rowOff>31750</xdr:rowOff>
    </xdr:to>
    <xdr:sp macro="" textlink="">
      <xdr:nvSpPr>
        <xdr:cNvPr id="35842" name="Check Box 2">
          <a:extLst>
            <a:ext uri="{63B3BB69-23CF-44E3-9099-C40C66FF867C}">
              <a14:compatExt xmlns:a14="http://schemas.microsoft.com/office/drawing/2010/main" spid="_x0000_s32770"/>
            </a:ext>
            <a:ext uri="{FF2B5EF4-FFF2-40B4-BE49-F238E27FC236}">
              <a16:creationId xmlns:a16="http://schemas.microsoft.com/office/drawing/2014/main" id="{A81AA425-D973-406A-B31E-E3ACD73AB0F1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%"/>
              <a:headEnd/>
              <a:tailEnd/>
            </a14:hiddenLine>
          </a:ext>
        </a:extLst>
      </xdr:spPr>
      <xdr:txBody>
        <a:bodyPr vertOverflow="clip" wrap="square" lIns="36576" tIns="32004" rIns="0" bIns="32004" anchor="ctr" upright="1"/>
        <a:lstStyle/>
        <a:p>
          <a:pPr algn="l" rtl="0">
            <a:defRPr sz="1000"/>
          </a:pPr>
          <a:r>
            <a:rPr lang="th-TH" sz="800" b="0" i="0" u="none" strike="noStrike" baseline="0%">
              <a:solidFill>
                <a:srgbClr val="000000"/>
              </a:solidFill>
              <a:latin typeface="Segoe UI"/>
            </a:rPr>
            <a:t>Check Box 2</a:t>
          </a:r>
        </a:p>
      </xdr:txBody>
    </xdr:sp>
    <xdr:clientData/>
  </xdr:twoCellAnchor>
  <xdr:twoCellAnchor editAs="oneCell">
    <xdr:from>
      <xdr:col>1</xdr:col>
      <xdr:colOff>1155700</xdr:colOff>
      <xdr:row>54</xdr:row>
      <xdr:rowOff>19050</xdr:rowOff>
    </xdr:from>
    <xdr:to>
      <xdr:col>1</xdr:col>
      <xdr:colOff>1384300</xdr:colOff>
      <xdr:row>55</xdr:row>
      <xdr:rowOff>19050</xdr:rowOff>
    </xdr:to>
    <xdr:sp macro="" textlink="">
      <xdr:nvSpPr>
        <xdr:cNvPr id="35843" name="Check Box 3">
          <a:extLst>
            <a:ext uri="{63B3BB69-23CF-44E3-9099-C40C66FF867C}">
              <a14:compatExt xmlns:a14="http://schemas.microsoft.com/office/drawing/2010/main" spid="_x0000_s32771"/>
            </a:ext>
            <a:ext uri="{FF2B5EF4-FFF2-40B4-BE49-F238E27FC236}">
              <a16:creationId xmlns:a16="http://schemas.microsoft.com/office/drawing/2014/main" id="{1830FBC6-A470-48F2-8A59-C9BD2CDAF42B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%"/>
              <a:headEnd/>
              <a:tailEnd/>
            </a14:hiddenLine>
          </a:ext>
        </a:extLst>
      </xdr:spPr>
      <xdr:txBody>
        <a:bodyPr vertOverflow="clip" wrap="square" lIns="36576" tIns="32004" rIns="0" bIns="32004" anchor="ctr" upright="1"/>
        <a:lstStyle/>
        <a:p>
          <a:pPr algn="l" rtl="0">
            <a:defRPr sz="1000"/>
          </a:pPr>
          <a:r>
            <a:rPr lang="th-TH" sz="800" b="0" i="0" u="none" strike="noStrike" baseline="0%">
              <a:solidFill>
                <a:srgbClr val="000000"/>
              </a:solidFill>
              <a:latin typeface="Segoe UI"/>
            </a:rPr>
            <a:t>Check Box 3</a:t>
          </a:r>
        </a:p>
      </xdr:txBody>
    </xdr:sp>
    <xdr:clientData/>
  </xdr:twoCellAnchor>
  <xdr:twoCellAnchor editAs="oneCell">
    <xdr:from>
      <xdr:col>4</xdr:col>
      <xdr:colOff>0</xdr:colOff>
      <xdr:row>54</xdr:row>
      <xdr:rowOff>19050</xdr:rowOff>
    </xdr:from>
    <xdr:to>
      <xdr:col>4</xdr:col>
      <xdr:colOff>241300</xdr:colOff>
      <xdr:row>55</xdr:row>
      <xdr:rowOff>19050</xdr:rowOff>
    </xdr:to>
    <xdr:sp macro="" textlink="">
      <xdr:nvSpPr>
        <xdr:cNvPr id="35844" name="Check Box 4">
          <a:extLst>
            <a:ext uri="{63B3BB69-23CF-44E3-9099-C40C66FF867C}">
              <a14:compatExt xmlns:a14="http://schemas.microsoft.com/office/drawing/2010/main" spid="_x0000_s32772"/>
            </a:ext>
            <a:ext uri="{FF2B5EF4-FFF2-40B4-BE49-F238E27FC236}">
              <a16:creationId xmlns:a16="http://schemas.microsoft.com/office/drawing/2014/main" id="{48777669-3781-4752-8EEA-2132B8FF8492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%"/>
              <a:headEnd/>
              <a:tailEnd/>
            </a14:hiddenLine>
          </a:ext>
        </a:extLst>
      </xdr:spPr>
      <xdr:txBody>
        <a:bodyPr vertOverflow="clip" wrap="square" lIns="36576" tIns="32004" rIns="0" bIns="32004" anchor="ctr" upright="1"/>
        <a:lstStyle/>
        <a:p>
          <a:pPr algn="l" rtl="0">
            <a:defRPr sz="1000"/>
          </a:pPr>
          <a:r>
            <a:rPr lang="th-TH" sz="800" b="0" i="0" u="none" strike="noStrike" baseline="0%">
              <a:solidFill>
                <a:srgbClr val="000000"/>
              </a:solidFill>
              <a:latin typeface="Segoe UI"/>
            </a:rPr>
            <a:t>Check Box 4</a:t>
          </a:r>
        </a:p>
      </xdr:txBody>
    </xdr:sp>
    <xdr:clientData/>
  </xdr:twoCellAnchor>
  <xdr:twoCellAnchor editAs="oneCell">
    <xdr:from>
      <xdr:col>5</xdr:col>
      <xdr:colOff>88900</xdr:colOff>
      <xdr:row>54</xdr:row>
      <xdr:rowOff>12700</xdr:rowOff>
    </xdr:from>
    <xdr:to>
      <xdr:col>5</xdr:col>
      <xdr:colOff>336550</xdr:colOff>
      <xdr:row>55</xdr:row>
      <xdr:rowOff>19050</xdr:rowOff>
    </xdr:to>
    <xdr:sp macro="" textlink="">
      <xdr:nvSpPr>
        <xdr:cNvPr id="35845" name="Check Box 5">
          <a:extLst>
            <a:ext uri="{63B3BB69-23CF-44E3-9099-C40C66FF867C}">
              <a14:compatExt xmlns:a14="http://schemas.microsoft.com/office/drawing/2010/main" spid="_x0000_s32773"/>
            </a:ext>
            <a:ext uri="{FF2B5EF4-FFF2-40B4-BE49-F238E27FC236}">
              <a16:creationId xmlns:a16="http://schemas.microsoft.com/office/drawing/2014/main" id="{74E9FAAC-467C-4C1E-B676-A9BEA29F9D53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%"/>
              <a:headEnd/>
              <a:tailEnd/>
            </a14:hiddenLine>
          </a:ext>
        </a:extLst>
      </xdr:spPr>
      <xdr:txBody>
        <a:bodyPr vertOverflow="clip" wrap="square" lIns="36576" tIns="32004" rIns="0" bIns="32004" anchor="ctr" upright="1"/>
        <a:lstStyle/>
        <a:p>
          <a:pPr algn="l" rtl="0">
            <a:defRPr sz="1000"/>
          </a:pPr>
          <a:r>
            <a:rPr lang="th-TH" sz="800" b="0" i="0" u="none" strike="noStrike" baseline="0%">
              <a:solidFill>
                <a:srgbClr val="000000"/>
              </a:solidFill>
              <a:latin typeface="Segoe UI"/>
            </a:rPr>
            <a:t>Check Box 5</a:t>
          </a:r>
        </a:p>
      </xdr:txBody>
    </xdr:sp>
    <xdr:clientData/>
  </xdr:twoCellAnchor>
  <xdr:twoCellAnchor editAs="oneCell">
    <xdr:from>
      <xdr:col>6</xdr:col>
      <xdr:colOff>419100</xdr:colOff>
      <xdr:row>54</xdr:row>
      <xdr:rowOff>12700</xdr:rowOff>
    </xdr:from>
    <xdr:to>
      <xdr:col>6</xdr:col>
      <xdr:colOff>698500</xdr:colOff>
      <xdr:row>55</xdr:row>
      <xdr:rowOff>19050</xdr:rowOff>
    </xdr:to>
    <xdr:sp macro="" textlink="">
      <xdr:nvSpPr>
        <xdr:cNvPr id="35846" name="Check Box 6">
          <a:extLst>
            <a:ext uri="{63B3BB69-23CF-44E3-9099-C40C66FF867C}">
              <a14:compatExt xmlns:a14="http://schemas.microsoft.com/office/drawing/2010/main" spid="_x0000_s32774"/>
            </a:ext>
            <a:ext uri="{FF2B5EF4-FFF2-40B4-BE49-F238E27FC236}">
              <a16:creationId xmlns:a16="http://schemas.microsoft.com/office/drawing/2014/main" id="{CF5CFAFE-1206-44F5-82C9-A5EE52C4437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%"/>
              <a:headEnd/>
              <a:tailEnd/>
            </a14:hiddenLine>
          </a:ext>
        </a:extLst>
      </xdr:spPr>
      <xdr:txBody>
        <a:bodyPr vertOverflow="clip" wrap="square" lIns="36576" tIns="32004" rIns="0" bIns="32004" anchor="ctr" upright="1"/>
        <a:lstStyle/>
        <a:p>
          <a:pPr algn="l" rtl="0">
            <a:defRPr sz="1000"/>
          </a:pPr>
          <a:r>
            <a:rPr lang="th-TH" sz="800" b="0" i="0" u="none" strike="noStrike" baseline="0%">
              <a:solidFill>
                <a:srgbClr val="000000"/>
              </a:solidFill>
              <a:latin typeface="Segoe UI"/>
            </a:rPr>
            <a:t>Check Box 6</a:t>
          </a:r>
        </a:p>
      </xdr:txBody>
    </xdr:sp>
    <xdr:clientData/>
  </xdr:twoCellAnchor>
  <xdr:twoCellAnchor editAs="oneCell">
    <xdr:from>
      <xdr:col>8</xdr:col>
      <xdr:colOff>133350</xdr:colOff>
      <xdr:row>6</xdr:row>
      <xdr:rowOff>203200</xdr:rowOff>
    </xdr:from>
    <xdr:to>
      <xdr:col>9</xdr:col>
      <xdr:colOff>50800</xdr:colOff>
      <xdr:row>8</xdr:row>
      <xdr:rowOff>19050</xdr:rowOff>
    </xdr:to>
    <xdr:sp macro="" textlink="">
      <xdr:nvSpPr>
        <xdr:cNvPr id="35847" name="Check Box 7">
          <a:extLst>
            <a:ext uri="{63B3BB69-23CF-44E3-9099-C40C66FF867C}">
              <a14:compatExt xmlns:a14="http://schemas.microsoft.com/office/drawing/2010/main" spid="_x0000_s32775"/>
            </a:ext>
            <a:ext uri="{FF2B5EF4-FFF2-40B4-BE49-F238E27FC236}">
              <a16:creationId xmlns:a16="http://schemas.microsoft.com/office/drawing/2014/main" id="{4258B5BD-89A3-4CF6-B108-88CCD33A86CE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%"/>
              <a:headEnd/>
              <a:tailEnd/>
            </a14:hiddenLine>
          </a:ext>
        </a:extLst>
      </xdr:spPr>
      <xdr:txBody>
        <a:bodyPr vertOverflow="clip" wrap="square" lIns="36576" tIns="32004" rIns="0" bIns="32004" anchor="ctr" upright="1"/>
        <a:lstStyle/>
        <a:p>
          <a:pPr algn="l" rtl="0">
            <a:defRPr sz="1000"/>
          </a:pPr>
          <a:r>
            <a:rPr lang="th-TH" sz="800" b="0" i="0" u="none" strike="noStrike" baseline="0%">
              <a:solidFill>
                <a:srgbClr val="000000"/>
              </a:solidFill>
              <a:latin typeface="Segoe UI"/>
            </a:rPr>
            <a:t>Check Box 7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B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C"/>
      <sheetName val="HTMC"/>
      <sheetName val="B"/>
      <sheetName val="Data"/>
      <sheetName val="Mat Costing"/>
      <sheetName val="2X"/>
      <sheetName val="Sheet3"/>
      <sheetName val="May-July 201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7">
          <cell r="A7" t="str">
            <v>11M210000001</v>
          </cell>
        </row>
      </sheetData>
      <sheetData sheetId="7">
        <row r="7">
          <cell r="A7">
            <v>2307</v>
          </cell>
        </row>
      </sheetData>
    </sheetDataSet>
  </externalBook>
</externalLink>
</file>

<file path=xl/externalLinks/externalLink2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B"/>
      <sheetName val="C&amp;GBeef 10"/>
      <sheetName val="data"/>
      <sheetName val="macro"/>
      <sheetName val="SKUFCST"/>
      <sheetName val="Visit preperation"/>
      <sheetName val="Agenda"/>
      <sheetName val="Action plan"/>
      <sheetName val="K"/>
      <sheetName val="Mat Costing"/>
      <sheetName val="2X"/>
      <sheetName val="May-July 201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1">
          <cell r="A1" t="str">
            <v>For Raw material - Non fish, Packaging and Ingredient (Plus Mark-up)</v>
          </cell>
        </row>
      </sheetData>
      <sheetData sheetId="10"/>
      <sheetData sheetId="11">
        <row r="1">
          <cell r="A1" t="str">
            <v>Ingr</v>
          </cell>
        </row>
      </sheetData>
    </sheetDataSet>
  </externalBook>
</externalLink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purl.oclc.org/ooxml/officeDocument/relationships/drawing" Target="../drawings/drawing3.xml"/><Relationship Id="rId1" Type="http://purl.oclc.org/ooxml/officeDocument/relationships/printerSettings" Target="../printerSettings/printerSettings2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2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1.xml"/><Relationship Id="rId2" Type="http://purl.oclc.org/ooxml/officeDocument/relationships/drawing" Target="../drawings/drawing4.xml"/><Relationship Id="rId1" Type="http://purl.oclc.org/ooxml/officeDocument/relationships/printerSettings" Target="../printerSettings/printerSettings3.bin"/><Relationship Id="rId6" Type="http://schemas.openxmlformats.org/officeDocument/2006/relationships/ctrlProp" Target="../ctrlProps/ctrlProp10.xml"/><Relationship Id="rId5" Type="http://schemas.openxmlformats.org/officeDocument/2006/relationships/ctrlProp" Target="../ctrlProps/ctrlProp9.xml"/><Relationship Id="rId10" Type="http://schemas.openxmlformats.org/officeDocument/2006/relationships/ctrlProp" Target="../ctrlProps/ctrlProp14.xml"/><Relationship Id="rId4" Type="http://schemas.openxmlformats.org/officeDocument/2006/relationships/ctrlProp" Target="../ctrlProps/ctrlProp8.xml"/><Relationship Id="rId9" Type="http://schemas.openxmlformats.org/officeDocument/2006/relationships/ctrlProp" Target="../ctrlProps/ctrlProp13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9.xml"/><Relationship Id="rId3" Type="http://schemas.openxmlformats.org/officeDocument/2006/relationships/vmlDrawing" Target="../drawings/vmlDrawing3.vml"/><Relationship Id="rId7" Type="http://schemas.openxmlformats.org/officeDocument/2006/relationships/ctrlProp" Target="../ctrlProps/ctrlProp18.xml"/><Relationship Id="rId2" Type="http://purl.oclc.org/ooxml/officeDocument/relationships/drawing" Target="../drawings/drawing5.xml"/><Relationship Id="rId1" Type="http://purl.oclc.org/ooxml/officeDocument/relationships/printerSettings" Target="../printerSettings/printerSettings4.bin"/><Relationship Id="rId6" Type="http://schemas.openxmlformats.org/officeDocument/2006/relationships/ctrlProp" Target="../ctrlProps/ctrlProp17.xml"/><Relationship Id="rId5" Type="http://schemas.openxmlformats.org/officeDocument/2006/relationships/ctrlProp" Target="../ctrlProps/ctrlProp16.xml"/><Relationship Id="rId10" Type="http://schemas.openxmlformats.org/officeDocument/2006/relationships/ctrlProp" Target="../ctrlProps/ctrlProp21.xml"/><Relationship Id="rId4" Type="http://schemas.openxmlformats.org/officeDocument/2006/relationships/ctrlProp" Target="../ctrlProps/ctrlProp15.xml"/><Relationship Id="rId9" Type="http://schemas.openxmlformats.org/officeDocument/2006/relationships/ctrlProp" Target="../ctrlProps/ctrlProp20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6.xml"/><Relationship Id="rId3" Type="http://schemas.openxmlformats.org/officeDocument/2006/relationships/vmlDrawing" Target="../drawings/vmlDrawing4.vml"/><Relationship Id="rId7" Type="http://schemas.openxmlformats.org/officeDocument/2006/relationships/ctrlProp" Target="../ctrlProps/ctrlProp25.xml"/><Relationship Id="rId2" Type="http://purl.oclc.org/ooxml/officeDocument/relationships/drawing" Target="../drawings/drawing6.xml"/><Relationship Id="rId1" Type="http://purl.oclc.org/ooxml/officeDocument/relationships/printerSettings" Target="../printerSettings/printerSettings5.bin"/><Relationship Id="rId6" Type="http://schemas.openxmlformats.org/officeDocument/2006/relationships/ctrlProp" Target="../ctrlProps/ctrlProp24.xml"/><Relationship Id="rId5" Type="http://schemas.openxmlformats.org/officeDocument/2006/relationships/ctrlProp" Target="../ctrlProps/ctrlProp23.xml"/><Relationship Id="rId10" Type="http://schemas.openxmlformats.org/officeDocument/2006/relationships/ctrlProp" Target="../ctrlProps/ctrlProp28.xml"/><Relationship Id="rId4" Type="http://schemas.openxmlformats.org/officeDocument/2006/relationships/ctrlProp" Target="../ctrlProps/ctrlProp22.xml"/><Relationship Id="rId9" Type="http://schemas.openxmlformats.org/officeDocument/2006/relationships/ctrlProp" Target="../ctrlProps/ctrlProp27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3.xml"/><Relationship Id="rId3" Type="http://schemas.openxmlformats.org/officeDocument/2006/relationships/vmlDrawing" Target="../drawings/vmlDrawing5.vml"/><Relationship Id="rId7" Type="http://schemas.openxmlformats.org/officeDocument/2006/relationships/ctrlProp" Target="../ctrlProps/ctrlProp32.xml"/><Relationship Id="rId2" Type="http://purl.oclc.org/ooxml/officeDocument/relationships/drawing" Target="../drawings/drawing7.xml"/><Relationship Id="rId1" Type="http://purl.oclc.org/ooxml/officeDocument/relationships/printerSettings" Target="../printerSettings/printerSettings6.bin"/><Relationship Id="rId6" Type="http://schemas.openxmlformats.org/officeDocument/2006/relationships/ctrlProp" Target="../ctrlProps/ctrlProp31.xml"/><Relationship Id="rId5" Type="http://schemas.openxmlformats.org/officeDocument/2006/relationships/ctrlProp" Target="../ctrlProps/ctrlProp30.xml"/><Relationship Id="rId10" Type="http://schemas.openxmlformats.org/officeDocument/2006/relationships/ctrlProp" Target="../ctrlProps/ctrlProp35.xml"/><Relationship Id="rId4" Type="http://schemas.openxmlformats.org/officeDocument/2006/relationships/ctrlProp" Target="../ctrlProps/ctrlProp29.xml"/><Relationship Id="rId9" Type="http://schemas.openxmlformats.org/officeDocument/2006/relationships/ctrlProp" Target="../ctrlProps/ctrlProp34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0.xml"/><Relationship Id="rId3" Type="http://schemas.openxmlformats.org/officeDocument/2006/relationships/vmlDrawing" Target="../drawings/vmlDrawing6.vml"/><Relationship Id="rId7" Type="http://schemas.openxmlformats.org/officeDocument/2006/relationships/ctrlProp" Target="../ctrlProps/ctrlProp39.xml"/><Relationship Id="rId2" Type="http://purl.oclc.org/ooxml/officeDocument/relationships/drawing" Target="../drawings/drawing8.xml"/><Relationship Id="rId1" Type="http://purl.oclc.org/ooxml/officeDocument/relationships/printerSettings" Target="../printerSettings/printerSettings7.bin"/><Relationship Id="rId6" Type="http://schemas.openxmlformats.org/officeDocument/2006/relationships/ctrlProp" Target="../ctrlProps/ctrlProp38.xml"/><Relationship Id="rId5" Type="http://schemas.openxmlformats.org/officeDocument/2006/relationships/ctrlProp" Target="../ctrlProps/ctrlProp37.xml"/><Relationship Id="rId10" Type="http://schemas.openxmlformats.org/officeDocument/2006/relationships/ctrlProp" Target="../ctrlProps/ctrlProp42.xml"/><Relationship Id="rId4" Type="http://schemas.openxmlformats.org/officeDocument/2006/relationships/ctrlProp" Target="../ctrlProps/ctrlProp36.xml"/><Relationship Id="rId9" Type="http://schemas.openxmlformats.org/officeDocument/2006/relationships/ctrlProp" Target="../ctrlProps/ctrlProp41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7.xml"/><Relationship Id="rId3" Type="http://schemas.openxmlformats.org/officeDocument/2006/relationships/vmlDrawing" Target="../drawings/vmlDrawing7.vml"/><Relationship Id="rId7" Type="http://schemas.openxmlformats.org/officeDocument/2006/relationships/ctrlProp" Target="../ctrlProps/ctrlProp46.xml"/><Relationship Id="rId2" Type="http://purl.oclc.org/ooxml/officeDocument/relationships/drawing" Target="../drawings/drawing9.xml"/><Relationship Id="rId1" Type="http://purl.oclc.org/ooxml/officeDocument/relationships/printerSettings" Target="../printerSettings/printerSettings8.bin"/><Relationship Id="rId6" Type="http://schemas.openxmlformats.org/officeDocument/2006/relationships/ctrlProp" Target="../ctrlProps/ctrlProp45.xml"/><Relationship Id="rId5" Type="http://schemas.openxmlformats.org/officeDocument/2006/relationships/ctrlProp" Target="../ctrlProps/ctrlProp44.xml"/><Relationship Id="rId10" Type="http://schemas.openxmlformats.org/officeDocument/2006/relationships/ctrlProp" Target="../ctrlProps/ctrlProp49.xml"/><Relationship Id="rId4" Type="http://schemas.openxmlformats.org/officeDocument/2006/relationships/ctrlProp" Target="../ctrlProps/ctrlProp43.xml"/><Relationship Id="rId9" Type="http://schemas.openxmlformats.org/officeDocument/2006/relationships/ctrlProp" Target="../ctrlProps/ctrlProp48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4.xml"/><Relationship Id="rId3" Type="http://schemas.openxmlformats.org/officeDocument/2006/relationships/vmlDrawing" Target="../drawings/vmlDrawing8.vml"/><Relationship Id="rId7" Type="http://schemas.openxmlformats.org/officeDocument/2006/relationships/ctrlProp" Target="../ctrlProps/ctrlProp53.xml"/><Relationship Id="rId2" Type="http://purl.oclc.org/ooxml/officeDocument/relationships/drawing" Target="../drawings/drawing10.xml"/><Relationship Id="rId1" Type="http://purl.oclc.org/ooxml/officeDocument/relationships/printerSettings" Target="../printerSettings/printerSettings9.bin"/><Relationship Id="rId6" Type="http://schemas.openxmlformats.org/officeDocument/2006/relationships/ctrlProp" Target="../ctrlProps/ctrlProp52.xml"/><Relationship Id="rId5" Type="http://schemas.openxmlformats.org/officeDocument/2006/relationships/ctrlProp" Target="../ctrlProps/ctrlProp51.xml"/><Relationship Id="rId10" Type="http://schemas.openxmlformats.org/officeDocument/2006/relationships/ctrlProp" Target="../ctrlProps/ctrlProp56.xml"/><Relationship Id="rId4" Type="http://schemas.openxmlformats.org/officeDocument/2006/relationships/ctrlProp" Target="../ctrlProps/ctrlProp50.xml"/><Relationship Id="rId9" Type="http://schemas.openxmlformats.org/officeDocument/2006/relationships/ctrlProp" Target="../ctrlProps/ctrlProp55.xm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1.xml"/><Relationship Id="rId3" Type="http://schemas.openxmlformats.org/officeDocument/2006/relationships/vmlDrawing" Target="../drawings/vmlDrawing9.vml"/><Relationship Id="rId7" Type="http://schemas.openxmlformats.org/officeDocument/2006/relationships/ctrlProp" Target="../ctrlProps/ctrlProp60.xml"/><Relationship Id="rId2" Type="http://purl.oclc.org/ooxml/officeDocument/relationships/drawing" Target="../drawings/drawing11.xml"/><Relationship Id="rId1" Type="http://purl.oclc.org/ooxml/officeDocument/relationships/printerSettings" Target="../printerSettings/printerSettings10.bin"/><Relationship Id="rId6" Type="http://schemas.openxmlformats.org/officeDocument/2006/relationships/ctrlProp" Target="../ctrlProps/ctrlProp59.xml"/><Relationship Id="rId5" Type="http://schemas.openxmlformats.org/officeDocument/2006/relationships/ctrlProp" Target="../ctrlProps/ctrlProp58.xml"/><Relationship Id="rId10" Type="http://schemas.openxmlformats.org/officeDocument/2006/relationships/ctrlProp" Target="../ctrlProps/ctrlProp63.xml"/><Relationship Id="rId4" Type="http://schemas.openxmlformats.org/officeDocument/2006/relationships/ctrlProp" Target="../ctrlProps/ctrlProp57.xml"/><Relationship Id="rId9" Type="http://schemas.openxmlformats.org/officeDocument/2006/relationships/ctrlProp" Target="../ctrlProps/ctrlProp62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8.xml"/><Relationship Id="rId3" Type="http://schemas.openxmlformats.org/officeDocument/2006/relationships/vmlDrawing" Target="../drawings/vmlDrawing10.vml"/><Relationship Id="rId7" Type="http://schemas.openxmlformats.org/officeDocument/2006/relationships/ctrlProp" Target="../ctrlProps/ctrlProp67.xml"/><Relationship Id="rId2" Type="http://purl.oclc.org/ooxml/officeDocument/relationships/drawing" Target="../drawings/drawing12.xml"/><Relationship Id="rId1" Type="http://purl.oclc.org/ooxml/officeDocument/relationships/printerSettings" Target="../printerSettings/printerSettings11.bin"/><Relationship Id="rId6" Type="http://schemas.openxmlformats.org/officeDocument/2006/relationships/ctrlProp" Target="../ctrlProps/ctrlProp66.xml"/><Relationship Id="rId5" Type="http://schemas.openxmlformats.org/officeDocument/2006/relationships/ctrlProp" Target="../ctrlProps/ctrlProp65.xml"/><Relationship Id="rId10" Type="http://schemas.openxmlformats.org/officeDocument/2006/relationships/ctrlProp" Target="../ctrlProps/ctrlProp70.xml"/><Relationship Id="rId4" Type="http://schemas.openxmlformats.org/officeDocument/2006/relationships/ctrlProp" Target="../ctrlProps/ctrlProp64.xml"/><Relationship Id="rId9" Type="http://schemas.openxmlformats.org/officeDocument/2006/relationships/ctrlProp" Target="../ctrlProps/ctrlProp69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CDE93-4485-488B-8D9F-C31484E67C62}">
  <dimension ref="A1:T79"/>
  <sheetViews>
    <sheetView tabSelected="1" topLeftCell="A4" zoomScale="80" zoomScaleNormal="80" workbookViewId="0">
      <selection activeCell="E17" sqref="E17"/>
    </sheetView>
  </sheetViews>
  <sheetFormatPr defaultRowHeight="20"/>
  <cols>
    <col min="1" max="1" width="9.44140625" style="140" customWidth="1"/>
    <col min="2" max="2" width="30.109375" style="140" customWidth="1"/>
    <col min="3" max="3" width="17.33203125" style="140" customWidth="1"/>
    <col min="4" max="4" width="25.44140625" style="140" customWidth="1"/>
    <col min="5" max="14" width="18.44140625" style="140" customWidth="1"/>
    <col min="15" max="15" width="14" customWidth="1"/>
    <col min="17" max="17" width="36.6640625" style="234" customWidth="1"/>
    <col min="18" max="18" width="20.33203125" style="234" customWidth="1"/>
    <col min="19" max="19" width="18.44140625" customWidth="1"/>
    <col min="246" max="246" width="9.44140625" customWidth="1"/>
    <col min="247" max="247" width="48.77734375" customWidth="1"/>
    <col min="248" max="248" width="17.33203125" customWidth="1"/>
    <col min="249" max="249" width="21.5546875" customWidth="1"/>
    <col min="250" max="250" width="19.109375" customWidth="1"/>
    <col min="251" max="251" width="18.109375" customWidth="1"/>
    <col min="252" max="252" width="20.44140625" customWidth="1"/>
    <col min="253" max="253" width="18.109375" customWidth="1"/>
    <col min="254" max="254" width="36.88671875" customWidth="1"/>
    <col min="255" max="255" width="20.6640625" customWidth="1"/>
    <col min="502" max="502" width="9.44140625" customWidth="1"/>
    <col min="503" max="503" width="48.77734375" customWidth="1"/>
    <col min="504" max="504" width="17.33203125" customWidth="1"/>
    <col min="505" max="505" width="21.5546875" customWidth="1"/>
    <col min="506" max="506" width="19.109375" customWidth="1"/>
    <col min="507" max="507" width="18.109375" customWidth="1"/>
    <col min="508" max="508" width="20.44140625" customWidth="1"/>
    <col min="509" max="509" width="18.109375" customWidth="1"/>
    <col min="510" max="510" width="36.88671875" customWidth="1"/>
    <col min="511" max="511" width="20.6640625" customWidth="1"/>
    <col min="758" max="758" width="9.44140625" customWidth="1"/>
    <col min="759" max="759" width="48.77734375" customWidth="1"/>
    <col min="760" max="760" width="17.33203125" customWidth="1"/>
    <col min="761" max="761" width="21.5546875" customWidth="1"/>
    <col min="762" max="762" width="19.109375" customWidth="1"/>
    <col min="763" max="763" width="18.109375" customWidth="1"/>
    <col min="764" max="764" width="20.44140625" customWidth="1"/>
    <col min="765" max="765" width="18.109375" customWidth="1"/>
    <col min="766" max="766" width="36.88671875" customWidth="1"/>
    <col min="767" max="767" width="20.6640625" customWidth="1"/>
    <col min="1014" max="1014" width="9.44140625" customWidth="1"/>
    <col min="1015" max="1015" width="48.77734375" customWidth="1"/>
    <col min="1016" max="1016" width="17.33203125" customWidth="1"/>
    <col min="1017" max="1017" width="21.5546875" customWidth="1"/>
    <col min="1018" max="1018" width="19.109375" customWidth="1"/>
    <col min="1019" max="1019" width="18.109375" customWidth="1"/>
    <col min="1020" max="1020" width="20.44140625" customWidth="1"/>
    <col min="1021" max="1021" width="18.109375" customWidth="1"/>
    <col min="1022" max="1022" width="36.88671875" customWidth="1"/>
    <col min="1023" max="1023" width="20.6640625" customWidth="1"/>
    <col min="1270" max="1270" width="9.44140625" customWidth="1"/>
    <col min="1271" max="1271" width="48.77734375" customWidth="1"/>
    <col min="1272" max="1272" width="17.33203125" customWidth="1"/>
    <col min="1273" max="1273" width="21.5546875" customWidth="1"/>
    <col min="1274" max="1274" width="19.109375" customWidth="1"/>
    <col min="1275" max="1275" width="18.109375" customWidth="1"/>
    <col min="1276" max="1276" width="20.44140625" customWidth="1"/>
    <col min="1277" max="1277" width="18.109375" customWidth="1"/>
    <col min="1278" max="1278" width="36.88671875" customWidth="1"/>
    <col min="1279" max="1279" width="20.6640625" customWidth="1"/>
    <col min="1526" max="1526" width="9.44140625" customWidth="1"/>
    <col min="1527" max="1527" width="48.77734375" customWidth="1"/>
    <col min="1528" max="1528" width="17.33203125" customWidth="1"/>
    <col min="1529" max="1529" width="21.5546875" customWidth="1"/>
    <col min="1530" max="1530" width="19.109375" customWidth="1"/>
    <col min="1531" max="1531" width="18.109375" customWidth="1"/>
    <col min="1532" max="1532" width="20.44140625" customWidth="1"/>
    <col min="1533" max="1533" width="18.109375" customWidth="1"/>
    <col min="1534" max="1534" width="36.88671875" customWidth="1"/>
    <col min="1535" max="1535" width="20.6640625" customWidth="1"/>
    <col min="1782" max="1782" width="9.44140625" customWidth="1"/>
    <col min="1783" max="1783" width="48.77734375" customWidth="1"/>
    <col min="1784" max="1784" width="17.33203125" customWidth="1"/>
    <col min="1785" max="1785" width="21.5546875" customWidth="1"/>
    <col min="1786" max="1786" width="19.109375" customWidth="1"/>
    <col min="1787" max="1787" width="18.109375" customWidth="1"/>
    <col min="1788" max="1788" width="20.44140625" customWidth="1"/>
    <col min="1789" max="1789" width="18.109375" customWidth="1"/>
    <col min="1790" max="1790" width="36.88671875" customWidth="1"/>
    <col min="1791" max="1791" width="20.6640625" customWidth="1"/>
    <col min="2038" max="2038" width="9.44140625" customWidth="1"/>
    <col min="2039" max="2039" width="48.77734375" customWidth="1"/>
    <col min="2040" max="2040" width="17.33203125" customWidth="1"/>
    <col min="2041" max="2041" width="21.5546875" customWidth="1"/>
    <col min="2042" max="2042" width="19.109375" customWidth="1"/>
    <col min="2043" max="2043" width="18.109375" customWidth="1"/>
    <col min="2044" max="2044" width="20.44140625" customWidth="1"/>
    <col min="2045" max="2045" width="18.109375" customWidth="1"/>
    <col min="2046" max="2046" width="36.88671875" customWidth="1"/>
    <col min="2047" max="2047" width="20.6640625" customWidth="1"/>
    <col min="2294" max="2294" width="9.44140625" customWidth="1"/>
    <col min="2295" max="2295" width="48.77734375" customWidth="1"/>
    <col min="2296" max="2296" width="17.33203125" customWidth="1"/>
    <col min="2297" max="2297" width="21.5546875" customWidth="1"/>
    <col min="2298" max="2298" width="19.109375" customWidth="1"/>
    <col min="2299" max="2299" width="18.109375" customWidth="1"/>
    <col min="2300" max="2300" width="20.44140625" customWidth="1"/>
    <col min="2301" max="2301" width="18.109375" customWidth="1"/>
    <col min="2302" max="2302" width="36.88671875" customWidth="1"/>
    <col min="2303" max="2303" width="20.6640625" customWidth="1"/>
    <col min="2550" max="2550" width="9.44140625" customWidth="1"/>
    <col min="2551" max="2551" width="48.77734375" customWidth="1"/>
    <col min="2552" max="2552" width="17.33203125" customWidth="1"/>
    <col min="2553" max="2553" width="21.5546875" customWidth="1"/>
    <col min="2554" max="2554" width="19.109375" customWidth="1"/>
    <col min="2555" max="2555" width="18.109375" customWidth="1"/>
    <col min="2556" max="2556" width="20.44140625" customWidth="1"/>
    <col min="2557" max="2557" width="18.109375" customWidth="1"/>
    <col min="2558" max="2558" width="36.88671875" customWidth="1"/>
    <col min="2559" max="2559" width="20.6640625" customWidth="1"/>
    <col min="2806" max="2806" width="9.44140625" customWidth="1"/>
    <col min="2807" max="2807" width="48.77734375" customWidth="1"/>
    <col min="2808" max="2808" width="17.33203125" customWidth="1"/>
    <col min="2809" max="2809" width="21.5546875" customWidth="1"/>
    <col min="2810" max="2810" width="19.109375" customWidth="1"/>
    <col min="2811" max="2811" width="18.109375" customWidth="1"/>
    <col min="2812" max="2812" width="20.44140625" customWidth="1"/>
    <col min="2813" max="2813" width="18.109375" customWidth="1"/>
    <col min="2814" max="2814" width="36.88671875" customWidth="1"/>
    <col min="2815" max="2815" width="20.6640625" customWidth="1"/>
    <col min="3062" max="3062" width="9.44140625" customWidth="1"/>
    <col min="3063" max="3063" width="48.77734375" customWidth="1"/>
    <col min="3064" max="3064" width="17.33203125" customWidth="1"/>
    <col min="3065" max="3065" width="21.5546875" customWidth="1"/>
    <col min="3066" max="3066" width="19.109375" customWidth="1"/>
    <col min="3067" max="3067" width="18.109375" customWidth="1"/>
    <col min="3068" max="3068" width="20.44140625" customWidth="1"/>
    <col min="3069" max="3069" width="18.109375" customWidth="1"/>
    <col min="3070" max="3070" width="36.88671875" customWidth="1"/>
    <col min="3071" max="3071" width="20.6640625" customWidth="1"/>
    <col min="3318" max="3318" width="9.44140625" customWidth="1"/>
    <col min="3319" max="3319" width="48.77734375" customWidth="1"/>
    <col min="3320" max="3320" width="17.33203125" customWidth="1"/>
    <col min="3321" max="3321" width="21.5546875" customWidth="1"/>
    <col min="3322" max="3322" width="19.109375" customWidth="1"/>
    <col min="3323" max="3323" width="18.109375" customWidth="1"/>
    <col min="3324" max="3324" width="20.44140625" customWidth="1"/>
    <col min="3325" max="3325" width="18.109375" customWidth="1"/>
    <col min="3326" max="3326" width="36.88671875" customWidth="1"/>
    <col min="3327" max="3327" width="20.6640625" customWidth="1"/>
    <col min="3574" max="3574" width="9.44140625" customWidth="1"/>
    <col min="3575" max="3575" width="48.77734375" customWidth="1"/>
    <col min="3576" max="3576" width="17.33203125" customWidth="1"/>
    <col min="3577" max="3577" width="21.5546875" customWidth="1"/>
    <col min="3578" max="3578" width="19.109375" customWidth="1"/>
    <col min="3579" max="3579" width="18.109375" customWidth="1"/>
    <col min="3580" max="3580" width="20.44140625" customWidth="1"/>
    <col min="3581" max="3581" width="18.109375" customWidth="1"/>
    <col min="3582" max="3582" width="36.88671875" customWidth="1"/>
    <col min="3583" max="3583" width="20.6640625" customWidth="1"/>
    <col min="3830" max="3830" width="9.44140625" customWidth="1"/>
    <col min="3831" max="3831" width="48.77734375" customWidth="1"/>
    <col min="3832" max="3832" width="17.33203125" customWidth="1"/>
    <col min="3833" max="3833" width="21.5546875" customWidth="1"/>
    <col min="3834" max="3834" width="19.109375" customWidth="1"/>
    <col min="3835" max="3835" width="18.109375" customWidth="1"/>
    <col min="3836" max="3836" width="20.44140625" customWidth="1"/>
    <col min="3837" max="3837" width="18.109375" customWidth="1"/>
    <col min="3838" max="3838" width="36.88671875" customWidth="1"/>
    <col min="3839" max="3839" width="20.6640625" customWidth="1"/>
    <col min="4086" max="4086" width="9.44140625" customWidth="1"/>
    <col min="4087" max="4087" width="48.77734375" customWidth="1"/>
    <col min="4088" max="4088" width="17.33203125" customWidth="1"/>
    <col min="4089" max="4089" width="21.5546875" customWidth="1"/>
    <col min="4090" max="4090" width="19.109375" customWidth="1"/>
    <col min="4091" max="4091" width="18.109375" customWidth="1"/>
    <col min="4092" max="4092" width="20.44140625" customWidth="1"/>
    <col min="4093" max="4093" width="18.109375" customWidth="1"/>
    <col min="4094" max="4094" width="36.88671875" customWidth="1"/>
    <col min="4095" max="4095" width="20.6640625" customWidth="1"/>
    <col min="4342" max="4342" width="9.44140625" customWidth="1"/>
    <col min="4343" max="4343" width="48.77734375" customWidth="1"/>
    <col min="4344" max="4344" width="17.33203125" customWidth="1"/>
    <col min="4345" max="4345" width="21.5546875" customWidth="1"/>
    <col min="4346" max="4346" width="19.109375" customWidth="1"/>
    <col min="4347" max="4347" width="18.109375" customWidth="1"/>
    <col min="4348" max="4348" width="20.44140625" customWidth="1"/>
    <col min="4349" max="4349" width="18.109375" customWidth="1"/>
    <col min="4350" max="4350" width="36.88671875" customWidth="1"/>
    <col min="4351" max="4351" width="20.6640625" customWidth="1"/>
    <col min="4598" max="4598" width="9.44140625" customWidth="1"/>
    <col min="4599" max="4599" width="48.77734375" customWidth="1"/>
    <col min="4600" max="4600" width="17.33203125" customWidth="1"/>
    <col min="4601" max="4601" width="21.5546875" customWidth="1"/>
    <col min="4602" max="4602" width="19.109375" customWidth="1"/>
    <col min="4603" max="4603" width="18.109375" customWidth="1"/>
    <col min="4604" max="4604" width="20.44140625" customWidth="1"/>
    <col min="4605" max="4605" width="18.109375" customWidth="1"/>
    <col min="4606" max="4606" width="36.88671875" customWidth="1"/>
    <col min="4607" max="4607" width="20.6640625" customWidth="1"/>
    <col min="4854" max="4854" width="9.44140625" customWidth="1"/>
    <col min="4855" max="4855" width="48.77734375" customWidth="1"/>
    <col min="4856" max="4856" width="17.33203125" customWidth="1"/>
    <col min="4857" max="4857" width="21.5546875" customWidth="1"/>
    <col min="4858" max="4858" width="19.109375" customWidth="1"/>
    <col min="4859" max="4859" width="18.109375" customWidth="1"/>
    <col min="4860" max="4860" width="20.44140625" customWidth="1"/>
    <col min="4861" max="4861" width="18.109375" customWidth="1"/>
    <col min="4862" max="4862" width="36.88671875" customWidth="1"/>
    <col min="4863" max="4863" width="20.6640625" customWidth="1"/>
    <col min="5110" max="5110" width="9.44140625" customWidth="1"/>
    <col min="5111" max="5111" width="48.77734375" customWidth="1"/>
    <col min="5112" max="5112" width="17.33203125" customWidth="1"/>
    <col min="5113" max="5113" width="21.5546875" customWidth="1"/>
    <col min="5114" max="5114" width="19.109375" customWidth="1"/>
    <col min="5115" max="5115" width="18.109375" customWidth="1"/>
    <col min="5116" max="5116" width="20.44140625" customWidth="1"/>
    <col min="5117" max="5117" width="18.109375" customWidth="1"/>
    <col min="5118" max="5118" width="36.88671875" customWidth="1"/>
    <col min="5119" max="5119" width="20.6640625" customWidth="1"/>
    <col min="5366" max="5366" width="9.44140625" customWidth="1"/>
    <col min="5367" max="5367" width="48.77734375" customWidth="1"/>
    <col min="5368" max="5368" width="17.33203125" customWidth="1"/>
    <col min="5369" max="5369" width="21.5546875" customWidth="1"/>
    <col min="5370" max="5370" width="19.109375" customWidth="1"/>
    <col min="5371" max="5371" width="18.109375" customWidth="1"/>
    <col min="5372" max="5372" width="20.44140625" customWidth="1"/>
    <col min="5373" max="5373" width="18.109375" customWidth="1"/>
    <col min="5374" max="5374" width="36.88671875" customWidth="1"/>
    <col min="5375" max="5375" width="20.6640625" customWidth="1"/>
    <col min="5622" max="5622" width="9.44140625" customWidth="1"/>
    <col min="5623" max="5623" width="48.77734375" customWidth="1"/>
    <col min="5624" max="5624" width="17.33203125" customWidth="1"/>
    <col min="5625" max="5625" width="21.5546875" customWidth="1"/>
    <col min="5626" max="5626" width="19.109375" customWidth="1"/>
    <col min="5627" max="5627" width="18.109375" customWidth="1"/>
    <col min="5628" max="5628" width="20.44140625" customWidth="1"/>
    <col min="5629" max="5629" width="18.109375" customWidth="1"/>
    <col min="5630" max="5630" width="36.88671875" customWidth="1"/>
    <col min="5631" max="5631" width="20.6640625" customWidth="1"/>
    <col min="5878" max="5878" width="9.44140625" customWidth="1"/>
    <col min="5879" max="5879" width="48.77734375" customWidth="1"/>
    <col min="5880" max="5880" width="17.33203125" customWidth="1"/>
    <col min="5881" max="5881" width="21.5546875" customWidth="1"/>
    <col min="5882" max="5882" width="19.109375" customWidth="1"/>
    <col min="5883" max="5883" width="18.109375" customWidth="1"/>
    <col min="5884" max="5884" width="20.44140625" customWidth="1"/>
    <col min="5885" max="5885" width="18.109375" customWidth="1"/>
    <col min="5886" max="5886" width="36.88671875" customWidth="1"/>
    <col min="5887" max="5887" width="20.6640625" customWidth="1"/>
    <col min="6134" max="6134" width="9.44140625" customWidth="1"/>
    <col min="6135" max="6135" width="48.77734375" customWidth="1"/>
    <col min="6136" max="6136" width="17.33203125" customWidth="1"/>
    <col min="6137" max="6137" width="21.5546875" customWidth="1"/>
    <col min="6138" max="6138" width="19.109375" customWidth="1"/>
    <col min="6139" max="6139" width="18.109375" customWidth="1"/>
    <col min="6140" max="6140" width="20.44140625" customWidth="1"/>
    <col min="6141" max="6141" width="18.109375" customWidth="1"/>
    <col min="6142" max="6142" width="36.88671875" customWidth="1"/>
    <col min="6143" max="6143" width="20.6640625" customWidth="1"/>
    <col min="6390" max="6390" width="9.44140625" customWidth="1"/>
    <col min="6391" max="6391" width="48.77734375" customWidth="1"/>
    <col min="6392" max="6392" width="17.33203125" customWidth="1"/>
    <col min="6393" max="6393" width="21.5546875" customWidth="1"/>
    <col min="6394" max="6394" width="19.109375" customWidth="1"/>
    <col min="6395" max="6395" width="18.109375" customWidth="1"/>
    <col min="6396" max="6396" width="20.44140625" customWidth="1"/>
    <col min="6397" max="6397" width="18.109375" customWidth="1"/>
    <col min="6398" max="6398" width="36.88671875" customWidth="1"/>
    <col min="6399" max="6399" width="20.6640625" customWidth="1"/>
    <col min="6646" max="6646" width="9.44140625" customWidth="1"/>
    <col min="6647" max="6647" width="48.77734375" customWidth="1"/>
    <col min="6648" max="6648" width="17.33203125" customWidth="1"/>
    <col min="6649" max="6649" width="21.5546875" customWidth="1"/>
    <col min="6650" max="6650" width="19.109375" customWidth="1"/>
    <col min="6651" max="6651" width="18.109375" customWidth="1"/>
    <col min="6652" max="6652" width="20.44140625" customWidth="1"/>
    <col min="6653" max="6653" width="18.109375" customWidth="1"/>
    <col min="6654" max="6654" width="36.88671875" customWidth="1"/>
    <col min="6655" max="6655" width="20.6640625" customWidth="1"/>
    <col min="6902" max="6902" width="9.44140625" customWidth="1"/>
    <col min="6903" max="6903" width="48.77734375" customWidth="1"/>
    <col min="6904" max="6904" width="17.33203125" customWidth="1"/>
    <col min="6905" max="6905" width="21.5546875" customWidth="1"/>
    <col min="6906" max="6906" width="19.109375" customWidth="1"/>
    <col min="6907" max="6907" width="18.109375" customWidth="1"/>
    <col min="6908" max="6908" width="20.44140625" customWidth="1"/>
    <col min="6909" max="6909" width="18.109375" customWidth="1"/>
    <col min="6910" max="6910" width="36.88671875" customWidth="1"/>
    <col min="6911" max="6911" width="20.6640625" customWidth="1"/>
    <col min="7158" max="7158" width="9.44140625" customWidth="1"/>
    <col min="7159" max="7159" width="48.77734375" customWidth="1"/>
    <col min="7160" max="7160" width="17.33203125" customWidth="1"/>
    <col min="7161" max="7161" width="21.5546875" customWidth="1"/>
    <col min="7162" max="7162" width="19.109375" customWidth="1"/>
    <col min="7163" max="7163" width="18.109375" customWidth="1"/>
    <col min="7164" max="7164" width="20.44140625" customWidth="1"/>
    <col min="7165" max="7165" width="18.109375" customWidth="1"/>
    <col min="7166" max="7166" width="36.88671875" customWidth="1"/>
    <col min="7167" max="7167" width="20.6640625" customWidth="1"/>
    <col min="7414" max="7414" width="9.44140625" customWidth="1"/>
    <col min="7415" max="7415" width="48.77734375" customWidth="1"/>
    <col min="7416" max="7416" width="17.33203125" customWidth="1"/>
    <col min="7417" max="7417" width="21.5546875" customWidth="1"/>
    <col min="7418" max="7418" width="19.109375" customWidth="1"/>
    <col min="7419" max="7419" width="18.109375" customWidth="1"/>
    <col min="7420" max="7420" width="20.44140625" customWidth="1"/>
    <col min="7421" max="7421" width="18.109375" customWidth="1"/>
    <col min="7422" max="7422" width="36.88671875" customWidth="1"/>
    <col min="7423" max="7423" width="20.6640625" customWidth="1"/>
    <col min="7670" max="7670" width="9.44140625" customWidth="1"/>
    <col min="7671" max="7671" width="48.77734375" customWidth="1"/>
    <col min="7672" max="7672" width="17.33203125" customWidth="1"/>
    <col min="7673" max="7673" width="21.5546875" customWidth="1"/>
    <col min="7674" max="7674" width="19.109375" customWidth="1"/>
    <col min="7675" max="7675" width="18.109375" customWidth="1"/>
    <col min="7676" max="7676" width="20.44140625" customWidth="1"/>
    <col min="7677" max="7677" width="18.109375" customWidth="1"/>
    <col min="7678" max="7678" width="36.88671875" customWidth="1"/>
    <col min="7679" max="7679" width="20.6640625" customWidth="1"/>
    <col min="7926" max="7926" width="9.44140625" customWidth="1"/>
    <col min="7927" max="7927" width="48.77734375" customWidth="1"/>
    <col min="7928" max="7928" width="17.33203125" customWidth="1"/>
    <col min="7929" max="7929" width="21.5546875" customWidth="1"/>
    <col min="7930" max="7930" width="19.109375" customWidth="1"/>
    <col min="7931" max="7931" width="18.109375" customWidth="1"/>
    <col min="7932" max="7932" width="20.44140625" customWidth="1"/>
    <col min="7933" max="7933" width="18.109375" customWidth="1"/>
    <col min="7934" max="7934" width="36.88671875" customWidth="1"/>
    <col min="7935" max="7935" width="20.6640625" customWidth="1"/>
    <col min="8182" max="8182" width="9.44140625" customWidth="1"/>
    <col min="8183" max="8183" width="48.77734375" customWidth="1"/>
    <col min="8184" max="8184" width="17.33203125" customWidth="1"/>
    <col min="8185" max="8185" width="21.5546875" customWidth="1"/>
    <col min="8186" max="8186" width="19.109375" customWidth="1"/>
    <col min="8187" max="8187" width="18.109375" customWidth="1"/>
    <col min="8188" max="8188" width="20.44140625" customWidth="1"/>
    <col min="8189" max="8189" width="18.109375" customWidth="1"/>
    <col min="8190" max="8190" width="36.88671875" customWidth="1"/>
    <col min="8191" max="8191" width="20.6640625" customWidth="1"/>
    <col min="8438" max="8438" width="9.44140625" customWidth="1"/>
    <col min="8439" max="8439" width="48.77734375" customWidth="1"/>
    <col min="8440" max="8440" width="17.33203125" customWidth="1"/>
    <col min="8441" max="8441" width="21.5546875" customWidth="1"/>
    <col min="8442" max="8442" width="19.109375" customWidth="1"/>
    <col min="8443" max="8443" width="18.109375" customWidth="1"/>
    <col min="8444" max="8444" width="20.44140625" customWidth="1"/>
    <col min="8445" max="8445" width="18.109375" customWidth="1"/>
    <col min="8446" max="8446" width="36.88671875" customWidth="1"/>
    <col min="8447" max="8447" width="20.6640625" customWidth="1"/>
    <col min="8694" max="8694" width="9.44140625" customWidth="1"/>
    <col min="8695" max="8695" width="48.77734375" customWidth="1"/>
    <col min="8696" max="8696" width="17.33203125" customWidth="1"/>
    <col min="8697" max="8697" width="21.5546875" customWidth="1"/>
    <col min="8698" max="8698" width="19.109375" customWidth="1"/>
    <col min="8699" max="8699" width="18.109375" customWidth="1"/>
    <col min="8700" max="8700" width="20.44140625" customWidth="1"/>
    <col min="8701" max="8701" width="18.109375" customWidth="1"/>
    <col min="8702" max="8702" width="36.88671875" customWidth="1"/>
    <col min="8703" max="8703" width="20.6640625" customWidth="1"/>
    <col min="8950" max="8950" width="9.44140625" customWidth="1"/>
    <col min="8951" max="8951" width="48.77734375" customWidth="1"/>
    <col min="8952" max="8952" width="17.33203125" customWidth="1"/>
    <col min="8953" max="8953" width="21.5546875" customWidth="1"/>
    <col min="8954" max="8954" width="19.109375" customWidth="1"/>
    <col min="8955" max="8955" width="18.109375" customWidth="1"/>
    <col min="8956" max="8956" width="20.44140625" customWidth="1"/>
    <col min="8957" max="8957" width="18.109375" customWidth="1"/>
    <col min="8958" max="8958" width="36.88671875" customWidth="1"/>
    <col min="8959" max="8959" width="20.6640625" customWidth="1"/>
    <col min="9206" max="9206" width="9.44140625" customWidth="1"/>
    <col min="9207" max="9207" width="48.77734375" customWidth="1"/>
    <col min="9208" max="9208" width="17.33203125" customWidth="1"/>
    <col min="9209" max="9209" width="21.5546875" customWidth="1"/>
    <col min="9210" max="9210" width="19.109375" customWidth="1"/>
    <col min="9211" max="9211" width="18.109375" customWidth="1"/>
    <col min="9212" max="9212" width="20.44140625" customWidth="1"/>
    <col min="9213" max="9213" width="18.109375" customWidth="1"/>
    <col min="9214" max="9214" width="36.88671875" customWidth="1"/>
    <col min="9215" max="9215" width="20.6640625" customWidth="1"/>
    <col min="9462" max="9462" width="9.44140625" customWidth="1"/>
    <col min="9463" max="9463" width="48.77734375" customWidth="1"/>
    <col min="9464" max="9464" width="17.33203125" customWidth="1"/>
    <col min="9465" max="9465" width="21.5546875" customWidth="1"/>
    <col min="9466" max="9466" width="19.109375" customWidth="1"/>
    <col min="9467" max="9467" width="18.109375" customWidth="1"/>
    <col min="9468" max="9468" width="20.44140625" customWidth="1"/>
    <col min="9469" max="9469" width="18.109375" customWidth="1"/>
    <col min="9470" max="9470" width="36.88671875" customWidth="1"/>
    <col min="9471" max="9471" width="20.6640625" customWidth="1"/>
    <col min="9718" max="9718" width="9.44140625" customWidth="1"/>
    <col min="9719" max="9719" width="48.77734375" customWidth="1"/>
    <col min="9720" max="9720" width="17.33203125" customWidth="1"/>
    <col min="9721" max="9721" width="21.5546875" customWidth="1"/>
    <col min="9722" max="9722" width="19.109375" customWidth="1"/>
    <col min="9723" max="9723" width="18.109375" customWidth="1"/>
    <col min="9724" max="9724" width="20.44140625" customWidth="1"/>
    <col min="9725" max="9725" width="18.109375" customWidth="1"/>
    <col min="9726" max="9726" width="36.88671875" customWidth="1"/>
    <col min="9727" max="9727" width="20.6640625" customWidth="1"/>
    <col min="9974" max="9974" width="9.44140625" customWidth="1"/>
    <col min="9975" max="9975" width="48.77734375" customWidth="1"/>
    <col min="9976" max="9976" width="17.33203125" customWidth="1"/>
    <col min="9977" max="9977" width="21.5546875" customWidth="1"/>
    <col min="9978" max="9978" width="19.109375" customWidth="1"/>
    <col min="9979" max="9979" width="18.109375" customWidth="1"/>
    <col min="9980" max="9980" width="20.44140625" customWidth="1"/>
    <col min="9981" max="9981" width="18.109375" customWidth="1"/>
    <col min="9982" max="9982" width="36.88671875" customWidth="1"/>
    <col min="9983" max="9983" width="20.6640625" customWidth="1"/>
    <col min="10230" max="10230" width="9.44140625" customWidth="1"/>
    <col min="10231" max="10231" width="48.77734375" customWidth="1"/>
    <col min="10232" max="10232" width="17.33203125" customWidth="1"/>
    <col min="10233" max="10233" width="21.5546875" customWidth="1"/>
    <col min="10234" max="10234" width="19.109375" customWidth="1"/>
    <col min="10235" max="10235" width="18.109375" customWidth="1"/>
    <col min="10236" max="10236" width="20.44140625" customWidth="1"/>
    <col min="10237" max="10237" width="18.109375" customWidth="1"/>
    <col min="10238" max="10238" width="36.88671875" customWidth="1"/>
    <col min="10239" max="10239" width="20.6640625" customWidth="1"/>
    <col min="10486" max="10486" width="9.44140625" customWidth="1"/>
    <col min="10487" max="10487" width="48.77734375" customWidth="1"/>
    <col min="10488" max="10488" width="17.33203125" customWidth="1"/>
    <col min="10489" max="10489" width="21.5546875" customWidth="1"/>
    <col min="10490" max="10490" width="19.109375" customWidth="1"/>
    <col min="10491" max="10491" width="18.109375" customWidth="1"/>
    <col min="10492" max="10492" width="20.44140625" customWidth="1"/>
    <col min="10493" max="10493" width="18.109375" customWidth="1"/>
    <col min="10494" max="10494" width="36.88671875" customWidth="1"/>
    <col min="10495" max="10495" width="20.6640625" customWidth="1"/>
    <col min="10742" max="10742" width="9.44140625" customWidth="1"/>
    <col min="10743" max="10743" width="48.77734375" customWidth="1"/>
    <col min="10744" max="10744" width="17.33203125" customWidth="1"/>
    <col min="10745" max="10745" width="21.5546875" customWidth="1"/>
    <col min="10746" max="10746" width="19.109375" customWidth="1"/>
    <col min="10747" max="10747" width="18.109375" customWidth="1"/>
    <col min="10748" max="10748" width="20.44140625" customWidth="1"/>
    <col min="10749" max="10749" width="18.109375" customWidth="1"/>
    <col min="10750" max="10750" width="36.88671875" customWidth="1"/>
    <col min="10751" max="10751" width="20.6640625" customWidth="1"/>
    <col min="10998" max="10998" width="9.44140625" customWidth="1"/>
    <col min="10999" max="10999" width="48.77734375" customWidth="1"/>
    <col min="11000" max="11000" width="17.33203125" customWidth="1"/>
    <col min="11001" max="11001" width="21.5546875" customWidth="1"/>
    <col min="11002" max="11002" width="19.109375" customWidth="1"/>
    <col min="11003" max="11003" width="18.109375" customWidth="1"/>
    <col min="11004" max="11004" width="20.44140625" customWidth="1"/>
    <col min="11005" max="11005" width="18.109375" customWidth="1"/>
    <col min="11006" max="11006" width="36.88671875" customWidth="1"/>
    <col min="11007" max="11007" width="20.6640625" customWidth="1"/>
    <col min="11254" max="11254" width="9.44140625" customWidth="1"/>
    <col min="11255" max="11255" width="48.77734375" customWidth="1"/>
    <col min="11256" max="11256" width="17.33203125" customWidth="1"/>
    <col min="11257" max="11257" width="21.5546875" customWidth="1"/>
    <col min="11258" max="11258" width="19.109375" customWidth="1"/>
    <col min="11259" max="11259" width="18.109375" customWidth="1"/>
    <col min="11260" max="11260" width="20.44140625" customWidth="1"/>
    <col min="11261" max="11261" width="18.109375" customWidth="1"/>
    <col min="11262" max="11262" width="36.88671875" customWidth="1"/>
    <col min="11263" max="11263" width="20.6640625" customWidth="1"/>
    <col min="11510" max="11510" width="9.44140625" customWidth="1"/>
    <col min="11511" max="11511" width="48.77734375" customWidth="1"/>
    <col min="11512" max="11512" width="17.33203125" customWidth="1"/>
    <col min="11513" max="11513" width="21.5546875" customWidth="1"/>
    <col min="11514" max="11514" width="19.109375" customWidth="1"/>
    <col min="11515" max="11515" width="18.109375" customWidth="1"/>
    <col min="11516" max="11516" width="20.44140625" customWidth="1"/>
    <col min="11517" max="11517" width="18.109375" customWidth="1"/>
    <col min="11518" max="11518" width="36.88671875" customWidth="1"/>
    <col min="11519" max="11519" width="20.6640625" customWidth="1"/>
    <col min="11766" max="11766" width="9.44140625" customWidth="1"/>
    <col min="11767" max="11767" width="48.77734375" customWidth="1"/>
    <col min="11768" max="11768" width="17.33203125" customWidth="1"/>
    <col min="11769" max="11769" width="21.5546875" customWidth="1"/>
    <col min="11770" max="11770" width="19.109375" customWidth="1"/>
    <col min="11771" max="11771" width="18.109375" customWidth="1"/>
    <col min="11772" max="11772" width="20.44140625" customWidth="1"/>
    <col min="11773" max="11773" width="18.109375" customWidth="1"/>
    <col min="11774" max="11774" width="36.88671875" customWidth="1"/>
    <col min="11775" max="11775" width="20.6640625" customWidth="1"/>
    <col min="12022" max="12022" width="9.44140625" customWidth="1"/>
    <col min="12023" max="12023" width="48.77734375" customWidth="1"/>
    <col min="12024" max="12024" width="17.33203125" customWidth="1"/>
    <col min="12025" max="12025" width="21.5546875" customWidth="1"/>
    <col min="12026" max="12026" width="19.109375" customWidth="1"/>
    <col min="12027" max="12027" width="18.109375" customWidth="1"/>
    <col min="12028" max="12028" width="20.44140625" customWidth="1"/>
    <col min="12029" max="12029" width="18.109375" customWidth="1"/>
    <col min="12030" max="12030" width="36.88671875" customWidth="1"/>
    <col min="12031" max="12031" width="20.6640625" customWidth="1"/>
    <col min="12278" max="12278" width="9.44140625" customWidth="1"/>
    <col min="12279" max="12279" width="48.77734375" customWidth="1"/>
    <col min="12280" max="12280" width="17.33203125" customWidth="1"/>
    <col min="12281" max="12281" width="21.5546875" customWidth="1"/>
    <col min="12282" max="12282" width="19.109375" customWidth="1"/>
    <col min="12283" max="12283" width="18.109375" customWidth="1"/>
    <col min="12284" max="12284" width="20.44140625" customWidth="1"/>
    <col min="12285" max="12285" width="18.109375" customWidth="1"/>
    <col min="12286" max="12286" width="36.88671875" customWidth="1"/>
    <col min="12287" max="12287" width="20.6640625" customWidth="1"/>
    <col min="12534" max="12534" width="9.44140625" customWidth="1"/>
    <col min="12535" max="12535" width="48.77734375" customWidth="1"/>
    <col min="12536" max="12536" width="17.33203125" customWidth="1"/>
    <col min="12537" max="12537" width="21.5546875" customWidth="1"/>
    <col min="12538" max="12538" width="19.109375" customWidth="1"/>
    <col min="12539" max="12539" width="18.109375" customWidth="1"/>
    <col min="12540" max="12540" width="20.44140625" customWidth="1"/>
    <col min="12541" max="12541" width="18.109375" customWidth="1"/>
    <col min="12542" max="12542" width="36.88671875" customWidth="1"/>
    <col min="12543" max="12543" width="20.6640625" customWidth="1"/>
    <col min="12790" max="12790" width="9.44140625" customWidth="1"/>
    <col min="12791" max="12791" width="48.77734375" customWidth="1"/>
    <col min="12792" max="12792" width="17.33203125" customWidth="1"/>
    <col min="12793" max="12793" width="21.5546875" customWidth="1"/>
    <col min="12794" max="12794" width="19.109375" customWidth="1"/>
    <col min="12795" max="12795" width="18.109375" customWidth="1"/>
    <col min="12796" max="12796" width="20.44140625" customWidth="1"/>
    <col min="12797" max="12797" width="18.109375" customWidth="1"/>
    <col min="12798" max="12798" width="36.88671875" customWidth="1"/>
    <col min="12799" max="12799" width="20.6640625" customWidth="1"/>
    <col min="13046" max="13046" width="9.44140625" customWidth="1"/>
    <col min="13047" max="13047" width="48.77734375" customWidth="1"/>
    <col min="13048" max="13048" width="17.33203125" customWidth="1"/>
    <col min="13049" max="13049" width="21.5546875" customWidth="1"/>
    <col min="13050" max="13050" width="19.109375" customWidth="1"/>
    <col min="13051" max="13051" width="18.109375" customWidth="1"/>
    <col min="13052" max="13052" width="20.44140625" customWidth="1"/>
    <col min="13053" max="13053" width="18.109375" customWidth="1"/>
    <col min="13054" max="13054" width="36.88671875" customWidth="1"/>
    <col min="13055" max="13055" width="20.6640625" customWidth="1"/>
    <col min="13302" max="13302" width="9.44140625" customWidth="1"/>
    <col min="13303" max="13303" width="48.77734375" customWidth="1"/>
    <col min="13304" max="13304" width="17.33203125" customWidth="1"/>
    <col min="13305" max="13305" width="21.5546875" customWidth="1"/>
    <col min="13306" max="13306" width="19.109375" customWidth="1"/>
    <col min="13307" max="13307" width="18.109375" customWidth="1"/>
    <col min="13308" max="13308" width="20.44140625" customWidth="1"/>
    <col min="13309" max="13309" width="18.109375" customWidth="1"/>
    <col min="13310" max="13310" width="36.88671875" customWidth="1"/>
    <col min="13311" max="13311" width="20.6640625" customWidth="1"/>
    <col min="13558" max="13558" width="9.44140625" customWidth="1"/>
    <col min="13559" max="13559" width="48.77734375" customWidth="1"/>
    <col min="13560" max="13560" width="17.33203125" customWidth="1"/>
    <col min="13561" max="13561" width="21.5546875" customWidth="1"/>
    <col min="13562" max="13562" width="19.109375" customWidth="1"/>
    <col min="13563" max="13563" width="18.109375" customWidth="1"/>
    <col min="13564" max="13564" width="20.44140625" customWidth="1"/>
    <col min="13565" max="13565" width="18.109375" customWidth="1"/>
    <col min="13566" max="13566" width="36.88671875" customWidth="1"/>
    <col min="13567" max="13567" width="20.6640625" customWidth="1"/>
    <col min="13814" max="13814" width="9.44140625" customWidth="1"/>
    <col min="13815" max="13815" width="48.77734375" customWidth="1"/>
    <col min="13816" max="13816" width="17.33203125" customWidth="1"/>
    <col min="13817" max="13817" width="21.5546875" customWidth="1"/>
    <col min="13818" max="13818" width="19.109375" customWidth="1"/>
    <col min="13819" max="13819" width="18.109375" customWidth="1"/>
    <col min="13820" max="13820" width="20.44140625" customWidth="1"/>
    <col min="13821" max="13821" width="18.109375" customWidth="1"/>
    <col min="13822" max="13822" width="36.88671875" customWidth="1"/>
    <col min="13823" max="13823" width="20.6640625" customWidth="1"/>
    <col min="14070" max="14070" width="9.44140625" customWidth="1"/>
    <col min="14071" max="14071" width="48.77734375" customWidth="1"/>
    <col min="14072" max="14072" width="17.33203125" customWidth="1"/>
    <col min="14073" max="14073" width="21.5546875" customWidth="1"/>
    <col min="14074" max="14074" width="19.109375" customWidth="1"/>
    <col min="14075" max="14075" width="18.109375" customWidth="1"/>
    <col min="14076" max="14076" width="20.44140625" customWidth="1"/>
    <col min="14077" max="14077" width="18.109375" customWidth="1"/>
    <col min="14078" max="14078" width="36.88671875" customWidth="1"/>
    <col min="14079" max="14079" width="20.6640625" customWidth="1"/>
    <col min="14326" max="14326" width="9.44140625" customWidth="1"/>
    <col min="14327" max="14327" width="48.77734375" customWidth="1"/>
    <col min="14328" max="14328" width="17.33203125" customWidth="1"/>
    <col min="14329" max="14329" width="21.5546875" customWidth="1"/>
    <col min="14330" max="14330" width="19.109375" customWidth="1"/>
    <col min="14331" max="14331" width="18.109375" customWidth="1"/>
    <col min="14332" max="14332" width="20.44140625" customWidth="1"/>
    <col min="14333" max="14333" width="18.109375" customWidth="1"/>
    <col min="14334" max="14334" width="36.88671875" customWidth="1"/>
    <col min="14335" max="14335" width="20.6640625" customWidth="1"/>
    <col min="14582" max="14582" width="9.44140625" customWidth="1"/>
    <col min="14583" max="14583" width="48.77734375" customWidth="1"/>
    <col min="14584" max="14584" width="17.33203125" customWidth="1"/>
    <col min="14585" max="14585" width="21.5546875" customWidth="1"/>
    <col min="14586" max="14586" width="19.109375" customWidth="1"/>
    <col min="14587" max="14587" width="18.109375" customWidth="1"/>
    <col min="14588" max="14588" width="20.44140625" customWidth="1"/>
    <col min="14589" max="14589" width="18.109375" customWidth="1"/>
    <col min="14590" max="14590" width="36.88671875" customWidth="1"/>
    <col min="14591" max="14591" width="20.6640625" customWidth="1"/>
    <col min="14838" max="14838" width="9.44140625" customWidth="1"/>
    <col min="14839" max="14839" width="48.77734375" customWidth="1"/>
    <col min="14840" max="14840" width="17.33203125" customWidth="1"/>
    <col min="14841" max="14841" width="21.5546875" customWidth="1"/>
    <col min="14842" max="14842" width="19.109375" customWidth="1"/>
    <col min="14843" max="14843" width="18.109375" customWidth="1"/>
    <col min="14844" max="14844" width="20.44140625" customWidth="1"/>
    <col min="14845" max="14845" width="18.109375" customWidth="1"/>
    <col min="14846" max="14846" width="36.88671875" customWidth="1"/>
    <col min="14847" max="14847" width="20.6640625" customWidth="1"/>
    <col min="15094" max="15094" width="9.44140625" customWidth="1"/>
    <col min="15095" max="15095" width="48.77734375" customWidth="1"/>
    <col min="15096" max="15096" width="17.33203125" customWidth="1"/>
    <col min="15097" max="15097" width="21.5546875" customWidth="1"/>
    <col min="15098" max="15098" width="19.109375" customWidth="1"/>
    <col min="15099" max="15099" width="18.109375" customWidth="1"/>
    <col min="15100" max="15100" width="20.44140625" customWidth="1"/>
    <col min="15101" max="15101" width="18.109375" customWidth="1"/>
    <col min="15102" max="15102" width="36.88671875" customWidth="1"/>
    <col min="15103" max="15103" width="20.6640625" customWidth="1"/>
    <col min="15350" max="15350" width="9.44140625" customWidth="1"/>
    <col min="15351" max="15351" width="48.77734375" customWidth="1"/>
    <col min="15352" max="15352" width="17.33203125" customWidth="1"/>
    <col min="15353" max="15353" width="21.5546875" customWidth="1"/>
    <col min="15354" max="15354" width="19.109375" customWidth="1"/>
    <col min="15355" max="15355" width="18.109375" customWidth="1"/>
    <col min="15356" max="15356" width="20.44140625" customWidth="1"/>
    <col min="15357" max="15357" width="18.109375" customWidth="1"/>
    <col min="15358" max="15358" width="36.88671875" customWidth="1"/>
    <col min="15359" max="15359" width="20.6640625" customWidth="1"/>
    <col min="15606" max="15606" width="9.44140625" customWidth="1"/>
    <col min="15607" max="15607" width="48.77734375" customWidth="1"/>
    <col min="15608" max="15608" width="17.33203125" customWidth="1"/>
    <col min="15609" max="15609" width="21.5546875" customWidth="1"/>
    <col min="15610" max="15610" width="19.109375" customWidth="1"/>
    <col min="15611" max="15611" width="18.109375" customWidth="1"/>
    <col min="15612" max="15612" width="20.44140625" customWidth="1"/>
    <col min="15613" max="15613" width="18.109375" customWidth="1"/>
    <col min="15614" max="15614" width="36.88671875" customWidth="1"/>
    <col min="15615" max="15615" width="20.6640625" customWidth="1"/>
    <col min="15862" max="15862" width="9.44140625" customWidth="1"/>
    <col min="15863" max="15863" width="48.77734375" customWidth="1"/>
    <col min="15864" max="15864" width="17.33203125" customWidth="1"/>
    <col min="15865" max="15865" width="21.5546875" customWidth="1"/>
    <col min="15866" max="15866" width="19.109375" customWidth="1"/>
    <col min="15867" max="15867" width="18.109375" customWidth="1"/>
    <col min="15868" max="15868" width="20.44140625" customWidth="1"/>
    <col min="15869" max="15869" width="18.109375" customWidth="1"/>
    <col min="15870" max="15870" width="36.88671875" customWidth="1"/>
    <col min="15871" max="15871" width="20.6640625" customWidth="1"/>
    <col min="16118" max="16118" width="9.44140625" customWidth="1"/>
    <col min="16119" max="16119" width="48.77734375" customWidth="1"/>
    <col min="16120" max="16120" width="17.33203125" customWidth="1"/>
    <col min="16121" max="16121" width="21.5546875" customWidth="1"/>
    <col min="16122" max="16122" width="19.109375" customWidth="1"/>
    <col min="16123" max="16123" width="18.109375" customWidth="1"/>
    <col min="16124" max="16124" width="20.44140625" customWidth="1"/>
    <col min="16125" max="16125" width="18.109375" customWidth="1"/>
    <col min="16126" max="16126" width="36.88671875" customWidth="1"/>
    <col min="16127" max="16127" width="20.6640625" customWidth="1"/>
  </cols>
  <sheetData>
    <row r="1" spans="1:20" ht="34.5">
      <c r="G1" s="141" t="s">
        <v>70</v>
      </c>
      <c r="H1" s="141"/>
      <c r="I1" s="141"/>
      <c r="J1" s="141"/>
      <c r="K1" s="141"/>
      <c r="L1" s="141"/>
      <c r="M1" s="141"/>
      <c r="N1" s="141"/>
    </row>
    <row r="2" spans="1:20" ht="20.5">
      <c r="A2" s="142" t="s">
        <v>71</v>
      </c>
      <c r="B2" s="142"/>
      <c r="C2" s="142" t="s">
        <v>72</v>
      </c>
      <c r="D2" s="142"/>
      <c r="E2" s="143" t="s">
        <v>73</v>
      </c>
      <c r="F2" s="142" t="s">
        <v>74</v>
      </c>
      <c r="G2" s="142" t="s">
        <v>75</v>
      </c>
      <c r="H2" s="142"/>
      <c r="I2" s="142"/>
      <c r="J2" s="142"/>
      <c r="K2" s="142"/>
      <c r="L2" s="142"/>
      <c r="M2" s="142"/>
      <c r="N2" s="142"/>
    </row>
    <row r="3" spans="1:20" ht="29">
      <c r="A3" s="244" t="s">
        <v>76</v>
      </c>
      <c r="B3" s="244"/>
      <c r="C3" s="244"/>
      <c r="D3" s="244"/>
      <c r="E3" s="244"/>
      <c r="F3" s="244"/>
      <c r="G3" s="244"/>
      <c r="H3" s="244"/>
      <c r="I3" s="244"/>
      <c r="J3" s="244"/>
      <c r="K3" s="244"/>
      <c r="L3" s="244"/>
      <c r="M3" s="244"/>
      <c r="N3" s="244"/>
    </row>
    <row r="4" spans="1:20" ht="20.5">
      <c r="A4" s="142" t="s">
        <v>2</v>
      </c>
      <c r="B4" s="142"/>
      <c r="C4" s="144" t="d">
        <v>2020-11-12</v>
      </c>
      <c r="D4" s="142"/>
      <c r="E4" s="143" t="s">
        <v>77</v>
      </c>
      <c r="F4" s="142" t="s">
        <v>74</v>
      </c>
      <c r="G4" s="145" t="s">
        <v>99</v>
      </c>
      <c r="H4" s="145"/>
      <c r="I4" s="145"/>
      <c r="J4" s="145"/>
      <c r="K4" s="145"/>
      <c r="L4" s="145"/>
      <c r="M4" s="145"/>
      <c r="N4" s="145"/>
    </row>
    <row r="5" spans="1:20" ht="20.5">
      <c r="A5" s="142" t="s">
        <v>78</v>
      </c>
      <c r="B5" s="142"/>
      <c r="C5" s="211" t="s">
        <v>119</v>
      </c>
      <c r="D5" s="142"/>
      <c r="E5" s="143" t="s">
        <v>79</v>
      </c>
      <c r="F5" s="142" t="s">
        <v>74</v>
      </c>
      <c r="G5" s="146" t="s">
        <v>118</v>
      </c>
      <c r="H5" s="146"/>
      <c r="I5" s="146"/>
      <c r="J5" s="146"/>
      <c r="K5" s="146"/>
      <c r="L5" s="146"/>
      <c r="M5" s="146"/>
      <c r="N5" s="146"/>
    </row>
    <row r="6" spans="1:20" ht="20.5">
      <c r="A6" s="142" t="s">
        <v>80</v>
      </c>
      <c r="B6" s="142"/>
      <c r="C6" s="228" t="s">
        <v>221</v>
      </c>
      <c r="D6" s="142"/>
      <c r="E6" s="143" t="s">
        <v>81</v>
      </c>
      <c r="F6" s="142" t="s">
        <v>82</v>
      </c>
      <c r="G6" s="300">
        <v>10302004008</v>
      </c>
      <c r="H6" s="300"/>
      <c r="I6" s="300"/>
      <c r="J6" s="300"/>
      <c r="K6" s="300"/>
      <c r="L6" s="300"/>
      <c r="M6" s="300"/>
      <c r="N6" s="300"/>
    </row>
    <row r="7" spans="1:20">
      <c r="E7" s="230" t="s">
        <v>233</v>
      </c>
      <c r="F7" s="230" t="s">
        <v>229</v>
      </c>
      <c r="G7" s="230" t="s">
        <v>230</v>
      </c>
      <c r="H7" s="230" t="s">
        <v>234</v>
      </c>
      <c r="I7" s="230" t="s">
        <v>235</v>
      </c>
      <c r="J7" s="230" t="s">
        <v>231</v>
      </c>
      <c r="K7" s="230" t="s">
        <v>236</v>
      </c>
      <c r="L7" s="230" t="s">
        <v>237</v>
      </c>
      <c r="M7" s="230" t="s">
        <v>232</v>
      </c>
      <c r="N7" s="230" t="s">
        <v>238</v>
      </c>
    </row>
    <row r="8" spans="1:20" ht="20.5">
      <c r="A8" s="245" t="s">
        <v>83</v>
      </c>
      <c r="B8" s="247" t="s">
        <v>84</v>
      </c>
      <c r="C8" s="249" t="s">
        <v>85</v>
      </c>
      <c r="D8" s="147" t="s">
        <v>69</v>
      </c>
      <c r="E8" s="147" t="s">
        <v>86</v>
      </c>
      <c r="F8" s="147" t="s">
        <v>87</v>
      </c>
      <c r="G8" s="147" t="s">
        <v>88</v>
      </c>
      <c r="H8" s="147" t="s">
        <v>201</v>
      </c>
      <c r="I8" s="147" t="s">
        <v>202</v>
      </c>
      <c r="J8" s="147" t="s">
        <v>203</v>
      </c>
      <c r="K8" s="147" t="s">
        <v>204</v>
      </c>
      <c r="L8" s="147" t="s">
        <v>205</v>
      </c>
      <c r="M8" s="147" t="s">
        <v>206</v>
      </c>
      <c r="N8" s="147" t="s">
        <v>207</v>
      </c>
    </row>
    <row r="9" spans="1:20" ht="20.5">
      <c r="A9" s="246"/>
      <c r="B9" s="248"/>
      <c r="C9" s="249"/>
      <c r="D9" s="148" t="s">
        <v>84</v>
      </c>
      <c r="E9" s="148" t="s">
        <v>117</v>
      </c>
      <c r="F9" s="148" t="s">
        <v>117</v>
      </c>
      <c r="G9" s="148" t="s">
        <v>117</v>
      </c>
      <c r="H9" s="148" t="s">
        <v>117</v>
      </c>
      <c r="I9" s="148" t="s">
        <v>117</v>
      </c>
      <c r="J9" s="148" t="s">
        <v>117</v>
      </c>
      <c r="K9" s="148" t="s">
        <v>117</v>
      </c>
      <c r="L9" s="148" t="s">
        <v>117</v>
      </c>
      <c r="M9" s="148" t="s">
        <v>117</v>
      </c>
      <c r="N9" s="148" t="s">
        <v>117</v>
      </c>
    </row>
    <row r="10" spans="1:20" ht="21.5">
      <c r="A10" s="149"/>
      <c r="B10" s="243" t="s">
        <v>89</v>
      </c>
      <c r="C10" s="243"/>
      <c r="D10" s="150"/>
      <c r="E10" s="150"/>
      <c r="F10" s="150"/>
      <c r="G10" s="151"/>
      <c r="H10" s="151"/>
      <c r="I10" s="151"/>
      <c r="J10" s="151"/>
      <c r="K10" s="151"/>
      <c r="L10" s="151"/>
      <c r="M10" s="151"/>
      <c r="N10" s="151"/>
      <c r="R10" s="215"/>
      <c r="S10" s="214"/>
      <c r="T10" s="126"/>
    </row>
    <row r="11" spans="1:20" ht="21.5">
      <c r="A11" s="133">
        <v>1</v>
      </c>
      <c r="B11" s="134" t="s">
        <v>131</v>
      </c>
      <c r="C11" s="135">
        <v>52</v>
      </c>
      <c r="D11" s="135" t="s">
        <v>130</v>
      </c>
      <c r="E11" s="137">
        <v>30.8</v>
      </c>
      <c r="F11" s="206">
        <v>22</v>
      </c>
      <c r="G11" s="137">
        <v>26.4</v>
      </c>
      <c r="H11" s="137"/>
      <c r="I11" s="137"/>
      <c r="J11" s="137">
        <v>30.8</v>
      </c>
      <c r="K11" s="137"/>
      <c r="L11" s="137"/>
      <c r="M11" s="137">
        <v>26.4</v>
      </c>
      <c r="N11" s="137"/>
      <c r="O11" s="281">
        <v>1400</v>
      </c>
      <c r="P11" s="281" t="s">
        <v>282</v>
      </c>
      <c r="Q11" s="215"/>
      <c r="R11" s="214"/>
      <c r="S11" s="126"/>
      <c r="T11" s="126"/>
    </row>
    <row r="12" spans="1:20" ht="21.5">
      <c r="A12" s="133">
        <v>2</v>
      </c>
      <c r="B12" s="134" t="s">
        <v>155</v>
      </c>
      <c r="C12" s="135">
        <v>75</v>
      </c>
      <c r="D12" s="135" t="s">
        <v>61</v>
      </c>
      <c r="E12" s="137"/>
      <c r="F12" s="206"/>
      <c r="G12" s="137"/>
      <c r="H12" s="137">
        <v>35.200000000000003</v>
      </c>
      <c r="I12" s="137">
        <v>35.200000000000003</v>
      </c>
      <c r="J12" s="137"/>
      <c r="K12" s="206">
        <v>35.200000000000003</v>
      </c>
      <c r="L12" s="137">
        <v>35.200000000000003</v>
      </c>
      <c r="M12" s="137"/>
      <c r="N12" s="137">
        <v>39.6</v>
      </c>
      <c r="O12" s="281">
        <v>76</v>
      </c>
      <c r="P12" s="281" t="s">
        <v>283</v>
      </c>
      <c r="Q12" s="119"/>
      <c r="R12" s="200"/>
      <c r="S12" s="126"/>
      <c r="T12" s="126"/>
    </row>
    <row r="13" spans="1:20" ht="21.5">
      <c r="A13" s="133">
        <v>3</v>
      </c>
      <c r="B13" s="134" t="s">
        <v>175</v>
      </c>
      <c r="C13" s="135">
        <v>60</v>
      </c>
      <c r="D13" s="135" t="s">
        <v>174</v>
      </c>
      <c r="E13" s="137"/>
      <c r="F13" s="206"/>
      <c r="G13" s="137"/>
      <c r="H13" s="137"/>
      <c r="I13" s="137">
        <v>2.64</v>
      </c>
      <c r="J13" s="137"/>
      <c r="K13" s="206">
        <v>2.64</v>
      </c>
      <c r="L13" s="137">
        <v>2.64</v>
      </c>
      <c r="M13" s="137"/>
      <c r="N13" s="137"/>
      <c r="O13" s="281">
        <v>78.8</v>
      </c>
      <c r="P13" s="281" t="s">
        <v>242</v>
      </c>
      <c r="Q13" s="205"/>
      <c r="R13" s="203"/>
      <c r="S13" s="126"/>
      <c r="T13" s="126"/>
    </row>
    <row r="14" spans="1:20" ht="21.5">
      <c r="A14" s="133">
        <v>4</v>
      </c>
      <c r="B14" s="229" t="s">
        <v>176</v>
      </c>
      <c r="C14" s="135">
        <v>65</v>
      </c>
      <c r="D14" s="135" t="s">
        <v>178</v>
      </c>
      <c r="E14" s="137"/>
      <c r="F14" s="206"/>
      <c r="G14" s="137"/>
      <c r="H14" s="137"/>
      <c r="I14" s="137">
        <v>2.64</v>
      </c>
      <c r="J14" s="137"/>
      <c r="K14" s="206">
        <v>2.64</v>
      </c>
      <c r="L14" s="137">
        <v>2.64</v>
      </c>
      <c r="M14" s="137"/>
      <c r="N14" s="137"/>
      <c r="O14" s="281">
        <v>51.5</v>
      </c>
      <c r="P14" s="281" t="s">
        <v>284</v>
      </c>
      <c r="Q14" s="119"/>
      <c r="R14" s="214"/>
      <c r="S14" s="126"/>
      <c r="T14" s="126"/>
    </row>
    <row r="15" spans="1:20" ht="21.5">
      <c r="A15" s="133">
        <v>5</v>
      </c>
      <c r="B15" s="229" t="s">
        <v>177</v>
      </c>
      <c r="C15" s="135">
        <v>65</v>
      </c>
      <c r="D15" s="135" t="s">
        <v>179</v>
      </c>
      <c r="E15" s="137"/>
      <c r="F15" s="206"/>
      <c r="G15" s="137"/>
      <c r="H15" s="137"/>
      <c r="I15" s="137">
        <v>2.64</v>
      </c>
      <c r="J15" s="137"/>
      <c r="K15" s="206">
        <v>2.64</v>
      </c>
      <c r="L15" s="137">
        <v>2.64</v>
      </c>
      <c r="M15" s="137"/>
      <c r="N15" s="137"/>
      <c r="O15" s="281">
        <v>69.53</v>
      </c>
      <c r="P15" s="281" t="s">
        <v>243</v>
      </c>
      <c r="Q15" s="215"/>
      <c r="R15" s="221"/>
      <c r="S15" s="126"/>
      <c r="T15" s="126"/>
    </row>
    <row r="16" spans="1:20" ht="21.5">
      <c r="A16" s="133">
        <v>6</v>
      </c>
      <c r="B16" s="134" t="s">
        <v>133</v>
      </c>
      <c r="C16" s="135">
        <v>98</v>
      </c>
      <c r="D16" s="282" t="s">
        <v>267</v>
      </c>
      <c r="E16" s="137">
        <v>17.600000000000001</v>
      </c>
      <c r="F16" s="206">
        <v>17.600000000000001</v>
      </c>
      <c r="G16" s="137">
        <v>17.600000000000001</v>
      </c>
      <c r="H16" s="137"/>
      <c r="I16" s="137"/>
      <c r="J16" s="137">
        <v>17.600000000000001</v>
      </c>
      <c r="K16" s="137"/>
      <c r="L16" s="137"/>
      <c r="M16" s="137">
        <v>8.8000000000000007</v>
      </c>
      <c r="N16" s="137"/>
      <c r="O16" s="281">
        <v>0.55000000000000004</v>
      </c>
      <c r="P16" s="281" t="s">
        <v>285</v>
      </c>
      <c r="T16" s="126"/>
    </row>
    <row r="17" spans="1:20" ht="21.5">
      <c r="A17" s="133">
        <v>7</v>
      </c>
      <c r="B17" s="134" t="s">
        <v>136</v>
      </c>
      <c r="C17" s="135">
        <v>95</v>
      </c>
      <c r="D17" s="135" t="s">
        <v>67</v>
      </c>
      <c r="E17" s="137">
        <v>2.64</v>
      </c>
      <c r="F17" s="137"/>
      <c r="G17" s="137"/>
      <c r="H17" s="137">
        <v>2.64</v>
      </c>
      <c r="I17" s="137"/>
      <c r="J17" s="137"/>
      <c r="K17" s="137"/>
      <c r="L17" s="137"/>
      <c r="M17" s="137"/>
      <c r="N17" s="137"/>
      <c r="O17" s="281">
        <v>41.72</v>
      </c>
      <c r="P17" s="281" t="s">
        <v>244</v>
      </c>
    </row>
    <row r="18" spans="1:20" ht="21.5">
      <c r="A18" s="133">
        <v>8</v>
      </c>
      <c r="B18" s="134" t="s">
        <v>157</v>
      </c>
      <c r="C18" s="135">
        <v>99</v>
      </c>
      <c r="D18" s="135" t="s">
        <v>220</v>
      </c>
      <c r="E18" s="137"/>
      <c r="F18" s="137"/>
      <c r="G18" s="137"/>
      <c r="H18" s="137">
        <v>2.64</v>
      </c>
      <c r="I18" s="137"/>
      <c r="J18" s="137"/>
      <c r="K18" s="137"/>
      <c r="L18" s="137"/>
      <c r="M18" s="137"/>
      <c r="N18" s="137"/>
      <c r="O18" s="281">
        <v>23.18</v>
      </c>
      <c r="P18" s="281" t="s">
        <v>245</v>
      </c>
    </row>
    <row r="19" spans="1:20" ht="21.5">
      <c r="A19" s="133">
        <v>9</v>
      </c>
      <c r="B19" s="207" t="s">
        <v>103</v>
      </c>
      <c r="C19" s="135">
        <v>98</v>
      </c>
      <c r="D19" s="208">
        <v>4200001</v>
      </c>
      <c r="E19" s="137">
        <v>1.76</v>
      </c>
      <c r="F19" s="137">
        <v>1.76</v>
      </c>
      <c r="G19" s="137">
        <v>1.76</v>
      </c>
      <c r="H19" s="137">
        <v>1.76</v>
      </c>
      <c r="I19" s="137">
        <v>0.88</v>
      </c>
      <c r="J19" s="137">
        <v>1.76</v>
      </c>
      <c r="K19" s="137">
        <v>1.76</v>
      </c>
      <c r="L19" s="137">
        <v>0.88</v>
      </c>
      <c r="M19" s="137">
        <v>1.76</v>
      </c>
      <c r="N19" s="137">
        <v>1.76</v>
      </c>
      <c r="O19" s="281">
        <v>35.93</v>
      </c>
      <c r="P19" s="281" t="s">
        <v>246</v>
      </c>
    </row>
    <row r="20" spans="1:20" ht="21.5">
      <c r="A20" s="133">
        <v>10</v>
      </c>
      <c r="B20" s="207" t="s">
        <v>102</v>
      </c>
      <c r="C20" s="135">
        <v>98</v>
      </c>
      <c r="D20" s="208">
        <v>4100346</v>
      </c>
      <c r="E20" s="137">
        <v>9.151999999999999E-2</v>
      </c>
      <c r="F20" s="137">
        <v>4.4879999999999996E-2</v>
      </c>
      <c r="G20" s="137">
        <v>6.1600000000000002E-2</v>
      </c>
      <c r="H20" s="137">
        <v>4.6639999999999994E-2</v>
      </c>
      <c r="I20" s="137">
        <v>5.8960000000000005E-2</v>
      </c>
      <c r="J20" s="137">
        <v>8.8000000000000009E-2</v>
      </c>
      <c r="K20" s="137">
        <v>0.10911999999999999</v>
      </c>
      <c r="L20" s="137">
        <v>9.1999999999999998E-2</v>
      </c>
      <c r="M20" s="137">
        <v>2.2000000000000002E-2</v>
      </c>
      <c r="N20" s="137">
        <v>8.3599999999999994E-2</v>
      </c>
      <c r="O20" s="281">
        <v>39.86</v>
      </c>
      <c r="P20" s="281" t="s">
        <v>247</v>
      </c>
    </row>
    <row r="21" spans="1:20" ht="21.5">
      <c r="A21" s="133">
        <v>11</v>
      </c>
      <c r="B21" s="134" t="s">
        <v>138</v>
      </c>
      <c r="C21" s="135">
        <v>98</v>
      </c>
      <c r="D21" s="135">
        <v>4100353</v>
      </c>
      <c r="E21" s="137">
        <v>0.44</v>
      </c>
      <c r="F21" s="137">
        <v>0.44</v>
      </c>
      <c r="G21" s="137">
        <v>0.44</v>
      </c>
      <c r="H21" s="137">
        <v>0.44</v>
      </c>
      <c r="I21" s="137">
        <v>0.44</v>
      </c>
      <c r="J21" s="137">
        <v>0.44</v>
      </c>
      <c r="K21" s="137">
        <v>0.44</v>
      </c>
      <c r="L21" s="137">
        <v>0.44</v>
      </c>
      <c r="M21" s="137">
        <v>0.41448000000000002</v>
      </c>
      <c r="N21" s="137">
        <v>0.44</v>
      </c>
      <c r="O21" s="281">
        <v>25.97</v>
      </c>
      <c r="P21" s="281" t="s">
        <v>248</v>
      </c>
    </row>
    <row r="22" spans="1:20" ht="21.5">
      <c r="A22" s="133">
        <v>12</v>
      </c>
      <c r="B22" s="212" t="s">
        <v>143</v>
      </c>
      <c r="C22" s="135">
        <v>98</v>
      </c>
      <c r="D22" s="221">
        <v>4400004</v>
      </c>
      <c r="E22" s="137"/>
      <c r="F22" s="137"/>
      <c r="G22" s="137"/>
      <c r="H22" s="137">
        <v>0.88</v>
      </c>
      <c r="I22" s="137"/>
      <c r="J22" s="137"/>
      <c r="K22" s="137">
        <v>0.88</v>
      </c>
      <c r="L22" s="137">
        <v>0.88</v>
      </c>
      <c r="M22" s="137"/>
      <c r="N22" s="137">
        <v>0.88</v>
      </c>
      <c r="O22" s="281">
        <v>26.57</v>
      </c>
      <c r="P22" s="281" t="s">
        <v>249</v>
      </c>
    </row>
    <row r="23" spans="1:20" ht="21.5">
      <c r="A23" s="133"/>
      <c r="B23" s="280" t="s">
        <v>100</v>
      </c>
      <c r="C23" s="135"/>
      <c r="D23" s="221"/>
      <c r="E23" s="137"/>
      <c r="F23" s="137"/>
      <c r="G23" s="137"/>
      <c r="H23" s="137"/>
      <c r="I23" s="137"/>
      <c r="J23" s="137"/>
      <c r="K23" s="137"/>
      <c r="L23" s="137"/>
      <c r="M23" s="137"/>
      <c r="N23" s="137"/>
      <c r="O23" s="281" t="e">
        <v>#N/A</v>
      </c>
      <c r="P23" s="281" t="e">
        <v>#N/A</v>
      </c>
    </row>
    <row r="24" spans="1:20" ht="21.5">
      <c r="A24" s="133"/>
      <c r="B24" s="236" t="s">
        <v>185</v>
      </c>
      <c r="C24" s="152"/>
      <c r="D24" s="135"/>
      <c r="E24" s="137"/>
      <c r="F24" s="137"/>
      <c r="G24" s="137"/>
      <c r="H24" s="137"/>
      <c r="I24" s="137"/>
      <c r="J24" s="137"/>
      <c r="K24" s="137"/>
      <c r="L24" s="137"/>
      <c r="M24" s="137"/>
      <c r="N24" s="137"/>
      <c r="O24" s="281" t="e">
        <v>#N/A</v>
      </c>
      <c r="P24" s="281" t="e">
        <v>#N/A</v>
      </c>
    </row>
    <row r="25" spans="1:20" ht="21.5">
      <c r="A25" s="133">
        <v>13</v>
      </c>
      <c r="B25" s="229" t="s">
        <v>225</v>
      </c>
      <c r="C25" s="135">
        <v>99</v>
      </c>
      <c r="D25" s="163" t="s">
        <v>239</v>
      </c>
      <c r="E25" s="137"/>
      <c r="F25" s="206">
        <v>2.64</v>
      </c>
      <c r="G25" s="137"/>
      <c r="H25" s="137"/>
      <c r="I25" s="137"/>
      <c r="J25" s="137"/>
      <c r="K25" s="137"/>
      <c r="L25" s="137"/>
      <c r="M25" s="137"/>
      <c r="N25" s="137"/>
      <c r="O25" s="281">
        <v>267.8</v>
      </c>
      <c r="P25" s="281" t="s">
        <v>286</v>
      </c>
    </row>
    <row r="26" spans="1:20" ht="21.5">
      <c r="A26" s="133">
        <v>14</v>
      </c>
      <c r="B26" s="134" t="s">
        <v>146</v>
      </c>
      <c r="C26" s="135">
        <v>58</v>
      </c>
      <c r="D26" s="136" t="s">
        <v>197</v>
      </c>
      <c r="E26" s="137"/>
      <c r="F26" s="137"/>
      <c r="G26" s="137">
        <v>2.64</v>
      </c>
      <c r="H26" s="137"/>
      <c r="I26" s="137"/>
      <c r="J26" s="137"/>
      <c r="K26" s="137"/>
      <c r="L26" s="137"/>
      <c r="M26" s="137"/>
      <c r="N26" s="137">
        <v>2.64</v>
      </c>
      <c r="O26" s="281">
        <v>3694.25</v>
      </c>
      <c r="P26" s="281" t="s">
        <v>287</v>
      </c>
      <c r="Q26" s="215"/>
      <c r="R26" s="214"/>
      <c r="S26" s="126"/>
    </row>
    <row r="27" spans="1:20" ht="21.5">
      <c r="A27" s="133">
        <v>15</v>
      </c>
      <c r="B27" s="229" t="s">
        <v>198</v>
      </c>
      <c r="C27" s="135">
        <v>63</v>
      </c>
      <c r="D27" s="163" t="s">
        <v>208</v>
      </c>
      <c r="E27" s="233"/>
      <c r="F27" s="137"/>
      <c r="G27" s="137"/>
      <c r="H27" s="137"/>
      <c r="I27" s="206">
        <v>2.64</v>
      </c>
      <c r="J27" s="137"/>
      <c r="K27" s="137"/>
      <c r="L27" s="137"/>
      <c r="M27" s="137"/>
      <c r="N27" s="137"/>
      <c r="O27" s="281">
        <v>268.83</v>
      </c>
      <c r="P27" s="281" t="s">
        <v>250</v>
      </c>
    </row>
    <row r="28" spans="1:20" ht="21.5">
      <c r="A28" s="133">
        <v>16</v>
      </c>
      <c r="B28" s="229" t="s">
        <v>180</v>
      </c>
      <c r="C28" s="135">
        <v>53</v>
      </c>
      <c r="D28" s="163" t="s">
        <v>182</v>
      </c>
      <c r="E28" s="137"/>
      <c r="F28" s="137"/>
      <c r="G28" s="137"/>
      <c r="H28" s="137"/>
      <c r="I28" s="137"/>
      <c r="J28" s="137"/>
      <c r="K28" s="206">
        <v>2.64</v>
      </c>
      <c r="L28" s="137"/>
      <c r="M28" s="137"/>
      <c r="N28" s="137"/>
      <c r="O28" s="281">
        <v>294.04000000000002</v>
      </c>
      <c r="P28" s="281" t="s">
        <v>251</v>
      </c>
    </row>
    <row r="29" spans="1:20" ht="21.5">
      <c r="A29" s="133">
        <v>17</v>
      </c>
      <c r="B29" s="153" t="s">
        <v>186</v>
      </c>
      <c r="C29" s="163">
        <v>80</v>
      </c>
      <c r="D29" s="163" t="s">
        <v>209</v>
      </c>
      <c r="E29" s="137"/>
      <c r="F29" s="154"/>
      <c r="G29" s="154"/>
      <c r="H29" s="154"/>
      <c r="I29" s="154"/>
      <c r="J29" s="154"/>
      <c r="K29" s="154"/>
      <c r="L29" s="154">
        <v>5.8959999999999999</v>
      </c>
      <c r="M29" s="154"/>
      <c r="N29" s="154"/>
      <c r="O29" s="281">
        <v>111.24</v>
      </c>
      <c r="P29" s="281" t="s">
        <v>252</v>
      </c>
      <c r="T29" s="126"/>
    </row>
    <row r="30" spans="1:20" ht="21.5">
      <c r="A30" s="133">
        <v>18</v>
      </c>
      <c r="B30" s="229" t="s">
        <v>191</v>
      </c>
      <c r="C30" s="163">
        <v>100</v>
      </c>
      <c r="D30" s="163" t="s">
        <v>195</v>
      </c>
      <c r="E30" s="137"/>
      <c r="F30" s="154"/>
      <c r="G30" s="154"/>
      <c r="H30" s="154"/>
      <c r="I30" s="154"/>
      <c r="J30" s="154"/>
      <c r="K30" s="154"/>
      <c r="L30" s="154"/>
      <c r="M30" s="206">
        <v>2.64</v>
      </c>
      <c r="N30" s="154"/>
      <c r="O30" s="281">
        <v>91.67</v>
      </c>
      <c r="P30" s="281" t="s">
        <v>253</v>
      </c>
      <c r="T30" s="126"/>
    </row>
    <row r="31" spans="1:20" ht="21.5">
      <c r="A31" s="157"/>
      <c r="B31" s="158" t="s">
        <v>90</v>
      </c>
      <c r="C31" s="155"/>
      <c r="D31" s="137"/>
      <c r="E31" s="159">
        <f t="shared" ref="E31:N31" si="0">SUM(E11:E30)</f>
        <v>53.331520000000005</v>
      </c>
      <c r="F31" s="159">
        <f t="shared" si="0"/>
        <v>44.484879999999997</v>
      </c>
      <c r="G31" s="159">
        <f t="shared" si="0"/>
        <v>48.901599999999995</v>
      </c>
      <c r="H31" s="159">
        <f t="shared" si="0"/>
        <v>43.606639999999999</v>
      </c>
      <c r="I31" s="159">
        <f t="shared" si="0"/>
        <v>47.138960000000004</v>
      </c>
      <c r="J31" s="159">
        <f t="shared" si="0"/>
        <v>50.688000000000002</v>
      </c>
      <c r="K31" s="159">
        <f t="shared" si="0"/>
        <v>48.949120000000001</v>
      </c>
      <c r="L31" s="159">
        <f t="shared" si="0"/>
        <v>51.308000000000007</v>
      </c>
      <c r="M31" s="159">
        <f t="shared" si="0"/>
        <v>40.036479999999997</v>
      </c>
      <c r="N31" s="159">
        <f t="shared" si="0"/>
        <v>45.403599999999997</v>
      </c>
      <c r="O31" s="281" t="e">
        <v>#N/A</v>
      </c>
      <c r="P31" s="281" t="e">
        <v>#N/A</v>
      </c>
    </row>
    <row r="32" spans="1:20" ht="21.5">
      <c r="A32" s="160"/>
      <c r="B32" s="158"/>
      <c r="C32" s="155"/>
      <c r="D32" s="156"/>
      <c r="E32" s="159"/>
      <c r="F32" s="137"/>
      <c r="G32" s="137"/>
      <c r="H32" s="137"/>
      <c r="I32" s="137"/>
      <c r="J32" s="137"/>
      <c r="K32" s="137"/>
      <c r="L32" s="137"/>
      <c r="M32" s="137"/>
      <c r="N32" s="137"/>
      <c r="O32" s="281" t="e">
        <v>#N/A</v>
      </c>
      <c r="P32" s="281" t="e">
        <v>#N/A</v>
      </c>
    </row>
    <row r="33" spans="1:20" ht="21.5">
      <c r="A33" s="160"/>
      <c r="B33" s="161" t="s">
        <v>91</v>
      </c>
      <c r="C33" s="162"/>
      <c r="D33" s="156"/>
      <c r="E33" s="154"/>
      <c r="F33" s="137"/>
      <c r="G33" s="137"/>
      <c r="H33" s="137"/>
      <c r="I33" s="137"/>
      <c r="J33" s="137"/>
      <c r="K33" s="137"/>
      <c r="L33" s="137"/>
      <c r="M33" s="137"/>
      <c r="N33" s="137"/>
      <c r="O33" s="281" t="e">
        <v>#N/A</v>
      </c>
      <c r="P33" s="281" t="e">
        <v>#N/A</v>
      </c>
    </row>
    <row r="34" spans="1:20" ht="21.5">
      <c r="A34" s="133">
        <v>19</v>
      </c>
      <c r="B34" s="229" t="s">
        <v>58</v>
      </c>
      <c r="C34" s="163">
        <v>98</v>
      </c>
      <c r="D34" s="138" t="s">
        <v>62</v>
      </c>
      <c r="E34" s="137">
        <v>33.341439999999999</v>
      </c>
      <c r="F34" s="137">
        <v>43.073359999999994</v>
      </c>
      <c r="G34" s="164">
        <v>38.638159999999999</v>
      </c>
      <c r="H34" s="164">
        <v>42.848959999999998</v>
      </c>
      <c r="I34" s="164">
        <v>39.942320000000002</v>
      </c>
      <c r="J34" s="164">
        <v>36.866720000000001</v>
      </c>
      <c r="K34" s="164">
        <v>37.4572</v>
      </c>
      <c r="L34" s="164">
        <v>34.906079999999996</v>
      </c>
      <c r="M34" s="164">
        <v>47.471600000000009</v>
      </c>
      <c r="N34" s="164">
        <v>41.032640000000001</v>
      </c>
      <c r="O34" s="281">
        <v>0</v>
      </c>
      <c r="P34" s="281" t="s">
        <v>58</v>
      </c>
      <c r="Q34" s="205"/>
      <c r="R34" s="124"/>
      <c r="S34" s="126"/>
      <c r="T34" s="126"/>
    </row>
    <row r="35" spans="1:20" ht="21.5">
      <c r="A35" s="133">
        <v>20</v>
      </c>
      <c r="B35" s="229" t="s">
        <v>222</v>
      </c>
      <c r="C35" s="163">
        <v>98</v>
      </c>
      <c r="D35" s="231">
        <v>4100423</v>
      </c>
      <c r="E35" s="137">
        <v>0.88</v>
      </c>
      <c r="F35" s="137"/>
      <c r="G35" s="164"/>
      <c r="H35" s="164"/>
      <c r="I35" s="164"/>
      <c r="J35" s="164"/>
      <c r="K35" s="164"/>
      <c r="L35" s="164"/>
      <c r="M35" s="164"/>
      <c r="N35" s="164"/>
      <c r="O35" s="281">
        <v>282.2</v>
      </c>
      <c r="P35" s="281" t="s">
        <v>254</v>
      </c>
      <c r="Q35" s="205"/>
      <c r="R35" s="125"/>
      <c r="S35" s="126"/>
      <c r="T35" s="126"/>
    </row>
    <row r="36" spans="1:20" ht="21.5">
      <c r="A36" s="133">
        <v>21</v>
      </c>
      <c r="B36" s="207" t="s">
        <v>193</v>
      </c>
      <c r="C36" s="163">
        <v>98</v>
      </c>
      <c r="D36" s="231">
        <v>4100363</v>
      </c>
      <c r="E36" s="137"/>
      <c r="F36" s="137"/>
      <c r="G36" s="164"/>
      <c r="H36" s="164"/>
      <c r="I36" s="164"/>
      <c r="J36" s="164"/>
      <c r="K36" s="164"/>
      <c r="L36" s="164"/>
      <c r="M36" s="206">
        <v>4.4000000000000004E-2</v>
      </c>
      <c r="N36" s="164"/>
      <c r="O36" s="281">
        <v>46.35</v>
      </c>
      <c r="P36" s="281" t="s">
        <v>255</v>
      </c>
      <c r="Q36" s="205"/>
      <c r="R36" s="125"/>
      <c r="S36" s="126"/>
      <c r="T36" s="126"/>
    </row>
    <row r="37" spans="1:20" ht="21.5">
      <c r="A37" s="133">
        <v>22</v>
      </c>
      <c r="B37" s="229" t="s">
        <v>63</v>
      </c>
      <c r="C37" s="163">
        <v>98</v>
      </c>
      <c r="D37" s="135">
        <v>4100332</v>
      </c>
      <c r="E37" s="137">
        <v>2.904E-2</v>
      </c>
      <c r="F37" s="137">
        <v>2.376E-2</v>
      </c>
      <c r="G37" s="164">
        <v>2.2000000000000002E-2</v>
      </c>
      <c r="H37" s="164">
        <v>6.7760000000000001E-2</v>
      </c>
      <c r="I37" s="164">
        <v>5.808E-2</v>
      </c>
      <c r="J37" s="164">
        <v>2.7279999999999999E-2</v>
      </c>
      <c r="K37" s="164">
        <v>7.392E-2</v>
      </c>
      <c r="L37" s="164">
        <v>7.6560000000000003E-2</v>
      </c>
      <c r="M37" s="206">
        <v>2.9919999999999999E-2</v>
      </c>
      <c r="N37" s="164">
        <v>6.7760000000000001E-2</v>
      </c>
      <c r="O37" s="281">
        <v>74.16</v>
      </c>
      <c r="P37" s="281" t="s">
        <v>256</v>
      </c>
      <c r="Q37" s="205"/>
      <c r="R37" s="125"/>
      <c r="S37" s="126"/>
      <c r="T37" s="126"/>
    </row>
    <row r="38" spans="1:20" ht="21.5">
      <c r="A38" s="133">
        <v>23</v>
      </c>
      <c r="B38" s="229" t="s">
        <v>65</v>
      </c>
      <c r="C38" s="163">
        <v>98</v>
      </c>
      <c r="D38" s="165">
        <v>4100426</v>
      </c>
      <c r="E38" s="126">
        <v>4.4000000000000004E-2</v>
      </c>
      <c r="F38" s="166">
        <v>4.4000000000000004E-2</v>
      </c>
      <c r="G38" s="154">
        <v>4.4000000000000004E-2</v>
      </c>
      <c r="H38" s="154">
        <v>4.4000000000000004E-2</v>
      </c>
      <c r="I38" s="154">
        <v>4.4000000000000004E-2</v>
      </c>
      <c r="J38" s="154">
        <v>4.4000000000000004E-2</v>
      </c>
      <c r="K38" s="154">
        <v>4.4000000000000004E-2</v>
      </c>
      <c r="L38" s="154">
        <v>4.4000000000000004E-2</v>
      </c>
      <c r="M38" s="206">
        <v>4.4000000000000004E-2</v>
      </c>
      <c r="N38" s="154">
        <v>4.4000000000000004E-2</v>
      </c>
      <c r="O38" s="281">
        <v>421.32</v>
      </c>
      <c r="P38" s="281" t="s">
        <v>257</v>
      </c>
      <c r="Q38" s="205"/>
      <c r="R38" s="125"/>
      <c r="S38" s="126"/>
      <c r="T38" s="126"/>
    </row>
    <row r="39" spans="1:20" ht="21.5">
      <c r="A39" s="133">
        <v>24</v>
      </c>
      <c r="B39" s="229" t="s">
        <v>64</v>
      </c>
      <c r="C39" s="163">
        <v>98</v>
      </c>
      <c r="D39" s="231">
        <v>4100356</v>
      </c>
      <c r="E39" s="166"/>
      <c r="F39" s="166"/>
      <c r="G39" s="154"/>
      <c r="H39" s="154">
        <v>8.1839999999999996E-2</v>
      </c>
      <c r="I39" s="206">
        <v>7.392E-2</v>
      </c>
      <c r="J39" s="154"/>
      <c r="K39" s="154">
        <v>9.6799999999999997E-2</v>
      </c>
      <c r="L39" s="154">
        <v>9.2399999999999996E-2</v>
      </c>
      <c r="M39" s="154"/>
      <c r="N39" s="154">
        <v>8.6240000000000011E-2</v>
      </c>
      <c r="O39" s="281">
        <v>41.72</v>
      </c>
      <c r="P39" s="281" t="s">
        <v>258</v>
      </c>
      <c r="Q39" s="205"/>
      <c r="R39" s="125"/>
      <c r="S39" s="126"/>
      <c r="T39" s="126"/>
    </row>
    <row r="40" spans="1:20" ht="21.5">
      <c r="A40" s="133">
        <v>25</v>
      </c>
      <c r="B40" s="229" t="s">
        <v>106</v>
      </c>
      <c r="C40" s="163">
        <v>98</v>
      </c>
      <c r="D40" s="138">
        <v>4100464</v>
      </c>
      <c r="E40" s="166"/>
      <c r="F40" s="166"/>
      <c r="G40" s="164">
        <v>2.0240000000000001E-2</v>
      </c>
      <c r="H40" s="164"/>
      <c r="I40" s="164"/>
      <c r="J40" s="164"/>
      <c r="K40" s="164"/>
      <c r="L40" s="164"/>
      <c r="M40" s="164"/>
      <c r="N40" s="164"/>
      <c r="O40" s="281">
        <v>41.2</v>
      </c>
      <c r="P40" s="281" t="s">
        <v>259</v>
      </c>
      <c r="Q40" s="205"/>
      <c r="R40" s="239"/>
      <c r="S40" s="126"/>
      <c r="T40" s="126"/>
    </row>
    <row r="41" spans="1:20" ht="21.5">
      <c r="A41" s="133">
        <v>26</v>
      </c>
      <c r="B41" s="229" t="s">
        <v>107</v>
      </c>
      <c r="C41" s="163">
        <v>98</v>
      </c>
      <c r="D41" s="138">
        <v>4100008</v>
      </c>
      <c r="E41" s="166"/>
      <c r="F41" s="166"/>
      <c r="G41" s="164"/>
      <c r="H41" s="164">
        <v>9.4160000000000008E-2</v>
      </c>
      <c r="I41" s="164">
        <v>8.9759999999999993E-2</v>
      </c>
      <c r="J41" s="164"/>
      <c r="K41" s="164">
        <v>0.11440000000000002</v>
      </c>
      <c r="L41" s="164">
        <v>6.6000000000000003E-2</v>
      </c>
      <c r="M41" s="164"/>
      <c r="N41" s="164">
        <v>0.10032000000000001</v>
      </c>
      <c r="O41" s="281">
        <v>44.81</v>
      </c>
      <c r="P41" s="281" t="s">
        <v>260</v>
      </c>
      <c r="Q41" s="215"/>
      <c r="R41" s="219"/>
      <c r="S41" s="126"/>
      <c r="T41" s="126"/>
    </row>
    <row r="42" spans="1:20" ht="21.5">
      <c r="A42" s="133">
        <v>27</v>
      </c>
      <c r="B42" s="229" t="s">
        <v>200</v>
      </c>
      <c r="C42" s="163">
        <v>98</v>
      </c>
      <c r="D42" s="138">
        <v>4100005</v>
      </c>
      <c r="E42" s="126">
        <v>0.24200000000000002</v>
      </c>
      <c r="F42" s="166">
        <v>0.24200000000000002</v>
      </c>
      <c r="G42" s="164">
        <v>0.24200000000000002</v>
      </c>
      <c r="H42" s="164">
        <v>0.22</v>
      </c>
      <c r="I42" s="164">
        <v>0.17600000000000002</v>
      </c>
      <c r="J42" s="164">
        <v>0.24200000000000002</v>
      </c>
      <c r="K42" s="164">
        <v>0.22</v>
      </c>
      <c r="L42" s="164">
        <v>0.17600000000000002</v>
      </c>
      <c r="M42" s="164">
        <v>0.24200000000000002</v>
      </c>
      <c r="N42" s="164">
        <v>0.22</v>
      </c>
      <c r="O42" s="281">
        <v>53.48</v>
      </c>
      <c r="P42" s="281" t="s">
        <v>261</v>
      </c>
      <c r="Q42" s="215"/>
      <c r="R42" s="221"/>
      <c r="S42" s="126"/>
      <c r="T42" s="126"/>
    </row>
    <row r="43" spans="1:20" ht="21.5">
      <c r="A43" s="133">
        <v>28</v>
      </c>
      <c r="B43" s="229" t="s">
        <v>101</v>
      </c>
      <c r="C43" s="163">
        <v>98</v>
      </c>
      <c r="D43" s="138">
        <v>4700003</v>
      </c>
      <c r="E43" s="166">
        <v>4.4000000000000004E-2</v>
      </c>
      <c r="F43" s="166">
        <v>4.4000000000000004E-2</v>
      </c>
      <c r="G43" s="164">
        <v>4.4000000000000004E-2</v>
      </c>
      <c r="H43" s="164">
        <v>6.8639999999999993E-2</v>
      </c>
      <c r="I43" s="164">
        <v>6.4239999999999992E-2</v>
      </c>
      <c r="J43" s="164">
        <v>4.4000000000000004E-2</v>
      </c>
      <c r="K43" s="164">
        <v>7.6560000000000003E-2</v>
      </c>
      <c r="L43" s="164">
        <v>7.8320000000000001E-2</v>
      </c>
      <c r="M43" s="164">
        <v>4.4000000000000004E-2</v>
      </c>
      <c r="N43" s="164">
        <v>7.7439999999999995E-2</v>
      </c>
      <c r="O43" s="281">
        <v>247.2</v>
      </c>
      <c r="P43" s="281" t="s">
        <v>262</v>
      </c>
      <c r="Q43" s="215"/>
      <c r="R43" s="221"/>
      <c r="S43" s="126"/>
      <c r="T43" s="126"/>
    </row>
    <row r="44" spans="1:20" ht="21.5">
      <c r="A44" s="133">
        <v>29</v>
      </c>
      <c r="B44" s="229" t="s">
        <v>108</v>
      </c>
      <c r="C44" s="163">
        <v>98</v>
      </c>
      <c r="D44" s="138">
        <v>4700029</v>
      </c>
      <c r="E44" s="166">
        <v>8.8000000000000009E-2</v>
      </c>
      <c r="F44" s="166">
        <v>8.8000000000000009E-2</v>
      </c>
      <c r="G44" s="164">
        <v>8.8000000000000009E-2</v>
      </c>
      <c r="H44" s="164">
        <v>8.8000000000000009E-2</v>
      </c>
      <c r="I44" s="164">
        <v>8.8000000000000009E-2</v>
      </c>
      <c r="J44" s="164">
        <v>8.8000000000000009E-2</v>
      </c>
      <c r="K44" s="164">
        <v>8.8000000000000009E-2</v>
      </c>
      <c r="L44" s="164">
        <v>8.8000000000000009E-2</v>
      </c>
      <c r="M44" s="164">
        <v>8.8000000000000009E-2</v>
      </c>
      <c r="N44" s="164">
        <v>8.8000000000000009E-2</v>
      </c>
      <c r="O44" s="281">
        <v>1480.42</v>
      </c>
      <c r="P44" s="281" t="s">
        <v>263</v>
      </c>
      <c r="Q44" s="215"/>
      <c r="R44" s="235"/>
      <c r="S44" s="126"/>
      <c r="T44" s="227"/>
    </row>
    <row r="45" spans="1:20" ht="21.5">
      <c r="A45" s="133">
        <v>30</v>
      </c>
      <c r="B45" s="229" t="s">
        <v>143</v>
      </c>
      <c r="C45" s="163">
        <v>98</v>
      </c>
      <c r="D45" s="232">
        <v>4400004</v>
      </c>
      <c r="E45" s="166"/>
      <c r="F45" s="206"/>
      <c r="G45" s="164"/>
      <c r="H45" s="164">
        <v>0.88</v>
      </c>
      <c r="I45" s="164"/>
      <c r="J45" s="164"/>
      <c r="K45" s="164">
        <v>0.88</v>
      </c>
      <c r="L45" s="164">
        <v>0.88</v>
      </c>
      <c r="M45" s="164"/>
      <c r="N45" s="164">
        <v>0.88</v>
      </c>
      <c r="O45" s="281">
        <v>26.57</v>
      </c>
      <c r="P45" s="281" t="s">
        <v>249</v>
      </c>
      <c r="T45" s="126"/>
    </row>
    <row r="46" spans="1:20" ht="21.5">
      <c r="A46" s="133">
        <v>31</v>
      </c>
      <c r="B46" s="229" t="s">
        <v>66</v>
      </c>
      <c r="C46" s="163">
        <v>98</v>
      </c>
      <c r="D46" s="232">
        <v>4100391</v>
      </c>
      <c r="E46" s="166"/>
      <c r="F46" s="166"/>
      <c r="G46" s="164"/>
      <c r="H46" s="164"/>
      <c r="I46" s="164">
        <v>0.32472000000000001</v>
      </c>
      <c r="J46" s="164"/>
      <c r="K46" s="164"/>
      <c r="L46" s="164">
        <v>0.28423999999999999</v>
      </c>
      <c r="M46" s="164"/>
      <c r="N46" s="164"/>
      <c r="O46" s="281">
        <v>466.11</v>
      </c>
      <c r="P46" s="281" t="s">
        <v>264</v>
      </c>
      <c r="T46" s="126"/>
    </row>
    <row r="47" spans="1:20" ht="20.5">
      <c r="A47" s="160"/>
      <c r="B47" s="167" t="s">
        <v>92</v>
      </c>
      <c r="C47" s="162"/>
      <c r="D47" s="168"/>
      <c r="E47" s="159">
        <f t="shared" ref="E47:N47" si="1">SUM(E34:E46)</f>
        <v>34.668479999999995</v>
      </c>
      <c r="F47" s="159">
        <f t="shared" si="1"/>
        <v>43.515119999999989</v>
      </c>
      <c r="G47" s="159">
        <f t="shared" si="1"/>
        <v>39.098399999999991</v>
      </c>
      <c r="H47" s="159">
        <f t="shared" si="1"/>
        <v>44.393360000000001</v>
      </c>
      <c r="I47" s="159">
        <f t="shared" si="1"/>
        <v>40.861039999999996</v>
      </c>
      <c r="J47" s="159">
        <f t="shared" si="1"/>
        <v>37.311999999999991</v>
      </c>
      <c r="K47" s="159">
        <f t="shared" si="1"/>
        <v>39.050880000000006</v>
      </c>
      <c r="L47" s="159">
        <f t="shared" si="1"/>
        <v>36.691599999999994</v>
      </c>
      <c r="M47" s="159">
        <f t="shared" si="1"/>
        <v>47.963519999999995</v>
      </c>
      <c r="N47" s="159">
        <f t="shared" si="1"/>
        <v>42.596400000000003</v>
      </c>
      <c r="O47" s="281" t="e">
        <v>#N/A</v>
      </c>
      <c r="P47" s="281" t="e">
        <v>#N/A</v>
      </c>
    </row>
    <row r="48" spans="1:20" ht="20.5">
      <c r="A48" s="169"/>
      <c r="B48" s="170" t="s">
        <v>93</v>
      </c>
      <c r="C48" s="171"/>
      <c r="D48" s="168"/>
      <c r="E48" s="159">
        <f t="shared" ref="E48:N48" si="2">E47+E31</f>
        <v>88</v>
      </c>
      <c r="F48" s="159">
        <f t="shared" si="2"/>
        <v>87.999999999999986</v>
      </c>
      <c r="G48" s="159">
        <f t="shared" si="2"/>
        <v>87.999999999999986</v>
      </c>
      <c r="H48" s="159">
        <f t="shared" si="2"/>
        <v>88</v>
      </c>
      <c r="I48" s="159">
        <f t="shared" si="2"/>
        <v>88</v>
      </c>
      <c r="J48" s="159">
        <f t="shared" si="2"/>
        <v>88</v>
      </c>
      <c r="K48" s="159">
        <f t="shared" si="2"/>
        <v>88</v>
      </c>
      <c r="L48" s="159">
        <f t="shared" si="2"/>
        <v>87.999600000000001</v>
      </c>
      <c r="M48" s="159">
        <f t="shared" si="2"/>
        <v>88</v>
      </c>
      <c r="N48" s="159">
        <f t="shared" si="2"/>
        <v>88</v>
      </c>
      <c r="O48" s="281" t="e">
        <v>#N/A</v>
      </c>
      <c r="P48" s="281" t="e">
        <v>#N/A</v>
      </c>
    </row>
    <row r="49" spans="1:16" ht="20.5">
      <c r="A49" s="283" t="s">
        <v>268</v>
      </c>
      <c r="B49" s="284" t="s">
        <v>269</v>
      </c>
      <c r="C49" s="285">
        <v>24</v>
      </c>
      <c r="D49" s="285" t="s">
        <v>270</v>
      </c>
      <c r="E49" s="286"/>
      <c r="F49" s="159"/>
      <c r="G49" s="159"/>
      <c r="H49" s="159"/>
      <c r="I49" s="159"/>
      <c r="J49" s="159"/>
      <c r="K49" s="159"/>
      <c r="L49" s="159"/>
      <c r="M49" s="159"/>
      <c r="N49" s="159"/>
      <c r="O49" s="281"/>
      <c r="P49" s="281"/>
    </row>
    <row r="50" spans="1:16" ht="20.5">
      <c r="A50" s="283" t="s">
        <v>268</v>
      </c>
      <c r="B50" s="284" t="s">
        <v>271</v>
      </c>
      <c r="C50" s="285">
        <v>24</v>
      </c>
      <c r="D50" s="285" t="s">
        <v>272</v>
      </c>
      <c r="E50" s="286"/>
      <c r="F50" s="159"/>
      <c r="G50" s="159"/>
      <c r="H50" s="159"/>
      <c r="I50" s="159"/>
      <c r="J50" s="159"/>
      <c r="K50" s="159"/>
      <c r="L50" s="159"/>
      <c r="M50" s="159"/>
      <c r="N50" s="159"/>
      <c r="O50" s="281"/>
      <c r="P50" s="281"/>
    </row>
    <row r="51" spans="1:16" ht="20.5">
      <c r="A51" s="287" t="s">
        <v>273</v>
      </c>
      <c r="B51" s="288" t="s">
        <v>274</v>
      </c>
      <c r="C51" s="285">
        <v>24</v>
      </c>
      <c r="D51" s="285"/>
      <c r="E51" s="289">
        <f>0.088*1.03</f>
        <v>9.0639999999999998E-2</v>
      </c>
      <c r="F51" s="159"/>
      <c r="G51" s="159"/>
      <c r="H51" s="159"/>
      <c r="I51" s="159"/>
      <c r="J51" s="159"/>
      <c r="K51" s="159"/>
      <c r="L51" s="159"/>
      <c r="M51" s="159"/>
      <c r="N51" s="159"/>
      <c r="O51" s="281"/>
      <c r="P51" s="281"/>
    </row>
    <row r="52" spans="1:16" ht="20.5">
      <c r="A52" s="290" t="s">
        <v>273</v>
      </c>
      <c r="B52" s="291" t="s">
        <v>275</v>
      </c>
      <c r="C52" s="292">
        <v>1</v>
      </c>
      <c r="D52" s="285"/>
      <c r="E52" s="289">
        <f>4.2*1.03</f>
        <v>4.3260000000000005</v>
      </c>
      <c r="F52" s="159"/>
      <c r="G52" s="159"/>
      <c r="H52" s="159"/>
      <c r="I52" s="159"/>
      <c r="J52" s="159"/>
      <c r="K52" s="159"/>
      <c r="L52" s="159"/>
      <c r="M52" s="159"/>
      <c r="N52" s="159"/>
      <c r="O52" s="281"/>
      <c r="P52" s="281"/>
    </row>
    <row r="53" spans="1:16" ht="20.5">
      <c r="A53" s="180" t="s">
        <v>276</v>
      </c>
      <c r="B53" s="293" t="s">
        <v>277</v>
      </c>
      <c r="C53" s="285">
        <v>1</v>
      </c>
      <c r="D53" s="285"/>
      <c r="E53" s="294">
        <f>1/24*24</f>
        <v>1</v>
      </c>
      <c r="F53" s="159"/>
      <c r="G53" s="159"/>
      <c r="H53" s="159"/>
      <c r="I53" s="159"/>
      <c r="J53" s="159"/>
      <c r="K53" s="159"/>
      <c r="L53" s="159"/>
      <c r="M53" s="159"/>
      <c r="N53" s="159"/>
      <c r="O53" s="281"/>
      <c r="P53" s="281"/>
    </row>
    <row r="54" spans="1:16" ht="20.5">
      <c r="A54" s="295" t="s">
        <v>278</v>
      </c>
      <c r="B54" s="296" t="s">
        <v>278</v>
      </c>
      <c r="C54" s="285">
        <v>1</v>
      </c>
      <c r="D54" s="297"/>
      <c r="E54" s="294">
        <v>8</v>
      </c>
      <c r="F54" s="159"/>
      <c r="G54" s="159"/>
      <c r="H54" s="159"/>
      <c r="I54" s="159"/>
      <c r="J54" s="159"/>
      <c r="K54" s="159"/>
      <c r="L54" s="159"/>
      <c r="M54" s="159"/>
      <c r="N54" s="159"/>
      <c r="O54" s="281"/>
      <c r="P54" s="281"/>
    </row>
    <row r="55" spans="1:16" ht="20.5">
      <c r="A55" s="295" t="s">
        <v>279</v>
      </c>
      <c r="B55" s="296" t="s">
        <v>280</v>
      </c>
      <c r="C55" s="298">
        <v>81.78</v>
      </c>
      <c r="D55" s="298">
        <v>81.78</v>
      </c>
      <c r="E55" s="299">
        <f>$D$55*E64</f>
        <v>0</v>
      </c>
      <c r="F55" s="159"/>
      <c r="G55" s="159"/>
      <c r="H55" s="159"/>
      <c r="I55" s="159"/>
      <c r="J55" s="159"/>
      <c r="K55" s="159"/>
      <c r="L55" s="159"/>
      <c r="M55" s="159"/>
      <c r="N55" s="159"/>
      <c r="O55" s="281"/>
      <c r="P55" s="281"/>
    </row>
    <row r="56" spans="1:16" ht="20.5">
      <c r="A56" s="169"/>
      <c r="B56" s="167" t="s">
        <v>281</v>
      </c>
      <c r="C56" s="298">
        <v>61.33</v>
      </c>
      <c r="D56" s="298">
        <v>61.33</v>
      </c>
      <c r="E56" s="299">
        <f>$D$56*E65</f>
        <v>0</v>
      </c>
      <c r="F56" s="159"/>
      <c r="G56" s="159"/>
      <c r="H56" s="159"/>
      <c r="I56" s="159"/>
      <c r="J56" s="159"/>
      <c r="K56" s="159"/>
      <c r="L56" s="159"/>
      <c r="M56" s="159"/>
      <c r="N56" s="159"/>
      <c r="O56" s="281"/>
      <c r="P56" s="281"/>
    </row>
    <row r="57" spans="1:16" ht="20.5">
      <c r="A57" s="169"/>
      <c r="B57" s="170"/>
      <c r="C57" s="171"/>
      <c r="D57" s="168"/>
      <c r="E57" s="159"/>
      <c r="F57" s="159"/>
      <c r="G57" s="159"/>
      <c r="H57" s="159"/>
      <c r="I57" s="159"/>
      <c r="J57" s="159"/>
      <c r="K57" s="159"/>
      <c r="L57" s="159"/>
      <c r="M57" s="159"/>
      <c r="N57" s="159"/>
      <c r="O57" s="281"/>
      <c r="P57" s="281"/>
    </row>
    <row r="58" spans="1:16" ht="20.5">
      <c r="A58" s="169"/>
      <c r="B58" s="170"/>
      <c r="C58" s="171"/>
      <c r="D58" s="168"/>
      <c r="E58" s="159"/>
      <c r="F58" s="159"/>
      <c r="G58" s="159"/>
      <c r="H58" s="159"/>
      <c r="I58" s="159"/>
      <c r="J58" s="159"/>
      <c r="K58" s="159"/>
      <c r="L58" s="159"/>
      <c r="M58" s="159"/>
      <c r="N58" s="159"/>
      <c r="O58" s="281"/>
      <c r="P58" s="281"/>
    </row>
    <row r="59" spans="1:16" ht="20.5">
      <c r="A59" s="169"/>
      <c r="B59" s="170"/>
      <c r="C59" s="171"/>
      <c r="D59" s="168"/>
      <c r="E59" s="159"/>
      <c r="F59" s="159"/>
      <c r="G59" s="159"/>
      <c r="H59" s="159"/>
      <c r="I59" s="159"/>
      <c r="J59" s="159"/>
      <c r="K59" s="159"/>
      <c r="L59" s="159"/>
      <c r="M59" s="159"/>
      <c r="N59" s="159"/>
      <c r="O59" s="281"/>
      <c r="P59" s="281"/>
    </row>
    <row r="60" spans="1:16" ht="20.5">
      <c r="A60" s="169"/>
      <c r="B60" s="170"/>
      <c r="C60" s="171"/>
      <c r="D60" s="168"/>
      <c r="E60" s="159"/>
      <c r="F60" s="159"/>
      <c r="G60" s="159"/>
      <c r="H60" s="159"/>
      <c r="I60" s="159"/>
      <c r="J60" s="159"/>
      <c r="K60" s="159"/>
      <c r="L60" s="159"/>
      <c r="M60" s="159"/>
      <c r="N60" s="159"/>
      <c r="O60" s="281"/>
      <c r="P60" s="281"/>
    </row>
    <row r="61" spans="1:16" ht="20.5">
      <c r="A61" s="169"/>
      <c r="B61" s="170"/>
      <c r="C61" s="171"/>
      <c r="D61" s="168"/>
      <c r="E61" s="159"/>
      <c r="F61" s="159"/>
      <c r="G61" s="159"/>
      <c r="H61" s="159"/>
      <c r="I61" s="159"/>
      <c r="J61" s="159"/>
      <c r="K61" s="159"/>
      <c r="L61" s="159"/>
      <c r="M61" s="159"/>
      <c r="N61" s="159"/>
      <c r="O61" s="281"/>
      <c r="P61" s="281"/>
    </row>
    <row r="62" spans="1:16" ht="20.5">
      <c r="A62" s="169"/>
      <c r="B62" s="172"/>
      <c r="C62" s="173"/>
      <c r="D62" s="168"/>
      <c r="E62" s="174"/>
      <c r="F62" s="174"/>
      <c r="G62" s="174"/>
      <c r="H62" s="174"/>
      <c r="I62" s="174"/>
      <c r="J62" s="174"/>
      <c r="K62" s="174"/>
      <c r="L62" s="174"/>
      <c r="M62" s="174"/>
      <c r="N62" s="174"/>
      <c r="O62" s="281" t="e">
        <v>#N/A</v>
      </c>
      <c r="P62" s="281" t="e">
        <v>#N/A</v>
      </c>
    </row>
    <row r="63" spans="1:16" ht="20.5">
      <c r="A63" s="149"/>
      <c r="B63" s="175"/>
      <c r="C63" s="173"/>
      <c r="D63" s="176"/>
      <c r="E63" s="177"/>
      <c r="F63" s="177"/>
      <c r="G63" s="177"/>
      <c r="H63" s="177"/>
      <c r="I63" s="177"/>
      <c r="J63" s="177"/>
      <c r="K63" s="177"/>
      <c r="L63" s="177"/>
      <c r="M63" s="177"/>
      <c r="N63" s="177"/>
      <c r="O63" s="281"/>
      <c r="P63" s="281"/>
    </row>
    <row r="64" spans="1:16" ht="20.5">
      <c r="A64" s="240" t="s">
        <v>94</v>
      </c>
      <c r="B64" s="241" t="s">
        <v>241</v>
      </c>
      <c r="C64" s="178"/>
      <c r="D64" s="179"/>
      <c r="E64" s="179"/>
      <c r="F64" s="179"/>
      <c r="G64" s="151"/>
      <c r="H64" s="151"/>
      <c r="I64" s="151"/>
      <c r="J64" s="151"/>
      <c r="K64" s="151"/>
      <c r="L64" s="151"/>
      <c r="M64" s="151"/>
      <c r="N64" s="151"/>
      <c r="O64" s="281"/>
      <c r="P64" s="281"/>
    </row>
    <row r="65" spans="1:16" ht="20.5">
      <c r="A65" s="180"/>
      <c r="B65" s="181">
        <v>1</v>
      </c>
      <c r="C65" s="238" t="s">
        <v>210</v>
      </c>
      <c r="D65" s="182"/>
      <c r="E65" s="183"/>
      <c r="F65" s="184"/>
      <c r="G65" s="184"/>
      <c r="H65" s="184"/>
      <c r="I65" s="184"/>
      <c r="J65" s="184"/>
      <c r="K65" s="184"/>
      <c r="L65" s="184"/>
      <c r="M65" s="184"/>
      <c r="N65" s="184"/>
      <c r="O65" s="281"/>
      <c r="P65" s="281"/>
    </row>
    <row r="66" spans="1:16" ht="20.5">
      <c r="A66" s="180"/>
      <c r="B66" s="181">
        <v>2</v>
      </c>
      <c r="C66" s="238" t="s">
        <v>211</v>
      </c>
      <c r="D66" s="182"/>
      <c r="E66" s="185"/>
      <c r="F66" s="184"/>
      <c r="G66" s="184"/>
      <c r="H66" s="184"/>
      <c r="I66" s="184"/>
      <c r="J66" s="184"/>
      <c r="K66" s="184"/>
      <c r="L66" s="184"/>
      <c r="M66" s="184"/>
      <c r="N66" s="184"/>
      <c r="O66" s="281"/>
      <c r="P66" s="281"/>
    </row>
    <row r="67" spans="1:16" ht="20.5">
      <c r="A67" s="180"/>
      <c r="B67" s="181">
        <v>3</v>
      </c>
      <c r="C67" s="238" t="s">
        <v>212</v>
      </c>
      <c r="D67" s="182"/>
      <c r="E67" s="185"/>
      <c r="F67" s="184"/>
      <c r="G67" s="184"/>
      <c r="H67" s="184"/>
      <c r="I67" s="184"/>
      <c r="J67" s="184"/>
      <c r="K67" s="184"/>
      <c r="L67" s="184"/>
      <c r="M67" s="184"/>
      <c r="N67" s="184"/>
      <c r="O67" s="281"/>
      <c r="P67" s="281"/>
    </row>
    <row r="68" spans="1:16" ht="20.5">
      <c r="A68" s="180"/>
      <c r="B68" s="181">
        <v>4</v>
      </c>
      <c r="C68" s="238" t="s">
        <v>213</v>
      </c>
      <c r="D68" s="182"/>
      <c r="E68" s="185"/>
      <c r="F68" s="184"/>
      <c r="G68" s="184"/>
      <c r="H68" s="184"/>
      <c r="I68" s="184"/>
      <c r="J68" s="184"/>
      <c r="K68" s="184"/>
      <c r="L68" s="184"/>
      <c r="M68" s="184"/>
      <c r="N68" s="184"/>
      <c r="O68" s="281"/>
      <c r="P68" s="281"/>
    </row>
    <row r="69" spans="1:16" ht="20.5">
      <c r="A69" s="180"/>
      <c r="B69" s="181">
        <v>5</v>
      </c>
      <c r="C69" s="238" t="s">
        <v>214</v>
      </c>
      <c r="D69" s="182"/>
      <c r="E69" s="185"/>
      <c r="F69" s="184"/>
      <c r="G69" s="184"/>
      <c r="H69" s="184"/>
      <c r="I69" s="184"/>
      <c r="J69" s="184"/>
      <c r="K69" s="184"/>
      <c r="L69" s="184"/>
      <c r="M69" s="184"/>
      <c r="N69" s="184"/>
      <c r="O69" s="281" t="e">
        <v>#N/A</v>
      </c>
      <c r="P69" s="281" t="e">
        <v>#N/A</v>
      </c>
    </row>
    <row r="70" spans="1:16" ht="20.5">
      <c r="A70" s="180"/>
      <c r="B70" s="181">
        <v>6</v>
      </c>
      <c r="C70" s="238" t="s">
        <v>215</v>
      </c>
      <c r="D70" s="182"/>
      <c r="E70" s="185"/>
      <c r="F70" s="184"/>
      <c r="G70" s="184"/>
      <c r="H70" s="184"/>
      <c r="I70" s="184"/>
      <c r="J70" s="184"/>
      <c r="K70" s="184"/>
      <c r="L70" s="184"/>
      <c r="M70" s="184"/>
      <c r="N70" s="184"/>
      <c r="O70" s="281" t="e">
        <v>#N/A</v>
      </c>
      <c r="P70" s="281" t="e">
        <v>#N/A</v>
      </c>
    </row>
    <row r="71" spans="1:16" ht="20.5">
      <c r="A71" s="180"/>
      <c r="B71" s="181">
        <v>7</v>
      </c>
      <c r="C71" s="238" t="s">
        <v>216</v>
      </c>
      <c r="D71" s="182"/>
      <c r="E71" s="185"/>
      <c r="F71" s="184"/>
      <c r="G71" s="184"/>
      <c r="H71" s="184"/>
      <c r="I71" s="184"/>
      <c r="J71" s="184"/>
      <c r="K71" s="184"/>
      <c r="L71" s="184"/>
      <c r="M71" s="184"/>
      <c r="N71" s="184"/>
      <c r="O71" s="281" t="e">
        <v>#N/A</v>
      </c>
      <c r="P71" s="281" t="e">
        <v>#N/A</v>
      </c>
    </row>
    <row r="72" spans="1:16" ht="20.5">
      <c r="A72" s="180"/>
      <c r="B72" s="181">
        <v>8</v>
      </c>
      <c r="C72" s="238" t="s">
        <v>217</v>
      </c>
      <c r="D72" s="182"/>
      <c r="E72" s="185"/>
      <c r="F72" s="184"/>
      <c r="G72" s="184"/>
      <c r="H72" s="184"/>
      <c r="I72" s="184"/>
      <c r="J72" s="184"/>
      <c r="K72" s="184"/>
      <c r="L72" s="184"/>
      <c r="M72" s="184"/>
      <c r="N72" s="184"/>
      <c r="O72" s="281" t="e">
        <v>#N/A</v>
      </c>
      <c r="P72" s="281" t="e">
        <v>#N/A</v>
      </c>
    </row>
    <row r="73" spans="1:16" ht="20.5">
      <c r="A73" s="180"/>
      <c r="B73" s="181">
        <v>9</v>
      </c>
      <c r="C73" s="238" t="s">
        <v>218</v>
      </c>
      <c r="D73" s="182"/>
      <c r="E73" s="185"/>
      <c r="F73" s="184"/>
      <c r="G73" s="184"/>
      <c r="H73" s="184"/>
      <c r="I73" s="184"/>
      <c r="J73" s="184"/>
      <c r="K73" s="184"/>
      <c r="L73" s="184"/>
      <c r="M73" s="184"/>
      <c r="N73" s="184"/>
      <c r="O73" s="281" t="e">
        <v>#N/A</v>
      </c>
      <c r="P73" s="281" t="e">
        <v>#N/A</v>
      </c>
    </row>
    <row r="74" spans="1:16" ht="20.5">
      <c r="A74" s="180"/>
      <c r="B74" s="242">
        <v>10</v>
      </c>
      <c r="C74" s="238" t="s">
        <v>219</v>
      </c>
      <c r="D74" s="182"/>
      <c r="E74" s="185"/>
      <c r="F74" s="184"/>
      <c r="G74" s="184"/>
      <c r="H74" s="184"/>
      <c r="I74" s="184"/>
      <c r="J74" s="184"/>
      <c r="K74" s="184"/>
      <c r="L74" s="184"/>
      <c r="M74" s="184"/>
      <c r="N74" s="184"/>
      <c r="O74" s="281" t="e">
        <v>#N/A</v>
      </c>
      <c r="P74" s="281" t="e">
        <v>#N/A</v>
      </c>
    </row>
    <row r="75" spans="1:16">
      <c r="O75" s="281" t="e">
        <v>#N/A</v>
      </c>
      <c r="P75" s="281" t="e">
        <v>#N/A</v>
      </c>
    </row>
    <row r="76" spans="1:16">
      <c r="O76" s="281" t="e">
        <v>#N/A</v>
      </c>
      <c r="P76" s="281" t="e">
        <v>#N/A</v>
      </c>
    </row>
    <row r="77" spans="1:16">
      <c r="O77" s="281" t="e">
        <v>#N/A</v>
      </c>
      <c r="P77" s="281" t="e">
        <v>#N/A</v>
      </c>
    </row>
    <row r="78" spans="1:16">
      <c r="O78" s="281" t="e">
        <v>#N/A</v>
      </c>
      <c r="P78" s="281" t="e">
        <v>#N/A</v>
      </c>
    </row>
    <row r="79" spans="1:16">
      <c r="O79" s="281" t="e">
        <v>#N/A</v>
      </c>
      <c r="P79" s="281" t="e">
        <v>#N/A</v>
      </c>
    </row>
  </sheetData>
  <mergeCells count="5">
    <mergeCell ref="B10:C10"/>
    <mergeCell ref="A3:N3"/>
    <mergeCell ref="A8:A9"/>
    <mergeCell ref="B8:B9"/>
    <mergeCell ref="C8:C9"/>
  </mergeCells>
  <phoneticPr fontId="55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AF11C-2CE1-4274-BC12-FA4DD1099558}">
  <dimension ref="A1:A2"/>
  <sheetViews>
    <sheetView workbookViewId="0">
      <selection activeCell="B1" sqref="B1"/>
    </sheetView>
  </sheetViews>
  <sheetFormatPr defaultRowHeight="20"/>
  <sheetData>
    <row r="1" spans="1:1">
      <c r="A1" t="s">
        <v>265</v>
      </c>
    </row>
    <row r="2" spans="1:1">
      <c r="A2" t="s">
        <v>266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143D9-B899-4F8C-A420-BFAC61C0B507}">
  <sheetPr>
    <tabColor rgb="FFFF0000"/>
    <pageSetUpPr fitToPage="1"/>
  </sheetPr>
  <dimension ref="A1:T66"/>
  <sheetViews>
    <sheetView topLeftCell="A10" zoomScale="80" zoomScaleNormal="80" zoomScaleSheetLayoutView="112" workbookViewId="0">
      <selection activeCell="G6" sqref="G6:N6"/>
    </sheetView>
  </sheetViews>
  <sheetFormatPr defaultColWidth="9.33203125" defaultRowHeight="20"/>
  <cols>
    <col min="1" max="1" width="41.5546875" style="1" customWidth="1"/>
    <col min="2" max="2" width="29.5546875" style="1" customWidth="1"/>
    <col min="3" max="3" width="13.5546875" style="1" customWidth="1"/>
    <col min="4" max="4" width="17.6640625" style="1" customWidth="1"/>
    <col min="5" max="8" width="12.77734375" style="1" customWidth="1"/>
    <col min="9" max="9" width="6.109375" style="1" customWidth="1"/>
    <col min="10" max="10" width="16.88671875" style="1" customWidth="1"/>
    <col min="11" max="12" width="9.33203125" style="1" customWidth="1"/>
    <col min="13" max="13" width="30.5546875" style="36" bestFit="1" customWidth="1"/>
    <col min="14" max="14" width="14.44140625" style="36" customWidth="1"/>
    <col min="15" max="16" width="13.33203125" style="36" customWidth="1"/>
    <col min="17" max="18" width="17.44140625" style="36" customWidth="1"/>
    <col min="19" max="19" width="11.5546875" style="36" bestFit="1" customWidth="1"/>
    <col min="20" max="20" width="13.5546875" style="36" bestFit="1" customWidth="1"/>
    <col min="21" max="16384" width="9.33203125" style="1"/>
  </cols>
  <sheetData>
    <row r="1" spans="1:10">
      <c r="A1" s="189"/>
      <c r="B1" s="190"/>
      <c r="C1" s="190"/>
      <c r="D1" s="190"/>
      <c r="E1" s="190"/>
      <c r="F1" s="190"/>
      <c r="G1" s="190"/>
      <c r="H1" s="190"/>
      <c r="I1" s="190" t="s">
        <v>55</v>
      </c>
      <c r="J1" s="191"/>
    </row>
    <row r="2" spans="1:10" ht="36.75" customHeight="1">
      <c r="A2" s="252" t="s">
        <v>52</v>
      </c>
      <c r="B2" s="253"/>
      <c r="C2" s="253"/>
      <c r="D2" s="253"/>
      <c r="E2" s="253"/>
      <c r="F2" s="253"/>
      <c r="G2" s="253"/>
      <c r="H2" s="254"/>
      <c r="I2" s="255" t="s">
        <v>0</v>
      </c>
      <c r="J2" s="256"/>
    </row>
    <row r="3" spans="1:10" ht="23.25" customHeight="1">
      <c r="A3" s="261" t="s">
        <v>53</v>
      </c>
      <c r="B3" s="262"/>
      <c r="C3" s="262"/>
      <c r="D3" s="262"/>
      <c r="E3" s="262"/>
      <c r="F3" s="262"/>
      <c r="G3" s="262"/>
      <c r="H3" s="263"/>
      <c r="I3" s="257"/>
      <c r="J3" s="258"/>
    </row>
    <row r="4" spans="1:10" ht="23.25" customHeight="1">
      <c r="A4" s="261" t="s">
        <v>54</v>
      </c>
      <c r="B4" s="262"/>
      <c r="C4" s="262"/>
      <c r="D4" s="262"/>
      <c r="E4" s="262"/>
      <c r="F4" s="262"/>
      <c r="G4" s="262"/>
      <c r="H4" s="263"/>
      <c r="I4" s="257"/>
      <c r="J4" s="258"/>
    </row>
    <row r="5" spans="1:10" ht="15" customHeight="1">
      <c r="A5" s="264" t="s">
        <v>51</v>
      </c>
      <c r="B5" s="265"/>
      <c r="C5" s="265"/>
      <c r="D5" s="265"/>
      <c r="E5" s="265"/>
      <c r="F5" s="265"/>
      <c r="G5" s="265"/>
      <c r="H5" s="266"/>
      <c r="I5" s="259"/>
      <c r="J5" s="260"/>
    </row>
    <row r="6" spans="1:10" ht="8.25" customHeight="1">
      <c r="A6" s="68"/>
      <c r="B6" s="69"/>
      <c r="C6" s="70"/>
      <c r="D6" s="70"/>
      <c r="E6" s="70"/>
      <c r="F6" s="70"/>
      <c r="G6" s="70"/>
      <c r="H6" s="70"/>
      <c r="I6" s="71"/>
      <c r="J6" s="187"/>
    </row>
    <row r="7" spans="1:10" ht="16" customHeight="1">
      <c r="A7" s="72" t="s">
        <v>1</v>
      </c>
      <c r="B7" s="69"/>
      <c r="C7" s="70"/>
      <c r="D7" s="70"/>
      <c r="E7" s="73"/>
      <c r="F7" s="70"/>
      <c r="G7" s="70"/>
      <c r="H7" s="70"/>
      <c r="I7" s="71"/>
      <c r="J7" s="187"/>
    </row>
    <row r="8" spans="1:10" ht="16" customHeight="1">
      <c r="A8" s="46" t="s">
        <v>17</v>
      </c>
      <c r="B8" s="112">
        <v>10302004008</v>
      </c>
      <c r="C8" s="36"/>
      <c r="D8" s="44" t="s">
        <v>31</v>
      </c>
      <c r="E8" s="94" t="s">
        <v>96</v>
      </c>
      <c r="F8" s="36"/>
      <c r="G8" s="45" t="s">
        <v>26</v>
      </c>
      <c r="H8" s="94" t="s">
        <v>97</v>
      </c>
      <c r="I8" s="36"/>
      <c r="J8" s="16" t="s">
        <v>49</v>
      </c>
    </row>
    <row r="9" spans="1:10" ht="15" customHeight="1">
      <c r="A9" s="40" t="s">
        <v>19</v>
      </c>
      <c r="B9" s="96" t="s">
        <v>99</v>
      </c>
      <c r="C9" s="74"/>
      <c r="D9" s="45" t="s">
        <v>21</v>
      </c>
      <c r="E9" s="94" t="s">
        <v>98</v>
      </c>
      <c r="F9" s="74"/>
      <c r="G9" s="45" t="s">
        <v>28</v>
      </c>
      <c r="H9" s="97" t="s">
        <v>56</v>
      </c>
      <c r="I9" s="74"/>
      <c r="J9" s="16"/>
    </row>
    <row r="10" spans="1:10" ht="15" customHeight="1">
      <c r="A10" s="40"/>
      <c r="B10" s="45"/>
      <c r="C10" s="74"/>
      <c r="D10" s="45"/>
      <c r="E10" s="83"/>
      <c r="F10" s="74"/>
      <c r="G10" s="45"/>
      <c r="H10" s="43"/>
      <c r="I10" s="74"/>
      <c r="J10" s="75"/>
    </row>
    <row r="11" spans="1:10" ht="17.149999999999999" customHeight="1">
      <c r="A11" s="98" t="s">
        <v>20</v>
      </c>
      <c r="B11" s="92" t="s">
        <v>150</v>
      </c>
      <c r="C11" s="99"/>
      <c r="D11" s="99"/>
      <c r="E11" s="99"/>
      <c r="F11" s="36"/>
      <c r="G11" s="45" t="s">
        <v>32</v>
      </c>
      <c r="H11" s="97"/>
      <c r="I11" s="74"/>
      <c r="J11" s="16"/>
    </row>
    <row r="12" spans="1:10" ht="17.149999999999999" customHeight="1">
      <c r="A12" s="100" t="s">
        <v>27</v>
      </c>
      <c r="B12" s="92" t="s">
        <v>233</v>
      </c>
      <c r="C12" s="101"/>
      <c r="D12" s="102" t="s">
        <v>22</v>
      </c>
      <c r="E12" s="103" t="s">
        <v>116</v>
      </c>
      <c r="F12" s="36"/>
      <c r="G12" s="42" t="s">
        <v>42</v>
      </c>
      <c r="H12" s="95"/>
      <c r="I12" s="74"/>
      <c r="J12" s="75"/>
    </row>
    <row r="13" spans="1:10" ht="17.149999999999999" customHeight="1">
      <c r="A13" s="104" t="s">
        <v>24</v>
      </c>
      <c r="B13" s="210" t="s">
        <v>240</v>
      </c>
      <c r="C13" s="105"/>
      <c r="D13" s="102" t="s">
        <v>23</v>
      </c>
      <c r="E13" s="92"/>
      <c r="F13" s="41"/>
      <c r="G13" s="36"/>
      <c r="H13" s="45" t="s">
        <v>30</v>
      </c>
      <c r="I13" s="95"/>
      <c r="J13" s="84"/>
    </row>
    <row r="14" spans="1:10" ht="17.149999999999999" customHeight="1">
      <c r="A14" s="104" t="s">
        <v>25</v>
      </c>
      <c r="B14" s="93"/>
      <c r="C14" s="105"/>
      <c r="D14" s="102" t="s">
        <v>23</v>
      </c>
      <c r="E14" s="92"/>
      <c r="F14" s="41"/>
      <c r="G14" s="36"/>
      <c r="H14" s="45" t="s">
        <v>30</v>
      </c>
      <c r="I14" s="95"/>
      <c r="J14" s="84"/>
    </row>
    <row r="15" spans="1:10" ht="17.149999999999999" customHeight="1">
      <c r="A15" s="98" t="s">
        <v>29</v>
      </c>
      <c r="B15" s="111">
        <v>6</v>
      </c>
      <c r="C15" s="105"/>
      <c r="D15" s="102"/>
      <c r="E15" s="99"/>
      <c r="F15" s="41"/>
      <c r="G15" s="36"/>
      <c r="H15" s="45"/>
      <c r="I15" s="36"/>
      <c r="J15" s="84"/>
    </row>
    <row r="16" spans="1:10" ht="17.149999999999999" customHeight="1">
      <c r="A16" s="100" t="s">
        <v>33</v>
      </c>
      <c r="B16" s="106"/>
      <c r="C16" s="107"/>
      <c r="D16" s="106"/>
      <c r="E16" s="106"/>
      <c r="F16" s="39"/>
      <c r="G16" s="39"/>
      <c r="H16" s="39"/>
      <c r="I16" s="39"/>
      <c r="J16" s="76"/>
    </row>
    <row r="17" spans="1:15" ht="6" customHeight="1">
      <c r="A17" s="108"/>
      <c r="B17" s="109"/>
      <c r="C17" s="110"/>
      <c r="D17" s="110"/>
      <c r="E17" s="110"/>
      <c r="F17" s="36"/>
      <c r="G17" s="55"/>
      <c r="H17" s="55"/>
      <c r="I17" s="36"/>
      <c r="J17" s="16"/>
    </row>
    <row r="18" spans="1:15" ht="9" customHeight="1">
      <c r="A18" s="267" t="s">
        <v>4</v>
      </c>
      <c r="B18" s="269" t="s">
        <v>34</v>
      </c>
      <c r="C18" s="269" t="s">
        <v>5</v>
      </c>
      <c r="D18" s="269" t="s">
        <v>3</v>
      </c>
      <c r="E18" s="269" t="s">
        <v>6</v>
      </c>
      <c r="F18" s="276" t="s">
        <v>7</v>
      </c>
      <c r="G18" s="276" t="s">
        <v>8</v>
      </c>
      <c r="H18" s="276" t="s">
        <v>68</v>
      </c>
      <c r="I18" s="278"/>
      <c r="J18" s="279"/>
      <c r="K18" s="250"/>
      <c r="L18" s="251"/>
    </row>
    <row r="19" spans="1:15" ht="9.75" customHeight="1">
      <c r="A19" s="268"/>
      <c r="B19" s="270"/>
      <c r="C19" s="270"/>
      <c r="D19" s="270"/>
      <c r="E19" s="270"/>
      <c r="F19" s="277"/>
      <c r="G19" s="277"/>
      <c r="H19" s="277"/>
      <c r="I19" s="278"/>
      <c r="J19" s="279"/>
      <c r="K19" s="250"/>
      <c r="L19" s="251"/>
    </row>
    <row r="20" spans="1:15" ht="13" customHeight="1">
      <c r="A20" s="192" t="s">
        <v>95</v>
      </c>
      <c r="B20" s="118"/>
      <c r="C20" s="119"/>
      <c r="D20" s="120"/>
      <c r="E20" s="121"/>
      <c r="F20" s="122"/>
      <c r="G20" s="122"/>
      <c r="H20" s="119"/>
      <c r="I20" s="271"/>
      <c r="J20" s="272"/>
      <c r="K20" s="115"/>
    </row>
    <row r="21" spans="1:15" ht="16.5" customHeight="1">
      <c r="A21" s="212" t="s">
        <v>131</v>
      </c>
      <c r="B21" s="213" t="s">
        <v>132</v>
      </c>
      <c r="C21" s="201"/>
      <c r="D21" s="214" t="s">
        <v>130</v>
      </c>
      <c r="E21" s="126">
        <f>F21*88/100</f>
        <v>30.8</v>
      </c>
      <c r="F21" s="126">
        <v>35</v>
      </c>
      <c r="G21" s="127">
        <f t="shared" ref="G21:G26" si="0">F21*100/F$27</f>
        <v>57.751963566761269</v>
      </c>
      <c r="H21" s="128">
        <f>E21*B$15</f>
        <v>184.8</v>
      </c>
      <c r="I21" s="117"/>
      <c r="J21" s="113"/>
      <c r="K21" s="116"/>
      <c r="L21" s="114"/>
      <c r="M21"/>
      <c r="N21" s="188"/>
      <c r="O21" s="186"/>
    </row>
    <row r="22" spans="1:15" ht="16.5" customHeight="1">
      <c r="A22" s="212" t="s">
        <v>133</v>
      </c>
      <c r="B22" s="213" t="s">
        <v>134</v>
      </c>
      <c r="C22" s="201"/>
      <c r="D22" s="214" t="s">
        <v>135</v>
      </c>
      <c r="E22" s="126">
        <f t="shared" ref="E22:E26" si="1">F22*88/100</f>
        <v>17.600000000000001</v>
      </c>
      <c r="F22" s="126">
        <v>20</v>
      </c>
      <c r="G22" s="127">
        <f t="shared" si="0"/>
        <v>33.001122038149298</v>
      </c>
      <c r="H22" s="128">
        <f t="shared" ref="H22:H26" si="2">E22*B$15</f>
        <v>105.60000000000001</v>
      </c>
      <c r="I22" s="117"/>
      <c r="J22" s="113"/>
      <c r="K22" s="116"/>
      <c r="L22" s="114"/>
      <c r="M22"/>
      <c r="N22" s="188"/>
      <c r="O22" s="186"/>
    </row>
    <row r="23" spans="1:15" ht="16.5" customHeight="1">
      <c r="A23" s="215" t="s">
        <v>136</v>
      </c>
      <c r="B23" s="213" t="s">
        <v>137</v>
      </c>
      <c r="C23" s="201"/>
      <c r="D23" s="214" t="s">
        <v>67</v>
      </c>
      <c r="E23" s="126">
        <f t="shared" si="1"/>
        <v>2.64</v>
      </c>
      <c r="F23" s="126">
        <v>3</v>
      </c>
      <c r="G23" s="127">
        <f t="shared" si="0"/>
        <v>4.9501683057223946</v>
      </c>
      <c r="H23" s="128">
        <f t="shared" si="2"/>
        <v>15.84</v>
      </c>
      <c r="I23" s="117"/>
      <c r="J23" s="113"/>
      <c r="K23" s="116"/>
      <c r="L23" s="114"/>
      <c r="M23"/>
      <c r="N23" s="188"/>
      <c r="O23" s="186"/>
    </row>
    <row r="24" spans="1:15" ht="16.5" customHeight="1">
      <c r="A24" s="201" t="s">
        <v>103</v>
      </c>
      <c r="B24" s="204" t="s">
        <v>104</v>
      </c>
      <c r="C24" s="120"/>
      <c r="D24" s="200">
        <v>4200001</v>
      </c>
      <c r="E24" s="126">
        <f t="shared" si="1"/>
        <v>1.76</v>
      </c>
      <c r="F24" s="126">
        <v>2</v>
      </c>
      <c r="G24" s="127">
        <f t="shared" si="0"/>
        <v>3.3001122038149298</v>
      </c>
      <c r="H24" s="128">
        <f t="shared" si="2"/>
        <v>10.56</v>
      </c>
      <c r="I24" s="117"/>
      <c r="J24" s="113"/>
      <c r="K24" s="116"/>
      <c r="L24" s="114"/>
      <c r="M24"/>
      <c r="N24" s="188"/>
      <c r="O24" s="186"/>
    </row>
    <row r="25" spans="1:15" ht="16.5" customHeight="1">
      <c r="A25" s="199" t="s">
        <v>102</v>
      </c>
      <c r="B25" s="202" t="s">
        <v>105</v>
      </c>
      <c r="C25" s="202"/>
      <c r="D25" s="203">
        <v>4100346</v>
      </c>
      <c r="E25" s="126">
        <f t="shared" si="1"/>
        <v>9.151999999999999E-2</v>
      </c>
      <c r="F25" s="126">
        <v>0.104</v>
      </c>
      <c r="G25" s="127">
        <f t="shared" si="0"/>
        <v>0.17160583459837636</v>
      </c>
      <c r="H25" s="128">
        <f t="shared" si="2"/>
        <v>0.54911999999999994</v>
      </c>
      <c r="I25" s="117"/>
      <c r="J25" s="113"/>
      <c r="K25" s="116"/>
      <c r="L25" s="114"/>
      <c r="M25"/>
      <c r="N25" s="188"/>
      <c r="O25" s="186"/>
    </row>
    <row r="26" spans="1:15" ht="16.5" customHeight="1">
      <c r="A26" s="201" t="s">
        <v>138</v>
      </c>
      <c r="B26" s="201" t="s">
        <v>139</v>
      </c>
      <c r="C26" s="201"/>
      <c r="D26" s="214">
        <v>4100353</v>
      </c>
      <c r="E26" s="126">
        <f t="shared" si="1"/>
        <v>0.44</v>
      </c>
      <c r="F26" s="126">
        <v>0.5</v>
      </c>
      <c r="G26" s="127">
        <f t="shared" si="0"/>
        <v>0.82502805095373244</v>
      </c>
      <c r="H26" s="128">
        <f t="shared" si="2"/>
        <v>2.64</v>
      </c>
      <c r="I26" s="117"/>
      <c r="J26" s="113"/>
      <c r="K26" s="116"/>
      <c r="L26" s="114"/>
      <c r="M26"/>
      <c r="N26" s="188"/>
      <c r="O26" s="186"/>
    </row>
    <row r="27" spans="1:15" ht="16.5" customHeight="1">
      <c r="A27" s="193" t="s">
        <v>57</v>
      </c>
      <c r="B27" s="129"/>
      <c r="C27" s="130"/>
      <c r="D27" s="130"/>
      <c r="E27" s="131">
        <f>SUM(E21:E26)</f>
        <v>53.331520000000005</v>
      </c>
      <c r="F27" s="131">
        <f>SUM(F21:F26)</f>
        <v>60.603999999999999</v>
      </c>
      <c r="G27" s="131">
        <f>SUM(G21:G26)</f>
        <v>100.00000000000001</v>
      </c>
      <c r="H27" s="131">
        <f>SUM(H21:H26)</f>
        <v>319.98912000000001</v>
      </c>
      <c r="I27" s="117"/>
      <c r="J27" s="16"/>
      <c r="K27" s="116"/>
      <c r="L27" s="114"/>
      <c r="M27"/>
      <c r="N27" s="188"/>
      <c r="O27" s="186"/>
    </row>
    <row r="28" spans="1:15" ht="16.5" customHeight="1">
      <c r="A28" s="198" t="s">
        <v>100</v>
      </c>
      <c r="B28" s="195"/>
      <c r="C28" s="196"/>
      <c r="D28" s="196"/>
      <c r="E28" s="197"/>
      <c r="F28" s="197"/>
      <c r="G28" s="197"/>
      <c r="H28" s="197"/>
      <c r="I28" s="117"/>
      <c r="J28" s="16"/>
      <c r="K28" s="116"/>
      <c r="L28" s="114"/>
      <c r="M28"/>
      <c r="N28" s="188"/>
    </row>
    <row r="29" spans="1:15" ht="15.65" customHeight="1">
      <c r="A29" s="205" t="s">
        <v>58</v>
      </c>
      <c r="B29" s="123"/>
      <c r="C29" s="124"/>
      <c r="D29" s="124"/>
      <c r="E29" s="126">
        <f>F29*88/100</f>
        <v>33.341439999999999</v>
      </c>
      <c r="F29" s="126">
        <f>100-F27-SUM(F30:F35)</f>
        <v>37.887999999999998</v>
      </c>
      <c r="G29" s="126">
        <f t="shared" ref="G29:G35" si="3">F29*100/F$36</f>
        <v>96.17220022337294</v>
      </c>
      <c r="H29" s="126">
        <f>E29*B$15</f>
        <v>200.04863999999998</v>
      </c>
      <c r="I29" s="117"/>
      <c r="J29" s="16"/>
      <c r="K29" s="116"/>
      <c r="L29" s="114"/>
      <c r="M29"/>
      <c r="N29" s="188"/>
    </row>
    <row r="30" spans="1:15" ht="15.65" customHeight="1">
      <c r="A30" s="205" t="s">
        <v>222</v>
      </c>
      <c r="B30" s="123" t="s">
        <v>223</v>
      </c>
      <c r="C30" s="124"/>
      <c r="D30" s="125">
        <v>4100423</v>
      </c>
      <c r="E30" s="126">
        <f>F30*88/100</f>
        <v>0.88</v>
      </c>
      <c r="F30" s="126">
        <v>1</v>
      </c>
      <c r="G30" s="126">
        <f t="shared" si="3"/>
        <v>2.538328764341558</v>
      </c>
      <c r="H30" s="126">
        <f>E30*B$15</f>
        <v>5.28</v>
      </c>
      <c r="I30" s="117"/>
      <c r="J30" s="16"/>
      <c r="K30" s="116"/>
      <c r="L30" s="114"/>
      <c r="M30"/>
      <c r="N30" s="188"/>
    </row>
    <row r="31" spans="1:15" ht="15.65" customHeight="1">
      <c r="A31" s="205" t="s">
        <v>63</v>
      </c>
      <c r="B31" s="123" t="s">
        <v>110</v>
      </c>
      <c r="C31" s="124"/>
      <c r="D31" s="125">
        <v>4100332</v>
      </c>
      <c r="E31" s="126">
        <f t="shared" ref="E31:E35" si="4">F31*88/100</f>
        <v>2.904E-2</v>
      </c>
      <c r="F31" s="126">
        <v>3.3000000000000002E-2</v>
      </c>
      <c r="G31" s="126">
        <f t="shared" si="3"/>
        <v>8.3764849223271418E-2</v>
      </c>
      <c r="H31" s="126">
        <f t="shared" ref="H31:H35" si="5">E31*B$15</f>
        <v>0.17424000000000001</v>
      </c>
      <c r="I31" s="117"/>
      <c r="J31" s="16"/>
      <c r="K31" s="116"/>
      <c r="L31" s="114"/>
      <c r="M31"/>
      <c r="N31" s="188"/>
    </row>
    <row r="32" spans="1:15" ht="15.65" customHeight="1">
      <c r="A32" s="205" t="s">
        <v>65</v>
      </c>
      <c r="B32" s="123" t="s">
        <v>111</v>
      </c>
      <c r="C32" s="124"/>
      <c r="D32" s="125">
        <v>4100426</v>
      </c>
      <c r="E32" s="126">
        <f t="shared" si="4"/>
        <v>4.4000000000000004E-2</v>
      </c>
      <c r="F32" s="126">
        <v>0.05</v>
      </c>
      <c r="G32" s="126">
        <f t="shared" si="3"/>
        <v>0.1269164382170779</v>
      </c>
      <c r="H32" s="126">
        <f t="shared" si="5"/>
        <v>0.26400000000000001</v>
      </c>
      <c r="I32" s="117"/>
      <c r="J32" s="16"/>
      <c r="K32" s="116"/>
      <c r="L32" s="114"/>
      <c r="M32"/>
      <c r="N32" s="188"/>
    </row>
    <row r="33" spans="1:14" ht="15.65" customHeight="1">
      <c r="A33" s="205" t="s">
        <v>200</v>
      </c>
      <c r="B33" s="123" t="s">
        <v>59</v>
      </c>
      <c r="C33" s="124"/>
      <c r="D33" s="125">
        <v>4100005</v>
      </c>
      <c r="E33" s="126">
        <f t="shared" si="4"/>
        <v>0.24200000000000002</v>
      </c>
      <c r="F33" s="126">
        <v>0.27500000000000002</v>
      </c>
      <c r="G33" s="126">
        <f t="shared" si="3"/>
        <v>0.69804041019392848</v>
      </c>
      <c r="H33" s="126">
        <f t="shared" si="5"/>
        <v>1.4520000000000002</v>
      </c>
      <c r="I33" s="117"/>
      <c r="J33" s="16"/>
      <c r="K33" s="116"/>
      <c r="L33" s="114"/>
      <c r="M33"/>
      <c r="N33" s="188"/>
    </row>
    <row r="34" spans="1:14" ht="15.65" customHeight="1">
      <c r="A34" s="205" t="s">
        <v>101</v>
      </c>
      <c r="B34" s="123" t="s">
        <v>113</v>
      </c>
      <c r="C34" s="124"/>
      <c r="D34" s="125">
        <v>4700003</v>
      </c>
      <c r="E34" s="126">
        <f t="shared" si="4"/>
        <v>4.4000000000000004E-2</v>
      </c>
      <c r="F34" s="126">
        <v>0.05</v>
      </c>
      <c r="G34" s="126">
        <f t="shared" si="3"/>
        <v>0.1269164382170779</v>
      </c>
      <c r="H34" s="126">
        <f t="shared" si="5"/>
        <v>0.26400000000000001</v>
      </c>
      <c r="I34" s="117"/>
      <c r="J34" s="16"/>
      <c r="K34" s="116"/>
      <c r="L34" s="114"/>
      <c r="M34"/>
      <c r="N34" s="188"/>
    </row>
    <row r="35" spans="1:14" ht="15.65" customHeight="1">
      <c r="A35" s="205" t="s">
        <v>108</v>
      </c>
      <c r="B35" s="123" t="s">
        <v>114</v>
      </c>
      <c r="C35" s="124"/>
      <c r="D35" s="125">
        <v>4700029</v>
      </c>
      <c r="E35" s="126">
        <f t="shared" si="4"/>
        <v>8.8000000000000009E-2</v>
      </c>
      <c r="F35" s="126">
        <v>0.1</v>
      </c>
      <c r="G35" s="126">
        <f t="shared" si="3"/>
        <v>0.25383287643415581</v>
      </c>
      <c r="H35" s="126">
        <f t="shared" si="5"/>
        <v>0.52800000000000002</v>
      </c>
      <c r="I35" s="117"/>
      <c r="J35" s="16"/>
      <c r="K35" s="116"/>
      <c r="L35" s="114"/>
      <c r="M35"/>
      <c r="N35" s="188"/>
    </row>
    <row r="36" spans="1:14" ht="15.65" customHeight="1">
      <c r="A36" s="194" t="s">
        <v>57</v>
      </c>
      <c r="B36" s="139"/>
      <c r="C36" s="139"/>
      <c r="D36" s="139"/>
      <c r="E36" s="132">
        <f>SUM(E29:E35)</f>
        <v>34.668479999999995</v>
      </c>
      <c r="F36" s="132">
        <f>SUM(F29:F35)</f>
        <v>39.395999999999994</v>
      </c>
      <c r="G36" s="132">
        <f>SUM(G29:G35)</f>
        <v>100.00000000000001</v>
      </c>
      <c r="H36" s="132">
        <f>SUM(H29:H35)</f>
        <v>208.01087999999999</v>
      </c>
      <c r="I36" s="35"/>
      <c r="J36" s="5"/>
      <c r="K36" s="116"/>
      <c r="L36" s="114"/>
      <c r="M36"/>
      <c r="N36" s="188"/>
    </row>
    <row r="37" spans="1:14" ht="15.65" customHeight="1">
      <c r="A37" s="194" t="s">
        <v>60</v>
      </c>
      <c r="B37" s="139"/>
      <c r="C37" s="139"/>
      <c r="D37" s="139"/>
      <c r="E37" s="132">
        <f>E36+E27</f>
        <v>88</v>
      </c>
      <c r="F37" s="132">
        <f>F36+F27</f>
        <v>100</v>
      </c>
      <c r="G37" s="132">
        <f>G36+G27</f>
        <v>200.00000000000003</v>
      </c>
      <c r="H37" s="132">
        <f>H36+H27</f>
        <v>528</v>
      </c>
      <c r="I37" s="35"/>
      <c r="J37" s="5"/>
      <c r="K37" s="116"/>
      <c r="L37" s="114"/>
      <c r="M37"/>
      <c r="N37" s="188"/>
    </row>
    <row r="38" spans="1:14" ht="15.65" customHeight="1">
      <c r="A38" s="91"/>
      <c r="B38" s="90"/>
      <c r="C38" s="36"/>
      <c r="D38" s="36"/>
      <c r="E38" s="37"/>
      <c r="F38" s="37"/>
      <c r="G38" s="37"/>
      <c r="H38" s="38"/>
      <c r="I38" s="35"/>
      <c r="J38" s="5"/>
      <c r="K38" s="116"/>
      <c r="L38" s="114"/>
      <c r="M38"/>
      <c r="N38" s="188"/>
    </row>
    <row r="39" spans="1:14" ht="15.65" customHeight="1">
      <c r="A39" s="91"/>
      <c r="B39" s="90"/>
      <c r="C39" s="36"/>
      <c r="D39" s="36"/>
      <c r="E39" s="37"/>
      <c r="F39" s="37"/>
      <c r="G39" s="37"/>
      <c r="H39" s="38"/>
      <c r="I39" s="35"/>
      <c r="J39" s="5"/>
      <c r="K39" s="116"/>
      <c r="L39" s="114"/>
      <c r="M39"/>
      <c r="N39" s="188"/>
    </row>
    <row r="40" spans="1:14" ht="15.65" customHeight="1">
      <c r="A40" s="62"/>
      <c r="B40" s="63"/>
      <c r="C40" s="7"/>
      <c r="D40" s="7"/>
      <c r="E40" s="64"/>
      <c r="F40" s="64"/>
      <c r="G40" s="64"/>
      <c r="H40" s="65"/>
      <c r="I40" s="66"/>
      <c r="J40" s="67"/>
      <c r="K40" s="116"/>
      <c r="L40" s="114"/>
      <c r="M40"/>
      <c r="N40" s="188"/>
    </row>
    <row r="41" spans="1:14" ht="15.65" customHeight="1">
      <c r="A41" s="47" t="s">
        <v>44</v>
      </c>
      <c r="B41" s="77"/>
      <c r="C41" s="58"/>
      <c r="D41" s="56" t="s">
        <v>9</v>
      </c>
      <c r="E41" s="77"/>
      <c r="F41" s="77"/>
      <c r="G41" s="58"/>
      <c r="H41" s="58"/>
      <c r="I41" s="77"/>
      <c r="J41" s="5"/>
      <c r="K41" s="116"/>
      <c r="L41" s="114"/>
      <c r="M41"/>
      <c r="N41" s="188"/>
    </row>
    <row r="42" spans="1:14" ht="15.65" customHeight="1">
      <c r="A42" s="48" t="s">
        <v>45</v>
      </c>
      <c r="B42" s="8"/>
      <c r="C42" s="58"/>
      <c r="D42" s="57" t="s">
        <v>43</v>
      </c>
      <c r="E42" s="8"/>
      <c r="F42" s="8"/>
      <c r="G42" s="8"/>
      <c r="H42" s="8"/>
      <c r="I42" s="8"/>
      <c r="J42" s="9"/>
      <c r="K42" s="116"/>
      <c r="L42" s="114"/>
      <c r="M42"/>
      <c r="N42" s="188"/>
    </row>
    <row r="43" spans="1:14" ht="15.65" customHeight="1">
      <c r="A43" s="48" t="s">
        <v>46</v>
      </c>
      <c r="B43" s="8"/>
      <c r="C43" s="58"/>
      <c r="D43" s="57" t="s">
        <v>10</v>
      </c>
      <c r="E43" s="10"/>
      <c r="F43" s="10"/>
      <c r="G43" s="10"/>
      <c r="H43" s="8"/>
      <c r="I43" s="10"/>
      <c r="J43" s="11"/>
      <c r="K43" s="116"/>
      <c r="L43" s="114"/>
      <c r="M43"/>
      <c r="N43" s="188"/>
    </row>
    <row r="44" spans="1:14" ht="15.65" customHeight="1">
      <c r="A44" s="48" t="s">
        <v>47</v>
      </c>
      <c r="B44" s="10"/>
      <c r="C44" s="58"/>
      <c r="D44" s="57" t="s">
        <v>11</v>
      </c>
      <c r="E44" s="10"/>
      <c r="F44" s="10"/>
      <c r="G44" s="10"/>
      <c r="H44" s="8"/>
      <c r="I44" s="10"/>
      <c r="J44" s="11"/>
      <c r="K44" s="116"/>
      <c r="L44" s="114"/>
      <c r="M44"/>
      <c r="N44" s="188"/>
    </row>
    <row r="45" spans="1:14" ht="16" customHeight="1">
      <c r="A45" s="48" t="s">
        <v>48</v>
      </c>
      <c r="B45" s="12"/>
      <c r="C45" s="58"/>
      <c r="D45" s="57" t="s">
        <v>35</v>
      </c>
      <c r="E45" s="10"/>
      <c r="F45" s="10"/>
      <c r="G45" s="10"/>
      <c r="H45" s="8"/>
      <c r="I45" s="10"/>
      <c r="J45" s="11"/>
    </row>
    <row r="46" spans="1:14" ht="13" customHeight="1">
      <c r="A46" s="52"/>
      <c r="B46" s="13"/>
      <c r="C46" s="54"/>
      <c r="D46" s="36"/>
      <c r="E46" s="53"/>
      <c r="F46" s="54"/>
      <c r="G46" s="13"/>
      <c r="H46" s="53"/>
      <c r="I46" s="78"/>
      <c r="J46" s="14"/>
    </row>
    <row r="47" spans="1:14" ht="13" customHeight="1">
      <c r="A47" s="15"/>
      <c r="B47" s="59"/>
      <c r="C47" s="59"/>
      <c r="D47" s="59"/>
      <c r="E47" s="59"/>
      <c r="F47" s="59"/>
      <c r="G47" s="59"/>
      <c r="H47" s="59"/>
      <c r="I47" s="59"/>
      <c r="J47" s="60"/>
    </row>
    <row r="48" spans="1:14" ht="13" customHeight="1">
      <c r="A48" s="61" t="s">
        <v>12</v>
      </c>
      <c r="B48" s="8"/>
      <c r="C48" s="8"/>
      <c r="D48" s="8"/>
      <c r="E48" s="8"/>
      <c r="F48" s="8"/>
      <c r="G48" s="8"/>
      <c r="H48" s="8"/>
      <c r="I48" s="8"/>
      <c r="J48" s="9"/>
    </row>
    <row r="49" spans="1:20" ht="13" customHeight="1">
      <c r="A49" s="17"/>
      <c r="B49" s="18"/>
      <c r="C49" s="18"/>
      <c r="D49" s="18"/>
      <c r="E49" s="18"/>
      <c r="F49" s="18"/>
      <c r="G49" s="18"/>
      <c r="H49" s="18"/>
      <c r="I49" s="18"/>
      <c r="J49" s="19"/>
    </row>
    <row r="50" spans="1:20" s="2" customFormat="1" ht="13" customHeight="1">
      <c r="A50" s="24" t="s">
        <v>13</v>
      </c>
      <c r="B50" s="21" t="s">
        <v>36</v>
      </c>
      <c r="C50" s="20"/>
      <c r="D50" s="20"/>
      <c r="E50" s="22"/>
      <c r="F50" s="21" t="s">
        <v>50</v>
      </c>
      <c r="G50" s="21"/>
      <c r="H50" s="21"/>
      <c r="I50" s="22"/>
      <c r="J50" s="23"/>
      <c r="M50" s="77"/>
      <c r="N50" s="77"/>
      <c r="O50" s="77"/>
      <c r="P50" s="77"/>
      <c r="Q50" s="77"/>
      <c r="R50" s="77"/>
      <c r="S50" s="77"/>
      <c r="T50" s="77"/>
    </row>
    <row r="51" spans="1:20" s="2" customFormat="1" ht="13" customHeight="1">
      <c r="A51" s="47" t="s">
        <v>14</v>
      </c>
      <c r="B51" s="79" t="s">
        <v>37</v>
      </c>
      <c r="C51" s="49" t="s">
        <v>38</v>
      </c>
      <c r="D51" s="49"/>
      <c r="E51" s="82" t="s">
        <v>39</v>
      </c>
      <c r="F51" s="51" t="s">
        <v>40</v>
      </c>
      <c r="G51" s="36"/>
      <c r="H51" s="50" t="s">
        <v>41</v>
      </c>
      <c r="I51" s="273"/>
      <c r="J51" s="274"/>
      <c r="M51" s="77"/>
      <c r="N51" s="77"/>
      <c r="O51" s="77"/>
      <c r="P51" s="77"/>
      <c r="Q51" s="77"/>
      <c r="R51" s="77"/>
      <c r="S51" s="77"/>
      <c r="T51" s="77"/>
    </row>
    <row r="52" spans="1:20" s="2" customFormat="1" ht="13" customHeight="1">
      <c r="A52" s="24"/>
      <c r="B52" s="25"/>
      <c r="C52" s="26"/>
      <c r="D52" s="26"/>
      <c r="E52" s="26"/>
      <c r="F52" s="28"/>
      <c r="G52" s="29"/>
      <c r="H52" s="29"/>
      <c r="I52" s="31"/>
      <c r="J52" s="85"/>
      <c r="M52" s="77"/>
      <c r="N52" s="77"/>
      <c r="O52" s="77"/>
      <c r="P52" s="77"/>
      <c r="Q52" s="77"/>
      <c r="R52" s="77"/>
      <c r="S52" s="77"/>
      <c r="T52" s="77"/>
    </row>
    <row r="53" spans="1:20" s="2" customFormat="1" ht="13" customHeight="1">
      <c r="A53" s="40" t="s">
        <v>18</v>
      </c>
      <c r="B53" s="32"/>
      <c r="C53" s="80" t="s">
        <v>2</v>
      </c>
      <c r="D53" s="32"/>
      <c r="E53" s="36"/>
      <c r="F53" s="51" t="s">
        <v>15</v>
      </c>
      <c r="G53" s="32"/>
      <c r="H53" s="32"/>
      <c r="I53" s="33" t="s">
        <v>2</v>
      </c>
      <c r="J53" s="86"/>
      <c r="M53" s="77"/>
      <c r="N53" s="77"/>
      <c r="O53" s="77"/>
      <c r="P53" s="77"/>
      <c r="Q53" s="77"/>
      <c r="R53" s="77"/>
      <c r="S53" s="77"/>
      <c r="T53" s="77"/>
    </row>
    <row r="54" spans="1:20" s="2" customFormat="1" ht="13" customHeight="1">
      <c r="A54" s="4"/>
      <c r="B54" s="51"/>
      <c r="C54" s="81"/>
      <c r="D54" s="34"/>
      <c r="E54" s="36"/>
      <c r="F54" s="51"/>
      <c r="G54" s="81"/>
      <c r="H54" s="81"/>
      <c r="I54" s="80"/>
      <c r="J54" s="87"/>
      <c r="M54" s="77"/>
      <c r="N54" s="77"/>
      <c r="O54" s="77"/>
      <c r="P54" s="77"/>
      <c r="Q54" s="77"/>
      <c r="R54" s="77"/>
      <c r="S54" s="77"/>
      <c r="T54" s="77"/>
    </row>
    <row r="55" spans="1:20" ht="13" customHeight="1">
      <c r="A55" s="4"/>
      <c r="B55" s="36"/>
      <c r="C55" s="36"/>
      <c r="D55" s="36"/>
      <c r="E55" s="36"/>
      <c r="F55" s="51" t="s">
        <v>16</v>
      </c>
      <c r="G55" s="275"/>
      <c r="H55" s="275"/>
      <c r="I55" s="80" t="s">
        <v>2</v>
      </c>
      <c r="J55" s="88"/>
    </row>
    <row r="56" spans="1:20" ht="12" customHeight="1">
      <c r="A56" s="6"/>
      <c r="B56" s="7"/>
      <c r="C56" s="7"/>
      <c r="D56" s="7"/>
      <c r="E56" s="31"/>
      <c r="F56" s="7"/>
      <c r="G56" s="27"/>
      <c r="H56" s="27"/>
      <c r="I56" s="30"/>
      <c r="J56" s="89"/>
    </row>
    <row r="57" spans="1:20" ht="12" customHeight="1"/>
    <row r="58" spans="1:20" s="3" customFormat="1" ht="13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M58" s="55"/>
      <c r="N58" s="55"/>
      <c r="O58" s="55"/>
      <c r="P58" s="55"/>
      <c r="Q58" s="55"/>
      <c r="R58" s="55"/>
      <c r="S58" s="55"/>
      <c r="T58" s="55"/>
    </row>
    <row r="59" spans="1:20" ht="20.25" customHeight="1"/>
    <row r="60" spans="1:20" ht="18" customHeight="1"/>
    <row r="61" spans="1:20" ht="5.5" customHeight="1"/>
    <row r="62" spans="1:20" ht="18" customHeight="1"/>
    <row r="63" spans="1:20" ht="18" customHeight="1"/>
    <row r="64" spans="1:20" ht="17.5" customHeight="1"/>
    <row r="65" ht="10.5" customHeight="1"/>
    <row r="66" ht="4" customHeight="1"/>
  </sheetData>
  <mergeCells count="19">
    <mergeCell ref="I20:J20"/>
    <mergeCell ref="I51:J51"/>
    <mergeCell ref="G55:H55"/>
    <mergeCell ref="F18:F19"/>
    <mergeCell ref="G18:G19"/>
    <mergeCell ref="H18:H19"/>
    <mergeCell ref="I18:J19"/>
    <mergeCell ref="K18:K19"/>
    <mergeCell ref="L18:L19"/>
    <mergeCell ref="A2:H2"/>
    <mergeCell ref="I2:J5"/>
    <mergeCell ref="A3:H3"/>
    <mergeCell ref="A4:H4"/>
    <mergeCell ref="A5:H5"/>
    <mergeCell ref="A18:A19"/>
    <mergeCell ref="B18:B19"/>
    <mergeCell ref="C18:C19"/>
    <mergeCell ref="D18:D19"/>
    <mergeCell ref="E18:E19"/>
  </mergeCells>
  <printOptions verticalCentered="1"/>
  <pageMargins left="0.19685039370078741" right="0" top="0" bottom="0" header="0" footer="0"/>
  <pageSetup paperSize="9" scale="69" orientation="portrait" r:id="rId1"/>
  <headerFooter alignWithMargins="0"/>
  <drawing r:id="rId2"/>
  <mc:AlternateContent xmlns:mc="http://schemas.openxmlformats.org/markup-compatibility/2006">
    <mc:Choice Requires="v">
      <legacyDrawing r:id="rId3"/>
    </mc:Choice>
  </mc:AlternateContent>
  <controls>
    <control shapeId="18433" r:id="rId4" name="Check Box 1">
      <controlPr defaultSize="0" autoFill="0" autoLine="0" autoPict="0">
        <anchor moveWithCells="1">
          <from>
            <xdr:col>0</xdr:col>
            <xdr:colOff>1371600</xdr:colOff>
            <xdr:row>49</xdr:row>
            <xdr:rowOff>12700</xdr:rowOff>
          </from>
          <to>
            <xdr:col>0</xdr:col>
            <xdr:colOff>1612900</xdr:colOff>
            <xdr:row>50</xdr:row>
            <xdr:rowOff>88900</xdr:rowOff>
          </to>
        </anchor>
      </controlPr>
    </control>
    <control shapeId="18434" r:id="rId5" name="Check Box 2">
      <controlPr defaultSize="0" autoFill="0" autoLine="0" autoPict="0">
        <anchor moveWithCells="1">
          <from>
            <xdr:col>0</xdr:col>
            <xdr:colOff>1371600</xdr:colOff>
            <xdr:row>50</xdr:row>
            <xdr:rowOff>0</xdr:rowOff>
          </from>
          <to>
            <xdr:col>0</xdr:col>
            <xdr:colOff>1638300</xdr:colOff>
            <xdr:row>51</xdr:row>
            <xdr:rowOff>63500</xdr:rowOff>
          </to>
        </anchor>
      </controlPr>
    </control>
    <control shapeId="18435" r:id="rId6" name="Check Box 3">
      <controlPr defaultSize="0" autoFill="0" autoLine="0" autoPict="0">
        <anchor moveWithCells="1">
          <from>
            <xdr:col>1</xdr:col>
            <xdr:colOff>1155700</xdr:colOff>
            <xdr:row>50</xdr:row>
            <xdr:rowOff>19050</xdr:rowOff>
          </from>
          <to>
            <xdr:col>1</xdr:col>
            <xdr:colOff>1384300</xdr:colOff>
            <xdr:row>51</xdr:row>
            <xdr:rowOff>44450</xdr:rowOff>
          </to>
        </anchor>
      </controlPr>
    </control>
    <control shapeId="18436" r:id="rId7" name="Check Box 4">
      <controlPr defaultSize="0" autoFill="0" autoLine="0" autoPict="0">
        <anchor moveWithCells="1">
          <from>
            <xdr:col>4</xdr:col>
            <xdr:colOff>0</xdr:colOff>
            <xdr:row>50</xdr:row>
            <xdr:rowOff>19050</xdr:rowOff>
          </from>
          <to>
            <xdr:col>4</xdr:col>
            <xdr:colOff>241300</xdr:colOff>
            <xdr:row>51</xdr:row>
            <xdr:rowOff>44450</xdr:rowOff>
          </to>
        </anchor>
      </controlPr>
    </control>
    <control shapeId="18437" r:id="rId8" name="Check Box 5">
      <controlPr defaultSize="0" autoFill="0" autoLine="0" autoPict="0">
        <anchor moveWithCells="1">
          <from>
            <xdr:col>5</xdr:col>
            <xdr:colOff>88900</xdr:colOff>
            <xdr:row>50</xdr:row>
            <xdr:rowOff>12700</xdr:rowOff>
          </from>
          <to>
            <xdr:col>5</xdr:col>
            <xdr:colOff>336550</xdr:colOff>
            <xdr:row>51</xdr:row>
            <xdr:rowOff>44450</xdr:rowOff>
          </to>
        </anchor>
      </controlPr>
    </control>
    <control shapeId="18438" r:id="rId9" name="Check Box 6">
      <controlPr defaultSize="0" autoFill="0" autoLine="0" autoPict="0">
        <anchor moveWithCells="1">
          <from>
            <xdr:col>6</xdr:col>
            <xdr:colOff>419100</xdr:colOff>
            <xdr:row>50</xdr:row>
            <xdr:rowOff>12700</xdr:rowOff>
          </from>
          <to>
            <xdr:col>6</xdr:col>
            <xdr:colOff>698500</xdr:colOff>
            <xdr:row>51</xdr:row>
            <xdr:rowOff>44450</xdr:rowOff>
          </to>
        </anchor>
      </controlPr>
    </control>
    <control shapeId="18439" r:id="rId10" name="Check Box 7">
      <controlPr defaultSize="0" autoFill="0" autoLine="0" autoPict="0">
        <anchor moveWithCells="1">
          <from>
            <xdr:col>8</xdr:col>
            <xdr:colOff>133350</xdr:colOff>
            <xdr:row>6</xdr:row>
            <xdr:rowOff>203200</xdr:rowOff>
          </from>
          <to>
            <xdr:col>9</xdr:col>
            <xdr:colOff>50800</xdr:colOff>
            <xdr:row>8</xdr:row>
            <xdr:rowOff>19050</xdr:rowOff>
          </to>
        </anchor>
      </controlPr>
    </control>
  </controls>
</worksheet>
</file>

<file path=xl/worksheets/sheet4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F86B0-D107-4C84-9407-F711E852FE25}">
  <sheetPr>
    <tabColor rgb="FFFF0000"/>
    <pageSetUpPr fitToPage="1"/>
  </sheetPr>
  <dimension ref="A1:T70"/>
  <sheetViews>
    <sheetView topLeftCell="A7" zoomScale="80" zoomScaleNormal="80" zoomScaleSheetLayoutView="112" workbookViewId="0">
      <selection activeCell="G6" sqref="G6:N6"/>
    </sheetView>
  </sheetViews>
  <sheetFormatPr defaultColWidth="9.33203125" defaultRowHeight="20"/>
  <cols>
    <col min="1" max="1" width="41.5546875" style="1" customWidth="1"/>
    <col min="2" max="2" width="29.5546875" style="1" customWidth="1"/>
    <col min="3" max="3" width="13.5546875" style="1" customWidth="1"/>
    <col min="4" max="4" width="17.6640625" style="1" customWidth="1"/>
    <col min="5" max="8" width="12.77734375" style="1" customWidth="1"/>
    <col min="9" max="9" width="6.109375" style="1" customWidth="1"/>
    <col min="10" max="10" width="16.88671875" style="1" customWidth="1"/>
    <col min="11" max="12" width="9.33203125" style="1" customWidth="1"/>
    <col min="13" max="13" width="30.5546875" style="36" bestFit="1" customWidth="1"/>
    <col min="14" max="14" width="14.44140625" style="36" customWidth="1"/>
    <col min="15" max="16" width="13.33203125" style="36" customWidth="1"/>
    <col min="17" max="18" width="17.44140625" style="36" customWidth="1"/>
    <col min="19" max="19" width="11.5546875" style="36" bestFit="1" customWidth="1"/>
    <col min="20" max="20" width="13.5546875" style="36" bestFit="1" customWidth="1"/>
    <col min="21" max="16384" width="9.33203125" style="1"/>
  </cols>
  <sheetData>
    <row r="1" spans="1:10">
      <c r="A1" s="189"/>
      <c r="B1" s="190"/>
      <c r="C1" s="190"/>
      <c r="D1" s="190"/>
      <c r="E1" s="190"/>
      <c r="F1" s="190"/>
      <c r="G1" s="190"/>
      <c r="H1" s="190"/>
      <c r="I1" s="190" t="s">
        <v>55</v>
      </c>
      <c r="J1" s="191"/>
    </row>
    <row r="2" spans="1:10" ht="36.75" customHeight="1">
      <c r="A2" s="252" t="s">
        <v>52</v>
      </c>
      <c r="B2" s="253"/>
      <c r="C2" s="253"/>
      <c r="D2" s="253"/>
      <c r="E2" s="253"/>
      <c r="F2" s="253"/>
      <c r="G2" s="253"/>
      <c r="H2" s="254"/>
      <c r="I2" s="255" t="s">
        <v>0</v>
      </c>
      <c r="J2" s="256"/>
    </row>
    <row r="3" spans="1:10" ht="23.25" customHeight="1">
      <c r="A3" s="261" t="s">
        <v>53</v>
      </c>
      <c r="B3" s="262"/>
      <c r="C3" s="262"/>
      <c r="D3" s="262"/>
      <c r="E3" s="262"/>
      <c r="F3" s="262"/>
      <c r="G3" s="262"/>
      <c r="H3" s="263"/>
      <c r="I3" s="257"/>
      <c r="J3" s="258"/>
    </row>
    <row r="4" spans="1:10" ht="23.25" customHeight="1">
      <c r="A4" s="261" t="s">
        <v>54</v>
      </c>
      <c r="B4" s="262"/>
      <c r="C4" s="262"/>
      <c r="D4" s="262"/>
      <c r="E4" s="262"/>
      <c r="F4" s="262"/>
      <c r="G4" s="262"/>
      <c r="H4" s="263"/>
      <c r="I4" s="257"/>
      <c r="J4" s="258"/>
    </row>
    <row r="5" spans="1:10" ht="15" customHeight="1">
      <c r="A5" s="264" t="s">
        <v>51</v>
      </c>
      <c r="B5" s="265"/>
      <c r="C5" s="265"/>
      <c r="D5" s="265"/>
      <c r="E5" s="265"/>
      <c r="F5" s="265"/>
      <c r="G5" s="265"/>
      <c r="H5" s="266"/>
      <c r="I5" s="259"/>
      <c r="J5" s="260"/>
    </row>
    <row r="6" spans="1:10" ht="8.25" customHeight="1">
      <c r="A6" s="68"/>
      <c r="B6" s="69"/>
      <c r="C6" s="70"/>
      <c r="D6" s="70"/>
      <c r="E6" s="70"/>
      <c r="F6" s="70"/>
      <c r="G6" s="70"/>
      <c r="H6" s="70"/>
      <c r="I6" s="71"/>
      <c r="J6" s="209"/>
    </row>
    <row r="7" spans="1:10" ht="16" customHeight="1">
      <c r="A7" s="72" t="s">
        <v>1</v>
      </c>
      <c r="B7" s="69"/>
      <c r="C7" s="70"/>
      <c r="D7" s="70"/>
      <c r="E7" s="73"/>
      <c r="F7" s="70"/>
      <c r="G7" s="70"/>
      <c r="H7" s="70"/>
      <c r="I7" s="71"/>
      <c r="J7" s="209"/>
    </row>
    <row r="8" spans="1:10" ht="16" customHeight="1">
      <c r="A8" s="46" t="s">
        <v>17</v>
      </c>
      <c r="B8" s="112">
        <v>10302004008</v>
      </c>
      <c r="C8" s="36"/>
      <c r="D8" s="44" t="s">
        <v>31</v>
      </c>
      <c r="E8" s="94" t="s">
        <v>96</v>
      </c>
      <c r="F8" s="36"/>
      <c r="G8" s="45" t="s">
        <v>26</v>
      </c>
      <c r="H8" s="94" t="s">
        <v>97</v>
      </c>
      <c r="I8" s="36"/>
      <c r="J8" s="16" t="s">
        <v>49</v>
      </c>
    </row>
    <row r="9" spans="1:10" ht="15" customHeight="1">
      <c r="A9" s="40" t="s">
        <v>19</v>
      </c>
      <c r="B9" s="96" t="s">
        <v>99</v>
      </c>
      <c r="C9" s="74"/>
      <c r="D9" s="45" t="s">
        <v>21</v>
      </c>
      <c r="E9" s="94" t="s">
        <v>98</v>
      </c>
      <c r="F9" s="74"/>
      <c r="G9" s="45" t="s">
        <v>28</v>
      </c>
      <c r="H9" s="97" t="s">
        <v>56</v>
      </c>
      <c r="I9" s="74"/>
      <c r="J9" s="16"/>
    </row>
    <row r="10" spans="1:10" ht="15" customHeight="1">
      <c r="A10" s="40"/>
      <c r="B10" s="45"/>
      <c r="C10" s="74"/>
      <c r="D10" s="45"/>
      <c r="E10" s="83"/>
      <c r="F10" s="74"/>
      <c r="G10" s="45"/>
      <c r="H10" s="43"/>
      <c r="I10" s="74"/>
      <c r="J10" s="75"/>
    </row>
    <row r="11" spans="1:10" ht="17.149999999999999" customHeight="1">
      <c r="A11" s="98" t="s">
        <v>20</v>
      </c>
      <c r="B11" s="92" t="s">
        <v>149</v>
      </c>
      <c r="C11" s="99"/>
      <c r="D11" s="99"/>
      <c r="E11" s="99"/>
      <c r="F11" s="36"/>
      <c r="G11" s="45" t="s">
        <v>32</v>
      </c>
      <c r="H11" s="97"/>
      <c r="I11" s="74"/>
      <c r="J11" s="16"/>
    </row>
    <row r="12" spans="1:10" ht="17.149999999999999" customHeight="1">
      <c r="A12" s="100" t="s">
        <v>27</v>
      </c>
      <c r="B12" s="92" t="s">
        <v>229</v>
      </c>
      <c r="C12" s="101"/>
      <c r="D12" s="102" t="s">
        <v>22</v>
      </c>
      <c r="E12" s="103" t="s">
        <v>116</v>
      </c>
      <c r="F12" s="36"/>
      <c r="G12" s="42" t="s">
        <v>42</v>
      </c>
      <c r="H12" s="95"/>
      <c r="I12" s="74"/>
      <c r="J12" s="75"/>
    </row>
    <row r="13" spans="1:10" ht="17.149999999999999" customHeight="1">
      <c r="A13" s="104" t="s">
        <v>24</v>
      </c>
      <c r="B13" s="210" t="s">
        <v>119</v>
      </c>
      <c r="C13" s="105"/>
      <c r="D13" s="102" t="s">
        <v>23</v>
      </c>
      <c r="E13" s="92"/>
      <c r="F13" s="41"/>
      <c r="G13" s="36"/>
      <c r="H13" s="45" t="s">
        <v>30</v>
      </c>
      <c r="I13" s="95"/>
      <c r="J13" s="84"/>
    </row>
    <row r="14" spans="1:10" ht="17.149999999999999" customHeight="1">
      <c r="A14" s="104" t="s">
        <v>25</v>
      </c>
      <c r="B14" s="93"/>
      <c r="C14" s="105"/>
      <c r="D14" s="102" t="s">
        <v>23</v>
      </c>
      <c r="E14" s="92"/>
      <c r="F14" s="41"/>
      <c r="G14" s="36"/>
      <c r="H14" s="45" t="s">
        <v>30</v>
      </c>
      <c r="I14" s="95"/>
      <c r="J14" s="84"/>
    </row>
    <row r="15" spans="1:10" ht="17.149999999999999" customHeight="1">
      <c r="A15" s="98" t="s">
        <v>29</v>
      </c>
      <c r="B15" s="111">
        <v>6</v>
      </c>
      <c r="C15" s="105"/>
      <c r="D15" s="102"/>
      <c r="E15" s="99"/>
      <c r="F15" s="41"/>
      <c r="G15" s="36"/>
      <c r="H15" s="45"/>
      <c r="I15" s="36"/>
      <c r="J15" s="84"/>
    </row>
    <row r="16" spans="1:10" ht="17.149999999999999" customHeight="1">
      <c r="A16" s="100" t="s">
        <v>33</v>
      </c>
      <c r="B16" s="106"/>
      <c r="C16" s="107"/>
      <c r="D16" s="106"/>
      <c r="E16" s="106"/>
      <c r="F16" s="39"/>
      <c r="G16" s="39"/>
      <c r="H16" s="39"/>
      <c r="I16" s="39"/>
      <c r="J16" s="76"/>
    </row>
    <row r="17" spans="1:15" ht="6" customHeight="1">
      <c r="A17" s="108"/>
      <c r="B17" s="109"/>
      <c r="C17" s="110"/>
      <c r="D17" s="110"/>
      <c r="E17" s="110"/>
      <c r="F17" s="36"/>
      <c r="G17" s="55"/>
      <c r="H17" s="55"/>
      <c r="I17" s="36"/>
      <c r="J17" s="16"/>
    </row>
    <row r="18" spans="1:15" ht="9" customHeight="1">
      <c r="A18" s="267" t="s">
        <v>4</v>
      </c>
      <c r="B18" s="269" t="s">
        <v>34</v>
      </c>
      <c r="C18" s="269" t="s">
        <v>5</v>
      </c>
      <c r="D18" s="269" t="s">
        <v>3</v>
      </c>
      <c r="E18" s="269" t="s">
        <v>6</v>
      </c>
      <c r="F18" s="276" t="s">
        <v>7</v>
      </c>
      <c r="G18" s="276" t="s">
        <v>8</v>
      </c>
      <c r="H18" s="276" t="s">
        <v>68</v>
      </c>
      <c r="I18" s="278"/>
      <c r="J18" s="279"/>
      <c r="K18" s="250"/>
      <c r="L18" s="251"/>
    </row>
    <row r="19" spans="1:15" ht="9.75" customHeight="1">
      <c r="A19" s="268"/>
      <c r="B19" s="270"/>
      <c r="C19" s="270"/>
      <c r="D19" s="270"/>
      <c r="E19" s="270"/>
      <c r="F19" s="277"/>
      <c r="G19" s="277"/>
      <c r="H19" s="277"/>
      <c r="I19" s="278"/>
      <c r="J19" s="279"/>
      <c r="K19" s="250"/>
      <c r="L19" s="251"/>
    </row>
    <row r="20" spans="1:15" ht="13" customHeight="1">
      <c r="A20" s="192" t="s">
        <v>95</v>
      </c>
      <c r="B20" s="118"/>
      <c r="C20" s="119"/>
      <c r="D20" s="120"/>
      <c r="E20" s="121"/>
      <c r="F20" s="122"/>
      <c r="G20" s="122"/>
      <c r="H20" s="119"/>
      <c r="I20" s="271"/>
      <c r="J20" s="272"/>
      <c r="K20" s="115"/>
    </row>
    <row r="21" spans="1:15" ht="16.5" customHeight="1">
      <c r="A21" s="212" t="s">
        <v>131</v>
      </c>
      <c r="B21" s="213" t="s">
        <v>132</v>
      </c>
      <c r="C21" s="201"/>
      <c r="D21" s="214" t="s">
        <v>130</v>
      </c>
      <c r="E21" s="126">
        <f>F21*88/100</f>
        <v>22</v>
      </c>
      <c r="F21" s="126">
        <v>25</v>
      </c>
      <c r="G21" s="127">
        <f>F21*100/F$26</f>
        <v>52.575129860570755</v>
      </c>
      <c r="H21" s="128">
        <f>E21*B$15</f>
        <v>132</v>
      </c>
      <c r="I21" s="117"/>
      <c r="J21" s="113"/>
      <c r="K21" s="116"/>
      <c r="L21" s="114"/>
      <c r="M21"/>
      <c r="N21" s="188"/>
      <c r="O21" s="186"/>
    </row>
    <row r="22" spans="1:15" ht="16.5" customHeight="1">
      <c r="A22" s="212" t="s">
        <v>133</v>
      </c>
      <c r="B22" s="213" t="s">
        <v>134</v>
      </c>
      <c r="C22" s="201"/>
      <c r="D22" s="214" t="s">
        <v>135</v>
      </c>
      <c r="E22" s="126">
        <f t="shared" ref="E22:E25" si="0">F22*88/100</f>
        <v>17.600000000000001</v>
      </c>
      <c r="F22" s="126">
        <v>20</v>
      </c>
      <c r="G22" s="127">
        <f>F22*100/F$26</f>
        <v>42.060103888456602</v>
      </c>
      <c r="H22" s="128">
        <f t="shared" ref="H22:H25" si="1">E22*B$15</f>
        <v>105.60000000000001</v>
      </c>
      <c r="I22" s="117"/>
      <c r="J22" s="113"/>
      <c r="K22" s="116"/>
      <c r="L22" s="114"/>
      <c r="M22"/>
      <c r="N22" s="188"/>
      <c r="O22" s="186"/>
    </row>
    <row r="23" spans="1:15" ht="16.5" customHeight="1">
      <c r="A23" s="201" t="s">
        <v>103</v>
      </c>
      <c r="B23" s="204" t="s">
        <v>104</v>
      </c>
      <c r="C23" s="120"/>
      <c r="D23" s="200">
        <v>4200001</v>
      </c>
      <c r="E23" s="126">
        <f t="shared" si="0"/>
        <v>1.76</v>
      </c>
      <c r="F23" s="126">
        <v>2</v>
      </c>
      <c r="G23" s="127">
        <f>F23*100/F$26</f>
        <v>4.2060103888456606</v>
      </c>
      <c r="H23" s="128">
        <f t="shared" si="1"/>
        <v>10.56</v>
      </c>
      <c r="I23" s="117"/>
      <c r="J23" s="113"/>
      <c r="K23" s="116"/>
      <c r="L23" s="114"/>
      <c r="M23"/>
      <c r="N23" s="188"/>
      <c r="O23" s="186"/>
    </row>
    <row r="24" spans="1:15" ht="16.5" customHeight="1">
      <c r="A24" s="199" t="s">
        <v>102</v>
      </c>
      <c r="B24" s="202" t="s">
        <v>105</v>
      </c>
      <c r="C24" s="202"/>
      <c r="D24" s="203">
        <v>4100346</v>
      </c>
      <c r="E24" s="126">
        <f t="shared" si="0"/>
        <v>4.4879999999999996E-2</v>
      </c>
      <c r="F24" s="126">
        <v>5.0999999999999997E-2</v>
      </c>
      <c r="G24" s="127">
        <f>F24*100/F$26</f>
        <v>0.10725326491556433</v>
      </c>
      <c r="H24" s="128">
        <f t="shared" si="1"/>
        <v>0.26927999999999996</v>
      </c>
      <c r="I24" s="117"/>
      <c r="J24" s="113"/>
      <c r="K24" s="116"/>
      <c r="L24" s="114"/>
      <c r="M24"/>
      <c r="N24" s="188"/>
      <c r="O24" s="186"/>
    </row>
    <row r="25" spans="1:15" ht="16.5" customHeight="1">
      <c r="A25" s="201" t="s">
        <v>138</v>
      </c>
      <c r="B25" s="201" t="s">
        <v>139</v>
      </c>
      <c r="C25" s="201"/>
      <c r="D25" s="214">
        <v>4100353</v>
      </c>
      <c r="E25" s="126">
        <f t="shared" si="0"/>
        <v>0.44</v>
      </c>
      <c r="F25" s="126">
        <v>0.5</v>
      </c>
      <c r="G25" s="127">
        <f>F25*100/F$26</f>
        <v>1.0515025972114151</v>
      </c>
      <c r="H25" s="128">
        <f t="shared" si="1"/>
        <v>2.64</v>
      </c>
      <c r="I25" s="117"/>
      <c r="J25" s="113"/>
      <c r="K25" s="116"/>
      <c r="L25" s="114"/>
      <c r="M25"/>
      <c r="N25" s="188"/>
      <c r="O25" s="186"/>
    </row>
    <row r="26" spans="1:15" ht="16.5" customHeight="1">
      <c r="A26" s="193" t="s">
        <v>57</v>
      </c>
      <c r="B26" s="129"/>
      <c r="C26" s="130"/>
      <c r="D26" s="130"/>
      <c r="E26" s="131">
        <f>SUM(E21:E25)</f>
        <v>41.844879999999996</v>
      </c>
      <c r="F26" s="131">
        <f>SUM(F21:F25)</f>
        <v>47.551000000000002</v>
      </c>
      <c r="G26" s="131">
        <f>SUM(G21:G25)</f>
        <v>99.999999999999986</v>
      </c>
      <c r="H26" s="131">
        <f>SUM(H21:H25)</f>
        <v>251.06928000000002</v>
      </c>
      <c r="I26" s="117"/>
      <c r="J26" s="16"/>
      <c r="K26" s="116"/>
      <c r="L26" s="114"/>
      <c r="M26"/>
      <c r="N26" s="188"/>
      <c r="O26" s="186"/>
    </row>
    <row r="27" spans="1:15" ht="16.5" customHeight="1">
      <c r="A27" s="198" t="s">
        <v>100</v>
      </c>
      <c r="B27" s="195"/>
      <c r="C27" s="196"/>
      <c r="D27" s="196"/>
      <c r="E27" s="197"/>
      <c r="F27" s="197"/>
      <c r="G27" s="197"/>
      <c r="H27" s="197"/>
      <c r="I27" s="117"/>
      <c r="J27" s="16"/>
      <c r="K27" s="116"/>
      <c r="L27" s="114"/>
      <c r="M27"/>
      <c r="N27" s="188"/>
      <c r="O27" s="186"/>
    </row>
    <row r="28" spans="1:15" ht="16.5" customHeight="1">
      <c r="A28" s="205" t="s">
        <v>58</v>
      </c>
      <c r="B28" s="123"/>
      <c r="C28" s="124"/>
      <c r="D28" s="124"/>
      <c r="E28" s="126">
        <f>F28*88/100</f>
        <v>43.073359999999994</v>
      </c>
      <c r="F28" s="126">
        <f>100-F26-SUM(F29:F33)-F36</f>
        <v>48.946999999999996</v>
      </c>
      <c r="G28" s="126">
        <f t="shared" ref="G28:G33" si="2">F28*100/F$34</f>
        <v>98.98481263524036</v>
      </c>
      <c r="H28" s="126">
        <f>E28*B$15</f>
        <v>258.44015999999999</v>
      </c>
      <c r="I28" s="117"/>
      <c r="J28" s="16"/>
      <c r="K28" s="116"/>
      <c r="L28" s="114"/>
      <c r="M28"/>
      <c r="N28" s="188"/>
      <c r="O28" s="186"/>
    </row>
    <row r="29" spans="1:15" ht="16.5" customHeight="1">
      <c r="A29" s="205" t="s">
        <v>63</v>
      </c>
      <c r="B29" s="123" t="s">
        <v>110</v>
      </c>
      <c r="C29" s="124"/>
      <c r="D29" s="125">
        <v>4100332</v>
      </c>
      <c r="E29" s="126">
        <f t="shared" ref="E29:E33" si="3">F29*88/100</f>
        <v>2.376E-2</v>
      </c>
      <c r="F29" s="126">
        <v>2.7E-2</v>
      </c>
      <c r="G29" s="126">
        <f t="shared" si="2"/>
        <v>5.4601710853606759E-2</v>
      </c>
      <c r="H29" s="126">
        <f t="shared" ref="H29:H33" si="4">E29*B$15</f>
        <v>0.14255999999999999</v>
      </c>
      <c r="I29" s="117"/>
      <c r="J29" s="16"/>
      <c r="K29" s="116"/>
      <c r="L29" s="114"/>
      <c r="M29"/>
      <c r="N29" s="188"/>
    </row>
    <row r="30" spans="1:15" ht="15.65" customHeight="1">
      <c r="A30" s="205" t="s">
        <v>65</v>
      </c>
      <c r="B30" s="123" t="s">
        <v>111</v>
      </c>
      <c r="C30" s="124"/>
      <c r="D30" s="125">
        <v>4100426</v>
      </c>
      <c r="E30" s="126">
        <f t="shared" si="3"/>
        <v>4.4000000000000004E-2</v>
      </c>
      <c r="F30" s="126">
        <v>0.05</v>
      </c>
      <c r="G30" s="126">
        <f t="shared" si="2"/>
        <v>0.10111427935853103</v>
      </c>
      <c r="H30" s="126">
        <f t="shared" si="4"/>
        <v>0.26400000000000001</v>
      </c>
      <c r="I30" s="117"/>
      <c r="J30" s="16"/>
      <c r="K30" s="116"/>
      <c r="L30" s="114"/>
      <c r="M30"/>
      <c r="N30" s="188"/>
    </row>
    <row r="31" spans="1:15" ht="15.65" customHeight="1">
      <c r="A31" s="205" t="s">
        <v>101</v>
      </c>
      <c r="B31" s="123" t="s">
        <v>113</v>
      </c>
      <c r="C31" s="124"/>
      <c r="D31" s="125">
        <v>4700003</v>
      </c>
      <c r="E31" s="126">
        <f t="shared" si="3"/>
        <v>4.4000000000000004E-2</v>
      </c>
      <c r="F31" s="126">
        <v>0.05</v>
      </c>
      <c r="G31" s="126">
        <f t="shared" si="2"/>
        <v>0.10111427935853103</v>
      </c>
      <c r="H31" s="126">
        <f t="shared" si="4"/>
        <v>0.26400000000000001</v>
      </c>
      <c r="I31" s="117"/>
      <c r="J31" s="16"/>
      <c r="K31" s="116"/>
      <c r="L31" s="114"/>
      <c r="M31"/>
      <c r="N31" s="188"/>
    </row>
    <row r="32" spans="1:15" ht="15.65" customHeight="1">
      <c r="A32" s="205" t="s">
        <v>108</v>
      </c>
      <c r="B32" s="123" t="s">
        <v>114</v>
      </c>
      <c r="C32" s="124"/>
      <c r="D32" s="125">
        <v>4700029</v>
      </c>
      <c r="E32" s="126">
        <f t="shared" si="3"/>
        <v>8.8000000000000009E-2</v>
      </c>
      <c r="F32" s="126">
        <v>0.1</v>
      </c>
      <c r="G32" s="126">
        <f t="shared" si="2"/>
        <v>0.20222855871706205</v>
      </c>
      <c r="H32" s="126">
        <f t="shared" si="4"/>
        <v>0.52800000000000002</v>
      </c>
      <c r="I32" s="117"/>
      <c r="J32" s="16"/>
      <c r="K32" s="116"/>
      <c r="L32" s="114"/>
      <c r="M32"/>
      <c r="N32" s="188"/>
    </row>
    <row r="33" spans="1:14" ht="15.65" customHeight="1">
      <c r="A33" s="216" t="s">
        <v>109</v>
      </c>
      <c r="B33" s="217" t="s">
        <v>59</v>
      </c>
      <c r="C33" s="218"/>
      <c r="D33" s="219">
        <v>4100005</v>
      </c>
      <c r="E33" s="126">
        <f t="shared" si="3"/>
        <v>0.24200000000000002</v>
      </c>
      <c r="F33" s="126">
        <v>0.27500000000000002</v>
      </c>
      <c r="G33" s="126">
        <f t="shared" si="2"/>
        <v>0.55612853647192073</v>
      </c>
      <c r="H33" s="126">
        <f t="shared" si="4"/>
        <v>1.4520000000000002</v>
      </c>
      <c r="I33" s="117"/>
      <c r="J33" s="16"/>
      <c r="K33" s="116"/>
      <c r="L33" s="114"/>
      <c r="M33"/>
      <c r="N33" s="188"/>
    </row>
    <row r="34" spans="1:14" ht="15.65" customHeight="1">
      <c r="A34" s="194" t="s">
        <v>57</v>
      </c>
      <c r="B34" s="139"/>
      <c r="C34" s="139"/>
      <c r="D34" s="139"/>
      <c r="E34" s="132">
        <f>SUM(E28:E33)</f>
        <v>43.515119999999989</v>
      </c>
      <c r="F34" s="132">
        <f>SUM(F28:F33)</f>
        <v>49.448999999999991</v>
      </c>
      <c r="G34" s="132">
        <f>SUM(G28:G33)</f>
        <v>100</v>
      </c>
      <c r="H34" s="132">
        <f>SUM(H28:H33)</f>
        <v>261.09072000000003</v>
      </c>
      <c r="I34" s="35"/>
      <c r="J34" s="5"/>
      <c r="K34" s="116"/>
      <c r="L34" s="114"/>
      <c r="M34"/>
      <c r="N34" s="188"/>
    </row>
    <row r="35" spans="1:14" ht="15.65" customHeight="1">
      <c r="A35" s="224" t="s">
        <v>185</v>
      </c>
      <c r="B35" s="225"/>
      <c r="C35" s="225"/>
      <c r="D35" s="225"/>
      <c r="E35" s="226"/>
      <c r="F35" s="226"/>
      <c r="G35" s="226"/>
      <c r="H35" s="226"/>
      <c r="I35" s="35"/>
      <c r="J35" s="5"/>
      <c r="K35" s="116"/>
      <c r="L35" s="114"/>
      <c r="M35"/>
      <c r="N35" s="188"/>
    </row>
    <row r="36" spans="1:14" ht="15.65" customHeight="1">
      <c r="A36" s="215" t="s">
        <v>225</v>
      </c>
      <c r="B36" s="213" t="s">
        <v>226</v>
      </c>
      <c r="C36" s="201"/>
      <c r="D36" s="214" t="s">
        <v>239</v>
      </c>
      <c r="E36" s="126">
        <f t="shared" ref="E36" si="5">F36*88/100</f>
        <v>2.64</v>
      </c>
      <c r="F36" s="126">
        <v>3</v>
      </c>
      <c r="G36" s="127">
        <f t="shared" ref="G36" si="6">F36*100/F$26</f>
        <v>6.30901558326849</v>
      </c>
      <c r="H36" s="128">
        <f t="shared" ref="H36" si="7">E36*B$15</f>
        <v>15.84</v>
      </c>
      <c r="I36" s="35"/>
      <c r="J36" s="5"/>
      <c r="K36" s="116"/>
      <c r="L36" s="114"/>
      <c r="M36"/>
      <c r="N36" s="188"/>
    </row>
    <row r="37" spans="1:14" ht="15.65" customHeight="1">
      <c r="A37" s="194" t="s">
        <v>57</v>
      </c>
      <c r="B37" s="139"/>
      <c r="C37" s="139"/>
      <c r="D37" s="139"/>
      <c r="E37" s="132">
        <f>E36</f>
        <v>2.64</v>
      </c>
      <c r="F37" s="132">
        <f t="shared" ref="F37:H37" si="8">F36</f>
        <v>3</v>
      </c>
      <c r="G37" s="132">
        <f t="shared" si="8"/>
        <v>6.30901558326849</v>
      </c>
      <c r="H37" s="132">
        <f t="shared" si="8"/>
        <v>15.84</v>
      </c>
      <c r="I37" s="35"/>
      <c r="J37" s="5"/>
      <c r="K37" s="116"/>
      <c r="L37" s="114"/>
      <c r="M37"/>
      <c r="N37" s="188"/>
    </row>
    <row r="38" spans="1:14" ht="15.65" customHeight="1">
      <c r="A38" s="194" t="s">
        <v>60</v>
      </c>
      <c r="B38" s="139"/>
      <c r="C38" s="139"/>
      <c r="D38" s="139"/>
      <c r="E38" s="132">
        <f>E34+E26+E37</f>
        <v>87.999999999999986</v>
      </c>
      <c r="F38" s="132">
        <f>F34+F26+F37</f>
        <v>100</v>
      </c>
      <c r="G38" s="132">
        <f>G34+G26+G37</f>
        <v>206.30901558326849</v>
      </c>
      <c r="H38" s="132">
        <f>H34+H26+H37</f>
        <v>528.00000000000011</v>
      </c>
      <c r="I38" s="35"/>
      <c r="J38" s="5"/>
      <c r="K38" s="116"/>
      <c r="L38" s="114"/>
      <c r="M38" s="1"/>
      <c r="N38" s="1"/>
    </row>
    <row r="39" spans="1:14" ht="15.65" customHeight="1">
      <c r="A39" s="91"/>
      <c r="B39" s="90"/>
      <c r="C39" s="36"/>
      <c r="D39" s="36"/>
      <c r="E39" s="37"/>
      <c r="F39" s="37"/>
      <c r="G39" s="37"/>
      <c r="H39" s="38"/>
      <c r="I39" s="35"/>
      <c r="J39" s="5"/>
      <c r="K39" s="116"/>
      <c r="L39" s="114"/>
      <c r="M39" s="1"/>
      <c r="N39" s="1"/>
    </row>
    <row r="40" spans="1:14" ht="15.65" customHeight="1">
      <c r="A40" s="91"/>
      <c r="B40" s="90"/>
      <c r="C40" s="36"/>
      <c r="D40" s="36"/>
      <c r="E40" s="37"/>
      <c r="F40" s="37"/>
      <c r="G40" s="37"/>
      <c r="H40" s="38"/>
      <c r="I40" s="35"/>
      <c r="J40" s="5"/>
      <c r="K40" s="116"/>
      <c r="L40" s="114"/>
      <c r="M40" s="1"/>
      <c r="N40" s="1"/>
    </row>
    <row r="41" spans="1:14" ht="15.65" customHeight="1">
      <c r="A41" s="62"/>
      <c r="B41" s="63"/>
      <c r="C41" s="7"/>
      <c r="D41" s="7"/>
      <c r="E41" s="64"/>
      <c r="F41" s="64"/>
      <c r="G41" s="64"/>
      <c r="H41" s="65"/>
      <c r="I41" s="66"/>
      <c r="J41" s="67"/>
      <c r="K41" s="116"/>
      <c r="L41" s="114"/>
      <c r="M41" s="1"/>
      <c r="N41" s="1"/>
    </row>
    <row r="42" spans="1:14" ht="15.65" customHeight="1">
      <c r="A42" s="47" t="s">
        <v>44</v>
      </c>
      <c r="B42" s="77"/>
      <c r="C42" s="58"/>
      <c r="D42" s="56" t="s">
        <v>9</v>
      </c>
      <c r="E42" s="77"/>
      <c r="F42" s="77"/>
      <c r="G42" s="58"/>
      <c r="H42" s="58"/>
      <c r="I42" s="77"/>
      <c r="J42" s="5"/>
      <c r="K42" s="116"/>
      <c r="L42" s="114"/>
      <c r="M42" s="1"/>
      <c r="N42" s="1"/>
    </row>
    <row r="43" spans="1:14" ht="15.65" customHeight="1">
      <c r="A43" s="48" t="s">
        <v>45</v>
      </c>
      <c r="B43" s="8"/>
      <c r="C43" s="58"/>
      <c r="D43" s="57" t="s">
        <v>43</v>
      </c>
      <c r="E43" s="8"/>
      <c r="F43" s="8"/>
      <c r="G43" s="8"/>
      <c r="H43" s="8"/>
      <c r="I43" s="8"/>
      <c r="J43" s="9"/>
      <c r="K43" s="116"/>
      <c r="L43" s="114"/>
      <c r="M43" s="1"/>
      <c r="N43" s="1"/>
    </row>
    <row r="44" spans="1:14" ht="15.65" customHeight="1">
      <c r="A44" s="48" t="s">
        <v>46</v>
      </c>
      <c r="B44" s="8"/>
      <c r="C44" s="58"/>
      <c r="D44" s="57" t="s">
        <v>10</v>
      </c>
      <c r="E44" s="10"/>
      <c r="F44" s="10"/>
      <c r="G44" s="10"/>
      <c r="H44" s="8"/>
      <c r="I44" s="10"/>
      <c r="J44" s="11"/>
      <c r="K44" s="116"/>
      <c r="L44" s="114"/>
      <c r="M44" s="1"/>
      <c r="N44" s="1"/>
    </row>
    <row r="45" spans="1:14" ht="15.65" customHeight="1">
      <c r="A45" s="48" t="s">
        <v>47</v>
      </c>
      <c r="B45" s="10"/>
      <c r="C45" s="58"/>
      <c r="D45" s="57" t="s">
        <v>11</v>
      </c>
      <c r="E45" s="10"/>
      <c r="F45" s="10"/>
      <c r="G45" s="10"/>
      <c r="H45" s="8"/>
      <c r="I45" s="10"/>
      <c r="J45" s="11"/>
      <c r="K45" s="116"/>
      <c r="L45" s="114"/>
      <c r="M45" s="1"/>
      <c r="N45" s="1"/>
    </row>
    <row r="46" spans="1:14" ht="15.65" customHeight="1">
      <c r="A46" s="48" t="s">
        <v>48</v>
      </c>
      <c r="B46" s="12"/>
      <c r="C46" s="58"/>
      <c r="D46" s="57" t="s">
        <v>35</v>
      </c>
      <c r="E46" s="10"/>
      <c r="F46" s="10"/>
      <c r="G46" s="10"/>
      <c r="H46" s="8"/>
      <c r="I46" s="10"/>
      <c r="J46" s="11"/>
      <c r="K46" s="116"/>
      <c r="L46" s="114"/>
      <c r="M46" s="1"/>
      <c r="N46" s="1"/>
    </row>
    <row r="47" spans="1:14" ht="15.65" customHeight="1">
      <c r="A47" s="52"/>
      <c r="B47" s="13"/>
      <c r="C47" s="54"/>
      <c r="D47" s="36"/>
      <c r="E47" s="53"/>
      <c r="F47" s="54"/>
      <c r="G47" s="13"/>
      <c r="H47" s="53"/>
      <c r="I47" s="78"/>
      <c r="J47" s="14"/>
      <c r="K47" s="116"/>
      <c r="L47" s="114"/>
      <c r="M47"/>
      <c r="N47" s="188"/>
    </row>
    <row r="48" spans="1:14" ht="15.65" customHeight="1">
      <c r="A48" s="15"/>
      <c r="B48" s="59"/>
      <c r="C48" s="59"/>
      <c r="D48" s="59"/>
      <c r="E48" s="59"/>
      <c r="F48" s="59"/>
      <c r="G48" s="59"/>
      <c r="H48" s="59"/>
      <c r="I48" s="59"/>
      <c r="J48" s="60"/>
      <c r="K48" s="116"/>
      <c r="L48" s="114"/>
      <c r="M48"/>
      <c r="N48" s="188"/>
    </row>
    <row r="49" spans="1:20" ht="16" customHeight="1">
      <c r="A49" s="61" t="s">
        <v>12</v>
      </c>
      <c r="B49" s="8"/>
      <c r="C49" s="8"/>
      <c r="D49" s="8"/>
      <c r="E49" s="8"/>
      <c r="F49" s="8"/>
      <c r="G49" s="8"/>
      <c r="H49" s="8"/>
      <c r="I49" s="8"/>
      <c r="J49" s="9"/>
    </row>
    <row r="50" spans="1:20" ht="13" customHeight="1">
      <c r="A50" s="17"/>
      <c r="B50" s="18"/>
      <c r="C50" s="18"/>
      <c r="D50" s="18"/>
      <c r="E50" s="18"/>
      <c r="F50" s="18"/>
      <c r="G50" s="18"/>
      <c r="H50" s="18"/>
      <c r="I50" s="18"/>
      <c r="J50" s="19"/>
    </row>
    <row r="51" spans="1:20" ht="13" customHeight="1">
      <c r="A51" s="24" t="s">
        <v>13</v>
      </c>
      <c r="B51" s="21" t="s">
        <v>36</v>
      </c>
      <c r="C51" s="20"/>
      <c r="D51" s="20"/>
      <c r="E51" s="22"/>
      <c r="F51" s="21" t="s">
        <v>50</v>
      </c>
      <c r="G51" s="21"/>
      <c r="H51" s="21"/>
      <c r="I51" s="22"/>
      <c r="J51" s="23"/>
    </row>
    <row r="52" spans="1:20" ht="13" customHeight="1">
      <c r="A52" s="47" t="s">
        <v>14</v>
      </c>
      <c r="B52" s="79" t="s">
        <v>37</v>
      </c>
      <c r="C52" s="49" t="s">
        <v>38</v>
      </c>
      <c r="D52" s="49"/>
      <c r="E52" s="82" t="s">
        <v>39</v>
      </c>
      <c r="F52" s="51" t="s">
        <v>40</v>
      </c>
      <c r="G52" s="36"/>
      <c r="H52" s="50" t="s">
        <v>41</v>
      </c>
      <c r="I52" s="273"/>
      <c r="J52" s="274"/>
    </row>
    <row r="53" spans="1:20" ht="13" customHeight="1">
      <c r="A53" s="24"/>
      <c r="B53" s="25"/>
      <c r="C53" s="26"/>
      <c r="D53" s="26"/>
      <c r="E53" s="26"/>
      <c r="F53" s="28"/>
      <c r="G53" s="29"/>
      <c r="H53" s="29"/>
      <c r="I53" s="31"/>
      <c r="J53" s="85"/>
    </row>
    <row r="54" spans="1:20" s="2" customFormat="1" ht="13" customHeight="1">
      <c r="A54" s="40" t="s">
        <v>18</v>
      </c>
      <c r="B54" s="32"/>
      <c r="C54" s="80" t="s">
        <v>2</v>
      </c>
      <c r="D54" s="32"/>
      <c r="E54" s="36"/>
      <c r="F54" s="51" t="s">
        <v>15</v>
      </c>
      <c r="G54" s="32" t="s">
        <v>228</v>
      </c>
      <c r="H54" s="32"/>
      <c r="I54" s="33" t="s">
        <v>2</v>
      </c>
      <c r="J54" s="237" t="d">
        <v>2020-11-11</v>
      </c>
      <c r="M54" s="77"/>
      <c r="N54" s="77"/>
      <c r="O54" s="77"/>
      <c r="P54" s="77"/>
      <c r="Q54" s="77"/>
      <c r="R54" s="77"/>
      <c r="S54" s="77"/>
      <c r="T54" s="77"/>
    </row>
    <row r="55" spans="1:20" s="2" customFormat="1" ht="13" customHeight="1">
      <c r="A55" s="4"/>
      <c r="B55" s="51"/>
      <c r="C55" s="81"/>
      <c r="D55" s="34"/>
      <c r="E55" s="36"/>
      <c r="F55" s="51"/>
      <c r="G55" s="81"/>
      <c r="H55" s="81"/>
      <c r="I55" s="80"/>
      <c r="J55" s="87"/>
      <c r="M55" s="77"/>
      <c r="N55" s="77"/>
      <c r="O55" s="77"/>
      <c r="P55" s="77"/>
      <c r="Q55" s="77"/>
      <c r="R55" s="77"/>
      <c r="S55" s="77"/>
      <c r="T55" s="77"/>
    </row>
    <row r="56" spans="1:20" s="2" customFormat="1" ht="13" customHeight="1">
      <c r="A56" s="4"/>
      <c r="B56" s="36"/>
      <c r="C56" s="36"/>
      <c r="D56" s="36"/>
      <c r="E56" s="36"/>
      <c r="F56" s="51" t="s">
        <v>16</v>
      </c>
      <c r="G56" s="275"/>
      <c r="H56" s="275"/>
      <c r="I56" s="80" t="s">
        <v>2</v>
      </c>
      <c r="J56" s="88"/>
      <c r="M56" s="77"/>
      <c r="N56" s="77"/>
      <c r="O56" s="77"/>
      <c r="P56" s="77"/>
      <c r="Q56" s="77"/>
      <c r="R56" s="77"/>
      <c r="S56" s="77"/>
      <c r="T56" s="77"/>
    </row>
    <row r="57" spans="1:20" s="2" customFormat="1" ht="13" customHeight="1">
      <c r="A57" s="6"/>
      <c r="B57" s="7"/>
      <c r="C57" s="7"/>
      <c r="D57" s="7"/>
      <c r="E57" s="31"/>
      <c r="F57" s="7"/>
      <c r="G57" s="27"/>
      <c r="H57" s="27"/>
      <c r="I57" s="30"/>
      <c r="J57" s="89"/>
      <c r="M57" s="77"/>
      <c r="N57" s="77"/>
      <c r="O57" s="77"/>
      <c r="P57" s="77"/>
      <c r="Q57" s="77"/>
      <c r="R57" s="77"/>
      <c r="S57" s="77"/>
      <c r="T57" s="77"/>
    </row>
    <row r="58" spans="1:20" s="2" customFormat="1" ht="13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M58" s="77"/>
      <c r="N58" s="77"/>
      <c r="O58" s="77"/>
      <c r="P58" s="77"/>
      <c r="Q58" s="77"/>
      <c r="R58" s="77"/>
      <c r="S58" s="77"/>
      <c r="T58" s="77"/>
    </row>
    <row r="59" spans="1:20" ht="13" customHeight="1"/>
    <row r="60" spans="1:20" ht="12" customHeight="1"/>
    <row r="61" spans="1:20" ht="12" customHeight="1"/>
    <row r="62" spans="1:20" s="3" customFormat="1" ht="13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M62" s="55"/>
      <c r="N62" s="55"/>
      <c r="O62" s="55"/>
      <c r="P62" s="55"/>
      <c r="Q62" s="55"/>
      <c r="R62" s="55"/>
      <c r="S62" s="55"/>
      <c r="T62" s="55"/>
    </row>
    <row r="63" spans="1:20" ht="20.25" customHeight="1"/>
    <row r="64" spans="1:20" ht="18" customHeight="1"/>
    <row r="65" ht="5.5" customHeight="1"/>
    <row r="66" ht="18" customHeight="1"/>
    <row r="67" ht="18" customHeight="1"/>
    <row r="68" ht="17.5" customHeight="1"/>
    <row r="69" ht="10.5" customHeight="1"/>
    <row r="70" ht="4" customHeight="1"/>
  </sheetData>
  <mergeCells count="19">
    <mergeCell ref="I20:J20"/>
    <mergeCell ref="I52:J52"/>
    <mergeCell ref="G56:H56"/>
    <mergeCell ref="F18:F19"/>
    <mergeCell ref="G18:G19"/>
    <mergeCell ref="H18:H19"/>
    <mergeCell ref="I18:J19"/>
    <mergeCell ref="K18:K19"/>
    <mergeCell ref="L18:L19"/>
    <mergeCell ref="A2:H2"/>
    <mergeCell ref="I2:J5"/>
    <mergeCell ref="A3:H3"/>
    <mergeCell ref="A4:H4"/>
    <mergeCell ref="A5:H5"/>
    <mergeCell ref="A18:A19"/>
    <mergeCell ref="B18:B19"/>
    <mergeCell ref="C18:C19"/>
    <mergeCell ref="D18:D19"/>
    <mergeCell ref="E18:E19"/>
  </mergeCells>
  <printOptions verticalCentered="1"/>
  <pageMargins left="0.19685039370078741" right="0" top="0" bottom="0" header="0" footer="0"/>
  <pageSetup paperSize="9" scale="69" orientation="portrait" r:id="rId1"/>
  <headerFooter alignWithMargins="0"/>
  <drawing r:id="rId2"/>
  <mc:AlternateContent xmlns:mc="http://schemas.openxmlformats.org/markup-compatibility/2006">
    <mc:Choice Requires="v">
      <legacyDrawing r:id="rId3"/>
    </mc:Choice>
  </mc:AlternateContent>
  <controls>
    <control shapeId="27649" r:id="rId4" name="Check Box 1">
      <controlPr defaultSize="0" autoFill="0" autoLine="0" autoPict="0">
        <anchor moveWithCells="1">
          <from>
            <xdr:col>0</xdr:col>
            <xdr:colOff>1371600</xdr:colOff>
            <xdr:row>50</xdr:row>
            <xdr:rowOff>12700</xdr:rowOff>
          </from>
          <to>
            <xdr:col>0</xdr:col>
            <xdr:colOff>1612900</xdr:colOff>
            <xdr:row>51</xdr:row>
            <xdr:rowOff>88900</xdr:rowOff>
          </to>
        </anchor>
      </controlPr>
    </control>
    <control shapeId="27650" r:id="rId5" name="Check Box 2">
      <controlPr defaultSize="0" autoFill="0" autoLine="0" autoPict="0">
        <anchor moveWithCells="1">
          <from>
            <xdr:col>0</xdr:col>
            <xdr:colOff>1371600</xdr:colOff>
            <xdr:row>51</xdr:row>
            <xdr:rowOff>0</xdr:rowOff>
          </from>
          <to>
            <xdr:col>0</xdr:col>
            <xdr:colOff>1638300</xdr:colOff>
            <xdr:row>52</xdr:row>
            <xdr:rowOff>63500</xdr:rowOff>
          </to>
        </anchor>
      </controlPr>
    </control>
    <control shapeId="27651" r:id="rId6" name="Check Box 3">
      <controlPr defaultSize="0" autoFill="0" autoLine="0" autoPict="0">
        <anchor moveWithCells="1">
          <from>
            <xdr:col>1</xdr:col>
            <xdr:colOff>1155700</xdr:colOff>
            <xdr:row>51</xdr:row>
            <xdr:rowOff>19050</xdr:rowOff>
          </from>
          <to>
            <xdr:col>1</xdr:col>
            <xdr:colOff>1384300</xdr:colOff>
            <xdr:row>52</xdr:row>
            <xdr:rowOff>50800</xdr:rowOff>
          </to>
        </anchor>
      </controlPr>
    </control>
    <control shapeId="27652" r:id="rId7" name="Check Box 4">
      <controlPr defaultSize="0" autoFill="0" autoLine="0" autoPict="0">
        <anchor moveWithCells="1">
          <from>
            <xdr:col>4</xdr:col>
            <xdr:colOff>0</xdr:colOff>
            <xdr:row>51</xdr:row>
            <xdr:rowOff>19050</xdr:rowOff>
          </from>
          <to>
            <xdr:col>4</xdr:col>
            <xdr:colOff>241300</xdr:colOff>
            <xdr:row>52</xdr:row>
            <xdr:rowOff>50800</xdr:rowOff>
          </to>
        </anchor>
      </controlPr>
    </control>
    <control shapeId="27653" r:id="rId8" name="Check Box 5">
      <controlPr defaultSize="0" autoFill="0" autoLine="0" autoPict="0">
        <anchor moveWithCells="1">
          <from>
            <xdr:col>5</xdr:col>
            <xdr:colOff>88900</xdr:colOff>
            <xdr:row>51</xdr:row>
            <xdr:rowOff>12700</xdr:rowOff>
          </from>
          <to>
            <xdr:col>5</xdr:col>
            <xdr:colOff>336550</xdr:colOff>
            <xdr:row>52</xdr:row>
            <xdr:rowOff>50800</xdr:rowOff>
          </to>
        </anchor>
      </controlPr>
    </control>
    <control shapeId="27654" r:id="rId9" name="Check Box 6">
      <controlPr defaultSize="0" autoFill="0" autoLine="0" autoPict="0">
        <anchor moveWithCells="1">
          <from>
            <xdr:col>6</xdr:col>
            <xdr:colOff>419100</xdr:colOff>
            <xdr:row>51</xdr:row>
            <xdr:rowOff>12700</xdr:rowOff>
          </from>
          <to>
            <xdr:col>6</xdr:col>
            <xdr:colOff>698500</xdr:colOff>
            <xdr:row>52</xdr:row>
            <xdr:rowOff>50800</xdr:rowOff>
          </to>
        </anchor>
      </controlPr>
    </control>
    <control shapeId="27655" r:id="rId10" name="Check Box 7">
      <controlPr defaultSize="0" autoFill="0" autoLine="0" autoPict="0">
        <anchor moveWithCells="1">
          <from>
            <xdr:col>8</xdr:col>
            <xdr:colOff>133350</xdr:colOff>
            <xdr:row>6</xdr:row>
            <xdr:rowOff>203200</xdr:rowOff>
          </from>
          <to>
            <xdr:col>9</xdr:col>
            <xdr:colOff>50800</xdr:colOff>
            <xdr:row>8</xdr:row>
            <xdr:rowOff>19050</xdr:rowOff>
          </to>
        </anchor>
      </controlPr>
    </control>
  </controls>
</worksheet>
</file>

<file path=xl/worksheets/sheet5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3573A-8789-4DC6-A4BA-66CF297B4FD5}">
  <sheetPr>
    <tabColor rgb="FFFF0000"/>
    <pageSetUpPr fitToPage="1"/>
  </sheetPr>
  <dimension ref="A1:T71"/>
  <sheetViews>
    <sheetView topLeftCell="A7" zoomScale="80" zoomScaleNormal="80" zoomScaleSheetLayoutView="112" workbookViewId="0">
      <selection activeCell="G6" sqref="G6:N6"/>
    </sheetView>
  </sheetViews>
  <sheetFormatPr defaultColWidth="9.33203125" defaultRowHeight="20"/>
  <cols>
    <col min="1" max="1" width="41.5546875" style="1" customWidth="1"/>
    <col min="2" max="2" width="29.5546875" style="1" customWidth="1"/>
    <col min="3" max="3" width="13.5546875" style="1" customWidth="1"/>
    <col min="4" max="4" width="17.6640625" style="1" customWidth="1"/>
    <col min="5" max="8" width="12.77734375" style="1" customWidth="1"/>
    <col min="9" max="9" width="6.109375" style="1" customWidth="1"/>
    <col min="10" max="10" width="16.88671875" style="1" customWidth="1"/>
    <col min="11" max="12" width="9.33203125" style="1" customWidth="1"/>
    <col min="13" max="13" width="30.5546875" style="36" bestFit="1" customWidth="1"/>
    <col min="14" max="14" width="14.44140625" style="36" customWidth="1"/>
    <col min="15" max="16" width="13.33203125" style="36" customWidth="1"/>
    <col min="17" max="18" width="17.44140625" style="36" customWidth="1"/>
    <col min="19" max="19" width="11.5546875" style="36" bestFit="1" customWidth="1"/>
    <col min="20" max="20" width="13.5546875" style="36" bestFit="1" customWidth="1"/>
    <col min="21" max="16384" width="9.33203125" style="1"/>
  </cols>
  <sheetData>
    <row r="1" spans="1:10">
      <c r="A1" s="189"/>
      <c r="B1" s="190"/>
      <c r="C1" s="190"/>
      <c r="D1" s="190"/>
      <c r="E1" s="190"/>
      <c r="F1" s="190"/>
      <c r="G1" s="190"/>
      <c r="H1" s="190"/>
      <c r="I1" s="190" t="s">
        <v>55</v>
      </c>
      <c r="J1" s="191"/>
    </row>
    <row r="2" spans="1:10" ht="36.75" customHeight="1">
      <c r="A2" s="252" t="s">
        <v>52</v>
      </c>
      <c r="B2" s="253"/>
      <c r="C2" s="253"/>
      <c r="D2" s="253"/>
      <c r="E2" s="253"/>
      <c r="F2" s="253"/>
      <c r="G2" s="253"/>
      <c r="H2" s="254"/>
      <c r="I2" s="255" t="s">
        <v>0</v>
      </c>
      <c r="J2" s="256"/>
    </row>
    <row r="3" spans="1:10" ht="23.25" customHeight="1">
      <c r="A3" s="261" t="s">
        <v>53</v>
      </c>
      <c r="B3" s="262"/>
      <c r="C3" s="262"/>
      <c r="D3" s="262"/>
      <c r="E3" s="262"/>
      <c r="F3" s="262"/>
      <c r="G3" s="262"/>
      <c r="H3" s="263"/>
      <c r="I3" s="257"/>
      <c r="J3" s="258"/>
    </row>
    <row r="4" spans="1:10" ht="23.25" customHeight="1">
      <c r="A4" s="261" t="s">
        <v>54</v>
      </c>
      <c r="B4" s="262"/>
      <c r="C4" s="262"/>
      <c r="D4" s="262"/>
      <c r="E4" s="262"/>
      <c r="F4" s="262"/>
      <c r="G4" s="262"/>
      <c r="H4" s="263"/>
      <c r="I4" s="257"/>
      <c r="J4" s="258"/>
    </row>
    <row r="5" spans="1:10" ht="15" customHeight="1">
      <c r="A5" s="264" t="s">
        <v>51</v>
      </c>
      <c r="B5" s="265"/>
      <c r="C5" s="265"/>
      <c r="D5" s="265"/>
      <c r="E5" s="265"/>
      <c r="F5" s="265"/>
      <c r="G5" s="265"/>
      <c r="H5" s="266"/>
      <c r="I5" s="259"/>
      <c r="J5" s="260"/>
    </row>
    <row r="6" spans="1:10" ht="8.25" customHeight="1">
      <c r="A6" s="68"/>
      <c r="B6" s="69"/>
      <c r="C6" s="70"/>
      <c r="D6" s="70"/>
      <c r="E6" s="70"/>
      <c r="F6" s="70"/>
      <c r="G6" s="70"/>
      <c r="H6" s="70"/>
      <c r="I6" s="71"/>
      <c r="J6" s="209"/>
    </row>
    <row r="7" spans="1:10" ht="16" customHeight="1">
      <c r="A7" s="72" t="s">
        <v>1</v>
      </c>
      <c r="B7" s="69"/>
      <c r="C7" s="70"/>
      <c r="D7" s="70"/>
      <c r="E7" s="73"/>
      <c r="F7" s="70"/>
      <c r="G7" s="70"/>
      <c r="H7" s="70"/>
      <c r="I7" s="71"/>
      <c r="J7" s="209"/>
    </row>
    <row r="8" spans="1:10" ht="16" customHeight="1">
      <c r="A8" s="46" t="s">
        <v>17</v>
      </c>
      <c r="B8" s="112">
        <v>10302004008</v>
      </c>
      <c r="C8" s="36"/>
      <c r="D8" s="44" t="s">
        <v>31</v>
      </c>
      <c r="E8" s="94" t="s">
        <v>96</v>
      </c>
      <c r="F8" s="36"/>
      <c r="G8" s="45" t="s">
        <v>26</v>
      </c>
      <c r="H8" s="94" t="s">
        <v>97</v>
      </c>
      <c r="I8" s="36"/>
      <c r="J8" s="16" t="s">
        <v>49</v>
      </c>
    </row>
    <row r="9" spans="1:10" ht="15" customHeight="1">
      <c r="A9" s="40" t="s">
        <v>19</v>
      </c>
      <c r="B9" s="96" t="s">
        <v>99</v>
      </c>
      <c r="C9" s="74"/>
      <c r="D9" s="45" t="s">
        <v>21</v>
      </c>
      <c r="E9" s="94" t="s">
        <v>98</v>
      </c>
      <c r="F9" s="74"/>
      <c r="G9" s="45" t="s">
        <v>28</v>
      </c>
      <c r="H9" s="97" t="s">
        <v>56</v>
      </c>
      <c r="I9" s="74"/>
      <c r="J9" s="16"/>
    </row>
    <row r="10" spans="1:10" ht="15" customHeight="1">
      <c r="A10" s="40"/>
      <c r="B10" s="45"/>
      <c r="C10" s="74"/>
      <c r="D10" s="45"/>
      <c r="E10" s="83"/>
      <c r="F10" s="74"/>
      <c r="G10" s="45"/>
      <c r="H10" s="43"/>
      <c r="I10" s="74"/>
      <c r="J10" s="75"/>
    </row>
    <row r="11" spans="1:10" ht="17.149999999999999" customHeight="1">
      <c r="A11" s="98" t="s">
        <v>20</v>
      </c>
      <c r="B11" s="92" t="s">
        <v>148</v>
      </c>
      <c r="C11" s="99"/>
      <c r="D11" s="99"/>
      <c r="E11" s="99"/>
      <c r="F11" s="36"/>
      <c r="G11" s="45" t="s">
        <v>32</v>
      </c>
      <c r="H11" s="97"/>
      <c r="I11" s="74"/>
      <c r="J11" s="16"/>
    </row>
    <row r="12" spans="1:10" ht="17.149999999999999" customHeight="1">
      <c r="A12" s="100" t="s">
        <v>27</v>
      </c>
      <c r="B12" s="92" t="s">
        <v>230</v>
      </c>
      <c r="C12" s="101"/>
      <c r="D12" s="102" t="s">
        <v>22</v>
      </c>
      <c r="E12" s="103" t="s">
        <v>116</v>
      </c>
      <c r="F12" s="36"/>
      <c r="G12" s="42" t="s">
        <v>42</v>
      </c>
      <c r="H12" s="95"/>
      <c r="I12" s="74"/>
      <c r="J12" s="75"/>
    </row>
    <row r="13" spans="1:10" ht="17.149999999999999" customHeight="1">
      <c r="A13" s="104" t="s">
        <v>24</v>
      </c>
      <c r="B13" s="210" t="s">
        <v>119</v>
      </c>
      <c r="C13" s="105"/>
      <c r="D13" s="102" t="s">
        <v>23</v>
      </c>
      <c r="E13" s="92"/>
      <c r="F13" s="41"/>
      <c r="G13" s="36"/>
      <c r="H13" s="45" t="s">
        <v>30</v>
      </c>
      <c r="I13" s="95"/>
      <c r="J13" s="84"/>
    </row>
    <row r="14" spans="1:10" ht="17.149999999999999" customHeight="1">
      <c r="A14" s="104" t="s">
        <v>25</v>
      </c>
      <c r="B14" s="93"/>
      <c r="C14" s="105"/>
      <c r="D14" s="102" t="s">
        <v>23</v>
      </c>
      <c r="E14" s="92"/>
      <c r="F14" s="41"/>
      <c r="G14" s="36"/>
      <c r="H14" s="45" t="s">
        <v>30</v>
      </c>
      <c r="I14" s="95"/>
      <c r="J14" s="84"/>
    </row>
    <row r="15" spans="1:10" ht="17.149999999999999" customHeight="1">
      <c r="A15" s="98" t="s">
        <v>29</v>
      </c>
      <c r="B15" s="111">
        <v>6</v>
      </c>
      <c r="C15" s="105"/>
      <c r="D15" s="102"/>
      <c r="E15" s="99"/>
      <c r="F15" s="41"/>
      <c r="G15" s="36"/>
      <c r="H15" s="45"/>
      <c r="I15" s="36"/>
      <c r="J15" s="84"/>
    </row>
    <row r="16" spans="1:10" ht="17.149999999999999" customHeight="1">
      <c r="A16" s="100" t="s">
        <v>33</v>
      </c>
      <c r="B16" s="106"/>
      <c r="C16" s="107"/>
      <c r="D16" s="106"/>
      <c r="E16" s="106"/>
      <c r="F16" s="39"/>
      <c r="G16" s="39"/>
      <c r="H16" s="39"/>
      <c r="I16" s="39"/>
      <c r="J16" s="76"/>
    </row>
    <row r="17" spans="1:15" ht="6" customHeight="1">
      <c r="A17" s="108"/>
      <c r="B17" s="109"/>
      <c r="C17" s="110"/>
      <c r="D17" s="110"/>
      <c r="E17" s="110"/>
      <c r="F17" s="36"/>
      <c r="G17" s="55"/>
      <c r="H17" s="55"/>
      <c r="I17" s="36"/>
      <c r="J17" s="16"/>
    </row>
    <row r="18" spans="1:15" ht="9" customHeight="1">
      <c r="A18" s="267" t="s">
        <v>4</v>
      </c>
      <c r="B18" s="269" t="s">
        <v>34</v>
      </c>
      <c r="C18" s="269" t="s">
        <v>5</v>
      </c>
      <c r="D18" s="269" t="s">
        <v>3</v>
      </c>
      <c r="E18" s="269" t="s">
        <v>6</v>
      </c>
      <c r="F18" s="276" t="s">
        <v>7</v>
      </c>
      <c r="G18" s="276" t="s">
        <v>8</v>
      </c>
      <c r="H18" s="276" t="s">
        <v>68</v>
      </c>
      <c r="I18" s="278"/>
      <c r="J18" s="279"/>
      <c r="K18" s="250"/>
      <c r="L18" s="251"/>
    </row>
    <row r="19" spans="1:15" ht="9.75" customHeight="1">
      <c r="A19" s="268"/>
      <c r="B19" s="270"/>
      <c r="C19" s="270"/>
      <c r="D19" s="270"/>
      <c r="E19" s="270"/>
      <c r="F19" s="277"/>
      <c r="G19" s="277"/>
      <c r="H19" s="277"/>
      <c r="I19" s="278"/>
      <c r="J19" s="279"/>
      <c r="K19" s="250"/>
      <c r="L19" s="251"/>
    </row>
    <row r="20" spans="1:15" ht="13" customHeight="1">
      <c r="A20" s="192" t="s">
        <v>95</v>
      </c>
      <c r="B20" s="118"/>
      <c r="C20" s="119"/>
      <c r="D20" s="120"/>
      <c r="E20" s="121"/>
      <c r="F20" s="122"/>
      <c r="G20" s="122"/>
      <c r="H20" s="119"/>
      <c r="I20" s="271"/>
      <c r="J20" s="272"/>
      <c r="K20" s="115"/>
    </row>
    <row r="21" spans="1:15" ht="16.5" customHeight="1">
      <c r="A21" s="212" t="s">
        <v>131</v>
      </c>
      <c r="B21" s="213" t="s">
        <v>132</v>
      </c>
      <c r="C21" s="201"/>
      <c r="D21" s="214" t="s">
        <v>130</v>
      </c>
      <c r="E21" s="126">
        <f>F21*88/100</f>
        <v>26.4</v>
      </c>
      <c r="F21" s="126">
        <v>30</v>
      </c>
      <c r="G21" s="127">
        <f>F21*100/F$26</f>
        <v>57.066768118698874</v>
      </c>
      <c r="H21" s="128">
        <f>E21*B$15</f>
        <v>158.39999999999998</v>
      </c>
      <c r="I21" s="117"/>
      <c r="J21" s="113"/>
      <c r="K21" s="116"/>
      <c r="L21" s="114"/>
      <c r="M21"/>
      <c r="N21" s="188"/>
      <c r="O21" s="186"/>
    </row>
    <row r="22" spans="1:15" ht="16.5" customHeight="1">
      <c r="A22" s="212" t="s">
        <v>133</v>
      </c>
      <c r="B22" s="213" t="s">
        <v>134</v>
      </c>
      <c r="C22" s="201"/>
      <c r="D22" s="214" t="s">
        <v>135</v>
      </c>
      <c r="E22" s="126">
        <f t="shared" ref="E22:E25" si="0">F22*88/100</f>
        <v>17.600000000000001</v>
      </c>
      <c r="F22" s="126">
        <v>20</v>
      </c>
      <c r="G22" s="127">
        <f>F22*100/F$26</f>
        <v>38.044512079132588</v>
      </c>
      <c r="H22" s="128">
        <f t="shared" ref="H22:H25" si="1">E22*B$15</f>
        <v>105.60000000000001</v>
      </c>
      <c r="I22" s="117"/>
      <c r="J22" s="113"/>
      <c r="K22" s="116"/>
      <c r="L22" s="114"/>
      <c r="M22"/>
      <c r="N22" s="188"/>
      <c r="O22" s="186"/>
    </row>
    <row r="23" spans="1:15" ht="16.5" customHeight="1">
      <c r="A23" s="201" t="s">
        <v>103</v>
      </c>
      <c r="B23" s="204" t="s">
        <v>104</v>
      </c>
      <c r="C23" s="120"/>
      <c r="D23" s="200">
        <v>4200001</v>
      </c>
      <c r="E23" s="126">
        <f t="shared" si="0"/>
        <v>1.76</v>
      </c>
      <c r="F23" s="126">
        <v>2</v>
      </c>
      <c r="G23" s="127">
        <f>F23*100/F$26</f>
        <v>3.8044512079132584</v>
      </c>
      <c r="H23" s="128">
        <f t="shared" si="1"/>
        <v>10.56</v>
      </c>
      <c r="I23" s="117"/>
      <c r="J23" s="113"/>
      <c r="K23" s="116"/>
      <c r="L23" s="114"/>
      <c r="M23"/>
      <c r="N23" s="188"/>
      <c r="O23" s="186"/>
    </row>
    <row r="24" spans="1:15" ht="16.5" customHeight="1">
      <c r="A24" s="199" t="s">
        <v>102</v>
      </c>
      <c r="B24" s="202" t="s">
        <v>105</v>
      </c>
      <c r="C24" s="202"/>
      <c r="D24" s="203">
        <v>4100346</v>
      </c>
      <c r="E24" s="126">
        <f t="shared" si="0"/>
        <v>6.1600000000000002E-2</v>
      </c>
      <c r="F24" s="126">
        <v>7.0000000000000007E-2</v>
      </c>
      <c r="G24" s="127">
        <f>F24*100/F$26</f>
        <v>0.13315579227696406</v>
      </c>
      <c r="H24" s="128">
        <f t="shared" si="1"/>
        <v>0.36960000000000004</v>
      </c>
      <c r="I24" s="117"/>
      <c r="J24" s="113"/>
      <c r="K24" s="116"/>
      <c r="L24" s="114"/>
      <c r="M24"/>
      <c r="N24" s="188"/>
      <c r="O24" s="186"/>
    </row>
    <row r="25" spans="1:15" ht="16.5" customHeight="1">
      <c r="A25" s="201" t="s">
        <v>138</v>
      </c>
      <c r="B25" s="201" t="s">
        <v>139</v>
      </c>
      <c r="C25" s="201"/>
      <c r="D25" s="214">
        <v>4100353</v>
      </c>
      <c r="E25" s="126">
        <f t="shared" si="0"/>
        <v>0.44</v>
      </c>
      <c r="F25" s="126">
        <v>0.5</v>
      </c>
      <c r="G25" s="127">
        <f>F25*100/F$26</f>
        <v>0.9511128019783146</v>
      </c>
      <c r="H25" s="128">
        <f t="shared" si="1"/>
        <v>2.64</v>
      </c>
      <c r="I25" s="117"/>
      <c r="J25" s="113"/>
      <c r="K25" s="116"/>
      <c r="L25" s="114"/>
      <c r="M25"/>
      <c r="N25" s="188"/>
      <c r="O25" s="186"/>
    </row>
    <row r="26" spans="1:15" ht="16.5" customHeight="1">
      <c r="A26" s="193" t="s">
        <v>57</v>
      </c>
      <c r="B26" s="129"/>
      <c r="C26" s="130"/>
      <c r="D26" s="130"/>
      <c r="E26" s="131">
        <f>SUM(E21:E25)</f>
        <v>46.261599999999994</v>
      </c>
      <c r="F26" s="131">
        <f>SUM(F21:F25)</f>
        <v>52.57</v>
      </c>
      <c r="G26" s="131">
        <f>SUM(G21:G25)</f>
        <v>100</v>
      </c>
      <c r="H26" s="131">
        <f>SUM(H21:H25)</f>
        <v>277.56959999999998</v>
      </c>
      <c r="I26" s="117"/>
      <c r="J26" s="16"/>
      <c r="K26" s="116"/>
      <c r="L26" s="114"/>
      <c r="M26"/>
      <c r="N26" s="188"/>
      <c r="O26" s="186"/>
    </row>
    <row r="27" spans="1:15" ht="16.5" customHeight="1">
      <c r="A27" s="198" t="s">
        <v>100</v>
      </c>
      <c r="B27" s="195"/>
      <c r="C27" s="196"/>
      <c r="D27" s="196"/>
      <c r="E27" s="197"/>
      <c r="F27" s="197"/>
      <c r="G27" s="197"/>
      <c r="H27" s="197"/>
      <c r="I27" s="117"/>
      <c r="J27" s="16"/>
      <c r="K27" s="116"/>
      <c r="L27" s="114"/>
      <c r="M27"/>
      <c r="N27" s="188"/>
      <c r="O27" s="186"/>
    </row>
    <row r="28" spans="1:15" ht="16.5" customHeight="1">
      <c r="A28" s="205" t="s">
        <v>58</v>
      </c>
      <c r="B28" s="123"/>
      <c r="C28" s="124"/>
      <c r="D28" s="124"/>
      <c r="E28" s="126">
        <f>F28*88/100</f>
        <v>38.638159999999999</v>
      </c>
      <c r="F28" s="126">
        <f>100-F26-SUM(F29:F34)-F37</f>
        <v>43.906999999999996</v>
      </c>
      <c r="G28" s="126">
        <f t="shared" ref="G28:G34" si="2">F28*100/F$35</f>
        <v>98.822867431915384</v>
      </c>
      <c r="H28" s="126">
        <f>E28*B$15</f>
        <v>231.82896</v>
      </c>
      <c r="I28" s="117"/>
      <c r="J28" s="16"/>
      <c r="K28" s="116"/>
      <c r="L28" s="114"/>
      <c r="M28"/>
      <c r="N28" s="188"/>
      <c r="O28" s="186"/>
    </row>
    <row r="29" spans="1:15" ht="16.5" customHeight="1">
      <c r="A29" s="205" t="s">
        <v>63</v>
      </c>
      <c r="B29" s="123" t="s">
        <v>110</v>
      </c>
      <c r="C29" s="124"/>
      <c r="D29" s="125">
        <v>4100332</v>
      </c>
      <c r="E29" s="126">
        <f t="shared" ref="E29:E31" si="3">F29*88/100</f>
        <v>2.2000000000000002E-2</v>
      </c>
      <c r="F29" s="126">
        <v>2.5000000000000001E-2</v>
      </c>
      <c r="G29" s="126">
        <f t="shared" si="2"/>
        <v>5.6268287193337846E-2</v>
      </c>
      <c r="H29" s="126">
        <f t="shared" ref="H29:H31" si="4">E29*B$15</f>
        <v>0.13200000000000001</v>
      </c>
      <c r="I29" s="117"/>
      <c r="J29" s="16"/>
      <c r="K29" s="116"/>
      <c r="L29" s="114"/>
      <c r="M29"/>
      <c r="N29" s="188"/>
    </row>
    <row r="30" spans="1:15" ht="15.65" customHeight="1">
      <c r="A30" s="205" t="s">
        <v>106</v>
      </c>
      <c r="B30" s="123" t="s">
        <v>227</v>
      </c>
      <c r="C30" s="124"/>
      <c r="D30" s="125">
        <v>4100464</v>
      </c>
      <c r="E30" s="126">
        <f t="shared" si="3"/>
        <v>2.0240000000000001E-2</v>
      </c>
      <c r="F30" s="126">
        <v>2.3E-2</v>
      </c>
      <c r="G30" s="126">
        <f t="shared" si="2"/>
        <v>5.1766824217870815E-2</v>
      </c>
      <c r="H30" s="126">
        <f t="shared" si="4"/>
        <v>0.12144000000000001</v>
      </c>
      <c r="I30" s="117"/>
      <c r="J30" s="16"/>
      <c r="K30" s="116"/>
      <c r="L30" s="114"/>
      <c r="M30"/>
      <c r="N30" s="188"/>
    </row>
    <row r="31" spans="1:15" ht="15.65" customHeight="1">
      <c r="A31" s="205" t="s">
        <v>65</v>
      </c>
      <c r="B31" s="123" t="s">
        <v>111</v>
      </c>
      <c r="C31" s="124"/>
      <c r="D31" s="125">
        <v>4100426</v>
      </c>
      <c r="E31" s="126">
        <f t="shared" si="3"/>
        <v>4.4000000000000004E-2</v>
      </c>
      <c r="F31" s="126">
        <v>0.05</v>
      </c>
      <c r="G31" s="126">
        <f t="shared" si="2"/>
        <v>0.11253657438667569</v>
      </c>
      <c r="H31" s="126">
        <f t="shared" si="4"/>
        <v>0.26400000000000001</v>
      </c>
      <c r="I31" s="117"/>
      <c r="J31" s="16"/>
      <c r="K31" s="116"/>
      <c r="L31" s="114"/>
      <c r="M31"/>
      <c r="N31" s="188"/>
    </row>
    <row r="32" spans="1:15" ht="15.65" customHeight="1">
      <c r="A32" s="205" t="s">
        <v>101</v>
      </c>
      <c r="B32" s="123" t="s">
        <v>113</v>
      </c>
      <c r="C32" s="124"/>
      <c r="D32" s="125">
        <v>4700003</v>
      </c>
      <c r="E32" s="126">
        <f t="shared" ref="E32:E34" si="5">F32*88/100</f>
        <v>4.4000000000000004E-2</v>
      </c>
      <c r="F32" s="126">
        <v>0.05</v>
      </c>
      <c r="G32" s="126">
        <f t="shared" si="2"/>
        <v>0.11253657438667569</v>
      </c>
      <c r="H32" s="126">
        <f t="shared" ref="H32:H34" si="6">E32*B$15</f>
        <v>0.26400000000000001</v>
      </c>
      <c r="I32" s="117"/>
      <c r="J32" s="16"/>
      <c r="K32" s="116"/>
      <c r="L32" s="114"/>
      <c r="M32"/>
      <c r="N32" s="188"/>
    </row>
    <row r="33" spans="1:14" ht="15.65" customHeight="1">
      <c r="A33" s="205" t="s">
        <v>108</v>
      </c>
      <c r="B33" s="123" t="s">
        <v>114</v>
      </c>
      <c r="C33" s="124"/>
      <c r="D33" s="125">
        <v>4700029</v>
      </c>
      <c r="E33" s="126">
        <f t="shared" si="5"/>
        <v>8.8000000000000009E-2</v>
      </c>
      <c r="F33" s="126">
        <v>0.1</v>
      </c>
      <c r="G33" s="126">
        <f t="shared" si="2"/>
        <v>0.22507314877335138</v>
      </c>
      <c r="H33" s="126">
        <f t="shared" si="6"/>
        <v>0.52800000000000002</v>
      </c>
      <c r="I33" s="117"/>
      <c r="J33" s="16"/>
      <c r="K33" s="116"/>
      <c r="L33" s="114"/>
      <c r="M33"/>
      <c r="N33" s="188"/>
    </row>
    <row r="34" spans="1:14" ht="15.65" customHeight="1">
      <c r="A34" s="216" t="s">
        <v>109</v>
      </c>
      <c r="B34" s="217" t="s">
        <v>59</v>
      </c>
      <c r="C34" s="218"/>
      <c r="D34" s="219">
        <v>4100005</v>
      </c>
      <c r="E34" s="126">
        <f t="shared" si="5"/>
        <v>0.24200000000000002</v>
      </c>
      <c r="F34" s="126">
        <v>0.27500000000000002</v>
      </c>
      <c r="G34" s="126">
        <f t="shared" si="2"/>
        <v>0.61895115912671639</v>
      </c>
      <c r="H34" s="126">
        <f t="shared" si="6"/>
        <v>1.4520000000000002</v>
      </c>
      <c r="I34" s="117"/>
      <c r="J34" s="16"/>
      <c r="K34" s="116"/>
      <c r="L34" s="114"/>
      <c r="M34"/>
      <c r="N34" s="188"/>
    </row>
    <row r="35" spans="1:14" ht="15.65" customHeight="1">
      <c r="A35" s="194" t="s">
        <v>57</v>
      </c>
      <c r="B35" s="139"/>
      <c r="C35" s="139"/>
      <c r="D35" s="139"/>
      <c r="E35" s="132">
        <f>SUM(E28:E34)</f>
        <v>39.098399999999991</v>
      </c>
      <c r="F35" s="132">
        <f>SUM(F28:F34)</f>
        <v>44.429999999999993</v>
      </c>
      <c r="G35" s="132">
        <f>SUM(G28:G34)</f>
        <v>100.00000000000001</v>
      </c>
      <c r="H35" s="132">
        <f>SUM(H28:H34)</f>
        <v>234.59040000000002</v>
      </c>
      <c r="I35" s="35"/>
      <c r="J35" s="5"/>
      <c r="K35" s="116"/>
      <c r="L35" s="114"/>
      <c r="M35"/>
      <c r="N35" s="188"/>
    </row>
    <row r="36" spans="1:14" ht="15.65" customHeight="1">
      <c r="A36" s="224" t="s">
        <v>185</v>
      </c>
      <c r="B36" s="225"/>
      <c r="C36" s="225"/>
      <c r="D36" s="225"/>
      <c r="E36" s="226"/>
      <c r="F36" s="226"/>
      <c r="G36" s="226"/>
      <c r="H36" s="226"/>
      <c r="I36" s="35"/>
      <c r="J36" s="5"/>
      <c r="K36" s="116"/>
      <c r="L36" s="114"/>
      <c r="M36"/>
      <c r="N36" s="188"/>
    </row>
    <row r="37" spans="1:14" ht="15.65" customHeight="1">
      <c r="A37" s="215" t="s">
        <v>146</v>
      </c>
      <c r="B37" s="213" t="s">
        <v>147</v>
      </c>
      <c r="C37" s="201"/>
      <c r="D37" s="214" t="s">
        <v>197</v>
      </c>
      <c r="E37" s="126">
        <f t="shared" ref="E37" si="7">F37*88/100</f>
        <v>2.64</v>
      </c>
      <c r="F37" s="126">
        <v>3</v>
      </c>
      <c r="G37" s="127">
        <f t="shared" ref="G37" si="8">F37*100/F$26</f>
        <v>5.7066768118698876</v>
      </c>
      <c r="H37" s="128">
        <f t="shared" ref="H37" si="9">E37*B$15</f>
        <v>15.84</v>
      </c>
      <c r="I37" s="35"/>
      <c r="J37" s="5"/>
      <c r="K37" s="116"/>
      <c r="L37" s="114"/>
      <c r="M37"/>
      <c r="N37" s="188"/>
    </row>
    <row r="38" spans="1:14" ht="15.65" customHeight="1">
      <c r="A38" s="194" t="s">
        <v>57</v>
      </c>
      <c r="B38" s="139"/>
      <c r="C38" s="139"/>
      <c r="D38" s="139"/>
      <c r="E38" s="132">
        <f>E37</f>
        <v>2.64</v>
      </c>
      <c r="F38" s="132">
        <f t="shared" ref="F38:H38" si="10">F37</f>
        <v>3</v>
      </c>
      <c r="G38" s="132">
        <f t="shared" si="10"/>
        <v>5.7066768118698876</v>
      </c>
      <c r="H38" s="132">
        <f t="shared" si="10"/>
        <v>15.84</v>
      </c>
      <c r="I38" s="35"/>
      <c r="J38" s="5"/>
      <c r="K38" s="116"/>
      <c r="L38" s="114"/>
      <c r="M38"/>
      <c r="N38" s="188"/>
    </row>
    <row r="39" spans="1:14" ht="15.65" customHeight="1">
      <c r="A39" s="194" t="s">
        <v>60</v>
      </c>
      <c r="B39" s="139"/>
      <c r="C39" s="139"/>
      <c r="D39" s="139"/>
      <c r="E39" s="132">
        <f>E35+E26+E38</f>
        <v>87.999999999999986</v>
      </c>
      <c r="F39" s="132">
        <f>F35+F26+F38</f>
        <v>100</v>
      </c>
      <c r="G39" s="132">
        <f>G35+G26+G38</f>
        <v>205.7066768118699</v>
      </c>
      <c r="H39" s="132">
        <f>H35+H26+H38</f>
        <v>528</v>
      </c>
      <c r="I39" s="35"/>
      <c r="J39" s="5"/>
      <c r="K39" s="116"/>
      <c r="L39" s="114"/>
      <c r="M39"/>
      <c r="N39" s="188"/>
    </row>
    <row r="40" spans="1:14" ht="15.65" customHeight="1">
      <c r="A40" s="91"/>
      <c r="B40" s="90"/>
      <c r="C40" s="36"/>
      <c r="D40" s="36"/>
      <c r="E40" s="37"/>
      <c r="F40" s="37"/>
      <c r="G40" s="37"/>
      <c r="H40" s="38"/>
      <c r="I40" s="35"/>
      <c r="J40" s="5"/>
      <c r="K40" s="116"/>
      <c r="L40" s="114"/>
      <c r="M40"/>
      <c r="N40" s="188"/>
    </row>
    <row r="41" spans="1:14" ht="15.65" customHeight="1">
      <c r="A41" s="91"/>
      <c r="B41" s="90"/>
      <c r="C41" s="36"/>
      <c r="D41" s="36"/>
      <c r="E41" s="37"/>
      <c r="F41" s="37"/>
      <c r="G41" s="37"/>
      <c r="H41" s="38"/>
      <c r="I41" s="35"/>
      <c r="J41" s="5"/>
      <c r="K41" s="116"/>
      <c r="L41" s="114"/>
      <c r="M41"/>
      <c r="N41" s="188"/>
    </row>
    <row r="42" spans="1:14" ht="15.65" customHeight="1">
      <c r="A42" s="62"/>
      <c r="B42" s="63"/>
      <c r="C42" s="7"/>
      <c r="D42" s="7"/>
      <c r="E42" s="64"/>
      <c r="F42" s="64"/>
      <c r="G42" s="64"/>
      <c r="H42" s="65"/>
      <c r="I42" s="66"/>
      <c r="J42" s="67"/>
      <c r="K42" s="116"/>
      <c r="L42" s="114"/>
      <c r="M42" s="1"/>
      <c r="N42" s="1"/>
    </row>
    <row r="43" spans="1:14" ht="15.65" customHeight="1">
      <c r="A43" s="47" t="s">
        <v>44</v>
      </c>
      <c r="B43" s="77"/>
      <c r="C43" s="58"/>
      <c r="D43" s="56" t="s">
        <v>9</v>
      </c>
      <c r="E43" s="77"/>
      <c r="F43" s="77"/>
      <c r="G43" s="58"/>
      <c r="H43" s="58"/>
      <c r="I43" s="77"/>
      <c r="J43" s="5"/>
      <c r="K43" s="116"/>
      <c r="L43" s="114"/>
      <c r="M43" s="1"/>
      <c r="N43" s="1"/>
    </row>
    <row r="44" spans="1:14" ht="15.65" customHeight="1">
      <c r="A44" s="48" t="s">
        <v>45</v>
      </c>
      <c r="B44" s="8"/>
      <c r="C44" s="58"/>
      <c r="D44" s="57" t="s">
        <v>43</v>
      </c>
      <c r="E44" s="8"/>
      <c r="F44" s="8"/>
      <c r="G44" s="8"/>
      <c r="H44" s="8"/>
      <c r="I44" s="8"/>
      <c r="J44" s="9"/>
      <c r="K44" s="116"/>
      <c r="L44" s="114"/>
      <c r="M44" s="1"/>
      <c r="N44" s="1"/>
    </row>
    <row r="45" spans="1:14" ht="15.65" customHeight="1">
      <c r="A45" s="48" t="s">
        <v>46</v>
      </c>
      <c r="B45" s="8"/>
      <c r="C45" s="58"/>
      <c r="D45" s="57" t="s">
        <v>10</v>
      </c>
      <c r="E45" s="10"/>
      <c r="F45" s="10"/>
      <c r="G45" s="10"/>
      <c r="H45" s="8"/>
      <c r="I45" s="10"/>
      <c r="J45" s="11"/>
      <c r="K45" s="116"/>
      <c r="L45" s="114"/>
      <c r="M45" s="1"/>
      <c r="N45" s="1"/>
    </row>
    <row r="46" spans="1:14" ht="15.65" customHeight="1">
      <c r="A46" s="48" t="s">
        <v>47</v>
      </c>
      <c r="B46" s="10"/>
      <c r="C46" s="58"/>
      <c r="D46" s="57" t="s">
        <v>11</v>
      </c>
      <c r="E46" s="10"/>
      <c r="F46" s="10"/>
      <c r="G46" s="10"/>
      <c r="H46" s="8"/>
      <c r="I46" s="10"/>
      <c r="J46" s="11"/>
      <c r="K46" s="116"/>
      <c r="L46" s="114"/>
      <c r="M46" s="1"/>
      <c r="N46" s="1"/>
    </row>
    <row r="47" spans="1:14" ht="15.65" customHeight="1">
      <c r="A47" s="48" t="s">
        <v>48</v>
      </c>
      <c r="B47" s="12"/>
      <c r="C47" s="58"/>
      <c r="D47" s="57" t="s">
        <v>35</v>
      </c>
      <c r="E47" s="10"/>
      <c r="F47" s="10"/>
      <c r="G47" s="10"/>
      <c r="H47" s="8"/>
      <c r="I47" s="10"/>
      <c r="J47" s="11"/>
      <c r="K47" s="116"/>
      <c r="L47" s="114"/>
      <c r="M47" s="1"/>
      <c r="N47" s="1"/>
    </row>
    <row r="48" spans="1:14" ht="15.65" customHeight="1">
      <c r="A48" s="52"/>
      <c r="B48" s="13"/>
      <c r="C48" s="54"/>
      <c r="D48" s="36"/>
      <c r="E48" s="53"/>
      <c r="F48" s="54"/>
      <c r="G48" s="13"/>
      <c r="H48" s="53"/>
      <c r="I48" s="78"/>
      <c r="J48" s="14"/>
      <c r="K48" s="116"/>
      <c r="L48" s="114"/>
      <c r="M48"/>
      <c r="N48" s="188"/>
    </row>
    <row r="49" spans="1:20" ht="15.65" customHeight="1">
      <c r="A49" s="15"/>
      <c r="B49" s="59"/>
      <c r="C49" s="59"/>
      <c r="D49" s="59"/>
      <c r="E49" s="59"/>
      <c r="F49" s="59"/>
      <c r="G49" s="59"/>
      <c r="H49" s="59"/>
      <c r="I49" s="59"/>
      <c r="J49" s="60"/>
      <c r="K49" s="116"/>
      <c r="L49" s="114"/>
      <c r="M49"/>
      <c r="N49" s="188"/>
    </row>
    <row r="50" spans="1:20" ht="16" customHeight="1">
      <c r="A50" s="61" t="s">
        <v>12</v>
      </c>
      <c r="B50" s="8"/>
      <c r="C50" s="8"/>
      <c r="D50" s="8"/>
      <c r="E50" s="8"/>
      <c r="F50" s="8"/>
      <c r="G50" s="8"/>
      <c r="H50" s="8"/>
      <c r="I50" s="8"/>
      <c r="J50" s="9"/>
    </row>
    <row r="51" spans="1:20" ht="13" customHeight="1">
      <c r="A51" s="17"/>
      <c r="B51" s="18"/>
      <c r="C51" s="18"/>
      <c r="D51" s="18"/>
      <c r="E51" s="18"/>
      <c r="F51" s="18"/>
      <c r="G51" s="18"/>
      <c r="H51" s="18"/>
      <c r="I51" s="18"/>
      <c r="J51" s="19"/>
    </row>
    <row r="52" spans="1:20" ht="13" customHeight="1">
      <c r="A52" s="24" t="s">
        <v>13</v>
      </c>
      <c r="B52" s="21" t="s">
        <v>36</v>
      </c>
      <c r="C52" s="20"/>
      <c r="D52" s="20"/>
      <c r="E52" s="22"/>
      <c r="F52" s="21" t="s">
        <v>50</v>
      </c>
      <c r="G52" s="21"/>
      <c r="H52" s="21"/>
      <c r="I52" s="22"/>
      <c r="J52" s="23"/>
    </row>
    <row r="53" spans="1:20" ht="13" customHeight="1">
      <c r="A53" s="47" t="s">
        <v>14</v>
      </c>
      <c r="B53" s="79" t="s">
        <v>37</v>
      </c>
      <c r="C53" s="49" t="s">
        <v>38</v>
      </c>
      <c r="D53" s="49"/>
      <c r="E53" s="82" t="s">
        <v>39</v>
      </c>
      <c r="F53" s="51" t="s">
        <v>40</v>
      </c>
      <c r="G53" s="36"/>
      <c r="H53" s="50" t="s">
        <v>41</v>
      </c>
      <c r="I53" s="273"/>
      <c r="J53" s="274"/>
    </row>
    <row r="54" spans="1:20" ht="13" customHeight="1">
      <c r="A54" s="24"/>
      <c r="B54" s="25"/>
      <c r="C54" s="26"/>
      <c r="D54" s="26"/>
      <c r="E54" s="26"/>
      <c r="F54" s="28"/>
      <c r="G54" s="29"/>
      <c r="H54" s="29"/>
      <c r="I54" s="31"/>
      <c r="J54" s="85"/>
    </row>
    <row r="55" spans="1:20" s="2" customFormat="1" ht="13" customHeight="1">
      <c r="A55" s="40" t="s">
        <v>18</v>
      </c>
      <c r="B55" s="32"/>
      <c r="C55" s="80" t="s">
        <v>2</v>
      </c>
      <c r="D55" s="32"/>
      <c r="E55" s="36"/>
      <c r="F55" s="51" t="s">
        <v>15</v>
      </c>
      <c r="G55" s="32" t="s">
        <v>228</v>
      </c>
      <c r="H55" s="32"/>
      <c r="I55" s="33" t="s">
        <v>2</v>
      </c>
      <c r="J55" s="237" t="d">
        <v>2020-11-11</v>
      </c>
      <c r="M55" s="77"/>
      <c r="N55" s="77"/>
      <c r="O55" s="77"/>
      <c r="P55" s="77"/>
      <c r="Q55" s="77"/>
      <c r="R55" s="77"/>
      <c r="S55" s="77"/>
      <c r="T55" s="77"/>
    </row>
    <row r="56" spans="1:20" s="2" customFormat="1" ht="13" customHeight="1">
      <c r="A56" s="4"/>
      <c r="B56" s="51"/>
      <c r="C56" s="81"/>
      <c r="D56" s="34"/>
      <c r="E56" s="36"/>
      <c r="F56" s="51"/>
      <c r="G56" s="81"/>
      <c r="H56" s="81"/>
      <c r="I56" s="80"/>
      <c r="J56" s="87"/>
      <c r="M56" s="77"/>
      <c r="N56" s="77"/>
      <c r="O56" s="77"/>
      <c r="P56" s="77"/>
      <c r="Q56" s="77"/>
      <c r="R56" s="77"/>
      <c r="S56" s="77"/>
      <c r="T56" s="77"/>
    </row>
    <row r="57" spans="1:20" s="2" customFormat="1" ht="13" customHeight="1">
      <c r="A57" s="4"/>
      <c r="B57" s="36"/>
      <c r="C57" s="36"/>
      <c r="D57" s="36"/>
      <c r="E57" s="36"/>
      <c r="F57" s="51" t="s">
        <v>16</v>
      </c>
      <c r="G57" s="275"/>
      <c r="H57" s="275"/>
      <c r="I57" s="80" t="s">
        <v>2</v>
      </c>
      <c r="J57" s="88"/>
      <c r="M57" s="77"/>
      <c r="N57" s="77"/>
      <c r="O57" s="77"/>
      <c r="P57" s="77"/>
      <c r="Q57" s="77"/>
      <c r="R57" s="77"/>
      <c r="S57" s="77"/>
      <c r="T57" s="77"/>
    </row>
    <row r="58" spans="1:20" s="2" customFormat="1" ht="13" customHeight="1">
      <c r="A58" s="6"/>
      <c r="B58" s="7"/>
      <c r="C58" s="7"/>
      <c r="D58" s="7"/>
      <c r="E58" s="31"/>
      <c r="F58" s="7"/>
      <c r="G58" s="27"/>
      <c r="H58" s="27"/>
      <c r="I58" s="30"/>
      <c r="J58" s="89"/>
      <c r="M58" s="77"/>
      <c r="N58" s="77"/>
      <c r="O58" s="77"/>
      <c r="P58" s="77"/>
      <c r="Q58" s="77"/>
      <c r="R58" s="77"/>
      <c r="S58" s="77"/>
      <c r="T58" s="77"/>
    </row>
    <row r="59" spans="1:20" s="2" customFormat="1" ht="13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M59" s="77"/>
      <c r="N59" s="77"/>
      <c r="O59" s="77"/>
      <c r="P59" s="77"/>
      <c r="Q59" s="77"/>
      <c r="R59" s="77"/>
      <c r="S59" s="77"/>
      <c r="T59" s="77"/>
    </row>
    <row r="60" spans="1:20" ht="13" customHeight="1"/>
    <row r="61" spans="1:20" ht="12" customHeight="1"/>
    <row r="62" spans="1:20" ht="12" customHeight="1"/>
    <row r="63" spans="1:20" s="3" customFormat="1" ht="13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M63" s="55"/>
      <c r="N63" s="55"/>
      <c r="O63" s="55"/>
      <c r="P63" s="55"/>
      <c r="Q63" s="55"/>
      <c r="R63" s="55"/>
      <c r="S63" s="55"/>
      <c r="T63" s="55"/>
    </row>
    <row r="64" spans="1:20" ht="20.25" customHeight="1"/>
    <row r="65" ht="18" customHeight="1"/>
    <row r="66" ht="5.5" customHeight="1"/>
    <row r="67" ht="18" customHeight="1"/>
    <row r="68" ht="18" customHeight="1"/>
    <row r="69" ht="17.5" customHeight="1"/>
    <row r="70" ht="10.5" customHeight="1"/>
    <row r="71" ht="4" customHeight="1"/>
  </sheetData>
  <mergeCells count="19">
    <mergeCell ref="I20:J20"/>
    <mergeCell ref="I53:J53"/>
    <mergeCell ref="G57:H57"/>
    <mergeCell ref="F18:F19"/>
    <mergeCell ref="G18:G19"/>
    <mergeCell ref="H18:H19"/>
    <mergeCell ref="I18:J19"/>
    <mergeCell ref="K18:K19"/>
    <mergeCell ref="L18:L19"/>
    <mergeCell ref="A2:H2"/>
    <mergeCell ref="I2:J5"/>
    <mergeCell ref="A3:H3"/>
    <mergeCell ref="A4:H4"/>
    <mergeCell ref="A5:H5"/>
    <mergeCell ref="A18:A19"/>
    <mergeCell ref="B18:B19"/>
    <mergeCell ref="C18:C19"/>
    <mergeCell ref="D18:D19"/>
    <mergeCell ref="E18:E19"/>
  </mergeCells>
  <printOptions verticalCentered="1"/>
  <pageMargins left="0.19685039370078741" right="0" top="0" bottom="0" header="0" footer="0"/>
  <pageSetup paperSize="9" scale="69" orientation="portrait" r:id="rId1"/>
  <headerFooter alignWithMargins="0"/>
  <drawing r:id="rId2"/>
  <mc:AlternateContent xmlns:mc="http://schemas.openxmlformats.org/markup-compatibility/2006">
    <mc:Choice Requires="v">
      <legacyDrawing r:id="rId3"/>
    </mc:Choice>
  </mc:AlternateContent>
  <controls>
    <control shapeId="28673" r:id="rId4" name="Check Box 1">
      <controlPr defaultSize="0" autoFill="0" autoLine="0" autoPict="0">
        <anchor moveWithCells="1">
          <from>
            <xdr:col>0</xdr:col>
            <xdr:colOff>1371600</xdr:colOff>
            <xdr:row>51</xdr:row>
            <xdr:rowOff>12700</xdr:rowOff>
          </from>
          <to>
            <xdr:col>0</xdr:col>
            <xdr:colOff>1612900</xdr:colOff>
            <xdr:row>52</xdr:row>
            <xdr:rowOff>88900</xdr:rowOff>
          </to>
        </anchor>
      </controlPr>
    </control>
    <control shapeId="28674" r:id="rId5" name="Check Box 2">
      <controlPr defaultSize="0" autoFill="0" autoLine="0" autoPict="0">
        <anchor moveWithCells="1">
          <from>
            <xdr:col>0</xdr:col>
            <xdr:colOff>1371600</xdr:colOff>
            <xdr:row>52</xdr:row>
            <xdr:rowOff>0</xdr:rowOff>
          </from>
          <to>
            <xdr:col>0</xdr:col>
            <xdr:colOff>1638300</xdr:colOff>
            <xdr:row>53</xdr:row>
            <xdr:rowOff>63500</xdr:rowOff>
          </to>
        </anchor>
      </controlPr>
    </control>
    <control shapeId="28675" r:id="rId6" name="Check Box 3">
      <controlPr defaultSize="0" autoFill="0" autoLine="0" autoPict="0">
        <anchor moveWithCells="1">
          <from>
            <xdr:col>1</xdr:col>
            <xdr:colOff>1155700</xdr:colOff>
            <xdr:row>52</xdr:row>
            <xdr:rowOff>19050</xdr:rowOff>
          </from>
          <to>
            <xdr:col>1</xdr:col>
            <xdr:colOff>1384300</xdr:colOff>
            <xdr:row>53</xdr:row>
            <xdr:rowOff>50800</xdr:rowOff>
          </to>
        </anchor>
      </controlPr>
    </control>
    <control shapeId="28676" r:id="rId7" name="Check Box 4">
      <controlPr defaultSize="0" autoFill="0" autoLine="0" autoPict="0">
        <anchor moveWithCells="1">
          <from>
            <xdr:col>4</xdr:col>
            <xdr:colOff>0</xdr:colOff>
            <xdr:row>52</xdr:row>
            <xdr:rowOff>19050</xdr:rowOff>
          </from>
          <to>
            <xdr:col>4</xdr:col>
            <xdr:colOff>241300</xdr:colOff>
            <xdr:row>53</xdr:row>
            <xdr:rowOff>50800</xdr:rowOff>
          </to>
        </anchor>
      </controlPr>
    </control>
    <control shapeId="28677" r:id="rId8" name="Check Box 5">
      <controlPr defaultSize="0" autoFill="0" autoLine="0" autoPict="0">
        <anchor moveWithCells="1">
          <from>
            <xdr:col>5</xdr:col>
            <xdr:colOff>88900</xdr:colOff>
            <xdr:row>52</xdr:row>
            <xdr:rowOff>12700</xdr:rowOff>
          </from>
          <to>
            <xdr:col>5</xdr:col>
            <xdr:colOff>336550</xdr:colOff>
            <xdr:row>53</xdr:row>
            <xdr:rowOff>50800</xdr:rowOff>
          </to>
        </anchor>
      </controlPr>
    </control>
    <control shapeId="28678" r:id="rId9" name="Check Box 6">
      <controlPr defaultSize="0" autoFill="0" autoLine="0" autoPict="0">
        <anchor moveWithCells="1">
          <from>
            <xdr:col>6</xdr:col>
            <xdr:colOff>419100</xdr:colOff>
            <xdr:row>52</xdr:row>
            <xdr:rowOff>12700</xdr:rowOff>
          </from>
          <to>
            <xdr:col>6</xdr:col>
            <xdr:colOff>698500</xdr:colOff>
            <xdr:row>53</xdr:row>
            <xdr:rowOff>50800</xdr:rowOff>
          </to>
        </anchor>
      </controlPr>
    </control>
    <control shapeId="28679" r:id="rId10" name="Check Box 7">
      <controlPr defaultSize="0" autoFill="0" autoLine="0" autoPict="0">
        <anchor moveWithCells="1">
          <from>
            <xdr:col>8</xdr:col>
            <xdr:colOff>133350</xdr:colOff>
            <xdr:row>6</xdr:row>
            <xdr:rowOff>203200</xdr:rowOff>
          </from>
          <to>
            <xdr:col>9</xdr:col>
            <xdr:colOff>57150</xdr:colOff>
            <xdr:row>8</xdr:row>
            <xdr:rowOff>19050</xdr:rowOff>
          </to>
        </anchor>
      </controlPr>
    </control>
  </controls>
</worksheet>
</file>

<file path=xl/worksheets/sheet6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D3EE2-47A3-43F3-A70E-00517BA22811}">
  <sheetPr>
    <tabColor rgb="FFFF0000"/>
    <pageSetUpPr fitToPage="1"/>
  </sheetPr>
  <dimension ref="A1:T69"/>
  <sheetViews>
    <sheetView topLeftCell="A4" zoomScale="80" zoomScaleNormal="80" zoomScaleSheetLayoutView="112" workbookViewId="0">
      <selection activeCell="G6" sqref="G6"/>
    </sheetView>
  </sheetViews>
  <sheetFormatPr defaultColWidth="9.33203125" defaultRowHeight="20"/>
  <cols>
    <col min="1" max="1" width="41.5546875" style="1" customWidth="1"/>
    <col min="2" max="2" width="29.5546875" style="1" customWidth="1"/>
    <col min="3" max="3" width="13.5546875" style="1" customWidth="1"/>
    <col min="4" max="4" width="17.6640625" style="1" customWidth="1"/>
    <col min="5" max="8" width="12.77734375" style="1" customWidth="1"/>
    <col min="9" max="9" width="6.109375" style="1" customWidth="1"/>
    <col min="10" max="10" width="16.88671875" style="1" customWidth="1"/>
    <col min="11" max="12" width="9.33203125" style="1" customWidth="1"/>
    <col min="13" max="13" width="30.5546875" style="36" bestFit="1" customWidth="1"/>
    <col min="14" max="14" width="14.44140625" style="36" customWidth="1"/>
    <col min="15" max="16" width="13.33203125" style="36" customWidth="1"/>
    <col min="17" max="18" width="17.44140625" style="36" customWidth="1"/>
    <col min="19" max="19" width="11.5546875" style="36" bestFit="1" customWidth="1"/>
    <col min="20" max="20" width="13.5546875" style="36" bestFit="1" customWidth="1"/>
    <col min="21" max="16384" width="9.33203125" style="1"/>
  </cols>
  <sheetData>
    <row r="1" spans="1:10">
      <c r="A1" s="189"/>
      <c r="B1" s="190"/>
      <c r="C1" s="190"/>
      <c r="D1" s="190"/>
      <c r="E1" s="190"/>
      <c r="F1" s="190"/>
      <c r="G1" s="190"/>
      <c r="H1" s="190"/>
      <c r="I1" s="190" t="s">
        <v>55</v>
      </c>
      <c r="J1" s="191"/>
    </row>
    <row r="2" spans="1:10" ht="36.75" customHeight="1">
      <c r="A2" s="252" t="s">
        <v>52</v>
      </c>
      <c r="B2" s="253"/>
      <c r="C2" s="253"/>
      <c r="D2" s="253"/>
      <c r="E2" s="253"/>
      <c r="F2" s="253"/>
      <c r="G2" s="253"/>
      <c r="H2" s="254"/>
      <c r="I2" s="255" t="s">
        <v>0</v>
      </c>
      <c r="J2" s="256"/>
    </row>
    <row r="3" spans="1:10" ht="23.25" customHeight="1">
      <c r="A3" s="261" t="s">
        <v>53</v>
      </c>
      <c r="B3" s="262"/>
      <c r="C3" s="262"/>
      <c r="D3" s="262"/>
      <c r="E3" s="262"/>
      <c r="F3" s="262"/>
      <c r="G3" s="262"/>
      <c r="H3" s="263"/>
      <c r="I3" s="257"/>
      <c r="J3" s="258"/>
    </row>
    <row r="4" spans="1:10" ht="23.25" customHeight="1">
      <c r="A4" s="261" t="s">
        <v>54</v>
      </c>
      <c r="B4" s="262"/>
      <c r="C4" s="262"/>
      <c r="D4" s="262"/>
      <c r="E4" s="262"/>
      <c r="F4" s="262"/>
      <c r="G4" s="262"/>
      <c r="H4" s="263"/>
      <c r="I4" s="257"/>
      <c r="J4" s="258"/>
    </row>
    <row r="5" spans="1:10" ht="15" customHeight="1">
      <c r="A5" s="264" t="s">
        <v>51</v>
      </c>
      <c r="B5" s="265"/>
      <c r="C5" s="265"/>
      <c r="D5" s="265"/>
      <c r="E5" s="265"/>
      <c r="F5" s="265"/>
      <c r="G5" s="265"/>
      <c r="H5" s="266"/>
      <c r="I5" s="259"/>
      <c r="J5" s="260"/>
    </row>
    <row r="6" spans="1:10" ht="8.25" customHeight="1">
      <c r="A6" s="68"/>
      <c r="B6" s="69"/>
      <c r="C6" s="70"/>
      <c r="D6" s="70"/>
      <c r="E6" s="70"/>
      <c r="F6" s="70"/>
      <c r="G6" s="70"/>
      <c r="H6" s="70"/>
      <c r="I6" s="71"/>
      <c r="J6" s="209"/>
    </row>
    <row r="7" spans="1:10" ht="16" customHeight="1">
      <c r="A7" s="72" t="s">
        <v>1</v>
      </c>
      <c r="B7" s="69"/>
      <c r="C7" s="70"/>
      <c r="D7" s="70"/>
      <c r="E7" s="73"/>
      <c r="F7" s="70"/>
      <c r="G7" s="70"/>
      <c r="H7" s="70"/>
      <c r="I7" s="71"/>
      <c r="J7" s="209"/>
    </row>
    <row r="8" spans="1:10" ht="16" customHeight="1">
      <c r="A8" s="46" t="s">
        <v>17</v>
      </c>
      <c r="B8" s="112">
        <v>10302004008</v>
      </c>
      <c r="C8" s="36"/>
      <c r="D8" s="44" t="s">
        <v>31</v>
      </c>
      <c r="E8" s="94" t="s">
        <v>96</v>
      </c>
      <c r="F8" s="36"/>
      <c r="G8" s="45" t="s">
        <v>26</v>
      </c>
      <c r="H8" s="94" t="s">
        <v>97</v>
      </c>
      <c r="I8" s="36"/>
      <c r="J8" s="16" t="s">
        <v>49</v>
      </c>
    </row>
    <row r="9" spans="1:10" ht="15" customHeight="1">
      <c r="A9" s="40" t="s">
        <v>19</v>
      </c>
      <c r="B9" s="96" t="s">
        <v>99</v>
      </c>
      <c r="C9" s="74"/>
      <c r="D9" s="45" t="s">
        <v>21</v>
      </c>
      <c r="E9" s="94" t="s">
        <v>98</v>
      </c>
      <c r="F9" s="74"/>
      <c r="G9" s="45" t="s">
        <v>28</v>
      </c>
      <c r="H9" s="97" t="s">
        <v>56</v>
      </c>
      <c r="I9" s="74"/>
      <c r="J9" s="16"/>
    </row>
    <row r="10" spans="1:10" ht="15" customHeight="1">
      <c r="A10" s="40"/>
      <c r="B10" s="45"/>
      <c r="C10" s="74"/>
      <c r="D10" s="45"/>
      <c r="E10" s="83"/>
      <c r="F10" s="74"/>
      <c r="G10" s="45"/>
      <c r="H10" s="43"/>
      <c r="I10" s="74"/>
      <c r="J10" s="75"/>
    </row>
    <row r="11" spans="1:10" ht="17.149999999999999" customHeight="1">
      <c r="A11" s="98" t="s">
        <v>20</v>
      </c>
      <c r="B11" s="92" t="s">
        <v>154</v>
      </c>
      <c r="C11" s="99"/>
      <c r="D11" s="99"/>
      <c r="E11" s="99"/>
      <c r="F11" s="36"/>
      <c r="G11" s="45" t="s">
        <v>32</v>
      </c>
      <c r="H11" s="97"/>
      <c r="I11" s="74"/>
      <c r="J11" s="16"/>
    </row>
    <row r="12" spans="1:10" ht="17.149999999999999" customHeight="1">
      <c r="A12" s="100" t="s">
        <v>27</v>
      </c>
      <c r="B12" s="92" t="s">
        <v>234</v>
      </c>
      <c r="C12" s="101"/>
      <c r="D12" s="102" t="s">
        <v>22</v>
      </c>
      <c r="E12" s="103" t="s">
        <v>116</v>
      </c>
      <c r="F12" s="36"/>
      <c r="G12" s="42" t="s">
        <v>42</v>
      </c>
      <c r="H12" s="95"/>
      <c r="I12" s="74"/>
      <c r="J12" s="75"/>
    </row>
    <row r="13" spans="1:10" ht="17.149999999999999" customHeight="1">
      <c r="A13" s="104" t="s">
        <v>24</v>
      </c>
      <c r="B13" s="210" t="s">
        <v>119</v>
      </c>
      <c r="C13" s="105"/>
      <c r="D13" s="102" t="s">
        <v>23</v>
      </c>
      <c r="E13" s="92"/>
      <c r="F13" s="41"/>
      <c r="G13" s="36"/>
      <c r="H13" s="45" t="s">
        <v>30</v>
      </c>
      <c r="I13" s="95"/>
      <c r="J13" s="84"/>
    </row>
    <row r="14" spans="1:10" ht="17.149999999999999" customHeight="1">
      <c r="A14" s="104" t="s">
        <v>25</v>
      </c>
      <c r="B14" s="93"/>
      <c r="C14" s="105"/>
      <c r="D14" s="102" t="s">
        <v>23</v>
      </c>
      <c r="E14" s="92"/>
      <c r="F14" s="41"/>
      <c r="G14" s="36"/>
      <c r="H14" s="45" t="s">
        <v>30</v>
      </c>
      <c r="I14" s="95"/>
      <c r="J14" s="84"/>
    </row>
    <row r="15" spans="1:10" ht="17.149999999999999" customHeight="1">
      <c r="A15" s="98" t="s">
        <v>29</v>
      </c>
      <c r="B15" s="111">
        <v>6</v>
      </c>
      <c r="C15" s="105"/>
      <c r="D15" s="102"/>
      <c r="E15" s="99"/>
      <c r="F15" s="41"/>
      <c r="G15" s="36"/>
      <c r="H15" s="45"/>
      <c r="I15" s="36"/>
      <c r="J15" s="84"/>
    </row>
    <row r="16" spans="1:10" ht="17.149999999999999" customHeight="1">
      <c r="A16" s="100" t="s">
        <v>33</v>
      </c>
      <c r="B16" s="106"/>
      <c r="C16" s="107"/>
      <c r="D16" s="106"/>
      <c r="E16" s="106"/>
      <c r="F16" s="39"/>
      <c r="G16" s="39"/>
      <c r="H16" s="39"/>
      <c r="I16" s="39"/>
      <c r="J16" s="76"/>
    </row>
    <row r="17" spans="1:15" ht="6" customHeight="1">
      <c r="A17" s="108"/>
      <c r="B17" s="109"/>
      <c r="C17" s="110"/>
      <c r="D17" s="110"/>
      <c r="E17" s="110"/>
      <c r="F17" s="36"/>
      <c r="G17" s="55"/>
      <c r="H17" s="55"/>
      <c r="I17" s="36"/>
      <c r="J17" s="16"/>
    </row>
    <row r="18" spans="1:15" ht="9" customHeight="1">
      <c r="A18" s="267" t="s">
        <v>4</v>
      </c>
      <c r="B18" s="269" t="s">
        <v>34</v>
      </c>
      <c r="C18" s="269" t="s">
        <v>5</v>
      </c>
      <c r="D18" s="269" t="s">
        <v>3</v>
      </c>
      <c r="E18" s="269" t="s">
        <v>6</v>
      </c>
      <c r="F18" s="276" t="s">
        <v>7</v>
      </c>
      <c r="G18" s="276" t="s">
        <v>8</v>
      </c>
      <c r="H18" s="276" t="s">
        <v>68</v>
      </c>
      <c r="I18" s="278"/>
      <c r="J18" s="279"/>
      <c r="K18" s="250"/>
      <c r="L18" s="251"/>
    </row>
    <row r="19" spans="1:15" ht="9.75" customHeight="1">
      <c r="A19" s="268"/>
      <c r="B19" s="270"/>
      <c r="C19" s="270"/>
      <c r="D19" s="270"/>
      <c r="E19" s="270"/>
      <c r="F19" s="277"/>
      <c r="G19" s="277"/>
      <c r="H19" s="277"/>
      <c r="I19" s="278"/>
      <c r="J19" s="279"/>
      <c r="K19" s="250"/>
      <c r="L19" s="251"/>
    </row>
    <row r="20" spans="1:15" ht="13" customHeight="1">
      <c r="A20" s="192" t="s">
        <v>95</v>
      </c>
      <c r="B20" s="118"/>
      <c r="C20" s="119"/>
      <c r="D20" s="120"/>
      <c r="E20" s="121"/>
      <c r="F20" s="122"/>
      <c r="G20" s="122"/>
      <c r="H20" s="119"/>
      <c r="I20" s="271"/>
      <c r="J20" s="272"/>
      <c r="K20" s="115"/>
    </row>
    <row r="21" spans="1:15" ht="16.5" customHeight="1">
      <c r="A21" s="212" t="s">
        <v>155</v>
      </c>
      <c r="B21" s="213" t="s">
        <v>156</v>
      </c>
      <c r="C21" s="201"/>
      <c r="D21" s="214" t="s">
        <v>61</v>
      </c>
      <c r="E21" s="126">
        <f>F21*88/100</f>
        <v>35.200000000000003</v>
      </c>
      <c r="F21" s="126">
        <v>40</v>
      </c>
      <c r="G21" s="127">
        <f>F21*100/F$28</f>
        <v>80.721651564991021</v>
      </c>
      <c r="H21" s="128">
        <f>E21*B$15</f>
        <v>211.20000000000002</v>
      </c>
      <c r="I21" s="117"/>
      <c r="J21" s="113"/>
      <c r="K21" s="116"/>
      <c r="L21" s="114"/>
      <c r="M21" t="s">
        <v>120</v>
      </c>
      <c r="N21" s="188">
        <v>48.692999999999998</v>
      </c>
      <c r="O21" s="186"/>
    </row>
    <row r="22" spans="1:15" ht="16.5" customHeight="1">
      <c r="A22" s="212" t="s">
        <v>136</v>
      </c>
      <c r="B22" s="213" t="s">
        <v>137</v>
      </c>
      <c r="C22" s="201"/>
      <c r="D22" s="214" t="s">
        <v>67</v>
      </c>
      <c r="E22" s="126">
        <f t="shared" ref="E22:E27" si="0">F22*88/100</f>
        <v>2.64</v>
      </c>
      <c r="F22" s="126">
        <v>3</v>
      </c>
      <c r="G22" s="127">
        <f t="shared" ref="G22:G27" si="1">F22*100/F$28</f>
        <v>6.0541238673743267</v>
      </c>
      <c r="H22" s="128">
        <f t="shared" ref="H22:H27" si="2">E22*B$15</f>
        <v>15.84</v>
      </c>
      <c r="I22" s="117"/>
      <c r="J22" s="113"/>
      <c r="K22" s="116"/>
      <c r="L22" s="114"/>
      <c r="M22" t="s">
        <v>151</v>
      </c>
      <c r="N22" s="188">
        <v>40</v>
      </c>
      <c r="O22" s="186"/>
    </row>
    <row r="23" spans="1:15" ht="16.5" customHeight="1">
      <c r="A23" s="215" t="s">
        <v>157</v>
      </c>
      <c r="B23" s="213" t="s">
        <v>158</v>
      </c>
      <c r="C23" s="201"/>
      <c r="D23" s="214" t="s">
        <v>220</v>
      </c>
      <c r="E23" s="126">
        <f t="shared" si="0"/>
        <v>2.64</v>
      </c>
      <c r="F23" s="126">
        <v>3</v>
      </c>
      <c r="G23" s="127">
        <f t="shared" si="1"/>
        <v>6.0541238673743267</v>
      </c>
      <c r="H23" s="128">
        <f t="shared" si="2"/>
        <v>15.84</v>
      </c>
      <c r="I23" s="117"/>
      <c r="J23" s="113"/>
      <c r="K23" s="116"/>
      <c r="L23" s="114"/>
      <c r="M23" t="s">
        <v>152</v>
      </c>
      <c r="N23" s="188">
        <v>3</v>
      </c>
      <c r="O23" s="186"/>
    </row>
    <row r="24" spans="1:15" ht="16.5" customHeight="1">
      <c r="A24" s="201" t="s">
        <v>103</v>
      </c>
      <c r="B24" s="204" t="s">
        <v>104</v>
      </c>
      <c r="C24" s="120"/>
      <c r="D24" s="200">
        <v>4200001</v>
      </c>
      <c r="E24" s="126">
        <f t="shared" si="0"/>
        <v>1.76</v>
      </c>
      <c r="F24" s="126">
        <v>2</v>
      </c>
      <c r="G24" s="127">
        <f t="shared" si="1"/>
        <v>4.0360825782495509</v>
      </c>
      <c r="H24" s="128">
        <f t="shared" si="2"/>
        <v>10.56</v>
      </c>
      <c r="I24" s="117"/>
      <c r="J24" s="113"/>
      <c r="K24" s="116"/>
      <c r="L24" s="114"/>
      <c r="M24" t="s">
        <v>123</v>
      </c>
      <c r="N24" s="188">
        <v>3</v>
      </c>
      <c r="O24" s="186"/>
    </row>
    <row r="25" spans="1:15" ht="16.5" customHeight="1">
      <c r="A25" s="199" t="s">
        <v>102</v>
      </c>
      <c r="B25" s="202" t="s">
        <v>105</v>
      </c>
      <c r="C25" s="202"/>
      <c r="D25" s="203">
        <v>4100346</v>
      </c>
      <c r="E25" s="126">
        <f t="shared" si="0"/>
        <v>4.6639999999999994E-2</v>
      </c>
      <c r="F25" s="126">
        <v>5.2999999999999999E-2</v>
      </c>
      <c r="G25" s="127">
        <f t="shared" si="1"/>
        <v>0.1069561883236131</v>
      </c>
      <c r="H25" s="128">
        <f t="shared" si="2"/>
        <v>0.27983999999999998</v>
      </c>
      <c r="I25" s="117"/>
      <c r="J25" s="113"/>
      <c r="K25" s="116"/>
      <c r="L25" s="114"/>
      <c r="M25" t="s">
        <v>124</v>
      </c>
      <c r="N25" s="188">
        <v>2</v>
      </c>
      <c r="O25" s="186"/>
    </row>
    <row r="26" spans="1:15" ht="16.5" customHeight="1">
      <c r="A26" s="201" t="s">
        <v>138</v>
      </c>
      <c r="B26" s="201" t="s">
        <v>139</v>
      </c>
      <c r="C26" s="201"/>
      <c r="D26" s="214">
        <v>4100353</v>
      </c>
      <c r="E26" s="126">
        <f t="shared" si="0"/>
        <v>0.44</v>
      </c>
      <c r="F26" s="126">
        <v>0.5</v>
      </c>
      <c r="G26" s="127">
        <f t="shared" si="1"/>
        <v>1.0090206445623877</v>
      </c>
      <c r="H26" s="128">
        <f t="shared" si="2"/>
        <v>2.64</v>
      </c>
      <c r="I26" s="117"/>
      <c r="J26" s="113"/>
      <c r="K26" s="116"/>
      <c r="L26" s="114"/>
      <c r="M26" t="s">
        <v>140</v>
      </c>
      <c r="N26" s="188">
        <v>2</v>
      </c>
      <c r="O26" s="186"/>
    </row>
    <row r="27" spans="1:15" ht="16.5" customHeight="1">
      <c r="A27" s="212" t="s">
        <v>143</v>
      </c>
      <c r="B27" s="220" t="s">
        <v>144</v>
      </c>
      <c r="C27" s="220"/>
      <c r="D27" s="221">
        <v>4400004</v>
      </c>
      <c r="E27" s="126">
        <f t="shared" si="0"/>
        <v>0.88</v>
      </c>
      <c r="F27" s="126">
        <v>1</v>
      </c>
      <c r="G27" s="127">
        <f t="shared" si="1"/>
        <v>2.0180412891247754</v>
      </c>
      <c r="H27" s="128">
        <f t="shared" si="2"/>
        <v>5.28</v>
      </c>
      <c r="I27" s="117"/>
      <c r="J27" s="113"/>
      <c r="K27" s="116"/>
      <c r="L27" s="114"/>
      <c r="M27" t="s">
        <v>125</v>
      </c>
      <c r="N27" s="188">
        <v>0.5</v>
      </c>
      <c r="O27" s="186"/>
    </row>
    <row r="28" spans="1:15" ht="16.5" customHeight="1">
      <c r="A28" s="193" t="s">
        <v>57</v>
      </c>
      <c r="B28" s="129"/>
      <c r="C28" s="130"/>
      <c r="D28" s="130"/>
      <c r="E28" s="131">
        <f>SUM(E21:E27)</f>
        <v>43.606639999999999</v>
      </c>
      <c r="F28" s="131">
        <f>SUM(F21:F27)</f>
        <v>49.552999999999997</v>
      </c>
      <c r="G28" s="131">
        <f>SUM(G21:G27)</f>
        <v>100</v>
      </c>
      <c r="H28" s="131">
        <f>SUM(H21:H27)</f>
        <v>261.63983999999999</v>
      </c>
      <c r="I28" s="117"/>
      <c r="J28" s="16"/>
      <c r="K28" s="116"/>
      <c r="L28" s="114"/>
      <c r="M28" t="s">
        <v>141</v>
      </c>
      <c r="N28" s="188">
        <v>0.25</v>
      </c>
      <c r="O28" s="186"/>
    </row>
    <row r="29" spans="1:15" ht="16.5" customHeight="1">
      <c r="A29" s="198" t="s">
        <v>100</v>
      </c>
      <c r="B29" s="195"/>
      <c r="C29" s="196"/>
      <c r="D29" s="196"/>
      <c r="E29" s="197"/>
      <c r="F29" s="197"/>
      <c r="G29" s="197"/>
      <c r="H29" s="197"/>
      <c r="I29" s="117"/>
      <c r="J29" s="16"/>
      <c r="K29" s="116"/>
      <c r="L29" s="114"/>
      <c r="M29" t="s">
        <v>153</v>
      </c>
      <c r="N29" s="188">
        <v>0.1072</v>
      </c>
    </row>
    <row r="30" spans="1:15" ht="15.65" customHeight="1">
      <c r="A30" s="205" t="s">
        <v>58</v>
      </c>
      <c r="B30" s="123"/>
      <c r="C30" s="124"/>
      <c r="D30" s="124"/>
      <c r="E30" s="126">
        <f>F30*88/100</f>
        <v>42.848959999999998</v>
      </c>
      <c r="F30" s="126">
        <f>100-F28-SUM(F31:F38)</f>
        <v>48.692</v>
      </c>
      <c r="G30" s="126">
        <f>F30*100/F$39</f>
        <v>96.521101353896157</v>
      </c>
      <c r="H30" s="126">
        <f>E30*B$15</f>
        <v>257.09375999999997</v>
      </c>
      <c r="I30" s="117"/>
      <c r="J30" s="16"/>
      <c r="K30" s="116"/>
      <c r="L30" s="114"/>
      <c r="M30" t="s">
        <v>126</v>
      </c>
      <c r="N30" s="188">
        <v>0.1</v>
      </c>
    </row>
    <row r="31" spans="1:15" ht="15.65" customHeight="1">
      <c r="A31" s="205" t="s">
        <v>63</v>
      </c>
      <c r="B31" s="123" t="s">
        <v>110</v>
      </c>
      <c r="C31" s="124"/>
      <c r="D31" s="125">
        <v>4100332</v>
      </c>
      <c r="E31" s="126">
        <f t="shared" ref="E31:E38" si="3">F31*88/100</f>
        <v>6.7760000000000001E-2</v>
      </c>
      <c r="F31" s="126">
        <v>7.6999999999999999E-2</v>
      </c>
      <c r="G31" s="126">
        <f t="shared" ref="G31:G38" si="4">F31*100/F$39</f>
        <v>0.15263543917378636</v>
      </c>
      <c r="H31" s="126">
        <f t="shared" ref="H31:H38" si="5">E31*B$15</f>
        <v>0.40656000000000003</v>
      </c>
      <c r="I31" s="117"/>
      <c r="J31" s="16"/>
      <c r="K31" s="116"/>
      <c r="L31" s="114"/>
      <c r="M31" t="s">
        <v>142</v>
      </c>
      <c r="N31" s="188">
        <v>9.2600000000000002E-2</v>
      </c>
    </row>
    <row r="32" spans="1:15" ht="15.65" customHeight="1">
      <c r="A32" s="205" t="s">
        <v>65</v>
      </c>
      <c r="B32" s="123" t="s">
        <v>111</v>
      </c>
      <c r="C32" s="124"/>
      <c r="D32" s="125">
        <v>4100426</v>
      </c>
      <c r="E32" s="126">
        <f t="shared" si="3"/>
        <v>4.4000000000000004E-2</v>
      </c>
      <c r="F32" s="126">
        <v>0.05</v>
      </c>
      <c r="G32" s="126">
        <f t="shared" si="4"/>
        <v>9.9113921541419708E-2</v>
      </c>
      <c r="H32" s="126">
        <f t="shared" si="5"/>
        <v>0.26400000000000001</v>
      </c>
      <c r="I32" s="117"/>
      <c r="J32" s="16"/>
      <c r="K32" s="116"/>
      <c r="L32" s="114"/>
      <c r="M32" t="s">
        <v>101</v>
      </c>
      <c r="N32" s="188">
        <v>7.7799999999999994E-2</v>
      </c>
    </row>
    <row r="33" spans="1:14" ht="15.65" customHeight="1">
      <c r="A33" s="205" t="s">
        <v>101</v>
      </c>
      <c r="B33" s="123" t="s">
        <v>113</v>
      </c>
      <c r="C33" s="124"/>
      <c r="D33" s="125">
        <v>4700003</v>
      </c>
      <c r="E33" s="126">
        <f t="shared" si="3"/>
        <v>6.8639999999999993E-2</v>
      </c>
      <c r="F33" s="126">
        <v>7.8E-2</v>
      </c>
      <c r="G33" s="126">
        <f t="shared" si="4"/>
        <v>0.15461771760461474</v>
      </c>
      <c r="H33" s="126">
        <f t="shared" si="5"/>
        <v>0.41183999999999998</v>
      </c>
      <c r="I33" s="117"/>
      <c r="J33" s="16"/>
      <c r="K33" s="116"/>
      <c r="L33" s="114"/>
      <c r="M33" t="s">
        <v>128</v>
      </c>
      <c r="N33" s="188">
        <v>7.6899999999999996E-2</v>
      </c>
    </row>
    <row r="34" spans="1:14" s="36" customFormat="1" ht="15.65" customHeight="1">
      <c r="A34" s="205" t="s">
        <v>108</v>
      </c>
      <c r="B34" s="123" t="s">
        <v>114</v>
      </c>
      <c r="C34" s="124"/>
      <c r="D34" s="125">
        <v>4700029</v>
      </c>
      <c r="E34" s="126">
        <f t="shared" si="3"/>
        <v>8.8000000000000009E-2</v>
      </c>
      <c r="F34" s="126">
        <v>0.1</v>
      </c>
      <c r="G34" s="126">
        <f t="shared" si="4"/>
        <v>0.19822784308283942</v>
      </c>
      <c r="H34" s="126">
        <f t="shared" si="5"/>
        <v>0.52800000000000002</v>
      </c>
      <c r="I34" s="117"/>
      <c r="J34" s="16"/>
      <c r="K34" s="116"/>
      <c r="L34" s="114"/>
      <c r="M34" t="s">
        <v>129</v>
      </c>
      <c r="N34" s="188">
        <v>5.2699999999999997E-2</v>
      </c>
    </row>
    <row r="35" spans="1:14" s="36" customFormat="1" ht="15.65" customHeight="1">
      <c r="A35" s="205" t="s">
        <v>107</v>
      </c>
      <c r="B35" s="123" t="s">
        <v>112</v>
      </c>
      <c r="C35" s="124"/>
      <c r="D35" s="125">
        <v>4100008</v>
      </c>
      <c r="E35" s="126">
        <f t="shared" si="3"/>
        <v>9.4160000000000008E-2</v>
      </c>
      <c r="F35" s="126">
        <v>0.107</v>
      </c>
      <c r="G35" s="126">
        <f t="shared" si="4"/>
        <v>0.21210379209863814</v>
      </c>
      <c r="H35" s="126">
        <f t="shared" si="5"/>
        <v>0.56496000000000002</v>
      </c>
      <c r="I35" s="117"/>
      <c r="J35" s="16"/>
      <c r="K35" s="116"/>
      <c r="L35" s="114"/>
      <c r="M35" t="s">
        <v>127</v>
      </c>
      <c r="N35" s="188">
        <v>0.05</v>
      </c>
    </row>
    <row r="36" spans="1:14" s="36" customFormat="1" ht="15.65" customHeight="1">
      <c r="A36" s="205" t="s">
        <v>159</v>
      </c>
      <c r="B36" s="123" t="s">
        <v>115</v>
      </c>
      <c r="C36" s="124"/>
      <c r="D36" s="125">
        <v>4100356</v>
      </c>
      <c r="E36" s="126">
        <f t="shared" si="3"/>
        <v>8.1839999999999996E-2</v>
      </c>
      <c r="F36" s="126">
        <v>9.2999999999999999E-2</v>
      </c>
      <c r="G36" s="126">
        <f t="shared" si="4"/>
        <v>0.18435189406704067</v>
      </c>
      <c r="H36" s="126">
        <f t="shared" si="5"/>
        <v>0.49103999999999998</v>
      </c>
      <c r="I36" s="117"/>
      <c r="J36" s="16"/>
      <c r="K36" s="116"/>
      <c r="L36" s="114"/>
      <c r="M36"/>
      <c r="N36" s="188"/>
    </row>
    <row r="37" spans="1:14" s="36" customFormat="1" ht="15.65" customHeight="1">
      <c r="A37" s="216" t="s">
        <v>109</v>
      </c>
      <c r="B37" s="217" t="s">
        <v>59</v>
      </c>
      <c r="C37" s="218"/>
      <c r="D37" s="219">
        <v>4100005</v>
      </c>
      <c r="E37" s="126">
        <f t="shared" si="3"/>
        <v>0.22</v>
      </c>
      <c r="F37" s="126">
        <v>0.25</v>
      </c>
      <c r="G37" s="126">
        <f t="shared" si="4"/>
        <v>0.49556960770709851</v>
      </c>
      <c r="H37" s="126">
        <f t="shared" si="5"/>
        <v>1.32</v>
      </c>
      <c r="I37" s="117"/>
      <c r="J37" s="16"/>
      <c r="K37" s="116"/>
      <c r="L37" s="114"/>
      <c r="M37"/>
      <c r="N37" s="188"/>
    </row>
    <row r="38" spans="1:14" s="36" customFormat="1" ht="15.65" customHeight="1">
      <c r="A38" s="212" t="s">
        <v>143</v>
      </c>
      <c r="B38" s="220" t="s">
        <v>144</v>
      </c>
      <c r="C38" s="220"/>
      <c r="D38" s="221">
        <v>4400004</v>
      </c>
      <c r="E38" s="126">
        <f t="shared" si="3"/>
        <v>0.88</v>
      </c>
      <c r="F38" s="126">
        <v>1</v>
      </c>
      <c r="G38" s="126">
        <f t="shared" si="4"/>
        <v>1.9822784308283941</v>
      </c>
      <c r="H38" s="126">
        <f t="shared" si="5"/>
        <v>5.28</v>
      </c>
      <c r="I38" s="117"/>
      <c r="J38" s="16"/>
      <c r="K38" s="116"/>
      <c r="L38" s="114"/>
      <c r="M38"/>
      <c r="N38" s="188"/>
    </row>
    <row r="39" spans="1:14" s="36" customFormat="1" ht="15.65" customHeight="1">
      <c r="A39" s="194" t="s">
        <v>57</v>
      </c>
      <c r="B39" s="139"/>
      <c r="C39" s="139"/>
      <c r="D39" s="139"/>
      <c r="E39" s="132">
        <f>SUM(E30:E38)</f>
        <v>44.393360000000001</v>
      </c>
      <c r="F39" s="132">
        <f>SUM(F30:F38)</f>
        <v>50.447000000000003</v>
      </c>
      <c r="G39" s="132">
        <f>SUM(G30:G38)</f>
        <v>99.999999999999957</v>
      </c>
      <c r="H39" s="132">
        <f>SUM(H30:H38)</f>
        <v>266.36015999999995</v>
      </c>
      <c r="I39" s="35"/>
      <c r="J39" s="5"/>
      <c r="K39" s="116"/>
      <c r="L39" s="114"/>
      <c r="M39"/>
      <c r="N39" s="188"/>
    </row>
    <row r="40" spans="1:14" s="36" customFormat="1" ht="15.65" customHeight="1">
      <c r="A40" s="194" t="s">
        <v>60</v>
      </c>
      <c r="B40" s="139"/>
      <c r="C40" s="139"/>
      <c r="D40" s="139"/>
      <c r="E40" s="132">
        <f>E39+E28</f>
        <v>88</v>
      </c>
      <c r="F40" s="132">
        <f>F39+F28</f>
        <v>100</v>
      </c>
      <c r="G40" s="132">
        <f>G39+G28</f>
        <v>199.99999999999994</v>
      </c>
      <c r="H40" s="132">
        <f>H39+H28</f>
        <v>528</v>
      </c>
      <c r="I40" s="35"/>
      <c r="J40" s="5"/>
      <c r="K40" s="116"/>
      <c r="L40" s="114"/>
      <c r="M40" s="1"/>
      <c r="N40" s="1"/>
    </row>
    <row r="41" spans="1:14" s="36" customFormat="1" ht="15.65" customHeight="1">
      <c r="A41" s="91"/>
      <c r="B41" s="90"/>
      <c r="E41" s="37"/>
      <c r="F41" s="37"/>
      <c r="G41" s="37"/>
      <c r="H41" s="38"/>
      <c r="I41" s="35"/>
      <c r="J41" s="5"/>
      <c r="K41" s="116"/>
      <c r="L41" s="114"/>
      <c r="M41" s="1"/>
      <c r="N41" s="1"/>
    </row>
    <row r="42" spans="1:14" s="36" customFormat="1" ht="15.65" customHeight="1">
      <c r="A42" s="91"/>
      <c r="B42" s="90"/>
      <c r="E42" s="37"/>
      <c r="F42" s="37"/>
      <c r="G42" s="37"/>
      <c r="H42" s="38"/>
      <c r="I42" s="35"/>
      <c r="J42" s="5"/>
      <c r="K42" s="116"/>
      <c r="L42" s="114"/>
      <c r="M42" s="1"/>
      <c r="N42" s="1"/>
    </row>
    <row r="43" spans="1:14" s="36" customFormat="1" ht="15.65" customHeight="1">
      <c r="A43" s="62"/>
      <c r="B43" s="63"/>
      <c r="C43" s="7"/>
      <c r="D43" s="7"/>
      <c r="E43" s="64"/>
      <c r="F43" s="64"/>
      <c r="G43" s="64"/>
      <c r="H43" s="65"/>
      <c r="I43" s="66"/>
      <c r="J43" s="67"/>
      <c r="K43" s="116"/>
      <c r="L43" s="114"/>
      <c r="M43" s="1"/>
      <c r="N43" s="1"/>
    </row>
    <row r="44" spans="1:14" s="36" customFormat="1" ht="15.65" customHeight="1">
      <c r="A44" s="47" t="s">
        <v>44</v>
      </c>
      <c r="B44" s="77"/>
      <c r="C44" s="58"/>
      <c r="D44" s="56" t="s">
        <v>9</v>
      </c>
      <c r="E44" s="77"/>
      <c r="F44" s="77"/>
      <c r="G44" s="58"/>
      <c r="H44" s="58"/>
      <c r="I44" s="77"/>
      <c r="J44" s="5"/>
      <c r="K44" s="116"/>
      <c r="L44" s="114"/>
      <c r="M44" s="1"/>
      <c r="N44" s="1"/>
    </row>
    <row r="45" spans="1:14" s="36" customFormat="1" ht="15.65" customHeight="1">
      <c r="A45" s="48" t="s">
        <v>45</v>
      </c>
      <c r="B45" s="8"/>
      <c r="C45" s="58"/>
      <c r="D45" s="57" t="s">
        <v>43</v>
      </c>
      <c r="E45" s="8"/>
      <c r="F45" s="8"/>
      <c r="G45" s="8"/>
      <c r="H45" s="8"/>
      <c r="I45" s="8"/>
      <c r="J45" s="9"/>
      <c r="K45" s="116"/>
      <c r="L45" s="114"/>
      <c r="M45" s="1"/>
      <c r="N45" s="1"/>
    </row>
    <row r="46" spans="1:14" s="36" customFormat="1" ht="15.65" customHeight="1">
      <c r="A46" s="48" t="s">
        <v>46</v>
      </c>
      <c r="B46" s="8"/>
      <c r="C46" s="58"/>
      <c r="D46" s="57" t="s">
        <v>10</v>
      </c>
      <c r="E46" s="10"/>
      <c r="F46" s="10"/>
      <c r="G46" s="10"/>
      <c r="H46" s="8"/>
      <c r="I46" s="10"/>
      <c r="J46" s="11"/>
      <c r="K46" s="116"/>
      <c r="L46" s="114"/>
      <c r="M46"/>
      <c r="N46" s="188"/>
    </row>
    <row r="47" spans="1:14" s="36" customFormat="1" ht="15.65" customHeight="1">
      <c r="A47" s="48" t="s">
        <v>47</v>
      </c>
      <c r="B47" s="10"/>
      <c r="C47" s="58"/>
      <c r="D47" s="57" t="s">
        <v>11</v>
      </c>
      <c r="E47" s="10"/>
      <c r="F47" s="10"/>
      <c r="G47" s="10"/>
      <c r="H47" s="8"/>
      <c r="I47" s="10"/>
      <c r="J47" s="11"/>
      <c r="K47" s="116"/>
      <c r="L47" s="114"/>
      <c r="M47"/>
      <c r="N47" s="188"/>
    </row>
    <row r="48" spans="1:14" s="36" customFormat="1" ht="16" customHeight="1">
      <c r="A48" s="48" t="s">
        <v>48</v>
      </c>
      <c r="B48" s="12"/>
      <c r="C48" s="58"/>
      <c r="D48" s="57" t="s">
        <v>35</v>
      </c>
      <c r="E48" s="10"/>
      <c r="F48" s="10"/>
      <c r="G48" s="10"/>
      <c r="H48" s="8"/>
      <c r="I48" s="10"/>
      <c r="J48" s="11"/>
      <c r="K48" s="1"/>
      <c r="L48" s="1"/>
    </row>
    <row r="49" spans="1:20" s="36" customFormat="1" ht="13" customHeight="1">
      <c r="A49" s="52"/>
      <c r="B49" s="13"/>
      <c r="C49" s="54"/>
      <c r="E49" s="53"/>
      <c r="F49" s="54"/>
      <c r="G49" s="13"/>
      <c r="H49" s="53"/>
      <c r="I49" s="78"/>
      <c r="J49" s="14"/>
      <c r="K49" s="1"/>
      <c r="L49" s="1"/>
    </row>
    <row r="50" spans="1:20" s="36" customFormat="1" ht="13" customHeight="1">
      <c r="A50" s="15"/>
      <c r="B50" s="59"/>
      <c r="C50" s="59"/>
      <c r="D50" s="59"/>
      <c r="E50" s="59"/>
      <c r="F50" s="59"/>
      <c r="G50" s="59"/>
      <c r="H50" s="59"/>
      <c r="I50" s="59"/>
      <c r="J50" s="60"/>
      <c r="K50" s="1"/>
      <c r="L50" s="1"/>
    </row>
    <row r="51" spans="1:20" ht="13" customHeight="1">
      <c r="A51" s="61" t="s">
        <v>12</v>
      </c>
      <c r="B51" s="8"/>
      <c r="C51" s="8"/>
      <c r="D51" s="8"/>
      <c r="E51" s="8"/>
      <c r="F51" s="8"/>
      <c r="G51" s="8"/>
      <c r="H51" s="8"/>
      <c r="I51" s="8"/>
      <c r="J51" s="9"/>
    </row>
    <row r="52" spans="1:20" ht="13" customHeight="1">
      <c r="A52" s="17"/>
      <c r="B52" s="18"/>
      <c r="C52" s="18"/>
      <c r="D52" s="18"/>
      <c r="E52" s="18"/>
      <c r="F52" s="18"/>
      <c r="G52" s="18"/>
      <c r="H52" s="18"/>
      <c r="I52" s="18"/>
      <c r="J52" s="19"/>
    </row>
    <row r="53" spans="1:20" s="2" customFormat="1" ht="13" customHeight="1">
      <c r="A53" s="24" t="s">
        <v>13</v>
      </c>
      <c r="B53" s="21" t="s">
        <v>36</v>
      </c>
      <c r="C53" s="20"/>
      <c r="D53" s="20"/>
      <c r="E53" s="22"/>
      <c r="F53" s="21" t="s">
        <v>50</v>
      </c>
      <c r="G53" s="21"/>
      <c r="H53" s="21"/>
      <c r="I53" s="22"/>
      <c r="J53" s="23"/>
      <c r="M53" s="77"/>
      <c r="N53" s="77"/>
      <c r="O53" s="77"/>
      <c r="P53" s="77"/>
      <c r="Q53" s="77"/>
      <c r="R53" s="77"/>
      <c r="S53" s="77"/>
      <c r="T53" s="77"/>
    </row>
    <row r="54" spans="1:20" s="2" customFormat="1" ht="13" customHeight="1">
      <c r="A54" s="47" t="s">
        <v>14</v>
      </c>
      <c r="B54" s="79" t="s">
        <v>37</v>
      </c>
      <c r="C54" s="49" t="s">
        <v>38</v>
      </c>
      <c r="D54" s="49"/>
      <c r="E54" s="82" t="s">
        <v>39</v>
      </c>
      <c r="F54" s="51" t="s">
        <v>40</v>
      </c>
      <c r="G54" s="36"/>
      <c r="H54" s="50" t="s">
        <v>41</v>
      </c>
      <c r="I54" s="273"/>
      <c r="J54" s="274"/>
      <c r="M54" s="77"/>
      <c r="N54" s="77"/>
      <c r="O54" s="77"/>
      <c r="P54" s="77"/>
      <c r="Q54" s="77"/>
      <c r="R54" s="77"/>
      <c r="S54" s="77"/>
      <c r="T54" s="77"/>
    </row>
    <row r="55" spans="1:20" s="2" customFormat="1" ht="13" customHeight="1">
      <c r="A55" s="24"/>
      <c r="B55" s="25"/>
      <c r="C55" s="26"/>
      <c r="D55" s="26"/>
      <c r="E55" s="26"/>
      <c r="F55" s="28"/>
      <c r="G55" s="29"/>
      <c r="H55" s="29"/>
      <c r="I55" s="31"/>
      <c r="J55" s="85"/>
      <c r="M55" s="77"/>
      <c r="N55" s="77"/>
      <c r="O55" s="77"/>
      <c r="P55" s="77"/>
      <c r="Q55" s="77"/>
      <c r="R55" s="77"/>
      <c r="S55" s="77"/>
      <c r="T55" s="77"/>
    </row>
    <row r="56" spans="1:20" s="2" customFormat="1" ht="13" customHeight="1">
      <c r="A56" s="40" t="s">
        <v>18</v>
      </c>
      <c r="B56" s="32"/>
      <c r="C56" s="80" t="s">
        <v>2</v>
      </c>
      <c r="D56" s="32"/>
      <c r="E56" s="36"/>
      <c r="F56" s="51" t="s">
        <v>15</v>
      </c>
      <c r="G56" s="32"/>
      <c r="H56" s="32"/>
      <c r="I56" s="33" t="s">
        <v>2</v>
      </c>
      <c r="J56" s="86"/>
      <c r="M56" s="77"/>
      <c r="N56" s="77"/>
      <c r="O56" s="77"/>
      <c r="P56" s="77"/>
      <c r="Q56" s="77"/>
      <c r="R56" s="77"/>
      <c r="S56" s="77"/>
      <c r="T56" s="77"/>
    </row>
    <row r="57" spans="1:20" s="2" customFormat="1" ht="13" customHeight="1">
      <c r="A57" s="4"/>
      <c r="B57" s="51"/>
      <c r="C57" s="81"/>
      <c r="D57" s="34"/>
      <c r="E57" s="36"/>
      <c r="F57" s="51"/>
      <c r="G57" s="81"/>
      <c r="H57" s="81"/>
      <c r="I57" s="80"/>
      <c r="J57" s="87"/>
      <c r="M57" s="77"/>
      <c r="N57" s="77"/>
      <c r="O57" s="77"/>
      <c r="P57" s="77"/>
      <c r="Q57" s="77"/>
      <c r="R57" s="77"/>
      <c r="S57" s="77"/>
      <c r="T57" s="77"/>
    </row>
    <row r="58" spans="1:20" ht="13" customHeight="1">
      <c r="A58" s="4"/>
      <c r="B58" s="36"/>
      <c r="C58" s="36"/>
      <c r="D58" s="36"/>
      <c r="E58" s="36"/>
      <c r="F58" s="51" t="s">
        <v>16</v>
      </c>
      <c r="G58" s="275"/>
      <c r="H58" s="275"/>
      <c r="I58" s="80" t="s">
        <v>2</v>
      </c>
      <c r="J58" s="88"/>
    </row>
    <row r="59" spans="1:20" ht="12" customHeight="1">
      <c r="A59" s="6"/>
      <c r="B59" s="7"/>
      <c r="C59" s="7"/>
      <c r="D59" s="7"/>
      <c r="E59" s="31"/>
      <c r="F59" s="7"/>
      <c r="G59" s="27"/>
      <c r="H59" s="27"/>
      <c r="I59" s="30"/>
      <c r="J59" s="89"/>
    </row>
    <row r="60" spans="1:20" ht="12" customHeight="1"/>
    <row r="61" spans="1:20" s="3" customFormat="1" ht="13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M61" s="55"/>
      <c r="N61" s="55"/>
      <c r="O61" s="55"/>
      <c r="P61" s="55"/>
      <c r="Q61" s="55"/>
      <c r="R61" s="55"/>
      <c r="S61" s="55"/>
      <c r="T61" s="55"/>
    </row>
    <row r="62" spans="1:20" ht="20.25" customHeight="1"/>
    <row r="63" spans="1:20" ht="18" customHeight="1"/>
    <row r="64" spans="1:20" ht="5.5" customHeight="1"/>
    <row r="65" ht="18" customHeight="1"/>
    <row r="66" ht="18" customHeight="1"/>
    <row r="67" ht="17.5" customHeight="1"/>
    <row r="68" ht="10.5" customHeight="1"/>
    <row r="69" ht="4" customHeight="1"/>
  </sheetData>
  <mergeCells count="19">
    <mergeCell ref="I20:J20"/>
    <mergeCell ref="I54:J54"/>
    <mergeCell ref="G58:H58"/>
    <mergeCell ref="F18:F19"/>
    <mergeCell ref="G18:G19"/>
    <mergeCell ref="H18:H19"/>
    <mergeCell ref="I18:J19"/>
    <mergeCell ref="K18:K19"/>
    <mergeCell ref="L18:L19"/>
    <mergeCell ref="A2:H2"/>
    <mergeCell ref="I2:J5"/>
    <mergeCell ref="A3:H3"/>
    <mergeCell ref="A4:H4"/>
    <mergeCell ref="A5:H5"/>
    <mergeCell ref="A18:A19"/>
    <mergeCell ref="B18:B19"/>
    <mergeCell ref="C18:C19"/>
    <mergeCell ref="D18:D19"/>
    <mergeCell ref="E18:E19"/>
  </mergeCells>
  <printOptions verticalCentered="1"/>
  <pageMargins left="0.19685039370078741" right="0" top="0" bottom="0" header="0" footer="0"/>
  <pageSetup paperSize="9" scale="69" orientation="portrait" r:id="rId1"/>
  <headerFooter alignWithMargins="0"/>
  <drawing r:id="rId2"/>
  <mc:AlternateContent xmlns:mc="http://schemas.openxmlformats.org/markup-compatibility/2006">
    <mc:Choice Requires="v">
      <legacyDrawing r:id="rId3"/>
    </mc:Choice>
  </mc:AlternateContent>
  <controls>
    <control shapeId="29697" r:id="rId4" name="Check Box 1">
      <controlPr defaultSize="0" autoFill="0" autoLine="0" autoPict="0">
        <anchor moveWithCells="1">
          <from>
            <xdr:col>0</xdr:col>
            <xdr:colOff>1371600</xdr:colOff>
            <xdr:row>52</xdr:row>
            <xdr:rowOff>12700</xdr:rowOff>
          </from>
          <to>
            <xdr:col>0</xdr:col>
            <xdr:colOff>1612900</xdr:colOff>
            <xdr:row>53</xdr:row>
            <xdr:rowOff>88900</xdr:rowOff>
          </to>
        </anchor>
      </controlPr>
    </control>
    <control shapeId="29698" r:id="rId5" name="Check Box 2">
      <controlPr defaultSize="0" autoFill="0" autoLine="0" autoPict="0">
        <anchor moveWithCells="1">
          <from>
            <xdr:col>0</xdr:col>
            <xdr:colOff>1371600</xdr:colOff>
            <xdr:row>53</xdr:row>
            <xdr:rowOff>0</xdr:rowOff>
          </from>
          <to>
            <xdr:col>0</xdr:col>
            <xdr:colOff>1638300</xdr:colOff>
            <xdr:row>54</xdr:row>
            <xdr:rowOff>63500</xdr:rowOff>
          </to>
        </anchor>
      </controlPr>
    </control>
    <control shapeId="29699" r:id="rId6" name="Check Box 3">
      <controlPr defaultSize="0" autoFill="0" autoLine="0" autoPict="0">
        <anchor moveWithCells="1">
          <from>
            <xdr:col>1</xdr:col>
            <xdr:colOff>1155700</xdr:colOff>
            <xdr:row>53</xdr:row>
            <xdr:rowOff>19050</xdr:rowOff>
          </from>
          <to>
            <xdr:col>1</xdr:col>
            <xdr:colOff>1384300</xdr:colOff>
            <xdr:row>54</xdr:row>
            <xdr:rowOff>50800</xdr:rowOff>
          </to>
        </anchor>
      </controlPr>
    </control>
    <control shapeId="29700" r:id="rId7" name="Check Box 4">
      <controlPr defaultSize="0" autoFill="0" autoLine="0" autoPict="0">
        <anchor moveWithCells="1">
          <from>
            <xdr:col>4</xdr:col>
            <xdr:colOff>0</xdr:colOff>
            <xdr:row>53</xdr:row>
            <xdr:rowOff>19050</xdr:rowOff>
          </from>
          <to>
            <xdr:col>4</xdr:col>
            <xdr:colOff>241300</xdr:colOff>
            <xdr:row>54</xdr:row>
            <xdr:rowOff>50800</xdr:rowOff>
          </to>
        </anchor>
      </controlPr>
    </control>
    <control shapeId="29701" r:id="rId8" name="Check Box 5">
      <controlPr defaultSize="0" autoFill="0" autoLine="0" autoPict="0">
        <anchor moveWithCells="1">
          <from>
            <xdr:col>5</xdr:col>
            <xdr:colOff>88900</xdr:colOff>
            <xdr:row>53</xdr:row>
            <xdr:rowOff>12700</xdr:rowOff>
          </from>
          <to>
            <xdr:col>5</xdr:col>
            <xdr:colOff>336550</xdr:colOff>
            <xdr:row>54</xdr:row>
            <xdr:rowOff>50800</xdr:rowOff>
          </to>
        </anchor>
      </controlPr>
    </control>
    <control shapeId="29702" r:id="rId9" name="Check Box 6">
      <controlPr defaultSize="0" autoFill="0" autoLine="0" autoPict="0">
        <anchor moveWithCells="1">
          <from>
            <xdr:col>6</xdr:col>
            <xdr:colOff>419100</xdr:colOff>
            <xdr:row>53</xdr:row>
            <xdr:rowOff>12700</xdr:rowOff>
          </from>
          <to>
            <xdr:col>6</xdr:col>
            <xdr:colOff>698500</xdr:colOff>
            <xdr:row>54</xdr:row>
            <xdr:rowOff>50800</xdr:rowOff>
          </to>
        </anchor>
      </controlPr>
    </control>
    <control shapeId="29703" r:id="rId10" name="Check Box 7">
      <controlPr defaultSize="0" autoFill="0" autoLine="0" autoPict="0">
        <anchor moveWithCells="1">
          <from>
            <xdr:col>8</xdr:col>
            <xdr:colOff>133350</xdr:colOff>
            <xdr:row>6</xdr:row>
            <xdr:rowOff>203200</xdr:rowOff>
          </from>
          <to>
            <xdr:col>9</xdr:col>
            <xdr:colOff>50800</xdr:colOff>
            <xdr:row>8</xdr:row>
            <xdr:rowOff>19050</xdr:rowOff>
          </to>
        </anchor>
      </controlPr>
    </control>
  </controls>
</worksheet>
</file>

<file path=xl/worksheets/sheet7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6EFDA-4BBF-44F7-A8C4-48C3B0013D37}">
  <sheetPr>
    <tabColor rgb="FFFF0000"/>
    <pageSetUpPr fitToPage="1"/>
  </sheetPr>
  <dimension ref="A1:T75"/>
  <sheetViews>
    <sheetView topLeftCell="A4" zoomScale="80" zoomScaleNormal="80" zoomScaleSheetLayoutView="112" workbookViewId="0">
      <selection activeCell="G6" sqref="G6:N6"/>
    </sheetView>
  </sheetViews>
  <sheetFormatPr defaultColWidth="9.33203125" defaultRowHeight="20"/>
  <cols>
    <col min="1" max="1" width="47.33203125" style="1" customWidth="1"/>
    <col min="2" max="2" width="29.5546875" style="1" customWidth="1"/>
    <col min="3" max="3" width="13.5546875" style="1" customWidth="1"/>
    <col min="4" max="4" width="17.6640625" style="1" customWidth="1"/>
    <col min="5" max="8" width="12.77734375" style="1" customWidth="1"/>
    <col min="9" max="9" width="6.109375" style="1" customWidth="1"/>
    <col min="10" max="10" width="16.88671875" style="1" customWidth="1"/>
    <col min="11" max="12" width="9.33203125" style="1" customWidth="1"/>
    <col min="13" max="13" width="30.5546875" style="36" bestFit="1" customWidth="1"/>
    <col min="14" max="14" width="14.44140625" style="36" customWidth="1"/>
    <col min="15" max="16" width="13.33203125" style="36" customWidth="1"/>
    <col min="17" max="18" width="17.44140625" style="36" customWidth="1"/>
    <col min="19" max="19" width="11.5546875" style="36" bestFit="1" customWidth="1"/>
    <col min="20" max="20" width="13.5546875" style="36" bestFit="1" customWidth="1"/>
    <col min="21" max="16384" width="9.33203125" style="1"/>
  </cols>
  <sheetData>
    <row r="1" spans="1:10">
      <c r="A1" s="189"/>
      <c r="B1" s="190"/>
      <c r="C1" s="190"/>
      <c r="D1" s="190"/>
      <c r="E1" s="190"/>
      <c r="F1" s="190"/>
      <c r="G1" s="190"/>
      <c r="H1" s="190"/>
      <c r="I1" s="190" t="s">
        <v>55</v>
      </c>
      <c r="J1" s="191"/>
    </row>
    <row r="2" spans="1:10" ht="36.75" customHeight="1">
      <c r="A2" s="252" t="s">
        <v>52</v>
      </c>
      <c r="B2" s="253"/>
      <c r="C2" s="253"/>
      <c r="D2" s="253"/>
      <c r="E2" s="253"/>
      <c r="F2" s="253"/>
      <c r="G2" s="253"/>
      <c r="H2" s="254"/>
      <c r="I2" s="255" t="s">
        <v>0</v>
      </c>
      <c r="J2" s="256"/>
    </row>
    <row r="3" spans="1:10" ht="23.25" customHeight="1">
      <c r="A3" s="261" t="s">
        <v>53</v>
      </c>
      <c r="B3" s="262"/>
      <c r="C3" s="262"/>
      <c r="D3" s="262"/>
      <c r="E3" s="262"/>
      <c r="F3" s="262"/>
      <c r="G3" s="262"/>
      <c r="H3" s="263"/>
      <c r="I3" s="257"/>
      <c r="J3" s="258"/>
    </row>
    <row r="4" spans="1:10" ht="23.25" customHeight="1">
      <c r="A4" s="261" t="s">
        <v>54</v>
      </c>
      <c r="B4" s="262"/>
      <c r="C4" s="262"/>
      <c r="D4" s="262"/>
      <c r="E4" s="262"/>
      <c r="F4" s="262"/>
      <c r="G4" s="262"/>
      <c r="H4" s="263"/>
      <c r="I4" s="257"/>
      <c r="J4" s="258"/>
    </row>
    <row r="5" spans="1:10" ht="15" customHeight="1">
      <c r="A5" s="264" t="s">
        <v>51</v>
      </c>
      <c r="B5" s="265"/>
      <c r="C5" s="265"/>
      <c r="D5" s="265"/>
      <c r="E5" s="265"/>
      <c r="F5" s="265"/>
      <c r="G5" s="265"/>
      <c r="H5" s="266"/>
      <c r="I5" s="259"/>
      <c r="J5" s="260"/>
    </row>
    <row r="6" spans="1:10" ht="8.25" customHeight="1">
      <c r="A6" s="68"/>
      <c r="B6" s="69"/>
      <c r="C6" s="70"/>
      <c r="D6" s="70"/>
      <c r="E6" s="70"/>
      <c r="F6" s="70"/>
      <c r="G6" s="70"/>
      <c r="H6" s="70"/>
      <c r="I6" s="71"/>
      <c r="J6" s="209"/>
    </row>
    <row r="7" spans="1:10" ht="16" customHeight="1">
      <c r="A7" s="72" t="s">
        <v>1</v>
      </c>
      <c r="B7" s="69"/>
      <c r="C7" s="70"/>
      <c r="D7" s="70"/>
      <c r="E7" s="73"/>
      <c r="F7" s="70"/>
      <c r="G7" s="70"/>
      <c r="H7" s="70"/>
      <c r="I7" s="71"/>
      <c r="J7" s="209"/>
    </row>
    <row r="8" spans="1:10" ht="16" customHeight="1">
      <c r="A8" s="46" t="s">
        <v>17</v>
      </c>
      <c r="B8" s="112">
        <v>10302004008</v>
      </c>
      <c r="C8" s="36"/>
      <c r="D8" s="44" t="s">
        <v>31</v>
      </c>
      <c r="E8" s="94" t="s">
        <v>96</v>
      </c>
      <c r="F8" s="36"/>
      <c r="G8" s="45" t="s">
        <v>26</v>
      </c>
      <c r="H8" s="94" t="s">
        <v>97</v>
      </c>
      <c r="I8" s="36"/>
      <c r="J8" s="16" t="s">
        <v>49</v>
      </c>
    </row>
    <row r="9" spans="1:10" ht="15" customHeight="1">
      <c r="A9" s="40" t="s">
        <v>19</v>
      </c>
      <c r="B9" s="96" t="s">
        <v>99</v>
      </c>
      <c r="C9" s="74"/>
      <c r="D9" s="45" t="s">
        <v>21</v>
      </c>
      <c r="E9" s="94" t="s">
        <v>98</v>
      </c>
      <c r="F9" s="74"/>
      <c r="G9" s="45" t="s">
        <v>28</v>
      </c>
      <c r="H9" s="97" t="s">
        <v>56</v>
      </c>
      <c r="I9" s="74"/>
      <c r="J9" s="16"/>
    </row>
    <row r="10" spans="1:10" ht="15" customHeight="1">
      <c r="A10" s="40"/>
      <c r="B10" s="45"/>
      <c r="C10" s="74"/>
      <c r="D10" s="45"/>
      <c r="E10" s="83"/>
      <c r="F10" s="74"/>
      <c r="G10" s="45"/>
      <c r="H10" s="43"/>
      <c r="I10" s="74"/>
      <c r="J10" s="75"/>
    </row>
    <row r="11" spans="1:10" ht="17.149999999999999" customHeight="1">
      <c r="A11" s="98" t="s">
        <v>20</v>
      </c>
      <c r="B11" s="92" t="s">
        <v>160</v>
      </c>
      <c r="C11" s="99"/>
      <c r="D11" s="99"/>
      <c r="E11" s="99"/>
      <c r="F11" s="36"/>
      <c r="G11" s="45" t="s">
        <v>32</v>
      </c>
      <c r="H11" s="97"/>
      <c r="I11" s="74"/>
      <c r="J11" s="16"/>
    </row>
    <row r="12" spans="1:10" ht="17.149999999999999" customHeight="1">
      <c r="A12" s="100" t="s">
        <v>27</v>
      </c>
      <c r="B12" s="92" t="s">
        <v>235</v>
      </c>
      <c r="C12" s="101"/>
      <c r="D12" s="102" t="s">
        <v>22</v>
      </c>
      <c r="E12" s="103" t="s">
        <v>116</v>
      </c>
      <c r="F12" s="36"/>
      <c r="G12" s="42" t="s">
        <v>42</v>
      </c>
      <c r="H12" s="95"/>
      <c r="I12" s="74"/>
      <c r="J12" s="75"/>
    </row>
    <row r="13" spans="1:10" ht="17.149999999999999" customHeight="1">
      <c r="A13" s="104" t="s">
        <v>24</v>
      </c>
      <c r="B13" s="210" t="s">
        <v>119</v>
      </c>
      <c r="C13" s="105"/>
      <c r="D13" s="102" t="s">
        <v>23</v>
      </c>
      <c r="E13" s="92"/>
      <c r="F13" s="41"/>
      <c r="G13" s="36"/>
      <c r="H13" s="45" t="s">
        <v>30</v>
      </c>
      <c r="I13" s="95"/>
      <c r="J13" s="84"/>
    </row>
    <row r="14" spans="1:10" ht="17.149999999999999" customHeight="1">
      <c r="A14" s="104" t="s">
        <v>25</v>
      </c>
      <c r="B14" s="93"/>
      <c r="C14" s="105"/>
      <c r="D14" s="102" t="s">
        <v>23</v>
      </c>
      <c r="E14" s="92"/>
      <c r="F14" s="41"/>
      <c r="G14" s="36"/>
      <c r="H14" s="45" t="s">
        <v>30</v>
      </c>
      <c r="I14" s="95"/>
      <c r="J14" s="84"/>
    </row>
    <row r="15" spans="1:10" ht="17.149999999999999" customHeight="1">
      <c r="A15" s="98" t="s">
        <v>29</v>
      </c>
      <c r="B15" s="111">
        <v>6</v>
      </c>
      <c r="C15" s="105"/>
      <c r="D15" s="102"/>
      <c r="E15" s="99"/>
      <c r="F15" s="41"/>
      <c r="G15" s="36"/>
      <c r="H15" s="45"/>
      <c r="I15" s="36"/>
      <c r="J15" s="84"/>
    </row>
    <row r="16" spans="1:10" ht="17.149999999999999" customHeight="1">
      <c r="A16" s="100" t="s">
        <v>33</v>
      </c>
      <c r="B16" s="106"/>
      <c r="C16" s="107"/>
      <c r="D16" s="106"/>
      <c r="E16" s="106"/>
      <c r="F16" s="39"/>
      <c r="G16" s="39"/>
      <c r="H16" s="39"/>
      <c r="I16" s="39"/>
      <c r="J16" s="76"/>
    </row>
    <row r="17" spans="1:15" ht="6" customHeight="1">
      <c r="A17" s="108"/>
      <c r="B17" s="109"/>
      <c r="C17" s="110"/>
      <c r="D17" s="110"/>
      <c r="E17" s="110"/>
      <c r="F17" s="36"/>
      <c r="G17" s="55"/>
      <c r="H17" s="55"/>
      <c r="I17" s="36"/>
      <c r="J17" s="16"/>
    </row>
    <row r="18" spans="1:15" ht="9" customHeight="1">
      <c r="A18" s="267" t="s">
        <v>4</v>
      </c>
      <c r="B18" s="269" t="s">
        <v>34</v>
      </c>
      <c r="C18" s="269" t="s">
        <v>5</v>
      </c>
      <c r="D18" s="269" t="s">
        <v>3</v>
      </c>
      <c r="E18" s="269" t="s">
        <v>6</v>
      </c>
      <c r="F18" s="276" t="s">
        <v>7</v>
      </c>
      <c r="G18" s="276" t="s">
        <v>8</v>
      </c>
      <c r="H18" s="276" t="s">
        <v>68</v>
      </c>
      <c r="I18" s="278"/>
      <c r="J18" s="279"/>
      <c r="K18" s="250"/>
      <c r="L18" s="251"/>
    </row>
    <row r="19" spans="1:15" ht="9.75" customHeight="1">
      <c r="A19" s="268"/>
      <c r="B19" s="270"/>
      <c r="C19" s="270"/>
      <c r="D19" s="270"/>
      <c r="E19" s="270"/>
      <c r="F19" s="277"/>
      <c r="G19" s="277"/>
      <c r="H19" s="277"/>
      <c r="I19" s="278"/>
      <c r="J19" s="279"/>
      <c r="K19" s="250"/>
      <c r="L19" s="251"/>
    </row>
    <row r="20" spans="1:15" ht="13" customHeight="1">
      <c r="A20" s="192" t="s">
        <v>95</v>
      </c>
      <c r="B20" s="118"/>
      <c r="C20" s="119"/>
      <c r="D20" s="120"/>
      <c r="E20" s="121"/>
      <c r="F20" s="122"/>
      <c r="G20" s="122"/>
      <c r="H20" s="119"/>
      <c r="I20" s="271"/>
      <c r="J20" s="272"/>
      <c r="K20" s="115"/>
    </row>
    <row r="21" spans="1:15" ht="16.5" customHeight="1">
      <c r="A21" s="212" t="s">
        <v>155</v>
      </c>
      <c r="B21" s="213" t="s">
        <v>156</v>
      </c>
      <c r="C21" s="201"/>
      <c r="D21" s="214" t="s">
        <v>61</v>
      </c>
      <c r="E21" s="126">
        <f>F21*88/100</f>
        <v>35.200000000000003</v>
      </c>
      <c r="F21" s="126">
        <v>40</v>
      </c>
      <c r="G21" s="127">
        <f t="shared" ref="G21:G27" si="0">F21*100/F$28</f>
        <v>79.102972294183957</v>
      </c>
      <c r="H21" s="128">
        <f>E21*B$15</f>
        <v>211.20000000000002</v>
      </c>
      <c r="I21" s="117"/>
      <c r="J21" s="113"/>
      <c r="K21" s="116"/>
      <c r="L21" s="114"/>
      <c r="M21" t="s">
        <v>162</v>
      </c>
      <c r="N21" s="188">
        <v>45.39</v>
      </c>
      <c r="O21" s="186"/>
    </row>
    <row r="22" spans="1:15" ht="16.5" customHeight="1">
      <c r="A22" s="222" t="s">
        <v>175</v>
      </c>
      <c r="B22" s="213" t="s">
        <v>167</v>
      </c>
      <c r="C22" s="201"/>
      <c r="D22" s="214" t="s">
        <v>174</v>
      </c>
      <c r="E22" s="126">
        <f t="shared" ref="E22:E27" si="1">F22*88/100</f>
        <v>2.64</v>
      </c>
      <c r="F22" s="126">
        <v>3</v>
      </c>
      <c r="G22" s="127">
        <f t="shared" si="0"/>
        <v>5.9327229220637969</v>
      </c>
      <c r="H22" s="128">
        <f t="shared" ref="H22:H27" si="2">E22*B$15</f>
        <v>15.84</v>
      </c>
      <c r="I22" s="117"/>
      <c r="J22" s="113"/>
      <c r="K22" s="116"/>
      <c r="L22" s="114"/>
      <c r="M22" t="s">
        <v>151</v>
      </c>
      <c r="N22" s="188">
        <v>40</v>
      </c>
      <c r="O22" s="186"/>
    </row>
    <row r="23" spans="1:15" s="36" customFormat="1" ht="16.5" customHeight="1">
      <c r="A23" s="215" t="s">
        <v>176</v>
      </c>
      <c r="B23" s="213" t="s">
        <v>168</v>
      </c>
      <c r="C23" s="201"/>
      <c r="D23" s="214" t="s">
        <v>178</v>
      </c>
      <c r="E23" s="126">
        <f t="shared" si="1"/>
        <v>2.64</v>
      </c>
      <c r="F23" s="126">
        <v>3</v>
      </c>
      <c r="G23" s="127">
        <f t="shared" si="0"/>
        <v>5.9327229220637969</v>
      </c>
      <c r="H23" s="128">
        <f t="shared" si="2"/>
        <v>15.84</v>
      </c>
      <c r="I23" s="117"/>
      <c r="J23" s="113"/>
      <c r="K23" s="116"/>
      <c r="L23" s="114"/>
      <c r="M23" t="s">
        <v>163</v>
      </c>
      <c r="N23" s="188">
        <v>3</v>
      </c>
      <c r="O23" s="186"/>
    </row>
    <row r="24" spans="1:15" s="36" customFormat="1" ht="16.5" customHeight="1">
      <c r="A24" s="215" t="s">
        <v>177</v>
      </c>
      <c r="B24" s="213" t="s">
        <v>169</v>
      </c>
      <c r="C24" s="201"/>
      <c r="D24" s="214" t="s">
        <v>179</v>
      </c>
      <c r="E24" s="126">
        <f t="shared" si="1"/>
        <v>2.64</v>
      </c>
      <c r="F24" s="126">
        <v>3</v>
      </c>
      <c r="G24" s="127">
        <f t="shared" si="0"/>
        <v>5.9327229220637969</v>
      </c>
      <c r="H24" s="128">
        <f t="shared" si="2"/>
        <v>15.84</v>
      </c>
      <c r="I24" s="117"/>
      <c r="J24" s="113"/>
      <c r="K24" s="116"/>
      <c r="L24" s="114"/>
      <c r="M24" t="s">
        <v>164</v>
      </c>
      <c r="N24" s="188">
        <v>3</v>
      </c>
      <c r="O24" s="186"/>
    </row>
    <row r="25" spans="1:15" s="36" customFormat="1" ht="16.5" customHeight="1">
      <c r="A25" s="201" t="s">
        <v>103</v>
      </c>
      <c r="B25" s="204" t="s">
        <v>104</v>
      </c>
      <c r="C25" s="120"/>
      <c r="D25" s="200">
        <v>4200001</v>
      </c>
      <c r="E25" s="126">
        <f t="shared" si="1"/>
        <v>0.88</v>
      </c>
      <c r="F25" s="126">
        <v>1</v>
      </c>
      <c r="G25" s="127">
        <f t="shared" si="0"/>
        <v>1.9775743073545988</v>
      </c>
      <c r="H25" s="128">
        <f t="shared" si="2"/>
        <v>5.28</v>
      </c>
      <c r="I25" s="117"/>
      <c r="J25" s="113"/>
      <c r="K25" s="116"/>
      <c r="L25" s="114"/>
      <c r="M25" t="s">
        <v>165</v>
      </c>
      <c r="N25" s="188">
        <v>3</v>
      </c>
      <c r="O25" s="186"/>
    </row>
    <row r="26" spans="1:15" s="36" customFormat="1" ht="16.5" customHeight="1">
      <c r="A26" s="199" t="s">
        <v>102</v>
      </c>
      <c r="B26" s="202" t="s">
        <v>105</v>
      </c>
      <c r="C26" s="202"/>
      <c r="D26" s="203">
        <v>4100346</v>
      </c>
      <c r="E26" s="126">
        <f t="shared" si="1"/>
        <v>5.8960000000000005E-2</v>
      </c>
      <c r="F26" s="126">
        <v>6.7000000000000004E-2</v>
      </c>
      <c r="G26" s="127">
        <f t="shared" si="0"/>
        <v>0.13249747859275812</v>
      </c>
      <c r="H26" s="128">
        <f t="shared" si="2"/>
        <v>0.35376000000000002</v>
      </c>
      <c r="I26" s="117"/>
      <c r="J26" s="113"/>
      <c r="K26" s="116"/>
      <c r="L26" s="114"/>
      <c r="M26" t="s">
        <v>161</v>
      </c>
      <c r="N26" s="188">
        <v>3</v>
      </c>
      <c r="O26" s="186"/>
    </row>
    <row r="27" spans="1:15" s="36" customFormat="1" ht="16.5" customHeight="1">
      <c r="A27" s="201" t="s">
        <v>138</v>
      </c>
      <c r="B27" s="201" t="s">
        <v>139</v>
      </c>
      <c r="C27" s="201"/>
      <c r="D27" s="214">
        <v>4100353</v>
      </c>
      <c r="E27" s="126">
        <f t="shared" si="1"/>
        <v>0.44</v>
      </c>
      <c r="F27" s="126">
        <v>0.5</v>
      </c>
      <c r="G27" s="127">
        <f t="shared" si="0"/>
        <v>0.98878715367729941</v>
      </c>
      <c r="H27" s="128">
        <f t="shared" si="2"/>
        <v>2.64</v>
      </c>
      <c r="I27" s="117"/>
      <c r="J27" s="113"/>
      <c r="K27" s="116"/>
      <c r="L27" s="114"/>
      <c r="M27" t="s">
        <v>124</v>
      </c>
      <c r="N27" s="188">
        <v>1</v>
      </c>
      <c r="O27" s="186"/>
    </row>
    <row r="28" spans="1:15" s="36" customFormat="1" ht="16.5" customHeight="1">
      <c r="A28" s="193" t="s">
        <v>57</v>
      </c>
      <c r="B28" s="129"/>
      <c r="C28" s="130"/>
      <c r="D28" s="130"/>
      <c r="E28" s="131">
        <f>SUM(E21:E27)</f>
        <v>44.498960000000004</v>
      </c>
      <c r="F28" s="131">
        <f>SUM(F21:F27)</f>
        <v>50.567</v>
      </c>
      <c r="G28" s="131">
        <f>SUM(G21:G27)</f>
        <v>100.00000000000001</v>
      </c>
      <c r="H28" s="131">
        <f>SUM(H21:H27)</f>
        <v>266.99376000000001</v>
      </c>
      <c r="I28" s="117"/>
      <c r="J28" s="16"/>
      <c r="K28" s="116"/>
      <c r="L28" s="114"/>
      <c r="M28" t="s">
        <v>125</v>
      </c>
      <c r="N28" s="188">
        <v>0.5</v>
      </c>
      <c r="O28" s="186"/>
    </row>
    <row r="29" spans="1:15" s="36" customFormat="1" ht="16.5" customHeight="1">
      <c r="A29" s="198" t="s">
        <v>100</v>
      </c>
      <c r="B29" s="195"/>
      <c r="C29" s="196"/>
      <c r="D29" s="196"/>
      <c r="E29" s="197"/>
      <c r="F29" s="197"/>
      <c r="G29" s="197"/>
      <c r="H29" s="197"/>
      <c r="I29" s="117"/>
      <c r="J29" s="16"/>
      <c r="K29" s="116"/>
      <c r="L29" s="114"/>
      <c r="M29" t="s">
        <v>166</v>
      </c>
      <c r="N29" s="188">
        <v>0.36899999999999999</v>
      </c>
      <c r="O29" s="186"/>
    </row>
    <row r="30" spans="1:15" s="36" customFormat="1" ht="16.5" customHeight="1">
      <c r="A30" s="205" t="s">
        <v>58</v>
      </c>
      <c r="B30" s="123"/>
      <c r="C30" s="124"/>
      <c r="D30" s="124"/>
      <c r="E30" s="126">
        <f>F30*88/100</f>
        <v>39.942320000000002</v>
      </c>
      <c r="F30" s="126">
        <f>100-F28-SUM(F31:F38)-F41</f>
        <v>45.389000000000003</v>
      </c>
      <c r="G30" s="126">
        <f t="shared" ref="G30:G38" si="3">F30*100/F$39</f>
        <v>97.751599078241767</v>
      </c>
      <c r="H30" s="126">
        <f>E30*B$15</f>
        <v>239.65392000000003</v>
      </c>
      <c r="I30" s="117"/>
      <c r="J30" s="16"/>
      <c r="K30" s="116"/>
      <c r="L30" s="114"/>
      <c r="M30" t="s">
        <v>141</v>
      </c>
      <c r="N30" s="188">
        <v>0.2</v>
      </c>
      <c r="O30" s="186"/>
    </row>
    <row r="31" spans="1:15" s="36" customFormat="1" ht="16.5" customHeight="1">
      <c r="A31" s="205" t="s">
        <v>63</v>
      </c>
      <c r="B31" s="123" t="s">
        <v>110</v>
      </c>
      <c r="C31" s="124"/>
      <c r="D31" s="125">
        <v>4100332</v>
      </c>
      <c r="E31" s="126">
        <f t="shared" ref="E31:E38" si="4">F31*88/100</f>
        <v>5.808E-2</v>
      </c>
      <c r="F31" s="126">
        <v>6.6000000000000003E-2</v>
      </c>
      <c r="G31" s="126">
        <f t="shared" si="3"/>
        <v>0.14214028815712962</v>
      </c>
      <c r="H31" s="126">
        <f t="shared" ref="H31:H38" si="5">E31*B$15</f>
        <v>0.34848000000000001</v>
      </c>
      <c r="I31" s="117"/>
      <c r="J31" s="16"/>
      <c r="K31" s="116"/>
      <c r="L31" s="114"/>
      <c r="M31" t="s">
        <v>153</v>
      </c>
      <c r="N31" s="188">
        <v>0.10150000000000001</v>
      </c>
    </row>
    <row r="32" spans="1:15" s="36" customFormat="1" ht="15.65" customHeight="1">
      <c r="A32" s="205" t="s">
        <v>65</v>
      </c>
      <c r="B32" s="123" t="s">
        <v>111</v>
      </c>
      <c r="C32" s="124"/>
      <c r="D32" s="125">
        <v>4100426</v>
      </c>
      <c r="E32" s="126">
        <f t="shared" si="4"/>
        <v>4.4000000000000004E-2</v>
      </c>
      <c r="F32" s="126">
        <v>0.05</v>
      </c>
      <c r="G32" s="126">
        <f t="shared" si="3"/>
        <v>0.10768203648267394</v>
      </c>
      <c r="H32" s="126">
        <f t="shared" si="5"/>
        <v>0.26400000000000001</v>
      </c>
      <c r="I32" s="117"/>
      <c r="J32" s="16"/>
      <c r="K32" s="116"/>
      <c r="L32" s="114"/>
      <c r="M32" t="s">
        <v>126</v>
      </c>
      <c r="N32" s="188">
        <v>0.1</v>
      </c>
    </row>
    <row r="33" spans="1:14" s="36" customFormat="1" ht="15.65" customHeight="1">
      <c r="A33" s="205" t="s">
        <v>101</v>
      </c>
      <c r="B33" s="123" t="s">
        <v>113</v>
      </c>
      <c r="C33" s="124"/>
      <c r="D33" s="125">
        <v>4700003</v>
      </c>
      <c r="E33" s="126">
        <f t="shared" si="4"/>
        <v>6.4239999999999992E-2</v>
      </c>
      <c r="F33" s="126">
        <v>7.2999999999999995E-2</v>
      </c>
      <c r="G33" s="126">
        <f t="shared" si="3"/>
        <v>0.15721577326470396</v>
      </c>
      <c r="H33" s="126">
        <f t="shared" si="5"/>
        <v>0.38543999999999995</v>
      </c>
      <c r="I33" s="117"/>
      <c r="J33" s="16"/>
      <c r="K33" s="116"/>
      <c r="L33" s="114"/>
      <c r="M33" t="s">
        <v>142</v>
      </c>
      <c r="N33" s="188">
        <v>8.4000000000000005E-2</v>
      </c>
    </row>
    <row r="34" spans="1:14" s="36" customFormat="1" ht="15.65" customHeight="1">
      <c r="A34" s="205" t="s">
        <v>108</v>
      </c>
      <c r="B34" s="123" t="s">
        <v>114</v>
      </c>
      <c r="C34" s="124"/>
      <c r="D34" s="125">
        <v>4700029</v>
      </c>
      <c r="E34" s="126">
        <f t="shared" si="4"/>
        <v>8.8000000000000009E-2</v>
      </c>
      <c r="F34" s="126">
        <v>0.1</v>
      </c>
      <c r="G34" s="126">
        <f t="shared" si="3"/>
        <v>0.21536407296534787</v>
      </c>
      <c r="H34" s="126">
        <f t="shared" si="5"/>
        <v>0.52800000000000002</v>
      </c>
      <c r="I34" s="117"/>
      <c r="J34" s="16"/>
      <c r="K34" s="116"/>
      <c r="L34" s="114"/>
      <c r="M34" t="s">
        <v>101</v>
      </c>
      <c r="N34" s="188">
        <v>7.2599999999999998E-2</v>
      </c>
    </row>
    <row r="35" spans="1:14" ht="15.65" customHeight="1">
      <c r="A35" s="205" t="s">
        <v>107</v>
      </c>
      <c r="B35" s="123" t="s">
        <v>112</v>
      </c>
      <c r="C35" s="124"/>
      <c r="D35" s="125">
        <v>4100008</v>
      </c>
      <c r="E35" s="126">
        <f t="shared" si="4"/>
        <v>8.9759999999999993E-2</v>
      </c>
      <c r="F35" s="126">
        <v>0.10199999999999999</v>
      </c>
      <c r="G35" s="126">
        <f t="shared" si="3"/>
        <v>0.21967135442465482</v>
      </c>
      <c r="H35" s="126">
        <f t="shared" si="5"/>
        <v>0.53855999999999993</v>
      </c>
      <c r="I35" s="117"/>
      <c r="J35" s="16"/>
      <c r="K35" s="116"/>
      <c r="L35" s="114"/>
      <c r="M35" t="s">
        <v>129</v>
      </c>
      <c r="N35" s="188">
        <v>6.7000000000000004E-2</v>
      </c>
    </row>
    <row r="36" spans="1:14" s="36" customFormat="1" ht="15.65" customHeight="1">
      <c r="A36" s="205" t="s">
        <v>159</v>
      </c>
      <c r="B36" s="123" t="s">
        <v>115</v>
      </c>
      <c r="C36" s="124"/>
      <c r="D36" s="125">
        <v>4100356</v>
      </c>
      <c r="E36" s="126">
        <f t="shared" si="4"/>
        <v>7.392E-2</v>
      </c>
      <c r="F36" s="126">
        <v>8.4000000000000005E-2</v>
      </c>
      <c r="G36" s="126">
        <f t="shared" si="3"/>
        <v>0.18090582129089222</v>
      </c>
      <c r="H36" s="126">
        <f t="shared" si="5"/>
        <v>0.44352000000000003</v>
      </c>
      <c r="I36" s="117"/>
      <c r="J36" s="16"/>
      <c r="K36" s="116"/>
      <c r="L36" s="114"/>
      <c r="M36" t="s">
        <v>128</v>
      </c>
      <c r="N36" s="188">
        <v>6.5500000000000003E-2</v>
      </c>
    </row>
    <row r="37" spans="1:14" s="36" customFormat="1" ht="15.65" customHeight="1">
      <c r="A37" s="216" t="s">
        <v>109</v>
      </c>
      <c r="B37" s="217" t="s">
        <v>59</v>
      </c>
      <c r="C37" s="218"/>
      <c r="D37" s="219">
        <v>4100005</v>
      </c>
      <c r="E37" s="126">
        <f t="shared" si="4"/>
        <v>0.17600000000000002</v>
      </c>
      <c r="F37" s="126">
        <v>0.2</v>
      </c>
      <c r="G37" s="126">
        <f t="shared" si="3"/>
        <v>0.43072814593069575</v>
      </c>
      <c r="H37" s="126">
        <f t="shared" si="5"/>
        <v>1.056</v>
      </c>
      <c r="I37" s="117"/>
      <c r="J37" s="16"/>
      <c r="K37" s="116"/>
      <c r="L37" s="114"/>
      <c r="M37"/>
      <c r="N37" s="188"/>
    </row>
    <row r="38" spans="1:14" s="36" customFormat="1" ht="15.65" customHeight="1">
      <c r="A38" s="212" t="s">
        <v>66</v>
      </c>
      <c r="B38" s="220" t="s">
        <v>170</v>
      </c>
      <c r="C38" s="220"/>
      <c r="D38" s="221">
        <v>4100391</v>
      </c>
      <c r="E38" s="126">
        <f t="shared" si="4"/>
        <v>0.32472000000000001</v>
      </c>
      <c r="F38" s="126">
        <v>0.36899999999999999</v>
      </c>
      <c r="G38" s="126">
        <f t="shared" si="3"/>
        <v>0.79469342924213371</v>
      </c>
      <c r="H38" s="126">
        <f t="shared" si="5"/>
        <v>1.9483200000000001</v>
      </c>
      <c r="I38" s="117"/>
      <c r="J38" s="16"/>
      <c r="K38" s="116"/>
      <c r="L38" s="114"/>
      <c r="M38" t="s">
        <v>127</v>
      </c>
      <c r="N38" s="188">
        <v>0.05</v>
      </c>
    </row>
    <row r="39" spans="1:14" s="36" customFormat="1" ht="15.65" customHeight="1">
      <c r="A39" s="194" t="s">
        <v>57</v>
      </c>
      <c r="B39" s="139"/>
      <c r="C39" s="139"/>
      <c r="D39" s="139"/>
      <c r="E39" s="132">
        <f>SUM(E30:E38)</f>
        <v>40.861039999999996</v>
      </c>
      <c r="F39" s="132">
        <f>SUM(F30:F38)</f>
        <v>46.433000000000007</v>
      </c>
      <c r="G39" s="132">
        <f>SUM(G30:G38)</f>
        <v>99.999999999999986</v>
      </c>
      <c r="H39" s="132">
        <f>SUM(H30:H38)</f>
        <v>245.16624000000002</v>
      </c>
      <c r="I39" s="35"/>
      <c r="J39" s="5"/>
      <c r="K39" s="116"/>
      <c r="L39" s="114"/>
      <c r="M39"/>
      <c r="N39"/>
    </row>
    <row r="40" spans="1:14" s="36" customFormat="1" ht="15.65" customHeight="1">
      <c r="A40" s="224" t="s">
        <v>185</v>
      </c>
      <c r="B40" s="225"/>
      <c r="C40" s="225"/>
      <c r="D40" s="225"/>
      <c r="E40" s="226"/>
      <c r="F40" s="226"/>
      <c r="G40" s="226"/>
      <c r="H40" s="226"/>
      <c r="I40" s="35"/>
      <c r="J40" s="5"/>
      <c r="K40" s="116"/>
      <c r="L40" s="114"/>
      <c r="M40"/>
      <c r="N40" s="188"/>
    </row>
    <row r="41" spans="1:14" s="36" customFormat="1" ht="15.65" customHeight="1">
      <c r="A41" s="215" t="s">
        <v>198</v>
      </c>
      <c r="B41" s="213" t="s">
        <v>199</v>
      </c>
      <c r="C41" s="201"/>
      <c r="D41" s="214" t="s">
        <v>208</v>
      </c>
      <c r="E41" s="126">
        <f t="shared" ref="E41" si="6">F41*88/100</f>
        <v>2.64</v>
      </c>
      <c r="F41" s="126">
        <v>3</v>
      </c>
      <c r="G41" s="127">
        <f t="shared" ref="G41" si="7">F41*100/F$28</f>
        <v>5.9327229220637969</v>
      </c>
      <c r="H41" s="128">
        <f t="shared" ref="H41" si="8">E41*B$15</f>
        <v>15.84</v>
      </c>
      <c r="I41" s="35"/>
      <c r="J41" s="5"/>
      <c r="K41" s="116"/>
      <c r="L41" s="114"/>
      <c r="M41"/>
      <c r="N41" s="188"/>
    </row>
    <row r="42" spans="1:14" s="36" customFormat="1" ht="15.65" customHeight="1">
      <c r="A42" s="194" t="s">
        <v>57</v>
      </c>
      <c r="B42" s="139"/>
      <c r="C42" s="139"/>
      <c r="D42" s="139"/>
      <c r="E42" s="132">
        <f>E41</f>
        <v>2.64</v>
      </c>
      <c r="F42" s="132">
        <f t="shared" ref="F42:H42" si="9">F41</f>
        <v>3</v>
      </c>
      <c r="G42" s="132">
        <f t="shared" si="9"/>
        <v>5.9327229220637969</v>
      </c>
      <c r="H42" s="132">
        <f t="shared" si="9"/>
        <v>15.84</v>
      </c>
      <c r="I42" s="35"/>
      <c r="J42" s="5"/>
      <c r="K42" s="116"/>
      <c r="L42" s="114"/>
      <c r="M42"/>
      <c r="N42" s="188"/>
    </row>
    <row r="43" spans="1:14" s="36" customFormat="1" ht="15.65" customHeight="1">
      <c r="A43" s="194" t="s">
        <v>60</v>
      </c>
      <c r="B43" s="139"/>
      <c r="C43" s="139"/>
      <c r="D43" s="139"/>
      <c r="E43" s="132">
        <f>E39+E28+E42</f>
        <v>88</v>
      </c>
      <c r="F43" s="132">
        <f>F39+F28+F42</f>
        <v>100</v>
      </c>
      <c r="G43" s="132">
        <f>G39+G28+G42</f>
        <v>205.93272292206379</v>
      </c>
      <c r="H43" s="132">
        <f>H39+H28+H42</f>
        <v>528.00000000000011</v>
      </c>
      <c r="I43" s="35"/>
      <c r="J43" s="5"/>
      <c r="K43" s="116"/>
      <c r="L43" s="114"/>
      <c r="M43"/>
      <c r="N43" s="188"/>
    </row>
    <row r="44" spans="1:14" s="36" customFormat="1" ht="15.65" customHeight="1">
      <c r="A44" s="91"/>
      <c r="B44" s="90"/>
      <c r="E44" s="37"/>
      <c r="F44" s="37"/>
      <c r="G44" s="37"/>
      <c r="H44" s="38"/>
      <c r="I44" s="35"/>
      <c r="J44" s="5"/>
      <c r="K44" s="116"/>
      <c r="L44" s="114"/>
      <c r="M44"/>
      <c r="N44" s="188"/>
    </row>
    <row r="45" spans="1:14" s="36" customFormat="1" ht="15.65" customHeight="1">
      <c r="A45" s="91"/>
      <c r="B45" s="90"/>
      <c r="E45" s="37"/>
      <c r="F45" s="37"/>
      <c r="G45" s="37"/>
      <c r="H45" s="38"/>
      <c r="I45" s="35"/>
      <c r="J45" s="5"/>
      <c r="K45" s="116"/>
      <c r="L45" s="114"/>
      <c r="M45"/>
      <c r="N45" s="188"/>
    </row>
    <row r="46" spans="1:14" s="36" customFormat="1" ht="15.65" customHeight="1">
      <c r="A46" s="62"/>
      <c r="B46" s="63"/>
      <c r="C46" s="7"/>
      <c r="D46" s="7"/>
      <c r="E46" s="64"/>
      <c r="F46" s="64"/>
      <c r="G46" s="64"/>
      <c r="H46" s="65"/>
      <c r="I46" s="66"/>
      <c r="J46" s="67"/>
      <c r="K46" s="116"/>
      <c r="L46" s="114"/>
      <c r="M46" s="1"/>
      <c r="N46" s="1"/>
    </row>
    <row r="47" spans="1:14" s="36" customFormat="1" ht="15.65" customHeight="1">
      <c r="A47" s="47" t="s">
        <v>44</v>
      </c>
      <c r="B47" s="77"/>
      <c r="C47" s="58"/>
      <c r="D47" s="56" t="s">
        <v>9</v>
      </c>
      <c r="E47" s="77"/>
      <c r="F47" s="77"/>
      <c r="G47" s="58"/>
      <c r="H47" s="58"/>
      <c r="I47" s="77"/>
      <c r="J47" s="5"/>
      <c r="K47" s="116"/>
      <c r="L47" s="114"/>
      <c r="M47" s="1"/>
      <c r="N47" s="1"/>
    </row>
    <row r="48" spans="1:14" s="36" customFormat="1" ht="15.65" customHeight="1">
      <c r="A48" s="48" t="s">
        <v>45</v>
      </c>
      <c r="B48" s="8"/>
      <c r="C48" s="58"/>
      <c r="D48" s="57" t="s">
        <v>43</v>
      </c>
      <c r="E48" s="8"/>
      <c r="F48" s="8"/>
      <c r="G48" s="8"/>
      <c r="H48" s="8"/>
      <c r="I48" s="8"/>
      <c r="J48" s="9"/>
      <c r="K48" s="116"/>
      <c r="L48" s="114"/>
      <c r="M48" s="1"/>
      <c r="N48" s="1"/>
    </row>
    <row r="49" spans="1:20" s="36" customFormat="1" ht="15.65" customHeight="1">
      <c r="A49" s="48" t="s">
        <v>46</v>
      </c>
      <c r="B49" s="8"/>
      <c r="C49" s="58"/>
      <c r="D49" s="57" t="s">
        <v>10</v>
      </c>
      <c r="E49" s="10"/>
      <c r="F49" s="10"/>
      <c r="G49" s="10"/>
      <c r="H49" s="8"/>
      <c r="I49" s="10"/>
      <c r="J49" s="11"/>
      <c r="K49" s="116"/>
      <c r="L49" s="114"/>
      <c r="M49" s="1"/>
      <c r="N49" s="1"/>
    </row>
    <row r="50" spans="1:20" s="36" customFormat="1" ht="15.65" customHeight="1">
      <c r="A50" s="48" t="s">
        <v>47</v>
      </c>
      <c r="B50" s="10"/>
      <c r="C50" s="58"/>
      <c r="D50" s="57" t="s">
        <v>11</v>
      </c>
      <c r="E50" s="10"/>
      <c r="F50" s="10"/>
      <c r="G50" s="10"/>
      <c r="H50" s="8"/>
      <c r="I50" s="10"/>
      <c r="J50" s="11"/>
      <c r="K50" s="116"/>
      <c r="L50" s="114"/>
      <c r="M50" s="1"/>
      <c r="N50" s="1"/>
    </row>
    <row r="51" spans="1:20" s="36" customFormat="1" ht="15.65" customHeight="1">
      <c r="A51" s="48" t="s">
        <v>48</v>
      </c>
      <c r="B51" s="12"/>
      <c r="C51" s="58"/>
      <c r="D51" s="57" t="s">
        <v>35</v>
      </c>
      <c r="E51" s="10"/>
      <c r="F51" s="10"/>
      <c r="G51" s="10"/>
      <c r="H51" s="8"/>
      <c r="I51" s="10"/>
      <c r="J51" s="11"/>
      <c r="K51" s="116"/>
      <c r="L51" s="114"/>
      <c r="M51" s="1"/>
      <c r="N51" s="1"/>
    </row>
    <row r="52" spans="1:20" s="36" customFormat="1" ht="15.65" customHeight="1">
      <c r="A52" s="52"/>
      <c r="B52" s="13"/>
      <c r="C52" s="54"/>
      <c r="E52" s="53"/>
      <c r="F52" s="54"/>
      <c r="G52" s="13"/>
      <c r="H52" s="53"/>
      <c r="I52" s="78"/>
      <c r="J52" s="14"/>
      <c r="K52" s="116"/>
      <c r="L52" s="114"/>
      <c r="M52"/>
      <c r="N52" s="188"/>
    </row>
    <row r="53" spans="1:20" s="36" customFormat="1" ht="15.65" customHeight="1">
      <c r="A53" s="15"/>
      <c r="B53" s="59"/>
      <c r="C53" s="59"/>
      <c r="D53" s="59"/>
      <c r="E53" s="59"/>
      <c r="F53" s="59"/>
      <c r="G53" s="59"/>
      <c r="H53" s="59"/>
      <c r="I53" s="59"/>
      <c r="J53" s="60"/>
      <c r="K53" s="116"/>
      <c r="L53" s="114"/>
      <c r="M53"/>
      <c r="N53" s="188"/>
    </row>
    <row r="54" spans="1:20" s="36" customFormat="1" ht="16" customHeight="1">
      <c r="A54" s="61" t="s">
        <v>12</v>
      </c>
      <c r="B54" s="8"/>
      <c r="C54" s="8"/>
      <c r="D54" s="8"/>
      <c r="E54" s="8"/>
      <c r="F54" s="8"/>
      <c r="G54" s="8"/>
      <c r="H54" s="8"/>
      <c r="I54" s="8"/>
      <c r="J54" s="9"/>
      <c r="K54" s="1"/>
      <c r="L54" s="1"/>
    </row>
    <row r="55" spans="1:20" s="36" customFormat="1" ht="13" customHeight="1">
      <c r="A55" s="17"/>
      <c r="B55" s="18"/>
      <c r="C55" s="18"/>
      <c r="D55" s="18"/>
      <c r="E55" s="18"/>
      <c r="F55" s="18"/>
      <c r="G55" s="18"/>
      <c r="H55" s="18"/>
      <c r="I55" s="18"/>
      <c r="J55" s="19"/>
      <c r="K55" s="1"/>
      <c r="L55" s="1"/>
    </row>
    <row r="56" spans="1:20" s="36" customFormat="1" ht="13" customHeight="1">
      <c r="A56" s="24" t="s">
        <v>13</v>
      </c>
      <c r="B56" s="21" t="s">
        <v>36</v>
      </c>
      <c r="C56" s="20"/>
      <c r="D56" s="20"/>
      <c r="E56" s="22"/>
      <c r="F56" s="21" t="s">
        <v>50</v>
      </c>
      <c r="G56" s="21"/>
      <c r="H56" s="21"/>
      <c r="I56" s="22"/>
      <c r="J56" s="23"/>
      <c r="K56" s="1"/>
      <c r="L56" s="1"/>
    </row>
    <row r="57" spans="1:20" ht="13" customHeight="1">
      <c r="A57" s="47" t="s">
        <v>14</v>
      </c>
      <c r="B57" s="79" t="s">
        <v>37</v>
      </c>
      <c r="C57" s="49" t="s">
        <v>38</v>
      </c>
      <c r="D57" s="49"/>
      <c r="E57" s="82" t="s">
        <v>39</v>
      </c>
      <c r="F57" s="51" t="s">
        <v>40</v>
      </c>
      <c r="G57" s="36"/>
      <c r="H57" s="50" t="s">
        <v>41</v>
      </c>
      <c r="I57" s="273"/>
      <c r="J57" s="274"/>
    </row>
    <row r="58" spans="1:20" ht="13" customHeight="1">
      <c r="A58" s="24"/>
      <c r="B58" s="25"/>
      <c r="C58" s="26"/>
      <c r="D58" s="26"/>
      <c r="E58" s="26"/>
      <c r="F58" s="28"/>
      <c r="G58" s="29"/>
      <c r="H58" s="29"/>
      <c r="I58" s="31"/>
      <c r="J58" s="85"/>
    </row>
    <row r="59" spans="1:20" s="2" customFormat="1" ht="13" customHeight="1">
      <c r="A59" s="40" t="s">
        <v>18</v>
      </c>
      <c r="B59" s="32"/>
      <c r="C59" s="80" t="s">
        <v>2</v>
      </c>
      <c r="D59" s="32"/>
      <c r="E59" s="36"/>
      <c r="F59" s="51" t="s">
        <v>15</v>
      </c>
      <c r="G59" s="32"/>
      <c r="H59" s="32"/>
      <c r="I59" s="33" t="s">
        <v>2</v>
      </c>
      <c r="J59" s="86"/>
      <c r="M59" s="77"/>
      <c r="N59" s="77"/>
      <c r="O59" s="77"/>
      <c r="P59" s="77"/>
      <c r="Q59" s="77"/>
      <c r="R59" s="77"/>
      <c r="S59" s="77"/>
      <c r="T59" s="77"/>
    </row>
    <row r="60" spans="1:20" s="2" customFormat="1" ht="13" customHeight="1">
      <c r="A60" s="4"/>
      <c r="B60" s="51"/>
      <c r="C60" s="81"/>
      <c r="D60" s="34"/>
      <c r="E60" s="36"/>
      <c r="F60" s="51"/>
      <c r="G60" s="81"/>
      <c r="H60" s="81"/>
      <c r="I60" s="80"/>
      <c r="J60" s="87"/>
      <c r="M60" s="77"/>
      <c r="N60" s="77"/>
      <c r="O60" s="77"/>
      <c r="P60" s="77"/>
      <c r="Q60" s="77"/>
      <c r="R60" s="77"/>
      <c r="S60" s="77"/>
      <c r="T60" s="77"/>
    </row>
    <row r="61" spans="1:20" s="2" customFormat="1" ht="13" customHeight="1">
      <c r="A61" s="4"/>
      <c r="B61" s="36"/>
      <c r="C61" s="36"/>
      <c r="D61" s="36"/>
      <c r="E61" s="36"/>
      <c r="F61" s="51" t="s">
        <v>16</v>
      </c>
      <c r="G61" s="275"/>
      <c r="H61" s="275"/>
      <c r="I61" s="80" t="s">
        <v>2</v>
      </c>
      <c r="J61" s="88"/>
      <c r="M61" s="77"/>
      <c r="N61" s="77"/>
      <c r="O61" s="77"/>
      <c r="P61" s="77"/>
      <c r="Q61" s="77"/>
      <c r="R61" s="77"/>
      <c r="S61" s="77"/>
      <c r="T61" s="77"/>
    </row>
    <row r="62" spans="1:20" s="2" customFormat="1" ht="13" customHeight="1">
      <c r="A62" s="6"/>
      <c r="B62" s="7"/>
      <c r="C62" s="7"/>
      <c r="D62" s="7"/>
      <c r="E62" s="31"/>
      <c r="F62" s="7"/>
      <c r="G62" s="27"/>
      <c r="H62" s="27"/>
      <c r="I62" s="30"/>
      <c r="J62" s="89"/>
      <c r="M62" s="77"/>
      <c r="N62" s="77"/>
      <c r="O62" s="77"/>
      <c r="P62" s="77"/>
      <c r="Q62" s="77"/>
      <c r="R62" s="77"/>
      <c r="S62" s="77"/>
      <c r="T62" s="77"/>
    </row>
    <row r="63" spans="1:20" s="2" customFormat="1" ht="13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M63" s="77"/>
      <c r="N63" s="77"/>
      <c r="O63" s="77"/>
      <c r="P63" s="77"/>
      <c r="Q63" s="77"/>
      <c r="R63" s="77"/>
      <c r="S63" s="77"/>
      <c r="T63" s="77"/>
    </row>
    <row r="64" spans="1:20" ht="13" customHeight="1"/>
    <row r="65" spans="1:20" ht="12" customHeight="1"/>
    <row r="66" spans="1:20" ht="12" customHeight="1"/>
    <row r="67" spans="1:20" s="3" customFormat="1" ht="13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M67" s="55"/>
      <c r="N67" s="55"/>
      <c r="O67" s="55"/>
      <c r="P67" s="55"/>
      <c r="Q67" s="55"/>
      <c r="R67" s="55"/>
      <c r="S67" s="55"/>
      <c r="T67" s="55"/>
    </row>
    <row r="68" spans="1:20" ht="20.25" customHeight="1"/>
    <row r="69" spans="1:20" ht="18" customHeight="1"/>
    <row r="70" spans="1:20" ht="5.5" customHeight="1"/>
    <row r="71" spans="1:20" ht="18" customHeight="1"/>
    <row r="72" spans="1:20" ht="18" customHeight="1"/>
    <row r="73" spans="1:20" ht="17.5" customHeight="1"/>
    <row r="74" spans="1:20" ht="10.5" customHeight="1"/>
    <row r="75" spans="1:20" ht="4" customHeight="1"/>
  </sheetData>
  <mergeCells count="19">
    <mergeCell ref="I20:J20"/>
    <mergeCell ref="I57:J57"/>
    <mergeCell ref="G61:H61"/>
    <mergeCell ref="F18:F19"/>
    <mergeCell ref="G18:G19"/>
    <mergeCell ref="H18:H19"/>
    <mergeCell ref="I18:J19"/>
    <mergeCell ref="K18:K19"/>
    <mergeCell ref="L18:L19"/>
    <mergeCell ref="A2:H2"/>
    <mergeCell ref="I2:J5"/>
    <mergeCell ref="A3:H3"/>
    <mergeCell ref="A4:H4"/>
    <mergeCell ref="A5:H5"/>
    <mergeCell ref="A18:A19"/>
    <mergeCell ref="B18:B19"/>
    <mergeCell ref="C18:C19"/>
    <mergeCell ref="D18:D19"/>
    <mergeCell ref="E18:E19"/>
  </mergeCells>
  <printOptions verticalCentered="1"/>
  <pageMargins left="0.19685039370078741" right="0" top="0" bottom="0" header="0" footer="0"/>
  <pageSetup paperSize="9" scale="67" orientation="portrait" r:id="rId1"/>
  <headerFooter alignWithMargins="0"/>
  <drawing r:id="rId2"/>
  <mc:AlternateContent xmlns:mc="http://schemas.openxmlformats.org/markup-compatibility/2006">
    <mc:Choice Requires="v">
      <legacyDrawing r:id="rId3"/>
    </mc:Choice>
  </mc:AlternateContent>
  <controls>
    <control shapeId="30721" r:id="rId4" name="Check Box 1">
      <controlPr defaultSize="0" autoFill="0" autoLine="0" autoPict="0">
        <anchor moveWithCells="1">
          <from>
            <xdr:col>0</xdr:col>
            <xdr:colOff>1371600</xdr:colOff>
            <xdr:row>55</xdr:row>
            <xdr:rowOff>12700</xdr:rowOff>
          </from>
          <to>
            <xdr:col>0</xdr:col>
            <xdr:colOff>1612900</xdr:colOff>
            <xdr:row>56</xdr:row>
            <xdr:rowOff>88900</xdr:rowOff>
          </to>
        </anchor>
      </controlPr>
    </control>
    <control shapeId="30722" r:id="rId5" name="Check Box 2">
      <controlPr defaultSize="0" autoFill="0" autoLine="0" autoPict="0">
        <anchor moveWithCells="1">
          <from>
            <xdr:col>0</xdr:col>
            <xdr:colOff>1371600</xdr:colOff>
            <xdr:row>56</xdr:row>
            <xdr:rowOff>0</xdr:rowOff>
          </from>
          <to>
            <xdr:col>0</xdr:col>
            <xdr:colOff>1638300</xdr:colOff>
            <xdr:row>57</xdr:row>
            <xdr:rowOff>63500</xdr:rowOff>
          </to>
        </anchor>
      </controlPr>
    </control>
    <control shapeId="30723" r:id="rId6" name="Check Box 3">
      <controlPr defaultSize="0" autoFill="0" autoLine="0" autoPict="0">
        <anchor moveWithCells="1">
          <from>
            <xdr:col>1</xdr:col>
            <xdr:colOff>1155700</xdr:colOff>
            <xdr:row>56</xdr:row>
            <xdr:rowOff>19050</xdr:rowOff>
          </from>
          <to>
            <xdr:col>1</xdr:col>
            <xdr:colOff>1384300</xdr:colOff>
            <xdr:row>57</xdr:row>
            <xdr:rowOff>50800</xdr:rowOff>
          </to>
        </anchor>
      </controlPr>
    </control>
    <control shapeId="30724" r:id="rId7" name="Check Box 4">
      <controlPr defaultSize="0" autoFill="0" autoLine="0" autoPict="0">
        <anchor moveWithCells="1">
          <from>
            <xdr:col>4</xdr:col>
            <xdr:colOff>0</xdr:colOff>
            <xdr:row>56</xdr:row>
            <xdr:rowOff>19050</xdr:rowOff>
          </from>
          <to>
            <xdr:col>4</xdr:col>
            <xdr:colOff>241300</xdr:colOff>
            <xdr:row>57</xdr:row>
            <xdr:rowOff>50800</xdr:rowOff>
          </to>
        </anchor>
      </controlPr>
    </control>
    <control shapeId="30725" r:id="rId8" name="Check Box 5">
      <controlPr defaultSize="0" autoFill="0" autoLine="0" autoPict="0">
        <anchor moveWithCells="1">
          <from>
            <xdr:col>5</xdr:col>
            <xdr:colOff>88900</xdr:colOff>
            <xdr:row>56</xdr:row>
            <xdr:rowOff>12700</xdr:rowOff>
          </from>
          <to>
            <xdr:col>5</xdr:col>
            <xdr:colOff>336550</xdr:colOff>
            <xdr:row>57</xdr:row>
            <xdr:rowOff>50800</xdr:rowOff>
          </to>
        </anchor>
      </controlPr>
    </control>
    <control shapeId="30726" r:id="rId9" name="Check Box 6">
      <controlPr defaultSize="0" autoFill="0" autoLine="0" autoPict="0">
        <anchor moveWithCells="1">
          <from>
            <xdr:col>6</xdr:col>
            <xdr:colOff>419100</xdr:colOff>
            <xdr:row>56</xdr:row>
            <xdr:rowOff>12700</xdr:rowOff>
          </from>
          <to>
            <xdr:col>6</xdr:col>
            <xdr:colOff>698500</xdr:colOff>
            <xdr:row>57</xdr:row>
            <xdr:rowOff>50800</xdr:rowOff>
          </to>
        </anchor>
      </controlPr>
    </control>
    <control shapeId="30727" r:id="rId10" name="Check Box 7">
      <controlPr defaultSize="0" autoFill="0" autoLine="0" autoPict="0">
        <anchor moveWithCells="1">
          <from>
            <xdr:col>8</xdr:col>
            <xdr:colOff>133350</xdr:colOff>
            <xdr:row>6</xdr:row>
            <xdr:rowOff>203200</xdr:rowOff>
          </from>
          <to>
            <xdr:col>9</xdr:col>
            <xdr:colOff>57150</xdr:colOff>
            <xdr:row>8</xdr:row>
            <xdr:rowOff>19050</xdr:rowOff>
          </to>
        </anchor>
      </controlPr>
    </control>
  </controls>
</worksheet>
</file>

<file path=xl/worksheets/sheet8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8E4A3-B136-4955-BD3F-AFF1D3B15922}">
  <sheetPr>
    <tabColor rgb="FFFF0000"/>
    <pageSetUpPr fitToPage="1"/>
  </sheetPr>
  <dimension ref="A1:T72"/>
  <sheetViews>
    <sheetView zoomScale="80" zoomScaleNormal="80" zoomScaleSheetLayoutView="112" workbookViewId="0">
      <selection activeCell="G6" sqref="G6:N6"/>
    </sheetView>
  </sheetViews>
  <sheetFormatPr defaultColWidth="9.33203125" defaultRowHeight="20"/>
  <cols>
    <col min="1" max="1" width="44.77734375" style="1" customWidth="1"/>
    <col min="2" max="2" width="29.5546875" style="1" customWidth="1"/>
    <col min="3" max="3" width="13.5546875" style="1" customWidth="1"/>
    <col min="4" max="4" width="17.6640625" style="1" customWidth="1"/>
    <col min="5" max="8" width="12.77734375" style="1" customWidth="1"/>
    <col min="9" max="9" width="6.109375" style="1" customWidth="1"/>
    <col min="10" max="10" width="16.88671875" style="1" customWidth="1"/>
    <col min="11" max="12" width="9.33203125" style="1" customWidth="1"/>
    <col min="13" max="13" width="30.5546875" style="36" bestFit="1" customWidth="1"/>
    <col min="14" max="14" width="14.44140625" style="36" customWidth="1"/>
    <col min="15" max="16" width="13.33203125" style="36" customWidth="1"/>
    <col min="17" max="18" width="17.44140625" style="36" customWidth="1"/>
    <col min="19" max="19" width="11.5546875" style="36" bestFit="1" customWidth="1"/>
    <col min="20" max="20" width="13.5546875" style="36" bestFit="1" customWidth="1"/>
    <col min="21" max="16384" width="9.33203125" style="1"/>
  </cols>
  <sheetData>
    <row r="1" spans="1:10">
      <c r="A1" s="189"/>
      <c r="B1" s="190"/>
      <c r="C1" s="190"/>
      <c r="D1" s="190"/>
      <c r="E1" s="190"/>
      <c r="F1" s="190"/>
      <c r="G1" s="190"/>
      <c r="H1" s="190"/>
      <c r="I1" s="190" t="s">
        <v>55</v>
      </c>
      <c r="J1" s="191"/>
    </row>
    <row r="2" spans="1:10" ht="36.75" customHeight="1">
      <c r="A2" s="252" t="s">
        <v>52</v>
      </c>
      <c r="B2" s="253"/>
      <c r="C2" s="253"/>
      <c r="D2" s="253"/>
      <c r="E2" s="253"/>
      <c r="F2" s="253"/>
      <c r="G2" s="253"/>
      <c r="H2" s="254"/>
      <c r="I2" s="255" t="s">
        <v>0</v>
      </c>
      <c r="J2" s="256"/>
    </row>
    <row r="3" spans="1:10" ht="23.25" customHeight="1">
      <c r="A3" s="261" t="s">
        <v>53</v>
      </c>
      <c r="B3" s="262"/>
      <c r="C3" s="262"/>
      <c r="D3" s="262"/>
      <c r="E3" s="262"/>
      <c r="F3" s="262"/>
      <c r="G3" s="262"/>
      <c r="H3" s="263"/>
      <c r="I3" s="257"/>
      <c r="J3" s="258"/>
    </row>
    <row r="4" spans="1:10" ht="23.25" customHeight="1">
      <c r="A4" s="261" t="s">
        <v>54</v>
      </c>
      <c r="B4" s="262"/>
      <c r="C4" s="262"/>
      <c r="D4" s="262"/>
      <c r="E4" s="262"/>
      <c r="F4" s="262"/>
      <c r="G4" s="262"/>
      <c r="H4" s="263"/>
      <c r="I4" s="257"/>
      <c r="J4" s="258"/>
    </row>
    <row r="5" spans="1:10" ht="15" customHeight="1">
      <c r="A5" s="264" t="s">
        <v>51</v>
      </c>
      <c r="B5" s="265"/>
      <c r="C5" s="265"/>
      <c r="D5" s="265"/>
      <c r="E5" s="265"/>
      <c r="F5" s="265"/>
      <c r="G5" s="265"/>
      <c r="H5" s="266"/>
      <c r="I5" s="259"/>
      <c r="J5" s="260"/>
    </row>
    <row r="6" spans="1:10" ht="8.25" customHeight="1">
      <c r="A6" s="68"/>
      <c r="B6" s="69"/>
      <c r="C6" s="70"/>
      <c r="D6" s="70"/>
      <c r="E6" s="70"/>
      <c r="F6" s="70"/>
      <c r="G6" s="70"/>
      <c r="H6" s="70"/>
      <c r="I6" s="71"/>
      <c r="J6" s="209"/>
    </row>
    <row r="7" spans="1:10" ht="16" customHeight="1">
      <c r="A7" s="72" t="s">
        <v>1</v>
      </c>
      <c r="B7" s="69"/>
      <c r="C7" s="70"/>
      <c r="D7" s="70"/>
      <c r="E7" s="73"/>
      <c r="F7" s="70"/>
      <c r="G7" s="70"/>
      <c r="H7" s="70"/>
      <c r="I7" s="71"/>
      <c r="J7" s="209"/>
    </row>
    <row r="8" spans="1:10" ht="16" customHeight="1">
      <c r="A8" s="46" t="s">
        <v>17</v>
      </c>
      <c r="B8" s="112">
        <v>10302004008</v>
      </c>
      <c r="C8" s="36"/>
      <c r="D8" s="44" t="s">
        <v>31</v>
      </c>
      <c r="E8" s="94" t="s">
        <v>96</v>
      </c>
      <c r="F8" s="36"/>
      <c r="G8" s="45" t="s">
        <v>26</v>
      </c>
      <c r="H8" s="94" t="s">
        <v>97</v>
      </c>
      <c r="I8" s="36"/>
      <c r="J8" s="16" t="s">
        <v>49</v>
      </c>
    </row>
    <row r="9" spans="1:10" ht="15" customHeight="1">
      <c r="A9" s="40" t="s">
        <v>19</v>
      </c>
      <c r="B9" s="96" t="s">
        <v>99</v>
      </c>
      <c r="C9" s="74"/>
      <c r="D9" s="45" t="s">
        <v>21</v>
      </c>
      <c r="E9" s="94" t="s">
        <v>98</v>
      </c>
      <c r="F9" s="74"/>
      <c r="G9" s="45" t="s">
        <v>28</v>
      </c>
      <c r="H9" s="97" t="s">
        <v>56</v>
      </c>
      <c r="I9" s="74"/>
      <c r="J9" s="16"/>
    </row>
    <row r="10" spans="1:10" ht="15" customHeight="1">
      <c r="A10" s="40"/>
      <c r="B10" s="45"/>
      <c r="C10" s="74"/>
      <c r="D10" s="45"/>
      <c r="E10" s="83"/>
      <c r="F10" s="74"/>
      <c r="G10" s="45"/>
      <c r="H10" s="43"/>
      <c r="I10" s="74"/>
      <c r="J10" s="75"/>
    </row>
    <row r="11" spans="1:10" ht="17.149999999999999" customHeight="1">
      <c r="A11" s="98" t="s">
        <v>20</v>
      </c>
      <c r="B11" s="92" t="s">
        <v>171</v>
      </c>
      <c r="C11" s="99"/>
      <c r="D11" s="99"/>
      <c r="E11" s="99"/>
      <c r="F11" s="36"/>
      <c r="G11" s="45" t="s">
        <v>32</v>
      </c>
      <c r="H11" s="97"/>
      <c r="I11" s="74"/>
      <c r="J11" s="16"/>
    </row>
    <row r="12" spans="1:10" ht="17.149999999999999" customHeight="1">
      <c r="A12" s="100" t="s">
        <v>27</v>
      </c>
      <c r="B12" s="92" t="s">
        <v>231</v>
      </c>
      <c r="C12" s="101"/>
      <c r="D12" s="102" t="s">
        <v>22</v>
      </c>
      <c r="E12" s="103" t="s">
        <v>116</v>
      </c>
      <c r="F12" s="36"/>
      <c r="G12" s="42" t="s">
        <v>42</v>
      </c>
      <c r="H12" s="95"/>
      <c r="I12" s="74"/>
      <c r="J12" s="75"/>
    </row>
    <row r="13" spans="1:10" ht="17.149999999999999" customHeight="1">
      <c r="A13" s="104" t="s">
        <v>24</v>
      </c>
      <c r="B13" s="210" t="s">
        <v>119</v>
      </c>
      <c r="C13" s="105"/>
      <c r="D13" s="102" t="s">
        <v>23</v>
      </c>
      <c r="E13" s="92"/>
      <c r="F13" s="41"/>
      <c r="G13" s="36"/>
      <c r="H13" s="45" t="s">
        <v>30</v>
      </c>
      <c r="I13" s="95"/>
      <c r="J13" s="84"/>
    </row>
    <row r="14" spans="1:10" ht="17.149999999999999" customHeight="1">
      <c r="A14" s="104" t="s">
        <v>25</v>
      </c>
      <c r="B14" s="93"/>
      <c r="C14" s="105"/>
      <c r="D14" s="102" t="s">
        <v>23</v>
      </c>
      <c r="E14" s="92"/>
      <c r="F14" s="41"/>
      <c r="G14" s="36"/>
      <c r="H14" s="45" t="s">
        <v>30</v>
      </c>
      <c r="I14" s="95"/>
      <c r="J14" s="84"/>
    </row>
    <row r="15" spans="1:10" ht="17.149999999999999" customHeight="1">
      <c r="A15" s="98" t="s">
        <v>29</v>
      </c>
      <c r="B15" s="111">
        <v>6</v>
      </c>
      <c r="C15" s="105"/>
      <c r="D15" s="102"/>
      <c r="E15" s="99"/>
      <c r="F15" s="41"/>
      <c r="G15" s="36"/>
      <c r="H15" s="45"/>
      <c r="I15" s="36"/>
      <c r="J15" s="84"/>
    </row>
    <row r="16" spans="1:10" ht="17.149999999999999" customHeight="1">
      <c r="A16" s="100" t="s">
        <v>33</v>
      </c>
      <c r="B16" s="106"/>
      <c r="C16" s="107"/>
      <c r="D16" s="106"/>
      <c r="E16" s="106"/>
      <c r="F16" s="39"/>
      <c r="G16" s="39"/>
      <c r="H16" s="39"/>
      <c r="I16" s="39"/>
      <c r="J16" s="76"/>
    </row>
    <row r="17" spans="1:15" ht="6" customHeight="1">
      <c r="A17" s="108"/>
      <c r="B17" s="109"/>
      <c r="C17" s="110"/>
      <c r="D17" s="110"/>
      <c r="E17" s="110"/>
      <c r="F17" s="36"/>
      <c r="G17" s="55"/>
      <c r="H17" s="55"/>
      <c r="I17" s="36"/>
      <c r="J17" s="16"/>
    </row>
    <row r="18" spans="1:15" ht="9" customHeight="1">
      <c r="A18" s="267" t="s">
        <v>4</v>
      </c>
      <c r="B18" s="269" t="s">
        <v>34</v>
      </c>
      <c r="C18" s="269" t="s">
        <v>5</v>
      </c>
      <c r="D18" s="269" t="s">
        <v>3</v>
      </c>
      <c r="E18" s="269" t="s">
        <v>6</v>
      </c>
      <c r="F18" s="276" t="s">
        <v>7</v>
      </c>
      <c r="G18" s="276" t="s">
        <v>8</v>
      </c>
      <c r="H18" s="276" t="s">
        <v>68</v>
      </c>
      <c r="I18" s="278"/>
      <c r="J18" s="279"/>
      <c r="K18" s="250"/>
      <c r="L18" s="251"/>
    </row>
    <row r="19" spans="1:15" ht="9.75" customHeight="1">
      <c r="A19" s="268"/>
      <c r="B19" s="270"/>
      <c r="C19" s="270"/>
      <c r="D19" s="270"/>
      <c r="E19" s="270"/>
      <c r="F19" s="277"/>
      <c r="G19" s="277"/>
      <c r="H19" s="277"/>
      <c r="I19" s="278"/>
      <c r="J19" s="279"/>
      <c r="K19" s="250"/>
      <c r="L19" s="251"/>
    </row>
    <row r="20" spans="1:15" ht="13" customHeight="1">
      <c r="A20" s="192" t="s">
        <v>95</v>
      </c>
      <c r="B20" s="118"/>
      <c r="C20" s="119"/>
      <c r="D20" s="120"/>
      <c r="E20" s="121"/>
      <c r="F20" s="122"/>
      <c r="G20" s="122"/>
      <c r="H20" s="119"/>
      <c r="I20" s="271"/>
      <c r="J20" s="272"/>
      <c r="K20" s="115"/>
    </row>
    <row r="21" spans="1:15" ht="16.5" customHeight="1">
      <c r="A21" s="212" t="s">
        <v>131</v>
      </c>
      <c r="B21" s="213" t="s">
        <v>132</v>
      </c>
      <c r="C21" s="201"/>
      <c r="D21" s="214" t="s">
        <v>130</v>
      </c>
      <c r="E21" s="126">
        <f>F21*88/100</f>
        <v>30.8</v>
      </c>
      <c r="F21" s="126">
        <v>35</v>
      </c>
      <c r="G21" s="127">
        <f>F21*100/F$26</f>
        <v>60.763888888888886</v>
      </c>
      <c r="H21" s="128">
        <f>E21*B$15</f>
        <v>184.8</v>
      </c>
      <c r="I21" s="117"/>
      <c r="J21" s="113"/>
      <c r="K21" s="116"/>
      <c r="L21" s="114"/>
      <c r="M21" t="s">
        <v>120</v>
      </c>
      <c r="N21" s="188">
        <v>40.893000000000001</v>
      </c>
      <c r="O21" s="186"/>
    </row>
    <row r="22" spans="1:15" ht="16.5" customHeight="1">
      <c r="A22" s="212" t="s">
        <v>133</v>
      </c>
      <c r="B22" s="213" t="s">
        <v>134</v>
      </c>
      <c r="C22" s="201"/>
      <c r="D22" s="214" t="s">
        <v>135</v>
      </c>
      <c r="E22" s="126">
        <f t="shared" ref="E22:E23" si="0">F22*88/100</f>
        <v>17.600000000000001</v>
      </c>
      <c r="F22" s="126">
        <v>20</v>
      </c>
      <c r="G22" s="127">
        <f>F22*100/F$26</f>
        <v>34.722222222222221</v>
      </c>
      <c r="H22" s="128">
        <f t="shared" ref="H22:H23" si="1">E22*B$15</f>
        <v>105.60000000000001</v>
      </c>
      <c r="I22" s="117"/>
      <c r="J22" s="113"/>
      <c r="K22" s="116"/>
      <c r="L22" s="114"/>
      <c r="M22"/>
      <c r="N22" s="188"/>
      <c r="O22" s="186"/>
    </row>
    <row r="23" spans="1:15" ht="16.5" customHeight="1">
      <c r="A23" s="201" t="s">
        <v>103</v>
      </c>
      <c r="B23" s="204" t="s">
        <v>104</v>
      </c>
      <c r="C23" s="120"/>
      <c r="D23" s="200">
        <v>4200001</v>
      </c>
      <c r="E23" s="126">
        <f t="shared" si="0"/>
        <v>1.76</v>
      </c>
      <c r="F23" s="126">
        <v>2</v>
      </c>
      <c r="G23" s="127">
        <f>F23*100/F$26</f>
        <v>3.4722222222222223</v>
      </c>
      <c r="H23" s="128">
        <f t="shared" si="1"/>
        <v>10.56</v>
      </c>
      <c r="I23" s="117"/>
      <c r="J23" s="113"/>
      <c r="K23" s="116"/>
      <c r="L23" s="114"/>
      <c r="M23" t="s">
        <v>121</v>
      </c>
      <c r="N23" s="188">
        <v>35</v>
      </c>
      <c r="O23" s="186"/>
    </row>
    <row r="24" spans="1:15" s="36" customFormat="1" ht="16.5" customHeight="1">
      <c r="A24" s="199" t="s">
        <v>102</v>
      </c>
      <c r="B24" s="202" t="s">
        <v>105</v>
      </c>
      <c r="C24" s="202"/>
      <c r="D24" s="203">
        <v>4100346</v>
      </c>
      <c r="E24" s="126">
        <f t="shared" ref="E24:E25" si="2">F24*88/100</f>
        <v>8.8000000000000009E-2</v>
      </c>
      <c r="F24" s="126">
        <v>0.1</v>
      </c>
      <c r="G24" s="127">
        <f>F24*100/F$26</f>
        <v>0.1736111111111111</v>
      </c>
      <c r="H24" s="128">
        <f t="shared" ref="H24:H25" si="3">E24*B$15</f>
        <v>0.52800000000000002</v>
      </c>
      <c r="I24" s="117"/>
      <c r="J24" s="113"/>
      <c r="K24" s="116"/>
      <c r="L24" s="114"/>
      <c r="M24" t="s">
        <v>122</v>
      </c>
      <c r="N24" s="188">
        <v>20</v>
      </c>
      <c r="O24" s="186"/>
    </row>
    <row r="25" spans="1:15" s="36" customFormat="1" ht="16.5" customHeight="1">
      <c r="A25" s="201" t="s">
        <v>138</v>
      </c>
      <c r="B25" s="201" t="s">
        <v>139</v>
      </c>
      <c r="C25" s="201"/>
      <c r="D25" s="214">
        <v>4100353</v>
      </c>
      <c r="E25" s="126">
        <f t="shared" si="2"/>
        <v>0.44</v>
      </c>
      <c r="F25" s="126">
        <v>0.5</v>
      </c>
      <c r="G25" s="127">
        <f>F25*100/F$26</f>
        <v>0.86805555555555558</v>
      </c>
      <c r="H25" s="128">
        <f t="shared" si="3"/>
        <v>2.64</v>
      </c>
      <c r="I25" s="117"/>
      <c r="J25" s="113"/>
      <c r="K25" s="116"/>
      <c r="L25" s="114"/>
      <c r="M25" t="s">
        <v>124</v>
      </c>
      <c r="N25" s="188">
        <v>2</v>
      </c>
      <c r="O25" s="186"/>
    </row>
    <row r="26" spans="1:15" s="36" customFormat="1" ht="16.5" customHeight="1">
      <c r="A26" s="193" t="s">
        <v>57</v>
      </c>
      <c r="B26" s="129"/>
      <c r="C26" s="130"/>
      <c r="D26" s="130"/>
      <c r="E26" s="131">
        <f>SUM(E21:E25)</f>
        <v>50.688000000000002</v>
      </c>
      <c r="F26" s="131">
        <f>SUM(F21:F25)</f>
        <v>57.6</v>
      </c>
      <c r="G26" s="131">
        <f>SUM(G21:G25)</f>
        <v>100.00000000000001</v>
      </c>
      <c r="H26" s="131">
        <f>SUM(H21:H25)</f>
        <v>304.12800000000004</v>
      </c>
      <c r="I26" s="117"/>
      <c r="J26" s="16"/>
      <c r="K26" s="116"/>
      <c r="L26" s="114"/>
      <c r="M26" t="s">
        <v>140</v>
      </c>
      <c r="N26" s="188">
        <v>1</v>
      </c>
      <c r="O26" s="186"/>
    </row>
    <row r="27" spans="1:15" s="36" customFormat="1" ht="16.5" customHeight="1">
      <c r="A27" s="198" t="s">
        <v>100</v>
      </c>
      <c r="B27" s="195"/>
      <c r="C27" s="196"/>
      <c r="D27" s="196"/>
      <c r="E27" s="197"/>
      <c r="F27" s="197"/>
      <c r="G27" s="197"/>
      <c r="H27" s="197"/>
      <c r="I27" s="117"/>
      <c r="J27" s="16"/>
      <c r="K27" s="116"/>
      <c r="L27" s="114"/>
      <c r="M27" t="s">
        <v>125</v>
      </c>
      <c r="N27" s="188">
        <v>0.5</v>
      </c>
      <c r="O27" s="186"/>
    </row>
    <row r="28" spans="1:15" s="36" customFormat="1" ht="16.5" customHeight="1">
      <c r="A28" s="205" t="s">
        <v>58</v>
      </c>
      <c r="B28" s="123"/>
      <c r="C28" s="124"/>
      <c r="D28" s="124"/>
      <c r="E28" s="126">
        <f>F28*88/100</f>
        <v>36.866720000000001</v>
      </c>
      <c r="F28" s="126">
        <f>100-F26-SUM(F29:F33)</f>
        <v>41.893999999999998</v>
      </c>
      <c r="G28" s="126">
        <f t="shared" ref="G28:G33" si="4">F28*100/F$34</f>
        <v>98.806603773584911</v>
      </c>
      <c r="H28" s="126">
        <f>E28*B$15</f>
        <v>221.20032</v>
      </c>
      <c r="I28" s="117"/>
      <c r="J28" s="16"/>
      <c r="K28" s="116"/>
      <c r="L28" s="114"/>
      <c r="M28" t="s">
        <v>141</v>
      </c>
      <c r="N28" s="188">
        <v>0.27500000000000002</v>
      </c>
      <c r="O28" s="186"/>
    </row>
    <row r="29" spans="1:15" s="36" customFormat="1" ht="16.5" customHeight="1">
      <c r="A29" s="205" t="s">
        <v>63</v>
      </c>
      <c r="B29" s="123" t="s">
        <v>110</v>
      </c>
      <c r="C29" s="124"/>
      <c r="D29" s="125">
        <v>4100332</v>
      </c>
      <c r="E29" s="126">
        <f t="shared" ref="E29:E33" si="5">F29*88/100</f>
        <v>2.7279999999999999E-2</v>
      </c>
      <c r="F29" s="126">
        <v>3.1E-2</v>
      </c>
      <c r="G29" s="126">
        <f t="shared" si="4"/>
        <v>7.3113207547169823E-2</v>
      </c>
      <c r="H29" s="126">
        <f t="shared" ref="H29:H33" si="6">E29*B$15</f>
        <v>0.16367999999999999</v>
      </c>
      <c r="I29" s="117"/>
      <c r="J29" s="16"/>
      <c r="K29" s="116"/>
      <c r="L29" s="114"/>
      <c r="M29" t="s">
        <v>129</v>
      </c>
      <c r="N29" s="188">
        <v>0.1003</v>
      </c>
      <c r="O29" s="186"/>
    </row>
    <row r="30" spans="1:15" s="36" customFormat="1" ht="16.5" customHeight="1">
      <c r="A30" s="205" t="s">
        <v>65</v>
      </c>
      <c r="B30" s="123" t="s">
        <v>111</v>
      </c>
      <c r="C30" s="124"/>
      <c r="D30" s="125">
        <v>4100426</v>
      </c>
      <c r="E30" s="126">
        <f t="shared" si="5"/>
        <v>4.4000000000000004E-2</v>
      </c>
      <c r="F30" s="126">
        <v>0.05</v>
      </c>
      <c r="G30" s="126">
        <f t="shared" si="4"/>
        <v>0.11792452830188682</v>
      </c>
      <c r="H30" s="126">
        <f t="shared" si="6"/>
        <v>0.26400000000000001</v>
      </c>
      <c r="I30" s="117"/>
      <c r="J30" s="16"/>
      <c r="K30" s="116"/>
      <c r="L30" s="114"/>
      <c r="M30" t="s">
        <v>126</v>
      </c>
      <c r="N30" s="188">
        <v>0.1</v>
      </c>
      <c r="O30" s="186"/>
    </row>
    <row r="31" spans="1:15" s="36" customFormat="1" ht="16.5" customHeight="1">
      <c r="A31" s="205" t="s">
        <v>101</v>
      </c>
      <c r="B31" s="123" t="s">
        <v>113</v>
      </c>
      <c r="C31" s="124"/>
      <c r="D31" s="125">
        <v>4700003</v>
      </c>
      <c r="E31" s="126">
        <f t="shared" si="5"/>
        <v>4.4000000000000004E-2</v>
      </c>
      <c r="F31" s="126">
        <v>0.05</v>
      </c>
      <c r="G31" s="126">
        <f t="shared" si="4"/>
        <v>0.11792452830188682</v>
      </c>
      <c r="H31" s="126">
        <f t="shared" si="6"/>
        <v>0.26400000000000001</v>
      </c>
      <c r="I31" s="117"/>
      <c r="J31" s="16"/>
      <c r="K31" s="116"/>
      <c r="L31" s="114"/>
      <c r="M31" t="s">
        <v>127</v>
      </c>
      <c r="N31" s="188">
        <v>0.05</v>
      </c>
    </row>
    <row r="32" spans="1:15" s="36" customFormat="1" ht="15.65" customHeight="1">
      <c r="A32" s="205" t="s">
        <v>108</v>
      </c>
      <c r="B32" s="123" t="s">
        <v>114</v>
      </c>
      <c r="C32" s="124"/>
      <c r="D32" s="125">
        <v>4700029</v>
      </c>
      <c r="E32" s="126">
        <f t="shared" si="5"/>
        <v>8.8000000000000009E-2</v>
      </c>
      <c r="F32" s="126">
        <v>0.1</v>
      </c>
      <c r="G32" s="126">
        <f t="shared" si="4"/>
        <v>0.23584905660377364</v>
      </c>
      <c r="H32" s="126">
        <f t="shared" si="6"/>
        <v>0.52800000000000002</v>
      </c>
      <c r="I32" s="117"/>
      <c r="J32" s="16"/>
      <c r="K32" s="116"/>
      <c r="L32" s="114"/>
      <c r="M32" t="s">
        <v>101</v>
      </c>
      <c r="N32" s="188">
        <v>0.05</v>
      </c>
    </row>
    <row r="33" spans="1:14" s="36" customFormat="1" ht="15.65" customHeight="1">
      <c r="A33" s="216" t="s">
        <v>109</v>
      </c>
      <c r="B33" s="217" t="s">
        <v>59</v>
      </c>
      <c r="C33" s="218"/>
      <c r="D33" s="219">
        <v>4100005</v>
      </c>
      <c r="E33" s="126">
        <f t="shared" si="5"/>
        <v>0.24200000000000002</v>
      </c>
      <c r="F33" s="126">
        <v>0.27500000000000002</v>
      </c>
      <c r="G33" s="126">
        <f t="shared" si="4"/>
        <v>0.64858490566037752</v>
      </c>
      <c r="H33" s="126">
        <f t="shared" si="6"/>
        <v>1.4520000000000002</v>
      </c>
      <c r="I33" s="117"/>
      <c r="J33" s="16"/>
      <c r="K33" s="116"/>
      <c r="L33" s="114"/>
      <c r="M33" t="s">
        <v>128</v>
      </c>
      <c r="N33" s="188">
        <v>3.1300000000000001E-2</v>
      </c>
    </row>
    <row r="34" spans="1:14" s="36" customFormat="1" ht="15.65" customHeight="1">
      <c r="A34" s="194" t="s">
        <v>57</v>
      </c>
      <c r="B34" s="139"/>
      <c r="C34" s="139"/>
      <c r="D34" s="139"/>
      <c r="E34" s="132">
        <f>SUM(E28:E33)</f>
        <v>37.311999999999991</v>
      </c>
      <c r="F34" s="132">
        <f>SUM(F28:F33)</f>
        <v>42.399999999999991</v>
      </c>
      <c r="G34" s="132">
        <f>SUM(G28:G33)</f>
        <v>99.999999999999986</v>
      </c>
      <c r="H34" s="132">
        <f>SUM(H28:H33)</f>
        <v>223.87200000000001</v>
      </c>
      <c r="I34" s="35"/>
      <c r="J34" s="5"/>
      <c r="K34" s="116"/>
      <c r="L34" s="114"/>
      <c r="M34"/>
      <c r="N34" s="188"/>
    </row>
    <row r="35" spans="1:14" s="36" customFormat="1" ht="15.65" customHeight="1">
      <c r="A35" s="194" t="s">
        <v>60</v>
      </c>
      <c r="B35" s="139"/>
      <c r="C35" s="139"/>
      <c r="D35" s="139"/>
      <c r="E35" s="132">
        <f>E34+E26</f>
        <v>88</v>
      </c>
      <c r="F35" s="132">
        <f>F34+F26</f>
        <v>100</v>
      </c>
      <c r="G35" s="132">
        <f>G34+G26</f>
        <v>200</v>
      </c>
      <c r="H35" s="132">
        <f>H34+H26</f>
        <v>528</v>
      </c>
      <c r="I35" s="35"/>
      <c r="J35" s="5"/>
      <c r="K35" s="116"/>
      <c r="L35" s="114"/>
      <c r="M35"/>
      <c r="N35" s="188"/>
    </row>
    <row r="36" spans="1:14" ht="15.65" customHeight="1">
      <c r="A36" s="91"/>
      <c r="B36" s="90"/>
      <c r="C36" s="36"/>
      <c r="D36" s="36"/>
      <c r="E36" s="37"/>
      <c r="F36" s="37"/>
      <c r="G36" s="37"/>
      <c r="H36" s="38"/>
      <c r="I36" s="35"/>
      <c r="J36" s="5"/>
      <c r="K36" s="116"/>
      <c r="L36" s="114"/>
      <c r="M36"/>
      <c r="N36" s="188"/>
    </row>
    <row r="37" spans="1:14" s="36" customFormat="1" ht="15.65" customHeight="1">
      <c r="A37" s="91"/>
      <c r="B37" s="90"/>
      <c r="E37" s="37"/>
      <c r="F37" s="37"/>
      <c r="G37" s="37"/>
      <c r="H37" s="38"/>
      <c r="I37" s="35"/>
      <c r="J37" s="5"/>
      <c r="K37" s="116"/>
      <c r="L37" s="114"/>
      <c r="M37"/>
      <c r="N37" s="188"/>
    </row>
    <row r="38" spans="1:14" s="36" customFormat="1" ht="15.65" customHeight="1">
      <c r="A38" s="62"/>
      <c r="B38" s="63"/>
      <c r="C38" s="7"/>
      <c r="D38" s="7"/>
      <c r="E38" s="64"/>
      <c r="F38" s="64"/>
      <c r="G38" s="64"/>
      <c r="H38" s="65"/>
      <c r="I38" s="66"/>
      <c r="J38" s="67"/>
      <c r="K38" s="116"/>
      <c r="L38" s="114"/>
      <c r="M38"/>
      <c r="N38" s="188"/>
    </row>
    <row r="39" spans="1:14" s="36" customFormat="1" ht="15.65" customHeight="1">
      <c r="A39" s="47" t="s">
        <v>44</v>
      </c>
      <c r="B39" s="77"/>
      <c r="C39" s="58"/>
      <c r="D39" s="56" t="s">
        <v>9</v>
      </c>
      <c r="E39" s="77"/>
      <c r="F39" s="77"/>
      <c r="G39" s="58"/>
      <c r="H39" s="58"/>
      <c r="I39" s="77"/>
      <c r="J39" s="5"/>
      <c r="K39" s="116"/>
      <c r="L39" s="114"/>
      <c r="M39"/>
      <c r="N39"/>
    </row>
    <row r="40" spans="1:14" s="36" customFormat="1" ht="15.65" customHeight="1">
      <c r="A40" s="48" t="s">
        <v>45</v>
      </c>
      <c r="B40" s="8"/>
      <c r="C40" s="58"/>
      <c r="D40" s="57" t="s">
        <v>43</v>
      </c>
      <c r="E40" s="8"/>
      <c r="F40" s="8"/>
      <c r="G40" s="8"/>
      <c r="H40" s="8"/>
      <c r="I40" s="8"/>
      <c r="J40" s="9"/>
      <c r="K40" s="116"/>
      <c r="L40" s="114"/>
      <c r="M40"/>
      <c r="N40" s="188"/>
    </row>
    <row r="41" spans="1:14" s="36" customFormat="1" ht="15.65" customHeight="1">
      <c r="A41" s="48" t="s">
        <v>46</v>
      </c>
      <c r="B41" s="8"/>
      <c r="C41" s="58"/>
      <c r="D41" s="57" t="s">
        <v>10</v>
      </c>
      <c r="E41" s="10"/>
      <c r="F41" s="10"/>
      <c r="G41" s="10"/>
      <c r="H41" s="8"/>
      <c r="I41" s="10"/>
      <c r="J41" s="11"/>
      <c r="K41" s="116"/>
      <c r="L41" s="114"/>
      <c r="M41"/>
      <c r="N41" s="188"/>
    </row>
    <row r="42" spans="1:14" s="36" customFormat="1" ht="15.65" customHeight="1">
      <c r="A42" s="48" t="s">
        <v>47</v>
      </c>
      <c r="B42" s="10"/>
      <c r="C42" s="58"/>
      <c r="D42" s="57" t="s">
        <v>11</v>
      </c>
      <c r="E42" s="10"/>
      <c r="F42" s="10"/>
      <c r="G42" s="10"/>
      <c r="H42" s="8"/>
      <c r="I42" s="10"/>
      <c r="J42" s="11"/>
      <c r="K42" s="116"/>
      <c r="L42" s="114"/>
      <c r="M42"/>
      <c r="N42" s="188"/>
    </row>
    <row r="43" spans="1:14" s="36" customFormat="1" ht="15.65" customHeight="1">
      <c r="A43" s="48" t="s">
        <v>48</v>
      </c>
      <c r="B43" s="12"/>
      <c r="C43" s="58"/>
      <c r="D43" s="57" t="s">
        <v>35</v>
      </c>
      <c r="E43" s="10"/>
      <c r="F43" s="10"/>
      <c r="G43" s="10"/>
      <c r="H43" s="8"/>
      <c r="I43" s="10"/>
      <c r="J43" s="11"/>
      <c r="K43" s="116"/>
      <c r="L43" s="114"/>
      <c r="M43" s="1"/>
      <c r="N43" s="1"/>
    </row>
    <row r="44" spans="1:14" s="36" customFormat="1" ht="15.65" customHeight="1">
      <c r="A44" s="52"/>
      <c r="B44" s="13"/>
      <c r="C44" s="54"/>
      <c r="E44" s="53"/>
      <c r="F44" s="54"/>
      <c r="G44" s="13"/>
      <c r="H44" s="53"/>
      <c r="I44" s="78"/>
      <c r="J44" s="14"/>
      <c r="K44" s="116"/>
      <c r="L44" s="114"/>
      <c r="M44" s="1"/>
      <c r="N44" s="1"/>
    </row>
    <row r="45" spans="1:14" s="36" customFormat="1" ht="15.65" customHeight="1">
      <c r="A45" s="15"/>
      <c r="B45" s="59"/>
      <c r="C45" s="59"/>
      <c r="D45" s="59"/>
      <c r="E45" s="59"/>
      <c r="F45" s="59"/>
      <c r="G45" s="59"/>
      <c r="H45" s="59"/>
      <c r="I45" s="59"/>
      <c r="J45" s="60"/>
      <c r="K45" s="116"/>
      <c r="L45" s="114"/>
      <c r="M45" s="1"/>
      <c r="N45" s="1"/>
    </row>
    <row r="46" spans="1:14" s="36" customFormat="1" ht="15.65" customHeight="1">
      <c r="A46" s="61" t="s">
        <v>12</v>
      </c>
      <c r="B46" s="8"/>
      <c r="C46" s="8"/>
      <c r="D46" s="8"/>
      <c r="E46" s="8"/>
      <c r="F46" s="8"/>
      <c r="G46" s="8"/>
      <c r="H46" s="8"/>
      <c r="I46" s="8"/>
      <c r="J46" s="9"/>
      <c r="K46" s="116"/>
      <c r="L46" s="114"/>
      <c r="M46" s="1"/>
      <c r="N46" s="1"/>
    </row>
    <row r="47" spans="1:14" s="36" customFormat="1" ht="15.65" customHeight="1">
      <c r="A47" s="17"/>
      <c r="B47" s="18"/>
      <c r="C47" s="18"/>
      <c r="D47" s="18"/>
      <c r="E47" s="18"/>
      <c r="F47" s="18"/>
      <c r="G47" s="18"/>
      <c r="H47" s="18"/>
      <c r="I47" s="18"/>
      <c r="J47" s="19"/>
      <c r="K47" s="116"/>
      <c r="L47" s="114"/>
      <c r="M47" s="1"/>
      <c r="N47" s="1"/>
    </row>
    <row r="48" spans="1:14" s="36" customFormat="1" ht="15.65" customHeight="1">
      <c r="A48" s="24" t="s">
        <v>13</v>
      </c>
      <c r="B48" s="21" t="s">
        <v>36</v>
      </c>
      <c r="C48" s="20"/>
      <c r="D48" s="20"/>
      <c r="E48" s="22"/>
      <c r="F48" s="21" t="s">
        <v>50</v>
      </c>
      <c r="G48" s="21"/>
      <c r="H48" s="21"/>
      <c r="I48" s="22"/>
      <c r="J48" s="23"/>
      <c r="K48" s="116"/>
      <c r="L48" s="114"/>
      <c r="M48" s="1"/>
      <c r="N48" s="1"/>
    </row>
    <row r="49" spans="1:20" s="36" customFormat="1" ht="15.65" customHeight="1">
      <c r="A49" s="47" t="s">
        <v>14</v>
      </c>
      <c r="B49" s="79" t="s">
        <v>37</v>
      </c>
      <c r="C49" s="49" t="s">
        <v>38</v>
      </c>
      <c r="D49" s="49"/>
      <c r="E49" s="82" t="s">
        <v>39</v>
      </c>
      <c r="F49" s="51" t="s">
        <v>40</v>
      </c>
      <c r="H49" s="50" t="s">
        <v>41</v>
      </c>
      <c r="I49" s="273"/>
      <c r="J49" s="274"/>
      <c r="K49" s="116"/>
      <c r="L49" s="114"/>
      <c r="M49"/>
      <c r="N49" s="188"/>
    </row>
    <row r="50" spans="1:20" s="36" customFormat="1" ht="15.65" customHeight="1">
      <c r="A50" s="24"/>
      <c r="B50" s="25"/>
      <c r="C50" s="26"/>
      <c r="D50" s="26"/>
      <c r="E50" s="26"/>
      <c r="F50" s="28"/>
      <c r="G50" s="29"/>
      <c r="H50" s="29"/>
      <c r="I50" s="31"/>
      <c r="J50" s="85"/>
      <c r="K50" s="116"/>
      <c r="L50" s="114"/>
      <c r="M50"/>
      <c r="N50" s="188"/>
    </row>
    <row r="51" spans="1:20" s="36" customFormat="1" ht="16" customHeight="1">
      <c r="A51" s="40" t="s">
        <v>18</v>
      </c>
      <c r="B51" s="32"/>
      <c r="C51" s="80" t="s">
        <v>2</v>
      </c>
      <c r="D51" s="32"/>
      <c r="F51" s="51" t="s">
        <v>15</v>
      </c>
      <c r="G51" s="32" t="s">
        <v>228</v>
      </c>
      <c r="H51" s="32"/>
      <c r="I51" s="33" t="s">
        <v>2</v>
      </c>
      <c r="J51" s="237" t="d">
        <v>2020-11-11</v>
      </c>
      <c r="K51" s="1"/>
      <c r="L51" s="1"/>
    </row>
    <row r="52" spans="1:20" s="36" customFormat="1" ht="13" customHeight="1">
      <c r="A52" s="4"/>
      <c r="B52" s="51"/>
      <c r="C52" s="81"/>
      <c r="D52" s="34"/>
      <c r="F52" s="51"/>
      <c r="G52" s="81"/>
      <c r="H52" s="81"/>
      <c r="I52" s="80"/>
      <c r="J52" s="87"/>
      <c r="K52" s="1"/>
      <c r="L52" s="1"/>
    </row>
    <row r="53" spans="1:20" s="36" customFormat="1" ht="13" customHeight="1">
      <c r="A53" s="4"/>
      <c r="F53" s="51" t="s">
        <v>16</v>
      </c>
      <c r="G53" s="275"/>
      <c r="H53" s="275"/>
      <c r="I53" s="80" t="s">
        <v>2</v>
      </c>
      <c r="J53" s="88"/>
      <c r="K53" s="1"/>
      <c r="L53" s="1"/>
    </row>
    <row r="54" spans="1:20" ht="13" customHeight="1">
      <c r="A54" s="6"/>
      <c r="B54" s="7"/>
      <c r="C54" s="7"/>
      <c r="D54" s="7"/>
      <c r="E54" s="31"/>
      <c r="F54" s="7"/>
      <c r="G54" s="27"/>
      <c r="H54" s="27"/>
      <c r="I54" s="30"/>
      <c r="J54" s="89"/>
    </row>
    <row r="55" spans="1:20" ht="13" customHeight="1"/>
    <row r="56" spans="1:20" s="2" customFormat="1" ht="13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M56" s="77"/>
      <c r="N56" s="77"/>
      <c r="O56" s="77"/>
      <c r="P56" s="77"/>
      <c r="Q56" s="77"/>
      <c r="R56" s="77"/>
      <c r="S56" s="77"/>
      <c r="T56" s="77"/>
    </row>
    <row r="57" spans="1:20" s="2" customFormat="1" ht="13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M57" s="77"/>
      <c r="N57" s="77"/>
      <c r="O57" s="77"/>
      <c r="P57" s="77"/>
      <c r="Q57" s="77"/>
      <c r="R57" s="77"/>
      <c r="S57" s="77"/>
      <c r="T57" s="77"/>
    </row>
    <row r="58" spans="1:20" s="2" customFormat="1" ht="13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M58" s="77"/>
      <c r="N58" s="77"/>
      <c r="O58" s="77"/>
      <c r="P58" s="77"/>
      <c r="Q58" s="77"/>
      <c r="R58" s="77"/>
      <c r="S58" s="77"/>
      <c r="T58" s="77"/>
    </row>
    <row r="59" spans="1:20" s="2" customFormat="1" ht="13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M59" s="77"/>
      <c r="N59" s="77"/>
      <c r="O59" s="77"/>
      <c r="P59" s="77"/>
      <c r="Q59" s="77"/>
      <c r="R59" s="77"/>
      <c r="S59" s="77"/>
      <c r="T59" s="77"/>
    </row>
    <row r="60" spans="1:20" s="2" customFormat="1" ht="13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M60" s="77"/>
      <c r="N60" s="77"/>
      <c r="O60" s="77"/>
      <c r="P60" s="77"/>
      <c r="Q60" s="77"/>
      <c r="R60" s="77"/>
      <c r="S60" s="77"/>
      <c r="T60" s="77"/>
    </row>
    <row r="61" spans="1:20" ht="13" customHeight="1"/>
    <row r="62" spans="1:20" ht="12" customHeight="1"/>
    <row r="63" spans="1:20" ht="12" customHeight="1"/>
    <row r="64" spans="1:20" s="3" customFormat="1" ht="13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M64" s="55"/>
      <c r="N64" s="55"/>
      <c r="O64" s="55"/>
      <c r="P64" s="55"/>
      <c r="Q64" s="55"/>
      <c r="R64" s="55"/>
      <c r="S64" s="55"/>
      <c r="T64" s="55"/>
    </row>
    <row r="65" ht="20.25" customHeight="1"/>
    <row r="66" ht="18" customHeight="1"/>
    <row r="67" ht="5.5" customHeight="1"/>
    <row r="68" ht="18" customHeight="1"/>
    <row r="69" ht="18" customHeight="1"/>
    <row r="70" ht="17.5" customHeight="1"/>
    <row r="71" ht="10.5" customHeight="1"/>
    <row r="72" ht="4" customHeight="1"/>
  </sheetData>
  <mergeCells count="19">
    <mergeCell ref="I20:J20"/>
    <mergeCell ref="I49:J49"/>
    <mergeCell ref="G53:H53"/>
    <mergeCell ref="F18:F19"/>
    <mergeCell ref="G18:G19"/>
    <mergeCell ref="H18:H19"/>
    <mergeCell ref="I18:J19"/>
    <mergeCell ref="K18:K19"/>
    <mergeCell ref="L18:L19"/>
    <mergeCell ref="A2:H2"/>
    <mergeCell ref="I2:J5"/>
    <mergeCell ref="A3:H3"/>
    <mergeCell ref="A4:H4"/>
    <mergeCell ref="A5:H5"/>
    <mergeCell ref="A18:A19"/>
    <mergeCell ref="B18:B19"/>
    <mergeCell ref="C18:C19"/>
    <mergeCell ref="D18:D19"/>
    <mergeCell ref="E18:E19"/>
  </mergeCells>
  <printOptions verticalCentered="1"/>
  <pageMargins left="0.19685039370078741" right="0" top="0" bottom="0" header="0" footer="0"/>
  <pageSetup paperSize="9" scale="78" orientation="portrait" r:id="rId1"/>
  <headerFooter alignWithMargins="0"/>
  <drawing r:id="rId2"/>
  <mc:AlternateContent xmlns:mc="http://schemas.openxmlformats.org/markup-compatibility/2006">
    <mc:Choice Requires="v">
      <legacyDrawing r:id="rId3"/>
    </mc:Choice>
  </mc:AlternateContent>
  <controls>
    <control shapeId="31745" r:id="rId4" name="Check Box 1">
      <controlPr defaultSize="0" autoFill="0" autoLine="0" autoPict="0">
        <anchor moveWithCells="1">
          <from>
            <xdr:col>0</xdr:col>
            <xdr:colOff>1371600</xdr:colOff>
            <xdr:row>47</xdr:row>
            <xdr:rowOff>12700</xdr:rowOff>
          </from>
          <to>
            <xdr:col>0</xdr:col>
            <xdr:colOff>1612900</xdr:colOff>
            <xdr:row>48</xdr:row>
            <xdr:rowOff>57150</xdr:rowOff>
          </to>
        </anchor>
      </controlPr>
    </control>
    <control shapeId="31746" r:id="rId5" name="Check Box 2">
      <controlPr defaultSize="0" autoFill="0" autoLine="0" autoPict="0">
        <anchor moveWithCells="1">
          <from>
            <xdr:col>0</xdr:col>
            <xdr:colOff>1371600</xdr:colOff>
            <xdr:row>48</xdr:row>
            <xdr:rowOff>0</xdr:rowOff>
          </from>
          <to>
            <xdr:col>0</xdr:col>
            <xdr:colOff>1638300</xdr:colOff>
            <xdr:row>49</xdr:row>
            <xdr:rowOff>31750</xdr:rowOff>
          </to>
        </anchor>
      </controlPr>
    </control>
    <control shapeId="31747" r:id="rId6" name="Check Box 3">
      <controlPr defaultSize="0" autoFill="0" autoLine="0" autoPict="0">
        <anchor moveWithCells="1">
          <from>
            <xdr:col>1</xdr:col>
            <xdr:colOff>1155700</xdr:colOff>
            <xdr:row>48</xdr:row>
            <xdr:rowOff>19050</xdr:rowOff>
          </from>
          <to>
            <xdr:col>1</xdr:col>
            <xdr:colOff>1384300</xdr:colOff>
            <xdr:row>49</xdr:row>
            <xdr:rowOff>19050</xdr:rowOff>
          </to>
        </anchor>
      </controlPr>
    </control>
    <control shapeId="31748" r:id="rId7" name="Check Box 4">
      <controlPr defaultSize="0" autoFill="0" autoLine="0" autoPict="0">
        <anchor moveWithCells="1">
          <from>
            <xdr:col>4</xdr:col>
            <xdr:colOff>0</xdr:colOff>
            <xdr:row>48</xdr:row>
            <xdr:rowOff>19050</xdr:rowOff>
          </from>
          <to>
            <xdr:col>4</xdr:col>
            <xdr:colOff>241300</xdr:colOff>
            <xdr:row>49</xdr:row>
            <xdr:rowOff>19050</xdr:rowOff>
          </to>
        </anchor>
      </controlPr>
    </control>
    <control shapeId="31749" r:id="rId8" name="Check Box 5">
      <controlPr defaultSize="0" autoFill="0" autoLine="0" autoPict="0">
        <anchor moveWithCells="1">
          <from>
            <xdr:col>5</xdr:col>
            <xdr:colOff>88900</xdr:colOff>
            <xdr:row>48</xdr:row>
            <xdr:rowOff>12700</xdr:rowOff>
          </from>
          <to>
            <xdr:col>5</xdr:col>
            <xdr:colOff>336550</xdr:colOff>
            <xdr:row>49</xdr:row>
            <xdr:rowOff>19050</xdr:rowOff>
          </to>
        </anchor>
      </controlPr>
    </control>
    <control shapeId="31750" r:id="rId9" name="Check Box 6">
      <controlPr defaultSize="0" autoFill="0" autoLine="0" autoPict="0">
        <anchor moveWithCells="1">
          <from>
            <xdr:col>6</xdr:col>
            <xdr:colOff>419100</xdr:colOff>
            <xdr:row>48</xdr:row>
            <xdr:rowOff>12700</xdr:rowOff>
          </from>
          <to>
            <xdr:col>6</xdr:col>
            <xdr:colOff>698500</xdr:colOff>
            <xdr:row>49</xdr:row>
            <xdr:rowOff>19050</xdr:rowOff>
          </to>
        </anchor>
      </controlPr>
    </control>
    <control shapeId="31751" r:id="rId10" name="Check Box 7">
      <controlPr defaultSize="0" autoFill="0" autoLine="0" autoPict="0">
        <anchor moveWithCells="1">
          <from>
            <xdr:col>8</xdr:col>
            <xdr:colOff>133350</xdr:colOff>
            <xdr:row>6</xdr:row>
            <xdr:rowOff>203200</xdr:rowOff>
          </from>
          <to>
            <xdr:col>9</xdr:col>
            <xdr:colOff>50800</xdr:colOff>
            <xdr:row>8</xdr:row>
            <xdr:rowOff>19050</xdr:rowOff>
          </to>
        </anchor>
      </controlPr>
    </control>
  </controls>
</worksheet>
</file>

<file path=xl/worksheets/sheet9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1A460-3B57-4A19-851A-8691FA9D9436}">
  <sheetPr>
    <tabColor rgb="FFFF0000"/>
    <pageSetUpPr fitToPage="1"/>
  </sheetPr>
  <dimension ref="A1:T78"/>
  <sheetViews>
    <sheetView zoomScale="80" zoomScaleNormal="80" zoomScaleSheetLayoutView="112" workbookViewId="0">
      <selection activeCell="G6" sqref="G6:N6"/>
    </sheetView>
  </sheetViews>
  <sheetFormatPr defaultColWidth="9.33203125" defaultRowHeight="20"/>
  <cols>
    <col min="1" max="1" width="47.5546875" style="1" customWidth="1"/>
    <col min="2" max="2" width="29.5546875" style="1" customWidth="1"/>
    <col min="3" max="3" width="13.5546875" style="1" customWidth="1"/>
    <col min="4" max="4" width="17.6640625" style="1" customWidth="1"/>
    <col min="5" max="8" width="12.77734375" style="1" customWidth="1"/>
    <col min="9" max="9" width="6.109375" style="1" hidden="1" customWidth="1"/>
    <col min="10" max="10" width="16.88671875" style="1" hidden="1" customWidth="1"/>
    <col min="11" max="12" width="9.33203125" style="1" hidden="1" customWidth="1"/>
    <col min="13" max="13" width="30.5546875" style="36" bestFit="1" customWidth="1"/>
    <col min="14" max="14" width="14.44140625" style="36" customWidth="1"/>
    <col min="15" max="16" width="13.33203125" style="36" customWidth="1"/>
    <col min="17" max="18" width="17.44140625" style="36" customWidth="1"/>
    <col min="19" max="19" width="11.5546875" style="36" bestFit="1" customWidth="1"/>
    <col min="20" max="20" width="13.5546875" style="36" bestFit="1" customWidth="1"/>
    <col min="21" max="16384" width="9.33203125" style="1"/>
  </cols>
  <sheetData>
    <row r="1" spans="1:10">
      <c r="A1" s="189"/>
      <c r="B1" s="190"/>
      <c r="C1" s="190"/>
      <c r="D1" s="190"/>
      <c r="E1" s="190"/>
      <c r="F1" s="190"/>
      <c r="G1" s="190"/>
      <c r="H1" s="190"/>
      <c r="I1" s="190" t="s">
        <v>55</v>
      </c>
      <c r="J1" s="191"/>
    </row>
    <row r="2" spans="1:10" ht="36.75" customHeight="1">
      <c r="A2" s="252" t="s">
        <v>52</v>
      </c>
      <c r="B2" s="253"/>
      <c r="C2" s="253"/>
      <c r="D2" s="253"/>
      <c r="E2" s="253"/>
      <c r="F2" s="253"/>
      <c r="G2" s="253"/>
      <c r="H2" s="254"/>
      <c r="I2" s="255" t="s">
        <v>0</v>
      </c>
      <c r="J2" s="256"/>
    </row>
    <row r="3" spans="1:10" ht="23.25" customHeight="1">
      <c r="A3" s="261" t="s">
        <v>53</v>
      </c>
      <c r="B3" s="262"/>
      <c r="C3" s="262"/>
      <c r="D3" s="262"/>
      <c r="E3" s="262"/>
      <c r="F3" s="262"/>
      <c r="G3" s="262"/>
      <c r="H3" s="263"/>
      <c r="I3" s="257"/>
      <c r="J3" s="258"/>
    </row>
    <row r="4" spans="1:10" ht="23.25" customHeight="1">
      <c r="A4" s="261" t="s">
        <v>54</v>
      </c>
      <c r="B4" s="262"/>
      <c r="C4" s="262"/>
      <c r="D4" s="262"/>
      <c r="E4" s="262"/>
      <c r="F4" s="262"/>
      <c r="G4" s="262"/>
      <c r="H4" s="263"/>
      <c r="I4" s="257"/>
      <c r="J4" s="258"/>
    </row>
    <row r="5" spans="1:10" ht="15" customHeight="1">
      <c r="A5" s="264" t="s">
        <v>51</v>
      </c>
      <c r="B5" s="265"/>
      <c r="C5" s="265"/>
      <c r="D5" s="265"/>
      <c r="E5" s="265"/>
      <c r="F5" s="265"/>
      <c r="G5" s="265"/>
      <c r="H5" s="266"/>
      <c r="I5" s="259"/>
      <c r="J5" s="260"/>
    </row>
    <row r="6" spans="1:10" ht="8.25" customHeight="1">
      <c r="A6" s="68"/>
      <c r="B6" s="69"/>
      <c r="C6" s="70"/>
      <c r="D6" s="70"/>
      <c r="E6" s="70"/>
      <c r="F6" s="70"/>
      <c r="G6" s="70"/>
      <c r="H6" s="70"/>
      <c r="I6" s="71"/>
      <c r="J6" s="209"/>
    </row>
    <row r="7" spans="1:10" ht="16" customHeight="1">
      <c r="A7" s="72" t="s">
        <v>1</v>
      </c>
      <c r="B7" s="69"/>
      <c r="C7" s="70"/>
      <c r="D7" s="70"/>
      <c r="E7" s="73"/>
      <c r="F7" s="70"/>
      <c r="G7" s="70"/>
      <c r="H7" s="70"/>
      <c r="I7" s="71"/>
      <c r="J7" s="209"/>
    </row>
    <row r="8" spans="1:10" ht="16" customHeight="1">
      <c r="A8" s="46" t="s">
        <v>17</v>
      </c>
      <c r="B8" s="112">
        <v>10302004008</v>
      </c>
      <c r="C8" s="36"/>
      <c r="D8" s="44" t="s">
        <v>31</v>
      </c>
      <c r="E8" s="94" t="s">
        <v>96</v>
      </c>
      <c r="F8" s="36"/>
      <c r="G8" s="45" t="s">
        <v>26</v>
      </c>
      <c r="H8" s="94" t="s">
        <v>97</v>
      </c>
      <c r="I8" s="36"/>
      <c r="J8" s="16" t="s">
        <v>49</v>
      </c>
    </row>
    <row r="9" spans="1:10" ht="15" customHeight="1">
      <c r="A9" s="40" t="s">
        <v>19</v>
      </c>
      <c r="B9" s="96" t="s">
        <v>99</v>
      </c>
      <c r="C9" s="74"/>
      <c r="D9" s="45" t="s">
        <v>21</v>
      </c>
      <c r="E9" s="94" t="s">
        <v>98</v>
      </c>
      <c r="F9" s="74"/>
      <c r="G9" s="45" t="s">
        <v>28</v>
      </c>
      <c r="H9" s="97" t="s">
        <v>56</v>
      </c>
      <c r="I9" s="74"/>
      <c r="J9" s="16"/>
    </row>
    <row r="10" spans="1:10" ht="15" customHeight="1">
      <c r="A10" s="40"/>
      <c r="B10" s="45"/>
      <c r="C10" s="74"/>
      <c r="D10" s="45"/>
      <c r="E10" s="83"/>
      <c r="F10" s="74"/>
      <c r="G10" s="45"/>
      <c r="H10" s="43"/>
      <c r="I10" s="74"/>
      <c r="J10" s="75"/>
    </row>
    <row r="11" spans="1:10" ht="17.149999999999999" customHeight="1">
      <c r="A11" s="98" t="s">
        <v>20</v>
      </c>
      <c r="B11" s="92" t="s">
        <v>172</v>
      </c>
      <c r="C11" s="99"/>
      <c r="D11" s="99"/>
      <c r="E11" s="99"/>
      <c r="F11" s="36"/>
      <c r="G11" s="45" t="s">
        <v>32</v>
      </c>
      <c r="H11" s="97"/>
      <c r="I11" s="74"/>
      <c r="J11" s="16"/>
    </row>
    <row r="12" spans="1:10" ht="17.149999999999999" customHeight="1">
      <c r="A12" s="100" t="s">
        <v>27</v>
      </c>
      <c r="B12" s="92" t="s">
        <v>236</v>
      </c>
      <c r="C12" s="101"/>
      <c r="D12" s="102" t="s">
        <v>22</v>
      </c>
      <c r="E12" s="103" t="s">
        <v>116</v>
      </c>
      <c r="F12" s="36"/>
      <c r="G12" s="42" t="s">
        <v>42</v>
      </c>
      <c r="H12" s="95"/>
      <c r="I12" s="74"/>
      <c r="J12" s="75"/>
    </row>
    <row r="13" spans="1:10" ht="17.149999999999999" customHeight="1">
      <c r="A13" s="104" t="s">
        <v>24</v>
      </c>
      <c r="B13" s="210" t="s">
        <v>119</v>
      </c>
      <c r="C13" s="105"/>
      <c r="D13" s="102" t="s">
        <v>23</v>
      </c>
      <c r="E13" s="92"/>
      <c r="F13" s="41"/>
      <c r="G13" s="36"/>
      <c r="H13" s="45" t="s">
        <v>30</v>
      </c>
      <c r="I13" s="95"/>
      <c r="J13" s="84"/>
    </row>
    <row r="14" spans="1:10" ht="17.149999999999999" customHeight="1">
      <c r="A14" s="104" t="s">
        <v>25</v>
      </c>
      <c r="B14" s="93"/>
      <c r="C14" s="105"/>
      <c r="D14" s="102" t="s">
        <v>23</v>
      </c>
      <c r="E14" s="92"/>
      <c r="F14" s="41"/>
      <c r="G14" s="36"/>
      <c r="H14" s="45" t="s">
        <v>30</v>
      </c>
      <c r="I14" s="95"/>
      <c r="J14" s="84"/>
    </row>
    <row r="15" spans="1:10" ht="17.149999999999999" customHeight="1">
      <c r="A15" s="98" t="s">
        <v>29</v>
      </c>
      <c r="B15" s="111">
        <v>6</v>
      </c>
      <c r="C15" s="105"/>
      <c r="D15" s="102"/>
      <c r="E15" s="99"/>
      <c r="F15" s="41"/>
      <c r="G15" s="36"/>
      <c r="H15" s="45"/>
      <c r="I15" s="36"/>
      <c r="J15" s="84"/>
    </row>
    <row r="16" spans="1:10" ht="17.149999999999999" customHeight="1">
      <c r="A16" s="100" t="s">
        <v>33</v>
      </c>
      <c r="B16" s="106"/>
      <c r="C16" s="107"/>
      <c r="D16" s="106"/>
      <c r="E16" s="106"/>
      <c r="F16" s="39"/>
      <c r="G16" s="39"/>
      <c r="H16" s="39"/>
      <c r="I16" s="39"/>
      <c r="J16" s="76"/>
    </row>
    <row r="17" spans="1:15" ht="6" customHeight="1">
      <c r="A17" s="108"/>
      <c r="B17" s="109"/>
      <c r="C17" s="110"/>
      <c r="D17" s="110"/>
      <c r="E17" s="110"/>
      <c r="F17" s="36"/>
      <c r="G17" s="55"/>
      <c r="H17" s="55"/>
      <c r="I17" s="36"/>
      <c r="J17" s="16"/>
    </row>
    <row r="18" spans="1:15" ht="9" customHeight="1">
      <c r="A18" s="267" t="s">
        <v>4</v>
      </c>
      <c r="B18" s="269" t="s">
        <v>34</v>
      </c>
      <c r="C18" s="269" t="s">
        <v>5</v>
      </c>
      <c r="D18" s="269" t="s">
        <v>3</v>
      </c>
      <c r="E18" s="269" t="s">
        <v>6</v>
      </c>
      <c r="F18" s="276" t="s">
        <v>7</v>
      </c>
      <c r="G18" s="276" t="s">
        <v>8</v>
      </c>
      <c r="H18" s="276" t="s">
        <v>68</v>
      </c>
      <c r="I18" s="278"/>
      <c r="J18" s="279"/>
      <c r="K18" s="250"/>
      <c r="L18" s="251"/>
    </row>
    <row r="19" spans="1:15" ht="9.75" customHeight="1">
      <c r="A19" s="268"/>
      <c r="B19" s="270"/>
      <c r="C19" s="270"/>
      <c r="D19" s="270"/>
      <c r="E19" s="270"/>
      <c r="F19" s="277"/>
      <c r="G19" s="277"/>
      <c r="H19" s="277"/>
      <c r="I19" s="278"/>
      <c r="J19" s="279"/>
      <c r="K19" s="250"/>
      <c r="L19" s="251"/>
    </row>
    <row r="20" spans="1:15" ht="13" customHeight="1">
      <c r="A20" s="192" t="s">
        <v>95</v>
      </c>
      <c r="B20" s="118"/>
      <c r="C20" s="119"/>
      <c r="D20" s="120"/>
      <c r="E20" s="121"/>
      <c r="F20" s="122"/>
      <c r="G20" s="122"/>
      <c r="H20" s="119"/>
      <c r="I20" s="271"/>
      <c r="J20" s="272"/>
      <c r="K20" s="115"/>
    </row>
    <row r="21" spans="1:15" s="36" customFormat="1" ht="16.5" customHeight="1">
      <c r="A21" s="212" t="s">
        <v>155</v>
      </c>
      <c r="B21" s="213" t="s">
        <v>156</v>
      </c>
      <c r="C21" s="201"/>
      <c r="D21" s="214" t="s">
        <v>61</v>
      </c>
      <c r="E21" s="126">
        <f>F21*88/100</f>
        <v>35.200000000000003</v>
      </c>
      <c r="F21" s="126">
        <v>40</v>
      </c>
      <c r="G21" s="127">
        <f t="shared" ref="G21:G28" si="0">F21*100/F$29</f>
        <v>76.010945576162968</v>
      </c>
      <c r="H21" s="128">
        <f>E21*B$15</f>
        <v>211.20000000000002</v>
      </c>
      <c r="I21" s="117"/>
      <c r="J21" s="113"/>
      <c r="K21" s="116"/>
      <c r="L21" s="114"/>
      <c r="M21" t="s">
        <v>162</v>
      </c>
      <c r="N21" s="188">
        <v>42.566000000000003</v>
      </c>
      <c r="O21" s="186"/>
    </row>
    <row r="22" spans="1:15" s="36" customFormat="1" ht="16.5" customHeight="1">
      <c r="A22" s="223" t="s">
        <v>175</v>
      </c>
      <c r="B22" s="213" t="s">
        <v>167</v>
      </c>
      <c r="C22" s="201"/>
      <c r="D22" s="214" t="s">
        <v>174</v>
      </c>
      <c r="E22" s="126">
        <f t="shared" ref="E22:E24" si="1">F22*88/100</f>
        <v>2.64</v>
      </c>
      <c r="F22" s="126">
        <v>3</v>
      </c>
      <c r="G22" s="127">
        <f t="shared" si="0"/>
        <v>5.700820918212222</v>
      </c>
      <c r="H22" s="128">
        <f t="shared" ref="H22:H24" si="2">E22*B$15</f>
        <v>15.84</v>
      </c>
      <c r="I22" s="117"/>
      <c r="J22" s="113"/>
      <c r="K22" s="116"/>
      <c r="L22" s="114"/>
      <c r="M22" t="s">
        <v>151</v>
      </c>
      <c r="N22" s="188">
        <v>40</v>
      </c>
      <c r="O22" s="186"/>
    </row>
    <row r="23" spans="1:15" s="36" customFormat="1" ht="16.5" customHeight="1">
      <c r="A23" s="215" t="s">
        <v>176</v>
      </c>
      <c r="B23" s="213" t="s">
        <v>168</v>
      </c>
      <c r="C23" s="201"/>
      <c r="D23" s="214" t="s">
        <v>178</v>
      </c>
      <c r="E23" s="126">
        <f t="shared" si="1"/>
        <v>2.64</v>
      </c>
      <c r="F23" s="126">
        <v>3</v>
      </c>
      <c r="G23" s="127">
        <f t="shared" si="0"/>
        <v>5.700820918212222</v>
      </c>
      <c r="H23" s="128">
        <f t="shared" si="2"/>
        <v>15.84</v>
      </c>
      <c r="I23" s="117"/>
      <c r="J23" s="113"/>
      <c r="K23" s="116"/>
      <c r="L23" s="114"/>
      <c r="M23" t="s">
        <v>173</v>
      </c>
      <c r="N23" s="188">
        <v>3</v>
      </c>
      <c r="O23" s="186"/>
    </row>
    <row r="24" spans="1:15" s="36" customFormat="1" ht="16.5" customHeight="1">
      <c r="A24" s="215" t="s">
        <v>177</v>
      </c>
      <c r="B24" s="213" t="s">
        <v>169</v>
      </c>
      <c r="C24" s="201"/>
      <c r="D24" s="214" t="s">
        <v>179</v>
      </c>
      <c r="E24" s="126">
        <f t="shared" si="1"/>
        <v>2.64</v>
      </c>
      <c r="F24" s="126">
        <v>3</v>
      </c>
      <c r="G24" s="127">
        <f t="shared" si="0"/>
        <v>5.700820918212222</v>
      </c>
      <c r="H24" s="128">
        <f t="shared" si="2"/>
        <v>15.84</v>
      </c>
      <c r="I24" s="117"/>
      <c r="J24" s="113"/>
      <c r="K24" s="116"/>
      <c r="L24" s="114"/>
      <c r="M24" t="s">
        <v>163</v>
      </c>
      <c r="N24" s="188">
        <v>3</v>
      </c>
      <c r="O24" s="186"/>
    </row>
    <row r="25" spans="1:15" s="36" customFormat="1" ht="16.5" customHeight="1">
      <c r="A25" s="201" t="s">
        <v>103</v>
      </c>
      <c r="B25" s="204" t="s">
        <v>104</v>
      </c>
      <c r="C25" s="120"/>
      <c r="D25" s="200">
        <v>4200001</v>
      </c>
      <c r="E25" s="126">
        <f t="shared" ref="E25:E28" si="3">F25*88/100</f>
        <v>1.76</v>
      </c>
      <c r="F25" s="126">
        <v>2</v>
      </c>
      <c r="G25" s="127">
        <f t="shared" si="0"/>
        <v>3.800547278808148</v>
      </c>
      <c r="H25" s="128">
        <f t="shared" ref="H25:H28" si="4">E25*B$15</f>
        <v>10.56</v>
      </c>
      <c r="I25" s="117"/>
      <c r="J25" s="113"/>
      <c r="K25" s="116"/>
      <c r="L25" s="114"/>
      <c r="M25" t="s">
        <v>165</v>
      </c>
      <c r="N25" s="188">
        <v>3</v>
      </c>
      <c r="O25" s="186"/>
    </row>
    <row r="26" spans="1:15" s="36" customFormat="1" ht="16.5" customHeight="1">
      <c r="A26" s="199" t="s">
        <v>102</v>
      </c>
      <c r="B26" s="202" t="s">
        <v>105</v>
      </c>
      <c r="C26" s="202"/>
      <c r="D26" s="203">
        <v>4100346</v>
      </c>
      <c r="E26" s="126">
        <f t="shared" si="3"/>
        <v>0.10911999999999999</v>
      </c>
      <c r="F26" s="126">
        <v>0.124</v>
      </c>
      <c r="G26" s="127">
        <f t="shared" si="0"/>
        <v>0.23563393128610519</v>
      </c>
      <c r="H26" s="128">
        <f t="shared" si="4"/>
        <v>0.65471999999999997</v>
      </c>
      <c r="I26" s="117"/>
      <c r="J26" s="113"/>
      <c r="K26" s="116"/>
      <c r="L26" s="114"/>
      <c r="M26" t="s">
        <v>161</v>
      </c>
      <c r="N26" s="188">
        <v>3</v>
      </c>
      <c r="O26" s="186"/>
    </row>
    <row r="27" spans="1:15" s="36" customFormat="1" ht="16.5" customHeight="1">
      <c r="A27" s="201" t="s">
        <v>138</v>
      </c>
      <c r="B27" s="201" t="s">
        <v>139</v>
      </c>
      <c r="C27" s="201"/>
      <c r="D27" s="214">
        <v>4100353</v>
      </c>
      <c r="E27" s="126">
        <f t="shared" si="3"/>
        <v>0.44</v>
      </c>
      <c r="F27" s="126">
        <v>0.5</v>
      </c>
      <c r="G27" s="127">
        <f t="shared" si="0"/>
        <v>0.95013681970203701</v>
      </c>
      <c r="H27" s="128">
        <f t="shared" si="4"/>
        <v>2.64</v>
      </c>
      <c r="I27" s="117"/>
      <c r="J27" s="113"/>
      <c r="K27" s="116"/>
      <c r="L27" s="114"/>
      <c r="M27" t="s">
        <v>124</v>
      </c>
      <c r="N27" s="188">
        <v>2</v>
      </c>
      <c r="O27" s="186"/>
    </row>
    <row r="28" spans="1:15" s="36" customFormat="1" ht="16.5" customHeight="1">
      <c r="A28" s="212" t="s">
        <v>143</v>
      </c>
      <c r="B28" s="220" t="s">
        <v>144</v>
      </c>
      <c r="C28" s="220"/>
      <c r="D28" s="221">
        <v>4400004</v>
      </c>
      <c r="E28" s="126">
        <f t="shared" si="3"/>
        <v>0.88</v>
      </c>
      <c r="F28" s="126">
        <v>1</v>
      </c>
      <c r="G28" s="127">
        <f t="shared" si="0"/>
        <v>1.900273639404074</v>
      </c>
      <c r="H28" s="128">
        <f t="shared" si="4"/>
        <v>5.28</v>
      </c>
      <c r="I28" s="117"/>
      <c r="J28" s="113"/>
      <c r="K28" s="116"/>
      <c r="L28" s="114"/>
      <c r="M28" t="s">
        <v>140</v>
      </c>
      <c r="N28" s="188">
        <v>2</v>
      </c>
      <c r="O28" s="186"/>
    </row>
    <row r="29" spans="1:15" s="36" customFormat="1" ht="16.5" customHeight="1">
      <c r="A29" s="193" t="s">
        <v>57</v>
      </c>
      <c r="B29" s="129"/>
      <c r="C29" s="130"/>
      <c r="D29" s="130"/>
      <c r="E29" s="131">
        <f>SUM(E21:E28)</f>
        <v>46.30912</v>
      </c>
      <c r="F29" s="131">
        <f>SUM(F21:F28)</f>
        <v>52.624000000000002</v>
      </c>
      <c r="G29" s="131">
        <f>SUM(G21:G28)</f>
        <v>99.999999999999986</v>
      </c>
      <c r="H29" s="131">
        <f>SUM(H21:H28)</f>
        <v>277.85471999999999</v>
      </c>
      <c r="I29" s="117"/>
      <c r="J29" s="16"/>
      <c r="K29" s="116"/>
      <c r="L29" s="114"/>
      <c r="M29" t="s">
        <v>125</v>
      </c>
      <c r="N29" s="188">
        <v>0.5</v>
      </c>
      <c r="O29" s="186"/>
    </row>
    <row r="30" spans="1:15" s="36" customFormat="1" ht="16.5" customHeight="1">
      <c r="A30" s="198" t="s">
        <v>100</v>
      </c>
      <c r="B30" s="195"/>
      <c r="C30" s="196"/>
      <c r="D30" s="196"/>
      <c r="E30" s="197"/>
      <c r="F30" s="197"/>
      <c r="G30" s="197"/>
      <c r="H30" s="197"/>
      <c r="I30" s="117"/>
      <c r="J30" s="16"/>
      <c r="K30" s="116"/>
      <c r="L30" s="114"/>
      <c r="M30" t="s">
        <v>141</v>
      </c>
      <c r="N30" s="188">
        <v>0.25</v>
      </c>
      <c r="O30" s="186"/>
    </row>
    <row r="31" spans="1:15" s="36" customFormat="1" ht="16.5" customHeight="1">
      <c r="A31" s="205" t="s">
        <v>58</v>
      </c>
      <c r="B31" s="123"/>
      <c r="C31" s="124"/>
      <c r="D31" s="124"/>
      <c r="E31" s="126">
        <f>F31*88/100</f>
        <v>37.4572</v>
      </c>
      <c r="F31" s="126">
        <f>100-F29-SUM(F32:F39)-F42</f>
        <v>42.564999999999998</v>
      </c>
      <c r="G31" s="126">
        <f t="shared" ref="G31:G39" si="5">F31*100/F$40</f>
        <v>95.91896520641788</v>
      </c>
      <c r="H31" s="126">
        <f>E31*B$15</f>
        <v>224.7432</v>
      </c>
      <c r="I31" s="117"/>
      <c r="J31" s="16"/>
      <c r="K31" s="116"/>
      <c r="L31" s="114"/>
      <c r="M31" t="s">
        <v>153</v>
      </c>
      <c r="N31" s="188">
        <v>0.13</v>
      </c>
      <c r="O31" s="186"/>
    </row>
    <row r="32" spans="1:15" s="36" customFormat="1" ht="16.5" customHeight="1">
      <c r="A32" s="205" t="s">
        <v>63</v>
      </c>
      <c r="B32" s="123" t="s">
        <v>110</v>
      </c>
      <c r="C32" s="124"/>
      <c r="D32" s="125">
        <v>4100332</v>
      </c>
      <c r="E32" s="126">
        <f t="shared" ref="E32:E39" si="6">F32*88/100</f>
        <v>7.392E-2</v>
      </c>
      <c r="F32" s="126">
        <v>8.4000000000000005E-2</v>
      </c>
      <c r="G32" s="126">
        <f t="shared" si="5"/>
        <v>0.18929150892374255</v>
      </c>
      <c r="H32" s="126">
        <f t="shared" ref="H32:H39" si="7">E32*B$15</f>
        <v>0.44352000000000003</v>
      </c>
      <c r="I32" s="117"/>
      <c r="J32" s="16"/>
      <c r="K32" s="116"/>
      <c r="L32" s="114"/>
      <c r="M32" t="s">
        <v>129</v>
      </c>
      <c r="N32" s="188">
        <v>0.1237</v>
      </c>
      <c r="O32" s="186"/>
    </row>
    <row r="33" spans="1:15" s="36" customFormat="1" ht="16.5" customHeight="1">
      <c r="A33" s="205" t="s">
        <v>65</v>
      </c>
      <c r="B33" s="123" t="s">
        <v>111</v>
      </c>
      <c r="C33" s="124"/>
      <c r="D33" s="125">
        <v>4100426</v>
      </c>
      <c r="E33" s="126">
        <f t="shared" si="6"/>
        <v>4.4000000000000004E-2</v>
      </c>
      <c r="F33" s="126">
        <v>0.05</v>
      </c>
      <c r="G33" s="126">
        <f t="shared" si="5"/>
        <v>0.11267351721651342</v>
      </c>
      <c r="H33" s="126">
        <f t="shared" si="7"/>
        <v>0.26400000000000001</v>
      </c>
      <c r="I33" s="117"/>
      <c r="J33" s="16"/>
      <c r="K33" s="116"/>
      <c r="L33" s="114"/>
      <c r="M33" t="s">
        <v>142</v>
      </c>
      <c r="N33" s="188">
        <v>0.1095</v>
      </c>
      <c r="O33" s="186"/>
    </row>
    <row r="34" spans="1:15" s="36" customFormat="1" ht="16.5" customHeight="1">
      <c r="A34" s="205" t="s">
        <v>107</v>
      </c>
      <c r="B34" s="123" t="s">
        <v>112</v>
      </c>
      <c r="C34" s="124"/>
      <c r="D34" s="125">
        <v>4100008</v>
      </c>
      <c r="E34" s="126">
        <f t="shared" si="6"/>
        <v>0.11440000000000002</v>
      </c>
      <c r="F34" s="126">
        <v>0.13</v>
      </c>
      <c r="G34" s="126">
        <f t="shared" si="5"/>
        <v>0.29295114476293488</v>
      </c>
      <c r="H34" s="126">
        <f t="shared" si="7"/>
        <v>0.68640000000000012</v>
      </c>
      <c r="I34" s="117"/>
      <c r="J34" s="16"/>
      <c r="K34" s="116"/>
      <c r="L34" s="114"/>
      <c r="M34" t="s">
        <v>126</v>
      </c>
      <c r="N34" s="188">
        <v>0.1</v>
      </c>
    </row>
    <row r="35" spans="1:15" s="36" customFormat="1" ht="16.5" customHeight="1">
      <c r="A35" s="205" t="s">
        <v>101</v>
      </c>
      <c r="B35" s="123" t="s">
        <v>113</v>
      </c>
      <c r="C35" s="124"/>
      <c r="D35" s="125">
        <v>4700003</v>
      </c>
      <c r="E35" s="126">
        <f t="shared" si="6"/>
        <v>7.6560000000000003E-2</v>
      </c>
      <c r="F35" s="126">
        <v>8.6999999999999994E-2</v>
      </c>
      <c r="G35" s="126">
        <f t="shared" si="5"/>
        <v>0.19605191995673332</v>
      </c>
      <c r="H35" s="126">
        <f t="shared" si="7"/>
        <v>0.45935999999999999</v>
      </c>
      <c r="I35" s="117"/>
      <c r="J35" s="16"/>
      <c r="K35" s="116"/>
      <c r="L35" s="114"/>
      <c r="M35" t="s">
        <v>101</v>
      </c>
      <c r="N35" s="188">
        <v>8.7099999999999997E-2</v>
      </c>
    </row>
    <row r="36" spans="1:15" s="36" customFormat="1" ht="15.65" customHeight="1">
      <c r="A36" s="205" t="s">
        <v>108</v>
      </c>
      <c r="B36" s="123" t="s">
        <v>114</v>
      </c>
      <c r="C36" s="124"/>
      <c r="D36" s="125">
        <v>4700029</v>
      </c>
      <c r="E36" s="126">
        <f t="shared" si="6"/>
        <v>8.8000000000000009E-2</v>
      </c>
      <c r="F36" s="126">
        <v>0.1</v>
      </c>
      <c r="G36" s="126">
        <f t="shared" si="5"/>
        <v>0.22534703443302684</v>
      </c>
      <c r="H36" s="126">
        <f t="shared" si="7"/>
        <v>0.52800000000000002</v>
      </c>
      <c r="I36" s="117"/>
      <c r="J36" s="16"/>
      <c r="K36" s="116"/>
      <c r="L36" s="114"/>
      <c r="M36" t="s">
        <v>128</v>
      </c>
      <c r="N36" s="188">
        <v>8.3599999999999994E-2</v>
      </c>
    </row>
    <row r="37" spans="1:15" s="36" customFormat="1" ht="15.65" customHeight="1">
      <c r="A37" s="205" t="s">
        <v>159</v>
      </c>
      <c r="B37" s="123" t="s">
        <v>115</v>
      </c>
      <c r="C37" s="124"/>
      <c r="D37" s="125">
        <v>4100356</v>
      </c>
      <c r="E37" s="126">
        <f t="shared" si="6"/>
        <v>9.6799999999999997E-2</v>
      </c>
      <c r="F37" s="126">
        <v>0.11</v>
      </c>
      <c r="G37" s="126">
        <f t="shared" si="5"/>
        <v>0.24788173787632953</v>
      </c>
      <c r="H37" s="126">
        <f t="shared" si="7"/>
        <v>0.58079999999999998</v>
      </c>
      <c r="I37" s="117"/>
      <c r="J37" s="16"/>
      <c r="K37" s="116"/>
      <c r="L37" s="114"/>
      <c r="M37" t="s">
        <v>127</v>
      </c>
      <c r="N37" s="188">
        <v>0.05</v>
      </c>
    </row>
    <row r="38" spans="1:15" s="36" customFormat="1" ht="15.65" customHeight="1">
      <c r="A38" s="216" t="s">
        <v>109</v>
      </c>
      <c r="B38" s="217" t="s">
        <v>59</v>
      </c>
      <c r="C38" s="218"/>
      <c r="D38" s="219">
        <v>4100005</v>
      </c>
      <c r="E38" s="126">
        <f t="shared" si="6"/>
        <v>0.22</v>
      </c>
      <c r="F38" s="126">
        <v>0.25</v>
      </c>
      <c r="G38" s="126">
        <f t="shared" si="5"/>
        <v>0.5633675860825671</v>
      </c>
      <c r="H38" s="126">
        <f t="shared" si="7"/>
        <v>1.32</v>
      </c>
      <c r="I38" s="117"/>
      <c r="J38" s="16"/>
      <c r="K38" s="116"/>
      <c r="L38" s="114"/>
      <c r="M38"/>
      <c r="N38" s="188"/>
    </row>
    <row r="39" spans="1:15" s="36" customFormat="1" ht="15.65" customHeight="1">
      <c r="A39" s="212" t="s">
        <v>143</v>
      </c>
      <c r="B39" s="220" t="s">
        <v>144</v>
      </c>
      <c r="C39" s="220"/>
      <c r="D39" s="221">
        <v>4400004</v>
      </c>
      <c r="E39" s="126">
        <f t="shared" si="6"/>
        <v>0.88</v>
      </c>
      <c r="F39" s="126">
        <v>1</v>
      </c>
      <c r="G39" s="126">
        <f t="shared" si="5"/>
        <v>2.2534703443302684</v>
      </c>
      <c r="H39" s="126">
        <f t="shared" si="7"/>
        <v>5.28</v>
      </c>
      <c r="I39" s="117"/>
      <c r="J39" s="16"/>
      <c r="K39" s="116"/>
      <c r="L39" s="114"/>
    </row>
    <row r="40" spans="1:15" s="36" customFormat="1" ht="15.65" customHeight="1">
      <c r="A40" s="194" t="s">
        <v>57</v>
      </c>
      <c r="B40" s="139"/>
      <c r="C40" s="139"/>
      <c r="D40" s="139"/>
      <c r="E40" s="132">
        <f>SUM(E31:E39)</f>
        <v>39.050880000000006</v>
      </c>
      <c r="F40" s="132">
        <f>SUM(F31:F39)</f>
        <v>44.376000000000005</v>
      </c>
      <c r="G40" s="132">
        <f>SUM(G31:G39)</f>
        <v>99.999999999999986</v>
      </c>
      <c r="H40" s="132">
        <f>SUM(H31:H39)</f>
        <v>234.30528000000001</v>
      </c>
      <c r="I40" s="35"/>
      <c r="J40" s="5"/>
      <c r="K40" s="116"/>
      <c r="L40" s="114"/>
    </row>
    <row r="41" spans="1:15" s="36" customFormat="1" ht="15.65" customHeight="1">
      <c r="A41" s="224" t="s">
        <v>185</v>
      </c>
      <c r="B41" s="225"/>
      <c r="C41" s="225"/>
      <c r="D41" s="225"/>
      <c r="E41" s="226"/>
      <c r="F41" s="226"/>
      <c r="G41" s="226"/>
      <c r="H41" s="226"/>
      <c r="I41" s="35"/>
      <c r="J41" s="5"/>
      <c r="K41" s="116"/>
      <c r="L41" s="114"/>
    </row>
    <row r="42" spans="1:15" s="36" customFormat="1" ht="15.65" customHeight="1">
      <c r="A42" s="215" t="s">
        <v>180</v>
      </c>
      <c r="B42" s="213" t="s">
        <v>181</v>
      </c>
      <c r="C42" s="201"/>
      <c r="D42" s="214" t="s">
        <v>182</v>
      </c>
      <c r="E42" s="126">
        <f t="shared" ref="E42" si="8">F42*88/100</f>
        <v>2.64</v>
      </c>
      <c r="F42" s="126">
        <v>3</v>
      </c>
      <c r="G42" s="127">
        <f t="shared" ref="G42" si="9">F42*100/F$29</f>
        <v>5.700820918212222</v>
      </c>
      <c r="H42" s="128">
        <f t="shared" ref="H42" si="10">E42*B$15</f>
        <v>15.84</v>
      </c>
      <c r="I42" s="35"/>
      <c r="J42" s="5"/>
      <c r="K42" s="116"/>
      <c r="L42" s="114"/>
    </row>
    <row r="43" spans="1:15" s="36" customFormat="1" ht="15.65" customHeight="1">
      <c r="A43" s="194" t="s">
        <v>57</v>
      </c>
      <c r="B43" s="139"/>
      <c r="C43" s="139"/>
      <c r="D43" s="139"/>
      <c r="E43" s="132">
        <f>E42</f>
        <v>2.64</v>
      </c>
      <c r="F43" s="132">
        <f t="shared" ref="F43:H43" si="11">F42</f>
        <v>3</v>
      </c>
      <c r="G43" s="132">
        <f t="shared" si="11"/>
        <v>5.700820918212222</v>
      </c>
      <c r="H43" s="132">
        <f t="shared" si="11"/>
        <v>15.84</v>
      </c>
      <c r="I43" s="35"/>
      <c r="J43" s="5"/>
      <c r="K43" s="116"/>
      <c r="L43" s="114"/>
    </row>
    <row r="44" spans="1:15" s="36" customFormat="1" ht="15.65" customHeight="1">
      <c r="A44" s="194" t="s">
        <v>60</v>
      </c>
      <c r="B44" s="139"/>
      <c r="C44" s="139"/>
      <c r="D44" s="139"/>
      <c r="E44" s="132">
        <f>E40+E29+E43</f>
        <v>88.000000000000014</v>
      </c>
      <c r="F44" s="132">
        <f t="shared" ref="F44:H44" si="12">F40+F29+F43</f>
        <v>100</v>
      </c>
      <c r="G44" s="132">
        <f t="shared" si="12"/>
        <v>205.7008209182122</v>
      </c>
      <c r="H44" s="132">
        <f t="shared" si="12"/>
        <v>528</v>
      </c>
      <c r="I44" s="35"/>
      <c r="J44" s="5"/>
      <c r="K44" s="116"/>
      <c r="L44" s="114"/>
    </row>
    <row r="45" spans="1:15" s="36" customFormat="1" ht="15.65" customHeight="1">
      <c r="A45" s="91"/>
      <c r="B45" s="90"/>
      <c r="E45" s="37"/>
      <c r="F45" s="37"/>
      <c r="G45" s="37"/>
      <c r="H45" s="38"/>
      <c r="I45" s="35"/>
      <c r="J45" s="5"/>
      <c r="K45" s="116"/>
      <c r="L45" s="114"/>
    </row>
    <row r="46" spans="1:15" s="36" customFormat="1" ht="15.65" customHeight="1">
      <c r="A46" s="91"/>
      <c r="B46" s="90"/>
      <c r="E46" s="37"/>
      <c r="F46" s="37"/>
      <c r="G46" s="37"/>
      <c r="H46" s="38"/>
      <c r="I46" s="35"/>
      <c r="J46" s="5"/>
      <c r="K46" s="116"/>
      <c r="L46" s="114"/>
      <c r="M46"/>
      <c r="N46" s="188"/>
    </row>
    <row r="47" spans="1:15" s="36" customFormat="1" ht="15.65" customHeight="1">
      <c r="A47" s="62"/>
      <c r="B47" s="63"/>
      <c r="C47" s="7"/>
      <c r="D47" s="7"/>
      <c r="E47" s="64"/>
      <c r="F47" s="64"/>
      <c r="G47" s="64"/>
      <c r="H47" s="65"/>
      <c r="I47" s="66"/>
      <c r="J47" s="67"/>
      <c r="K47" s="116"/>
      <c r="L47" s="114"/>
      <c r="M47"/>
      <c r="N47" s="188"/>
    </row>
    <row r="48" spans="1:15" s="36" customFormat="1" ht="15.65" customHeight="1">
      <c r="A48" s="47" t="s">
        <v>44</v>
      </c>
      <c r="B48" s="77"/>
      <c r="C48" s="58"/>
      <c r="D48" s="56" t="s">
        <v>9</v>
      </c>
      <c r="E48" s="77"/>
      <c r="F48" s="77"/>
      <c r="G48" s="58"/>
      <c r="H48" s="58"/>
      <c r="I48" s="77"/>
      <c r="J48" s="5"/>
      <c r="K48" s="116"/>
      <c r="L48" s="114"/>
      <c r="M48"/>
      <c r="N48" s="188"/>
    </row>
    <row r="49" spans="1:20" s="36" customFormat="1" ht="15.65" customHeight="1">
      <c r="A49" s="48" t="s">
        <v>45</v>
      </c>
      <c r="B49" s="8"/>
      <c r="C49" s="58"/>
      <c r="D49" s="57" t="s">
        <v>43</v>
      </c>
      <c r="E49" s="8"/>
      <c r="F49" s="8"/>
      <c r="G49" s="8"/>
      <c r="H49" s="8"/>
      <c r="I49" s="8"/>
      <c r="J49" s="9"/>
      <c r="K49" s="116"/>
      <c r="L49" s="114"/>
      <c r="M49" s="1"/>
      <c r="N49" s="1"/>
    </row>
    <row r="50" spans="1:20" s="36" customFormat="1" ht="15.65" customHeight="1">
      <c r="A50" s="48" t="s">
        <v>46</v>
      </c>
      <c r="B50" s="8"/>
      <c r="C50" s="58"/>
      <c r="D50" s="57" t="s">
        <v>10</v>
      </c>
      <c r="E50" s="10"/>
      <c r="F50" s="10"/>
      <c r="G50" s="10"/>
      <c r="H50" s="8"/>
      <c r="I50" s="10"/>
      <c r="J50" s="11"/>
      <c r="K50" s="116"/>
      <c r="L50" s="114"/>
      <c r="M50" s="1"/>
      <c r="N50" s="1"/>
    </row>
    <row r="51" spans="1:20" s="36" customFormat="1" ht="15.65" customHeight="1">
      <c r="A51" s="48" t="s">
        <v>47</v>
      </c>
      <c r="B51" s="10"/>
      <c r="C51" s="58"/>
      <c r="D51" s="57" t="s">
        <v>11</v>
      </c>
      <c r="E51" s="10"/>
      <c r="F51" s="10"/>
      <c r="G51" s="10"/>
      <c r="H51" s="8"/>
      <c r="I51" s="10"/>
      <c r="J51" s="11"/>
      <c r="K51" s="116"/>
      <c r="L51" s="114"/>
      <c r="M51" s="1"/>
      <c r="N51" s="1"/>
    </row>
    <row r="52" spans="1:20" s="36" customFormat="1" ht="15.65" customHeight="1">
      <c r="A52" s="48" t="s">
        <v>48</v>
      </c>
      <c r="B52" s="12"/>
      <c r="C52" s="58"/>
      <c r="D52" s="57" t="s">
        <v>35</v>
      </c>
      <c r="E52" s="10"/>
      <c r="F52" s="10"/>
      <c r="G52" s="10"/>
      <c r="H52" s="8"/>
      <c r="I52" s="10"/>
      <c r="J52" s="11"/>
      <c r="K52" s="116"/>
      <c r="L52" s="114"/>
      <c r="M52" s="1"/>
      <c r="N52" s="1"/>
    </row>
    <row r="53" spans="1:20" s="36" customFormat="1" ht="15.65" customHeight="1">
      <c r="A53" s="52"/>
      <c r="B53" s="13"/>
      <c r="C53" s="54"/>
      <c r="E53" s="53"/>
      <c r="F53" s="54"/>
      <c r="G53" s="13"/>
      <c r="H53" s="53"/>
      <c r="I53" s="78"/>
      <c r="J53" s="14"/>
      <c r="K53" s="116"/>
      <c r="L53" s="114"/>
      <c r="M53" s="1"/>
      <c r="N53" s="1"/>
    </row>
    <row r="54" spans="1:20" s="36" customFormat="1" ht="15.65" customHeight="1">
      <c r="A54" s="15"/>
      <c r="B54" s="59"/>
      <c r="C54" s="59"/>
      <c r="D54" s="59"/>
      <c r="E54" s="59"/>
      <c r="F54" s="59"/>
      <c r="G54" s="59"/>
      <c r="H54" s="59"/>
      <c r="I54" s="59"/>
      <c r="J54" s="60"/>
      <c r="K54" s="116"/>
      <c r="L54" s="114"/>
      <c r="M54" s="1"/>
      <c r="N54" s="1"/>
    </row>
    <row r="55" spans="1:20" s="36" customFormat="1" ht="15.65" customHeight="1">
      <c r="A55" s="61" t="s">
        <v>12</v>
      </c>
      <c r="B55" s="8"/>
      <c r="C55" s="8"/>
      <c r="D55" s="8"/>
      <c r="E55" s="8"/>
      <c r="F55" s="8"/>
      <c r="G55" s="8"/>
      <c r="H55" s="8"/>
      <c r="I55" s="8"/>
      <c r="J55" s="9"/>
      <c r="K55" s="116"/>
      <c r="L55" s="114"/>
      <c r="M55"/>
      <c r="N55" s="188"/>
    </row>
    <row r="56" spans="1:20" s="36" customFormat="1" ht="15.65" customHeight="1">
      <c r="A56" s="17"/>
      <c r="B56" s="18"/>
      <c r="C56" s="18"/>
      <c r="D56" s="18"/>
      <c r="E56" s="18"/>
      <c r="F56" s="18"/>
      <c r="G56" s="18"/>
      <c r="H56" s="18"/>
      <c r="I56" s="18"/>
      <c r="J56" s="19"/>
      <c r="K56" s="116"/>
      <c r="L56" s="114"/>
      <c r="M56"/>
      <c r="N56" s="188"/>
    </row>
    <row r="57" spans="1:20" s="36" customFormat="1" ht="16" customHeight="1">
      <c r="A57" s="24" t="s">
        <v>13</v>
      </c>
      <c r="B57" s="21" t="s">
        <v>36</v>
      </c>
      <c r="C57" s="20"/>
      <c r="D57" s="20"/>
      <c r="E57" s="22"/>
      <c r="F57" s="21" t="s">
        <v>50</v>
      </c>
      <c r="G57" s="21"/>
      <c r="H57" s="21"/>
      <c r="I57" s="22"/>
      <c r="J57" s="23"/>
      <c r="K57" s="1"/>
      <c r="L57" s="1"/>
    </row>
    <row r="58" spans="1:20" s="36" customFormat="1" ht="13" customHeight="1">
      <c r="A58" s="47" t="s">
        <v>14</v>
      </c>
      <c r="B58" s="79" t="s">
        <v>37</v>
      </c>
      <c r="C58" s="49" t="s">
        <v>38</v>
      </c>
      <c r="D58" s="49"/>
      <c r="E58" s="82" t="s">
        <v>39</v>
      </c>
      <c r="F58" s="51" t="s">
        <v>40</v>
      </c>
      <c r="H58" s="50" t="s">
        <v>41</v>
      </c>
      <c r="I58" s="273"/>
      <c r="J58" s="274"/>
      <c r="K58" s="1"/>
      <c r="L58" s="1"/>
    </row>
    <row r="59" spans="1:20" s="36" customFormat="1" ht="13" customHeight="1">
      <c r="A59" s="24"/>
      <c r="B59" s="25"/>
      <c r="C59" s="26"/>
      <c r="D59" s="26"/>
      <c r="E59" s="26"/>
      <c r="F59" s="28"/>
      <c r="G59" s="29"/>
      <c r="H59" s="29"/>
      <c r="I59" s="31"/>
      <c r="J59" s="85"/>
      <c r="K59" s="1"/>
      <c r="L59" s="1"/>
    </row>
    <row r="60" spans="1:20" ht="13" customHeight="1">
      <c r="A60" s="40" t="s">
        <v>18</v>
      </c>
      <c r="B60" s="32"/>
      <c r="C60" s="80" t="s">
        <v>2</v>
      </c>
      <c r="D60" s="32"/>
      <c r="E60" s="36"/>
      <c r="F60" s="51" t="s">
        <v>15</v>
      </c>
      <c r="G60" s="32"/>
      <c r="H60" s="32"/>
      <c r="I60" s="33" t="s">
        <v>2</v>
      </c>
      <c r="J60" s="86"/>
    </row>
    <row r="61" spans="1:20" ht="13" customHeight="1">
      <c r="A61" s="4"/>
      <c r="B61" s="51"/>
      <c r="C61" s="81"/>
      <c r="D61" s="34"/>
      <c r="E61" s="36"/>
      <c r="F61" s="51"/>
      <c r="G61" s="81"/>
      <c r="H61" s="81"/>
      <c r="I61" s="80"/>
      <c r="J61" s="87"/>
    </row>
    <row r="62" spans="1:20" s="2" customFormat="1" ht="13" customHeight="1">
      <c r="A62" s="4"/>
      <c r="B62" s="36"/>
      <c r="C62" s="36"/>
      <c r="D62" s="36"/>
      <c r="E62" s="36"/>
      <c r="F62" s="51" t="s">
        <v>16</v>
      </c>
      <c r="G62" s="275"/>
      <c r="H62" s="275"/>
      <c r="I62" s="80" t="s">
        <v>2</v>
      </c>
      <c r="J62" s="88"/>
      <c r="M62" s="77"/>
      <c r="N62" s="77"/>
      <c r="O62" s="77"/>
      <c r="P62" s="77"/>
      <c r="Q62" s="77"/>
      <c r="R62" s="77"/>
      <c r="S62" s="77"/>
      <c r="T62" s="77"/>
    </row>
    <row r="63" spans="1:20" s="2" customFormat="1" ht="13" customHeight="1">
      <c r="A63" s="6"/>
      <c r="B63" s="7"/>
      <c r="C63" s="7"/>
      <c r="D63" s="7"/>
      <c r="E63" s="31"/>
      <c r="F63" s="7"/>
      <c r="G63" s="27"/>
      <c r="H63" s="27"/>
      <c r="I63" s="30"/>
      <c r="J63" s="89"/>
      <c r="M63" s="77"/>
      <c r="N63" s="77"/>
      <c r="O63" s="77"/>
      <c r="P63" s="77"/>
      <c r="Q63" s="77"/>
      <c r="R63" s="77"/>
      <c r="S63" s="77"/>
      <c r="T63" s="77"/>
    </row>
    <row r="64" spans="1:20" s="2" customFormat="1" ht="13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M64" s="77"/>
      <c r="N64" s="77"/>
      <c r="O64" s="77"/>
      <c r="P64" s="77"/>
      <c r="Q64" s="77"/>
      <c r="R64" s="77"/>
      <c r="S64" s="77"/>
      <c r="T64" s="77"/>
    </row>
    <row r="65" spans="1:20" s="2" customFormat="1" ht="13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M65" s="77"/>
      <c r="N65" s="77"/>
      <c r="O65" s="77"/>
      <c r="P65" s="77"/>
      <c r="Q65" s="77"/>
      <c r="R65" s="77"/>
      <c r="S65" s="77"/>
      <c r="T65" s="77"/>
    </row>
    <row r="66" spans="1:20" s="2" customFormat="1" ht="13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M66" s="77"/>
      <c r="N66" s="77"/>
      <c r="O66" s="77"/>
      <c r="P66" s="77"/>
      <c r="Q66" s="77"/>
      <c r="R66" s="77"/>
      <c r="S66" s="77"/>
      <c r="T66" s="77"/>
    </row>
    <row r="67" spans="1:20" ht="13" customHeight="1"/>
    <row r="68" spans="1:20" ht="12" customHeight="1"/>
    <row r="69" spans="1:20" ht="12" customHeight="1"/>
    <row r="70" spans="1:20" s="3" customFormat="1" ht="13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M70" s="55"/>
      <c r="N70" s="55"/>
      <c r="O70" s="55"/>
      <c r="P70" s="55"/>
      <c r="Q70" s="55"/>
      <c r="R70" s="55"/>
      <c r="S70" s="55"/>
      <c r="T70" s="55"/>
    </row>
    <row r="71" spans="1:20" ht="20.25" customHeight="1"/>
    <row r="72" spans="1:20" ht="18" customHeight="1"/>
    <row r="73" spans="1:20" ht="5.5" customHeight="1"/>
    <row r="74" spans="1:20" ht="18" customHeight="1"/>
    <row r="75" spans="1:20" ht="18" customHeight="1"/>
    <row r="76" spans="1:20" ht="17.5" customHeight="1"/>
    <row r="77" spans="1:20" ht="10.5" customHeight="1"/>
    <row r="78" spans="1:20" ht="4" customHeight="1"/>
  </sheetData>
  <mergeCells count="19">
    <mergeCell ref="I20:J20"/>
    <mergeCell ref="I58:J58"/>
    <mergeCell ref="G62:H62"/>
    <mergeCell ref="F18:F19"/>
    <mergeCell ref="G18:G19"/>
    <mergeCell ref="H18:H19"/>
    <mergeCell ref="I18:J19"/>
    <mergeCell ref="K18:K19"/>
    <mergeCell ref="L18:L19"/>
    <mergeCell ref="A2:H2"/>
    <mergeCell ref="I2:J5"/>
    <mergeCell ref="A3:H3"/>
    <mergeCell ref="A4:H4"/>
    <mergeCell ref="A5:H5"/>
    <mergeCell ref="A18:A19"/>
    <mergeCell ref="B18:B19"/>
    <mergeCell ref="C18:C19"/>
    <mergeCell ref="D18:D19"/>
    <mergeCell ref="E18:E19"/>
  </mergeCells>
  <printOptions verticalCentered="1"/>
  <pageMargins left="0.19685039370078741" right="0" top="0" bottom="0" header="0" footer="0"/>
  <pageSetup paperSize="9" scale="76" orientation="portrait" r:id="rId1"/>
  <headerFooter alignWithMargins="0"/>
  <drawing r:id="rId2"/>
  <mc:AlternateContent xmlns:mc="http://schemas.openxmlformats.org/markup-compatibility/2006">
    <mc:Choice Requires="v">
      <legacyDrawing r:id="rId3"/>
    </mc:Choice>
  </mc:AlternateContent>
  <controls>
    <control shapeId="32769" r:id="rId4" name="Check Box 1">
      <controlPr defaultSize="0" autoFill="0" autoLine="0" autoPict="0">
        <anchor moveWithCells="1">
          <from>
            <xdr:col>0</xdr:col>
            <xdr:colOff>1371600</xdr:colOff>
            <xdr:row>56</xdr:row>
            <xdr:rowOff>12700</xdr:rowOff>
          </from>
          <to>
            <xdr:col>0</xdr:col>
            <xdr:colOff>1612900</xdr:colOff>
            <xdr:row>57</xdr:row>
            <xdr:rowOff>50800</xdr:rowOff>
          </to>
        </anchor>
      </controlPr>
    </control>
    <control shapeId="32770" r:id="rId5" name="Check Box 2">
      <controlPr defaultSize="0" autoFill="0" autoLine="0" autoPict="0">
        <anchor moveWithCells="1">
          <from>
            <xdr:col>0</xdr:col>
            <xdr:colOff>1371600</xdr:colOff>
            <xdr:row>57</xdr:row>
            <xdr:rowOff>0</xdr:rowOff>
          </from>
          <to>
            <xdr:col>0</xdr:col>
            <xdr:colOff>1638300</xdr:colOff>
            <xdr:row>58</xdr:row>
            <xdr:rowOff>63500</xdr:rowOff>
          </to>
        </anchor>
      </controlPr>
    </control>
    <control shapeId="32771" r:id="rId6" name="Check Box 3">
      <controlPr defaultSize="0" autoFill="0" autoLine="0" autoPict="0">
        <anchor moveWithCells="1">
          <from>
            <xdr:col>1</xdr:col>
            <xdr:colOff>1155700</xdr:colOff>
            <xdr:row>57</xdr:row>
            <xdr:rowOff>19050</xdr:rowOff>
          </from>
          <to>
            <xdr:col>1</xdr:col>
            <xdr:colOff>1384300</xdr:colOff>
            <xdr:row>58</xdr:row>
            <xdr:rowOff>50800</xdr:rowOff>
          </to>
        </anchor>
      </controlPr>
    </control>
    <control shapeId="32772" r:id="rId7" name="Check Box 4">
      <controlPr defaultSize="0" autoFill="0" autoLine="0" autoPict="0">
        <anchor moveWithCells="1">
          <from>
            <xdr:col>4</xdr:col>
            <xdr:colOff>0</xdr:colOff>
            <xdr:row>57</xdr:row>
            <xdr:rowOff>19050</xdr:rowOff>
          </from>
          <to>
            <xdr:col>4</xdr:col>
            <xdr:colOff>241300</xdr:colOff>
            <xdr:row>58</xdr:row>
            <xdr:rowOff>50800</xdr:rowOff>
          </to>
        </anchor>
      </controlPr>
    </control>
    <control shapeId="32773" r:id="rId8" name="Check Box 5">
      <controlPr defaultSize="0" autoFill="0" autoLine="0" autoPict="0">
        <anchor moveWithCells="1">
          <from>
            <xdr:col>5</xdr:col>
            <xdr:colOff>88900</xdr:colOff>
            <xdr:row>57</xdr:row>
            <xdr:rowOff>12700</xdr:rowOff>
          </from>
          <to>
            <xdr:col>5</xdr:col>
            <xdr:colOff>336550</xdr:colOff>
            <xdr:row>58</xdr:row>
            <xdr:rowOff>50800</xdr:rowOff>
          </to>
        </anchor>
      </controlPr>
    </control>
    <control shapeId="32774" r:id="rId9" name="Check Box 6">
      <controlPr defaultSize="0" autoFill="0" autoLine="0" autoPict="0">
        <anchor moveWithCells="1">
          <from>
            <xdr:col>6</xdr:col>
            <xdr:colOff>419100</xdr:colOff>
            <xdr:row>57</xdr:row>
            <xdr:rowOff>12700</xdr:rowOff>
          </from>
          <to>
            <xdr:col>6</xdr:col>
            <xdr:colOff>698500</xdr:colOff>
            <xdr:row>58</xdr:row>
            <xdr:rowOff>50800</xdr:rowOff>
          </to>
        </anchor>
      </controlPr>
    </control>
    <control shapeId="32775" r:id="rId10" name="Check Box 7">
      <controlPr defaultSize="0" autoFill="0" autoLine="0" autoPict="0">
        <anchor moveWithCells="1">
          <from>
            <xdr:col>8</xdr:col>
            <xdr:colOff>133350</xdr:colOff>
            <xdr:row>6</xdr:row>
            <xdr:rowOff>203200</xdr:rowOff>
          </from>
          <to>
            <xdr:col>12</xdr:col>
            <xdr:colOff>266700</xdr:colOff>
            <xdr:row>8</xdr:row>
            <xdr:rowOff>19050</xdr:rowOff>
          </to>
        </anchor>
      </controlPr>
    </control>
  </controls>
</worksheet>
</file>

<file path=xl/worksheets/sheet10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C6449-02CD-4E63-9202-B3DAC9488BD4}">
  <sheetPr>
    <tabColor rgb="FFFF0000"/>
    <pageSetUpPr fitToPage="1"/>
  </sheetPr>
  <dimension ref="A1:T81"/>
  <sheetViews>
    <sheetView zoomScale="80" zoomScaleNormal="80" zoomScaleSheetLayoutView="112" workbookViewId="0">
      <selection activeCell="G6" sqref="G6:N6"/>
    </sheetView>
  </sheetViews>
  <sheetFormatPr defaultColWidth="9.33203125" defaultRowHeight="20"/>
  <cols>
    <col min="1" max="1" width="47.5546875" style="1" customWidth="1"/>
    <col min="2" max="2" width="29.5546875" style="1" customWidth="1"/>
    <col min="3" max="3" width="13.5546875" style="1" customWidth="1"/>
    <col min="4" max="4" width="17.6640625" style="1" customWidth="1"/>
    <col min="5" max="8" width="12.77734375" style="1" customWidth="1"/>
    <col min="9" max="9" width="6.109375" style="1" hidden="1" customWidth="1"/>
    <col min="10" max="10" width="16.88671875" style="1" hidden="1" customWidth="1"/>
    <col min="11" max="12" width="9.33203125" style="1" hidden="1" customWidth="1"/>
    <col min="13" max="13" width="30.5546875" style="36" bestFit="1" customWidth="1"/>
    <col min="14" max="14" width="14.44140625" style="36" customWidth="1"/>
    <col min="15" max="16" width="13.33203125" style="36" customWidth="1"/>
    <col min="17" max="18" width="17.44140625" style="36" customWidth="1"/>
    <col min="19" max="19" width="11.5546875" style="36" bestFit="1" customWidth="1"/>
    <col min="20" max="20" width="13.5546875" style="36" bestFit="1" customWidth="1"/>
    <col min="21" max="16384" width="9.33203125" style="1"/>
  </cols>
  <sheetData>
    <row r="1" spans="1:10">
      <c r="A1" s="189"/>
      <c r="B1" s="190"/>
      <c r="C1" s="190"/>
      <c r="D1" s="190"/>
      <c r="E1" s="190"/>
      <c r="F1" s="190"/>
      <c r="G1" s="190"/>
      <c r="H1" s="190"/>
      <c r="I1" s="190" t="s">
        <v>55</v>
      </c>
      <c r="J1" s="191"/>
    </row>
    <row r="2" spans="1:10" ht="36.75" customHeight="1">
      <c r="A2" s="252" t="s">
        <v>52</v>
      </c>
      <c r="B2" s="253"/>
      <c r="C2" s="253"/>
      <c r="D2" s="253"/>
      <c r="E2" s="253"/>
      <c r="F2" s="253"/>
      <c r="G2" s="253"/>
      <c r="H2" s="254"/>
      <c r="I2" s="255" t="s">
        <v>0</v>
      </c>
      <c r="J2" s="256"/>
    </row>
    <row r="3" spans="1:10" ht="23.25" customHeight="1">
      <c r="A3" s="261" t="s">
        <v>53</v>
      </c>
      <c r="B3" s="262"/>
      <c r="C3" s="262"/>
      <c r="D3" s="262"/>
      <c r="E3" s="262"/>
      <c r="F3" s="262"/>
      <c r="G3" s="262"/>
      <c r="H3" s="263"/>
      <c r="I3" s="257"/>
      <c r="J3" s="258"/>
    </row>
    <row r="4" spans="1:10" ht="23.25" customHeight="1">
      <c r="A4" s="261" t="s">
        <v>54</v>
      </c>
      <c r="B4" s="262"/>
      <c r="C4" s="262"/>
      <c r="D4" s="262"/>
      <c r="E4" s="262"/>
      <c r="F4" s="262"/>
      <c r="G4" s="262"/>
      <c r="H4" s="263"/>
      <c r="I4" s="257"/>
      <c r="J4" s="258"/>
    </row>
    <row r="5" spans="1:10" ht="15" customHeight="1">
      <c r="A5" s="264" t="s">
        <v>51</v>
      </c>
      <c r="B5" s="265"/>
      <c r="C5" s="265"/>
      <c r="D5" s="265"/>
      <c r="E5" s="265"/>
      <c r="F5" s="265"/>
      <c r="G5" s="265"/>
      <c r="H5" s="266"/>
      <c r="I5" s="259"/>
      <c r="J5" s="260"/>
    </row>
    <row r="6" spans="1:10" ht="8.25" customHeight="1">
      <c r="A6" s="68"/>
      <c r="B6" s="69"/>
      <c r="C6" s="70"/>
      <c r="D6" s="70"/>
      <c r="E6" s="70"/>
      <c r="F6" s="70"/>
      <c r="G6" s="70"/>
      <c r="H6" s="70"/>
      <c r="I6" s="71"/>
      <c r="J6" s="209"/>
    </row>
    <row r="7" spans="1:10" ht="16" customHeight="1">
      <c r="A7" s="72" t="s">
        <v>1</v>
      </c>
      <c r="B7" s="69"/>
      <c r="C7" s="70"/>
      <c r="D7" s="70"/>
      <c r="E7" s="73"/>
      <c r="F7" s="70"/>
      <c r="G7" s="70"/>
      <c r="H7" s="70"/>
      <c r="I7" s="71"/>
      <c r="J7" s="209"/>
    </row>
    <row r="8" spans="1:10" ht="16" customHeight="1">
      <c r="A8" s="46" t="s">
        <v>17</v>
      </c>
      <c r="B8" s="112">
        <v>10302004008</v>
      </c>
      <c r="C8" s="36"/>
      <c r="D8" s="44" t="s">
        <v>31</v>
      </c>
      <c r="E8" s="94" t="s">
        <v>96</v>
      </c>
      <c r="F8" s="36"/>
      <c r="G8" s="45" t="s">
        <v>26</v>
      </c>
      <c r="H8" s="94" t="s">
        <v>97</v>
      </c>
      <c r="I8" s="36"/>
      <c r="J8" s="16" t="s">
        <v>49</v>
      </c>
    </row>
    <row r="9" spans="1:10" ht="15" customHeight="1">
      <c r="A9" s="40" t="s">
        <v>19</v>
      </c>
      <c r="B9" s="96" t="s">
        <v>99</v>
      </c>
      <c r="C9" s="74"/>
      <c r="D9" s="45" t="s">
        <v>21</v>
      </c>
      <c r="E9" s="94" t="s">
        <v>98</v>
      </c>
      <c r="F9" s="74"/>
      <c r="G9" s="45" t="s">
        <v>28</v>
      </c>
      <c r="H9" s="97" t="s">
        <v>56</v>
      </c>
      <c r="I9" s="74"/>
      <c r="J9" s="16"/>
    </row>
    <row r="10" spans="1:10" ht="15" customHeight="1">
      <c r="A10" s="40"/>
      <c r="B10" s="45"/>
      <c r="C10" s="74"/>
      <c r="D10" s="45"/>
      <c r="E10" s="83"/>
      <c r="F10" s="74"/>
      <c r="G10" s="45"/>
      <c r="H10" s="43"/>
      <c r="I10" s="74"/>
      <c r="J10" s="75"/>
    </row>
    <row r="11" spans="1:10" ht="17.149999999999999" customHeight="1">
      <c r="A11" s="98" t="s">
        <v>20</v>
      </c>
      <c r="B11" s="92" t="s">
        <v>183</v>
      </c>
      <c r="C11" s="99"/>
      <c r="D11" s="99"/>
      <c r="E11" s="99"/>
      <c r="F11" s="36"/>
      <c r="G11" s="45" t="s">
        <v>32</v>
      </c>
      <c r="H11" s="97"/>
      <c r="I11" s="74"/>
      <c r="J11" s="16"/>
    </row>
    <row r="12" spans="1:10" ht="17.149999999999999" customHeight="1">
      <c r="A12" s="100" t="s">
        <v>27</v>
      </c>
      <c r="B12" s="92" t="s">
        <v>237</v>
      </c>
      <c r="C12" s="101"/>
      <c r="D12" s="102" t="s">
        <v>22</v>
      </c>
      <c r="E12" s="103" t="s">
        <v>116</v>
      </c>
      <c r="F12" s="36"/>
      <c r="G12" s="42" t="s">
        <v>42</v>
      </c>
      <c r="H12" s="95"/>
      <c r="I12" s="74"/>
      <c r="J12" s="75"/>
    </row>
    <row r="13" spans="1:10" ht="17.149999999999999" customHeight="1">
      <c r="A13" s="104" t="s">
        <v>24</v>
      </c>
      <c r="B13" s="210" t="s">
        <v>119</v>
      </c>
      <c r="C13" s="105"/>
      <c r="D13" s="102" t="s">
        <v>23</v>
      </c>
      <c r="E13" s="92"/>
      <c r="F13" s="41"/>
      <c r="G13" s="36"/>
      <c r="H13" s="45" t="s">
        <v>30</v>
      </c>
      <c r="I13" s="95"/>
      <c r="J13" s="84"/>
    </row>
    <row r="14" spans="1:10" ht="17.149999999999999" customHeight="1">
      <c r="A14" s="104" t="s">
        <v>25</v>
      </c>
      <c r="B14" s="93"/>
      <c r="C14" s="105"/>
      <c r="D14" s="102" t="s">
        <v>23</v>
      </c>
      <c r="E14" s="92"/>
      <c r="F14" s="41"/>
      <c r="G14" s="36"/>
      <c r="H14" s="45" t="s">
        <v>30</v>
      </c>
      <c r="I14" s="95"/>
      <c r="J14" s="84"/>
    </row>
    <row r="15" spans="1:10" ht="17.149999999999999" customHeight="1">
      <c r="A15" s="98" t="s">
        <v>29</v>
      </c>
      <c r="B15" s="111">
        <v>6</v>
      </c>
      <c r="C15" s="105"/>
      <c r="D15" s="102"/>
      <c r="E15" s="99"/>
      <c r="F15" s="41"/>
      <c r="G15" s="36"/>
      <c r="H15" s="45"/>
      <c r="I15" s="36"/>
      <c r="J15" s="84"/>
    </row>
    <row r="16" spans="1:10" ht="17.149999999999999" customHeight="1">
      <c r="A16" s="100" t="s">
        <v>33</v>
      </c>
      <c r="B16" s="106"/>
      <c r="C16" s="107"/>
      <c r="D16" s="106"/>
      <c r="E16" s="106"/>
      <c r="F16" s="39"/>
      <c r="G16" s="39"/>
      <c r="H16" s="39"/>
      <c r="I16" s="39"/>
      <c r="J16" s="76"/>
    </row>
    <row r="17" spans="1:15" ht="6" customHeight="1">
      <c r="A17" s="108"/>
      <c r="B17" s="109"/>
      <c r="C17" s="110"/>
      <c r="D17" s="110"/>
      <c r="E17" s="110"/>
      <c r="F17" s="36"/>
      <c r="G17" s="55"/>
      <c r="H17" s="55"/>
      <c r="I17" s="36"/>
      <c r="J17" s="16"/>
    </row>
    <row r="18" spans="1:15" ht="9" customHeight="1">
      <c r="A18" s="267" t="s">
        <v>4</v>
      </c>
      <c r="B18" s="269" t="s">
        <v>34</v>
      </c>
      <c r="C18" s="269" t="s">
        <v>5</v>
      </c>
      <c r="D18" s="269" t="s">
        <v>3</v>
      </c>
      <c r="E18" s="269" t="s">
        <v>6</v>
      </c>
      <c r="F18" s="276" t="s">
        <v>7</v>
      </c>
      <c r="G18" s="276" t="s">
        <v>8</v>
      </c>
      <c r="H18" s="276" t="s">
        <v>68</v>
      </c>
      <c r="I18" s="278"/>
      <c r="J18" s="279"/>
      <c r="K18" s="250"/>
      <c r="L18" s="251"/>
    </row>
    <row r="19" spans="1:15" ht="9.75" customHeight="1">
      <c r="A19" s="268"/>
      <c r="B19" s="270"/>
      <c r="C19" s="270"/>
      <c r="D19" s="270"/>
      <c r="E19" s="270"/>
      <c r="F19" s="277"/>
      <c r="G19" s="277"/>
      <c r="H19" s="277"/>
      <c r="I19" s="278"/>
      <c r="J19" s="279"/>
      <c r="K19" s="250"/>
      <c r="L19" s="251"/>
    </row>
    <row r="20" spans="1:15" ht="13" customHeight="1">
      <c r="A20" s="192" t="s">
        <v>95</v>
      </c>
      <c r="B20" s="118"/>
      <c r="C20" s="119"/>
      <c r="D20" s="120"/>
      <c r="E20" s="121"/>
      <c r="F20" s="122"/>
      <c r="G20" s="122"/>
      <c r="H20" s="119"/>
      <c r="I20" s="271"/>
      <c r="J20" s="272"/>
      <c r="K20" s="115"/>
    </row>
    <row r="21" spans="1:15" s="36" customFormat="1" ht="16.5" customHeight="1">
      <c r="A21" s="212" t="s">
        <v>155</v>
      </c>
      <c r="B21" s="213" t="s">
        <v>156</v>
      </c>
      <c r="C21" s="201"/>
      <c r="D21" s="214" t="s">
        <v>61</v>
      </c>
      <c r="E21" s="126">
        <f>F21*88/100</f>
        <v>35.200000000000003</v>
      </c>
      <c r="F21" s="126">
        <v>40</v>
      </c>
      <c r="G21" s="127">
        <f t="shared" ref="G21:G28" si="0">F21*100/F$29</f>
        <v>77.511869004941389</v>
      </c>
      <c r="H21" s="128">
        <f>E21*B$15</f>
        <v>211.20000000000002</v>
      </c>
      <c r="I21" s="117"/>
      <c r="J21" s="113"/>
      <c r="K21" s="116"/>
      <c r="L21" s="114"/>
      <c r="M21" t="s">
        <v>151</v>
      </c>
      <c r="N21" s="188">
        <v>40</v>
      </c>
      <c r="O21" s="186"/>
    </row>
    <row r="22" spans="1:15" s="36" customFormat="1" ht="16.5" customHeight="1">
      <c r="A22" s="223" t="s">
        <v>175</v>
      </c>
      <c r="B22" s="213" t="s">
        <v>167</v>
      </c>
      <c r="C22" s="201"/>
      <c r="D22" s="214" t="s">
        <v>174</v>
      </c>
      <c r="E22" s="126">
        <f t="shared" ref="E22:E28" si="1">F22*88/100</f>
        <v>2.64</v>
      </c>
      <c r="F22" s="126">
        <v>3</v>
      </c>
      <c r="G22" s="127">
        <f t="shared" si="0"/>
        <v>5.8133901753706043</v>
      </c>
      <c r="H22" s="128">
        <f t="shared" ref="H22:H28" si="2">E22*B$15</f>
        <v>15.84</v>
      </c>
      <c r="I22" s="117"/>
      <c r="J22" s="113"/>
      <c r="K22" s="116"/>
      <c r="L22" s="114"/>
      <c r="M22" t="s">
        <v>162</v>
      </c>
      <c r="N22" s="188">
        <v>39.665999999999997</v>
      </c>
      <c r="O22" s="186"/>
    </row>
    <row r="23" spans="1:15" s="36" customFormat="1" ht="16.5" customHeight="1">
      <c r="A23" s="215" t="s">
        <v>176</v>
      </c>
      <c r="B23" s="213" t="s">
        <v>168</v>
      </c>
      <c r="C23" s="201"/>
      <c r="D23" s="214" t="s">
        <v>178</v>
      </c>
      <c r="E23" s="126">
        <f t="shared" si="1"/>
        <v>2.64</v>
      </c>
      <c r="F23" s="126">
        <v>3</v>
      </c>
      <c r="G23" s="127">
        <f t="shared" si="0"/>
        <v>5.8133901753706043</v>
      </c>
      <c r="H23" s="128">
        <f t="shared" si="2"/>
        <v>15.84</v>
      </c>
      <c r="I23" s="117"/>
      <c r="J23" s="113"/>
      <c r="K23" s="116"/>
      <c r="L23" s="114"/>
      <c r="M23" t="s">
        <v>184</v>
      </c>
      <c r="N23" s="188">
        <v>6.7</v>
      </c>
      <c r="O23" s="186"/>
    </row>
    <row r="24" spans="1:15" s="36" customFormat="1" ht="16.5" customHeight="1">
      <c r="A24" s="215" t="s">
        <v>177</v>
      </c>
      <c r="B24" s="213" t="s">
        <v>169</v>
      </c>
      <c r="C24" s="201"/>
      <c r="D24" s="214" t="s">
        <v>179</v>
      </c>
      <c r="E24" s="126">
        <f t="shared" si="1"/>
        <v>2.64</v>
      </c>
      <c r="F24" s="126">
        <v>3</v>
      </c>
      <c r="G24" s="127">
        <f t="shared" si="0"/>
        <v>5.8133901753706043</v>
      </c>
      <c r="H24" s="128">
        <f t="shared" si="2"/>
        <v>15.84</v>
      </c>
      <c r="I24" s="117"/>
      <c r="J24" s="113"/>
      <c r="K24" s="116"/>
      <c r="L24" s="114"/>
      <c r="M24" t="s">
        <v>163</v>
      </c>
      <c r="N24" s="188">
        <v>3</v>
      </c>
      <c r="O24" s="186"/>
    </row>
    <row r="25" spans="1:15" s="36" customFormat="1" ht="16.5" customHeight="1">
      <c r="A25" s="201" t="s">
        <v>103</v>
      </c>
      <c r="B25" s="204" t="s">
        <v>104</v>
      </c>
      <c r="C25" s="120"/>
      <c r="D25" s="200">
        <v>4200001</v>
      </c>
      <c r="E25" s="126">
        <f t="shared" si="1"/>
        <v>0.88</v>
      </c>
      <c r="F25" s="126">
        <v>1</v>
      </c>
      <c r="G25" s="127">
        <f t="shared" si="0"/>
        <v>1.9377967251235346</v>
      </c>
      <c r="H25" s="128">
        <f t="shared" si="2"/>
        <v>5.28</v>
      </c>
      <c r="I25" s="117"/>
      <c r="J25" s="113"/>
      <c r="K25" s="116"/>
      <c r="L25" s="114"/>
      <c r="M25" t="s">
        <v>165</v>
      </c>
      <c r="N25" s="188">
        <v>3</v>
      </c>
      <c r="O25" s="186"/>
    </row>
    <row r="26" spans="1:15" s="36" customFormat="1" ht="16.5" customHeight="1">
      <c r="A26" s="199" t="s">
        <v>102</v>
      </c>
      <c r="B26" s="202" t="s">
        <v>105</v>
      </c>
      <c r="C26" s="202"/>
      <c r="D26" s="203">
        <v>4100346</v>
      </c>
      <c r="E26" s="126">
        <f t="shared" si="1"/>
        <v>9.2399999999999996E-2</v>
      </c>
      <c r="F26" s="126">
        <v>0.105</v>
      </c>
      <c r="G26" s="127">
        <f t="shared" si="0"/>
        <v>0.20346865613797113</v>
      </c>
      <c r="H26" s="128">
        <f t="shared" si="2"/>
        <v>0.5544</v>
      </c>
      <c r="I26" s="117"/>
      <c r="J26" s="113"/>
      <c r="K26" s="116"/>
      <c r="L26" s="114"/>
      <c r="M26" t="s">
        <v>161</v>
      </c>
      <c r="N26" s="188">
        <v>3</v>
      </c>
      <c r="O26" s="186"/>
    </row>
    <row r="27" spans="1:15" s="36" customFormat="1" ht="16.5" customHeight="1">
      <c r="A27" s="201" t="s">
        <v>138</v>
      </c>
      <c r="B27" s="201" t="s">
        <v>139</v>
      </c>
      <c r="C27" s="201"/>
      <c r="D27" s="214">
        <v>4100353</v>
      </c>
      <c r="E27" s="126">
        <f t="shared" si="1"/>
        <v>0.44</v>
      </c>
      <c r="F27" s="126">
        <v>0.5</v>
      </c>
      <c r="G27" s="127">
        <f t="shared" si="0"/>
        <v>0.96889836256176731</v>
      </c>
      <c r="H27" s="128">
        <f t="shared" si="2"/>
        <v>2.64</v>
      </c>
      <c r="I27" s="117"/>
      <c r="J27" s="113"/>
      <c r="K27" s="116"/>
      <c r="L27" s="114"/>
      <c r="M27" t="s">
        <v>224</v>
      </c>
      <c r="N27" s="188">
        <v>2</v>
      </c>
      <c r="O27" s="186"/>
    </row>
    <row r="28" spans="1:15" s="36" customFormat="1" ht="16.5" customHeight="1">
      <c r="A28" s="212" t="s">
        <v>143</v>
      </c>
      <c r="B28" s="220" t="s">
        <v>144</v>
      </c>
      <c r="C28" s="220"/>
      <c r="D28" s="221">
        <v>4400004</v>
      </c>
      <c r="E28" s="126">
        <f t="shared" si="1"/>
        <v>0.88</v>
      </c>
      <c r="F28" s="126">
        <v>1</v>
      </c>
      <c r="G28" s="127">
        <f t="shared" si="0"/>
        <v>1.9377967251235346</v>
      </c>
      <c r="H28" s="128">
        <f t="shared" si="2"/>
        <v>5.28</v>
      </c>
      <c r="I28" s="117"/>
      <c r="J28" s="113"/>
      <c r="K28" s="116"/>
      <c r="L28" s="114"/>
      <c r="M28"/>
      <c r="N28" s="188"/>
      <c r="O28" s="186"/>
    </row>
    <row r="29" spans="1:15" s="36" customFormat="1" ht="16.5" customHeight="1">
      <c r="A29" s="193" t="s">
        <v>57</v>
      </c>
      <c r="B29" s="129"/>
      <c r="C29" s="130"/>
      <c r="D29" s="130"/>
      <c r="E29" s="131">
        <f>SUM(E21:E28)</f>
        <v>45.412400000000005</v>
      </c>
      <c r="F29" s="131">
        <f>SUM(F21:F28)</f>
        <v>51.604999999999997</v>
      </c>
      <c r="G29" s="131">
        <f>SUM(G21:G28)</f>
        <v>100</v>
      </c>
      <c r="H29" s="131">
        <f>SUM(H21:H28)</f>
        <v>272.47439999999995</v>
      </c>
      <c r="I29" s="117"/>
      <c r="J29" s="16"/>
      <c r="K29" s="116"/>
      <c r="L29" s="114"/>
      <c r="M29" t="s">
        <v>124</v>
      </c>
      <c r="N29" s="188">
        <v>1</v>
      </c>
      <c r="O29" s="186"/>
    </row>
    <row r="30" spans="1:15" s="36" customFormat="1" ht="16.5" customHeight="1">
      <c r="A30" s="198" t="s">
        <v>100</v>
      </c>
      <c r="B30" s="195"/>
      <c r="C30" s="196"/>
      <c r="D30" s="196"/>
      <c r="E30" s="197"/>
      <c r="F30" s="197"/>
      <c r="G30" s="197"/>
      <c r="H30" s="197"/>
      <c r="I30" s="117"/>
      <c r="J30" s="16"/>
      <c r="K30" s="116"/>
      <c r="L30" s="114"/>
      <c r="M30" t="s">
        <v>125</v>
      </c>
      <c r="N30" s="188">
        <v>0.5</v>
      </c>
      <c r="O30" s="186"/>
    </row>
    <row r="31" spans="1:15" s="36" customFormat="1" ht="16.5" customHeight="1">
      <c r="A31" s="205" t="s">
        <v>58</v>
      </c>
      <c r="B31" s="123"/>
      <c r="C31" s="124"/>
      <c r="D31" s="124"/>
      <c r="E31" s="126">
        <f>F31*88/100</f>
        <v>34.906079999999996</v>
      </c>
      <c r="F31" s="126">
        <f>100-F29-SUM(F32:F40)-F44</f>
        <v>39.665999999999997</v>
      </c>
      <c r="G31" s="126">
        <f t="shared" ref="G31:G40" si="3">F31*100/F$41</f>
        <v>95.133709077827064</v>
      </c>
      <c r="H31" s="126">
        <f>E31*B$15</f>
        <v>209.43647999999996</v>
      </c>
      <c r="I31" s="117"/>
      <c r="J31" s="16"/>
      <c r="K31" s="116"/>
      <c r="L31" s="114"/>
      <c r="M31" t="s">
        <v>166</v>
      </c>
      <c r="N31" s="188">
        <v>0.32250000000000001</v>
      </c>
      <c r="O31" s="186"/>
    </row>
    <row r="32" spans="1:15" s="36" customFormat="1" ht="16.5" customHeight="1">
      <c r="A32" s="205" t="s">
        <v>63</v>
      </c>
      <c r="B32" s="123" t="s">
        <v>110</v>
      </c>
      <c r="C32" s="124"/>
      <c r="D32" s="125">
        <v>4100332</v>
      </c>
      <c r="E32" s="126">
        <f t="shared" ref="E32:E40" si="4">F32*88/100</f>
        <v>7.6560000000000003E-2</v>
      </c>
      <c r="F32" s="126">
        <v>8.6999999999999994E-2</v>
      </c>
      <c r="G32" s="126">
        <f t="shared" si="3"/>
        <v>0.20865811248351118</v>
      </c>
      <c r="H32" s="126">
        <f t="shared" ref="H32:H40" si="5">E32*B$15</f>
        <v>0.45935999999999999</v>
      </c>
      <c r="I32" s="117"/>
      <c r="J32" s="16"/>
      <c r="K32" s="116"/>
      <c r="L32" s="114"/>
      <c r="M32" t="s">
        <v>141</v>
      </c>
      <c r="N32" s="188">
        <v>0.2</v>
      </c>
      <c r="O32" s="186"/>
    </row>
    <row r="33" spans="1:15" s="36" customFormat="1" ht="16.5" customHeight="1">
      <c r="A33" s="205" t="s">
        <v>65</v>
      </c>
      <c r="B33" s="123" t="s">
        <v>111</v>
      </c>
      <c r="C33" s="124"/>
      <c r="D33" s="125">
        <v>4100426</v>
      </c>
      <c r="E33" s="126">
        <f t="shared" si="4"/>
        <v>4.4000000000000004E-2</v>
      </c>
      <c r="F33" s="126">
        <v>0.05</v>
      </c>
      <c r="G33" s="126">
        <f t="shared" si="3"/>
        <v>0.1199184554502938</v>
      </c>
      <c r="H33" s="126">
        <f t="shared" si="5"/>
        <v>0.26400000000000001</v>
      </c>
      <c r="I33" s="117"/>
      <c r="J33" s="16"/>
      <c r="K33" s="116"/>
      <c r="L33" s="114"/>
      <c r="M33" t="s">
        <v>142</v>
      </c>
      <c r="N33" s="188">
        <v>0.10539999999999999</v>
      </c>
      <c r="O33" s="186"/>
    </row>
    <row r="34" spans="1:15" s="36" customFormat="1" ht="16.5" customHeight="1">
      <c r="A34" s="205" t="s">
        <v>107</v>
      </c>
      <c r="B34" s="123" t="s">
        <v>112</v>
      </c>
      <c r="C34" s="124"/>
      <c r="D34" s="125">
        <v>4100008</v>
      </c>
      <c r="E34" s="126">
        <f t="shared" si="4"/>
        <v>6.6000000000000003E-2</v>
      </c>
      <c r="F34" s="126">
        <v>7.4999999999999997E-2</v>
      </c>
      <c r="G34" s="126">
        <f t="shared" si="3"/>
        <v>0.1798776831754407</v>
      </c>
      <c r="H34" s="126">
        <f t="shared" si="5"/>
        <v>0.39600000000000002</v>
      </c>
      <c r="I34" s="117"/>
      <c r="J34" s="16"/>
      <c r="K34" s="116"/>
      <c r="L34" s="114"/>
      <c r="M34" t="s">
        <v>129</v>
      </c>
      <c r="N34" s="188">
        <v>0.1053</v>
      </c>
      <c r="O34" s="186"/>
    </row>
    <row r="35" spans="1:15" s="36" customFormat="1" ht="16.5" customHeight="1">
      <c r="A35" s="205" t="s">
        <v>101</v>
      </c>
      <c r="B35" s="123" t="s">
        <v>113</v>
      </c>
      <c r="C35" s="124"/>
      <c r="D35" s="125">
        <v>4700003</v>
      </c>
      <c r="E35" s="126">
        <f t="shared" si="4"/>
        <v>7.8320000000000001E-2</v>
      </c>
      <c r="F35" s="126">
        <v>8.8999999999999996E-2</v>
      </c>
      <c r="G35" s="126">
        <f t="shared" si="3"/>
        <v>0.21345485070152298</v>
      </c>
      <c r="H35" s="126">
        <f t="shared" si="5"/>
        <v>0.46992</v>
      </c>
      <c r="I35" s="117"/>
      <c r="J35" s="16"/>
      <c r="K35" s="116"/>
      <c r="L35" s="114"/>
      <c r="M35" t="s">
        <v>126</v>
      </c>
      <c r="N35" s="188">
        <v>0.1</v>
      </c>
    </row>
    <row r="36" spans="1:15" s="36" customFormat="1" ht="16.5" customHeight="1">
      <c r="A36" s="205" t="s">
        <v>108</v>
      </c>
      <c r="B36" s="123" t="s">
        <v>114</v>
      </c>
      <c r="C36" s="124"/>
      <c r="D36" s="125">
        <v>4700029</v>
      </c>
      <c r="E36" s="126">
        <f t="shared" si="4"/>
        <v>8.8000000000000009E-2</v>
      </c>
      <c r="F36" s="126">
        <v>0.1</v>
      </c>
      <c r="G36" s="126">
        <f t="shared" si="3"/>
        <v>0.23983691090058759</v>
      </c>
      <c r="H36" s="126">
        <f t="shared" si="5"/>
        <v>0.52800000000000002</v>
      </c>
      <c r="I36" s="117"/>
      <c r="J36" s="16"/>
      <c r="K36" s="116"/>
      <c r="L36" s="114"/>
      <c r="M36" t="s">
        <v>101</v>
      </c>
      <c r="N36" s="188">
        <v>8.8999999999999996E-2</v>
      </c>
    </row>
    <row r="37" spans="1:15" s="36" customFormat="1" ht="15.65" customHeight="1">
      <c r="A37" s="205" t="s">
        <v>159</v>
      </c>
      <c r="B37" s="123" t="s">
        <v>115</v>
      </c>
      <c r="C37" s="124"/>
      <c r="D37" s="125">
        <v>4100356</v>
      </c>
      <c r="E37" s="126">
        <f t="shared" si="4"/>
        <v>9.2399999999999996E-2</v>
      </c>
      <c r="F37" s="126">
        <v>0.105</v>
      </c>
      <c r="G37" s="126">
        <f t="shared" si="3"/>
        <v>0.25182875644561697</v>
      </c>
      <c r="H37" s="126">
        <f t="shared" si="5"/>
        <v>0.5544</v>
      </c>
      <c r="I37" s="117"/>
      <c r="J37" s="16"/>
      <c r="K37" s="116"/>
      <c r="L37" s="114"/>
      <c r="M37" t="s">
        <v>128</v>
      </c>
      <c r="N37" s="188">
        <v>8.6699999999999999E-2</v>
      </c>
    </row>
    <row r="38" spans="1:15" s="36" customFormat="1" ht="15.65" customHeight="1">
      <c r="A38" s="216" t="s">
        <v>109</v>
      </c>
      <c r="B38" s="217" t="s">
        <v>59</v>
      </c>
      <c r="C38" s="218"/>
      <c r="D38" s="219">
        <v>4100005</v>
      </c>
      <c r="E38" s="126">
        <f t="shared" si="4"/>
        <v>0.17600000000000002</v>
      </c>
      <c r="F38" s="126">
        <v>0.2</v>
      </c>
      <c r="G38" s="126">
        <f t="shared" si="3"/>
        <v>0.47967382180117518</v>
      </c>
      <c r="H38" s="126">
        <f t="shared" si="5"/>
        <v>1.056</v>
      </c>
      <c r="I38" s="117"/>
      <c r="J38" s="16"/>
      <c r="K38" s="116"/>
      <c r="L38" s="114"/>
      <c r="M38" t="s">
        <v>153</v>
      </c>
      <c r="N38" s="188">
        <v>7.4999999999999997E-2</v>
      </c>
    </row>
    <row r="39" spans="1:15" s="36" customFormat="1" ht="15.65" customHeight="1">
      <c r="A39" s="212" t="s">
        <v>143</v>
      </c>
      <c r="B39" s="220" t="s">
        <v>144</v>
      </c>
      <c r="C39" s="220"/>
      <c r="D39" s="221">
        <v>4400004</v>
      </c>
      <c r="E39" s="126">
        <f t="shared" si="4"/>
        <v>0.88</v>
      </c>
      <c r="F39" s="126">
        <v>1</v>
      </c>
      <c r="G39" s="126">
        <f t="shared" si="3"/>
        <v>2.3983691090058761</v>
      </c>
      <c r="H39" s="126">
        <f t="shared" si="5"/>
        <v>5.28</v>
      </c>
      <c r="I39" s="117"/>
      <c r="J39" s="16"/>
      <c r="K39" s="116"/>
      <c r="L39" s="114"/>
      <c r="M39"/>
      <c r="N39" s="188"/>
    </row>
    <row r="40" spans="1:15" s="36" customFormat="1" ht="15.65" customHeight="1">
      <c r="A40" s="212" t="s">
        <v>66</v>
      </c>
      <c r="B40" s="220" t="s">
        <v>170</v>
      </c>
      <c r="C40" s="220"/>
      <c r="D40" s="221">
        <v>4100391</v>
      </c>
      <c r="E40" s="126">
        <f t="shared" si="4"/>
        <v>0.28423999999999999</v>
      </c>
      <c r="F40" s="126">
        <v>0.32300000000000001</v>
      </c>
      <c r="G40" s="126">
        <f t="shared" si="3"/>
        <v>0.774673222208898</v>
      </c>
      <c r="H40" s="126">
        <f t="shared" si="5"/>
        <v>1.7054399999999998</v>
      </c>
      <c r="I40" s="117"/>
      <c r="J40" s="16"/>
      <c r="K40" s="116"/>
      <c r="L40" s="114"/>
      <c r="M40" t="s">
        <v>127</v>
      </c>
      <c r="N40" s="188">
        <v>0.05</v>
      </c>
    </row>
    <row r="41" spans="1:15" s="36" customFormat="1" ht="15.65" customHeight="1">
      <c r="A41" s="194" t="s">
        <v>57</v>
      </c>
      <c r="B41" s="139"/>
      <c r="C41" s="139"/>
      <c r="D41" s="139"/>
      <c r="E41" s="132">
        <f>SUM(E31:E40)</f>
        <v>36.691599999999994</v>
      </c>
      <c r="F41" s="132">
        <f>SUM(F31:F40)</f>
        <v>41.695</v>
      </c>
      <c r="G41" s="132">
        <f>SUM(G31:G40)</f>
        <v>99.999999999999972</v>
      </c>
      <c r="H41" s="132">
        <f>SUM(H31:H40)</f>
        <v>220.14959999999996</v>
      </c>
      <c r="I41" s="35"/>
      <c r="J41" s="5"/>
      <c r="K41" s="116"/>
      <c r="L41" s="114"/>
      <c r="M41"/>
      <c r="N41" s="188"/>
    </row>
    <row r="42" spans="1:15" s="36" customFormat="1" ht="15.65" customHeight="1">
      <c r="A42" s="224" t="s">
        <v>185</v>
      </c>
      <c r="B42" s="225"/>
      <c r="C42" s="225"/>
      <c r="D42" s="225"/>
      <c r="E42" s="226"/>
      <c r="F42" s="226"/>
      <c r="G42" s="226"/>
      <c r="H42" s="226"/>
      <c r="I42" s="35"/>
      <c r="J42" s="5"/>
      <c r="K42" s="116"/>
      <c r="L42" s="114"/>
    </row>
    <row r="43" spans="1:15" s="36" customFormat="1" ht="15.65" customHeight="1">
      <c r="A43" s="119" t="s">
        <v>186</v>
      </c>
      <c r="B43" s="119" t="s">
        <v>187</v>
      </c>
      <c r="C43" s="119"/>
      <c r="D43" s="119" t="s">
        <v>209</v>
      </c>
      <c r="E43" s="227">
        <f>F43*88/100</f>
        <v>5.8959999999999999</v>
      </c>
      <c r="F43" s="227">
        <v>6.7</v>
      </c>
      <c r="G43" s="227">
        <f>F43*100/F44</f>
        <v>100</v>
      </c>
      <c r="H43" s="227">
        <f>E43*B15</f>
        <v>35.375999999999998</v>
      </c>
      <c r="I43" s="35"/>
      <c r="J43" s="5"/>
      <c r="K43" s="116"/>
      <c r="L43" s="114"/>
    </row>
    <row r="44" spans="1:15" s="36" customFormat="1" ht="15.65" customHeight="1">
      <c r="A44" s="194" t="s">
        <v>57</v>
      </c>
      <c r="B44" s="139"/>
      <c r="C44" s="139"/>
      <c r="D44" s="139"/>
      <c r="E44" s="132">
        <f>E43</f>
        <v>5.8959999999999999</v>
      </c>
      <c r="F44" s="132">
        <f t="shared" ref="F44:H44" si="6">F43</f>
        <v>6.7</v>
      </c>
      <c r="G44" s="132">
        <f t="shared" si="6"/>
        <v>100</v>
      </c>
      <c r="H44" s="132">
        <f t="shared" si="6"/>
        <v>35.375999999999998</v>
      </c>
      <c r="I44" s="35"/>
      <c r="J44" s="5"/>
      <c r="K44" s="116"/>
      <c r="L44" s="114"/>
    </row>
    <row r="45" spans="1:15" s="36" customFormat="1" ht="15.65" customHeight="1">
      <c r="A45" s="194" t="s">
        <v>60</v>
      </c>
      <c r="B45" s="139"/>
      <c r="C45" s="139"/>
      <c r="D45" s="139"/>
      <c r="E45" s="132">
        <f>E41+E29+E44</f>
        <v>88</v>
      </c>
      <c r="F45" s="132">
        <f>F41+F29+F44</f>
        <v>100</v>
      </c>
      <c r="G45" s="132">
        <f>G41+G29+G44</f>
        <v>300</v>
      </c>
      <c r="H45" s="132">
        <f>H41+H29+H44</f>
        <v>527.99999999999989</v>
      </c>
      <c r="I45" s="35"/>
      <c r="J45" s="5"/>
      <c r="K45" s="116"/>
      <c r="L45" s="114"/>
    </row>
    <row r="46" spans="1:15" s="36" customFormat="1" ht="15.65" customHeight="1">
      <c r="A46" s="91"/>
      <c r="B46" s="90"/>
      <c r="E46" s="37"/>
      <c r="F46" s="37"/>
      <c r="G46" s="37"/>
      <c r="H46" s="38"/>
      <c r="I46" s="35"/>
      <c r="J46" s="5"/>
      <c r="K46" s="116"/>
      <c r="L46" s="114"/>
    </row>
    <row r="47" spans="1:15" s="36" customFormat="1" ht="15.65" customHeight="1">
      <c r="A47" s="91"/>
      <c r="B47" s="90"/>
      <c r="E47" s="37"/>
      <c r="F47" s="37"/>
      <c r="G47" s="37"/>
      <c r="H47" s="38"/>
      <c r="I47" s="35"/>
      <c r="J47" s="5"/>
      <c r="K47" s="116"/>
      <c r="L47" s="114"/>
    </row>
    <row r="48" spans="1:15" s="36" customFormat="1" ht="15.65" customHeight="1">
      <c r="A48" s="62"/>
      <c r="B48" s="63"/>
      <c r="C48" s="7"/>
      <c r="D48" s="7"/>
      <c r="E48" s="64"/>
      <c r="F48" s="64"/>
      <c r="G48" s="64"/>
      <c r="H48" s="65"/>
      <c r="I48" s="66"/>
      <c r="J48" s="67"/>
      <c r="K48" s="116"/>
      <c r="L48" s="114"/>
    </row>
    <row r="49" spans="1:14" s="36" customFormat="1" ht="15.65" customHeight="1">
      <c r="A49" s="47" t="s">
        <v>44</v>
      </c>
      <c r="B49" s="77"/>
      <c r="C49" s="58"/>
      <c r="D49" s="56" t="s">
        <v>9</v>
      </c>
      <c r="E49" s="77"/>
      <c r="F49" s="77"/>
      <c r="G49" s="58"/>
      <c r="H49" s="58"/>
      <c r="I49" s="77"/>
      <c r="J49" s="5"/>
      <c r="K49" s="116"/>
      <c r="L49" s="114"/>
      <c r="M49"/>
      <c r="N49" s="188"/>
    </row>
    <row r="50" spans="1:14" s="36" customFormat="1" ht="15.65" customHeight="1">
      <c r="A50" s="48" t="s">
        <v>45</v>
      </c>
      <c r="B50" s="8"/>
      <c r="C50" s="58"/>
      <c r="D50" s="57" t="s">
        <v>43</v>
      </c>
      <c r="E50" s="8"/>
      <c r="F50" s="8"/>
      <c r="G50" s="8"/>
      <c r="H50" s="8"/>
      <c r="I50" s="8"/>
      <c r="J50" s="9"/>
      <c r="K50" s="116"/>
      <c r="L50" s="114"/>
      <c r="M50"/>
      <c r="N50" s="188"/>
    </row>
    <row r="51" spans="1:14" s="36" customFormat="1" ht="15.65" customHeight="1">
      <c r="A51" s="48" t="s">
        <v>46</v>
      </c>
      <c r="B51" s="8"/>
      <c r="C51" s="58"/>
      <c r="D51" s="57" t="s">
        <v>10</v>
      </c>
      <c r="E51" s="10"/>
      <c r="F51" s="10"/>
      <c r="G51" s="10"/>
      <c r="H51" s="8"/>
      <c r="I51" s="10"/>
      <c r="J51" s="11"/>
      <c r="K51" s="116"/>
      <c r="L51" s="114"/>
      <c r="M51"/>
      <c r="N51" s="188"/>
    </row>
    <row r="52" spans="1:14" s="36" customFormat="1" ht="15.65" customHeight="1">
      <c r="A52" s="48" t="s">
        <v>47</v>
      </c>
      <c r="B52" s="10"/>
      <c r="C52" s="58"/>
      <c r="D52" s="57" t="s">
        <v>11</v>
      </c>
      <c r="E52" s="10"/>
      <c r="F52" s="10"/>
      <c r="G52" s="10"/>
      <c r="H52" s="8"/>
      <c r="I52" s="10"/>
      <c r="J52" s="11"/>
      <c r="K52" s="116"/>
      <c r="L52" s="114"/>
      <c r="M52" s="1"/>
      <c r="N52" s="1"/>
    </row>
    <row r="53" spans="1:14" s="36" customFormat="1" ht="15.65" customHeight="1">
      <c r="A53" s="48" t="s">
        <v>48</v>
      </c>
      <c r="B53" s="12"/>
      <c r="C53" s="58"/>
      <c r="D53" s="57" t="s">
        <v>35</v>
      </c>
      <c r="E53" s="10"/>
      <c r="F53" s="10"/>
      <c r="G53" s="10"/>
      <c r="H53" s="8"/>
      <c r="I53" s="10"/>
      <c r="J53" s="11"/>
      <c r="K53" s="116"/>
      <c r="L53" s="114"/>
      <c r="M53" s="1"/>
      <c r="N53" s="1"/>
    </row>
    <row r="54" spans="1:14" s="36" customFormat="1" ht="15.65" customHeight="1">
      <c r="A54" s="52"/>
      <c r="B54" s="13"/>
      <c r="C54" s="54"/>
      <c r="E54" s="53"/>
      <c r="F54" s="54"/>
      <c r="G54" s="13"/>
      <c r="H54" s="53"/>
      <c r="I54" s="78"/>
      <c r="J54" s="14"/>
      <c r="K54" s="116"/>
      <c r="L54" s="114"/>
      <c r="M54" s="1"/>
      <c r="N54" s="1"/>
    </row>
    <row r="55" spans="1:14" s="36" customFormat="1" ht="15.65" customHeight="1">
      <c r="A55" s="15"/>
      <c r="B55" s="59"/>
      <c r="C55" s="59"/>
      <c r="D55" s="59"/>
      <c r="E55" s="59"/>
      <c r="F55" s="59"/>
      <c r="G55" s="59"/>
      <c r="H55" s="59"/>
      <c r="I55" s="59"/>
      <c r="J55" s="60"/>
      <c r="K55" s="116"/>
      <c r="L55" s="114"/>
      <c r="M55" s="1"/>
      <c r="N55" s="1"/>
    </row>
    <row r="56" spans="1:14" s="36" customFormat="1" ht="15.65" customHeight="1">
      <c r="A56" s="61" t="s">
        <v>12</v>
      </c>
      <c r="B56" s="8"/>
      <c r="C56" s="8"/>
      <c r="D56" s="8"/>
      <c r="E56" s="8"/>
      <c r="F56" s="8"/>
      <c r="G56" s="8"/>
      <c r="H56" s="8"/>
      <c r="I56" s="8"/>
      <c r="J56" s="9"/>
      <c r="K56" s="116"/>
      <c r="L56" s="114"/>
      <c r="M56" s="1"/>
      <c r="N56" s="1"/>
    </row>
    <row r="57" spans="1:14" s="36" customFormat="1" ht="15.65" customHeight="1">
      <c r="A57" s="17"/>
      <c r="B57" s="18"/>
      <c r="C57" s="18"/>
      <c r="D57" s="18"/>
      <c r="E57" s="18"/>
      <c r="F57" s="18"/>
      <c r="G57" s="18"/>
      <c r="H57" s="18"/>
      <c r="I57" s="18"/>
      <c r="J57" s="19"/>
      <c r="K57" s="116"/>
      <c r="L57" s="114"/>
      <c r="M57" s="1"/>
      <c r="N57" s="1"/>
    </row>
    <row r="58" spans="1:14" s="36" customFormat="1" ht="15.65" customHeight="1">
      <c r="A58" s="24" t="s">
        <v>13</v>
      </c>
      <c r="B58" s="21" t="s">
        <v>36</v>
      </c>
      <c r="C58" s="20"/>
      <c r="D58" s="20"/>
      <c r="E58" s="22"/>
      <c r="F58" s="21" t="s">
        <v>50</v>
      </c>
      <c r="G58" s="21"/>
      <c r="H58" s="21"/>
      <c r="I58" s="22"/>
      <c r="J58" s="23"/>
      <c r="K58" s="116"/>
      <c r="L58" s="114"/>
      <c r="M58"/>
      <c r="N58" s="188"/>
    </row>
    <row r="59" spans="1:14" s="36" customFormat="1" ht="15.65" customHeight="1">
      <c r="A59" s="47" t="s">
        <v>14</v>
      </c>
      <c r="B59" s="79" t="s">
        <v>37</v>
      </c>
      <c r="C59" s="49" t="s">
        <v>38</v>
      </c>
      <c r="D59" s="49"/>
      <c r="E59" s="82" t="s">
        <v>39</v>
      </c>
      <c r="F59" s="51" t="s">
        <v>40</v>
      </c>
      <c r="H59" s="50" t="s">
        <v>41</v>
      </c>
      <c r="I59" s="273"/>
      <c r="J59" s="274"/>
      <c r="K59" s="116"/>
      <c r="L59" s="114"/>
      <c r="M59"/>
      <c r="N59" s="188"/>
    </row>
    <row r="60" spans="1:14" s="36" customFormat="1" ht="16" customHeight="1">
      <c r="A60" s="24"/>
      <c r="B60" s="25"/>
      <c r="C60" s="26"/>
      <c r="D60" s="26"/>
      <c r="E60" s="26"/>
      <c r="F60" s="28"/>
      <c r="G60" s="29"/>
      <c r="H60" s="29"/>
      <c r="I60" s="31"/>
      <c r="J60" s="85"/>
      <c r="K60" s="1"/>
      <c r="L60" s="1"/>
    </row>
    <row r="61" spans="1:14" s="36" customFormat="1" ht="13" customHeight="1">
      <c r="A61" s="40" t="s">
        <v>18</v>
      </c>
      <c r="B61" s="32"/>
      <c r="C61" s="80" t="s">
        <v>2</v>
      </c>
      <c r="D61" s="32"/>
      <c r="F61" s="51" t="s">
        <v>15</v>
      </c>
      <c r="G61" s="32"/>
      <c r="H61" s="32"/>
      <c r="I61" s="33" t="s">
        <v>2</v>
      </c>
      <c r="J61" s="86"/>
      <c r="K61" s="1"/>
      <c r="L61" s="1"/>
    </row>
    <row r="62" spans="1:14" s="36" customFormat="1" ht="13" customHeight="1">
      <c r="A62" s="4"/>
      <c r="B62" s="51"/>
      <c r="C62" s="81"/>
      <c r="D62" s="34"/>
      <c r="F62" s="51"/>
      <c r="G62" s="81"/>
      <c r="H62" s="81"/>
      <c r="I62" s="80"/>
      <c r="J62" s="87"/>
      <c r="K62" s="1"/>
      <c r="L62" s="1"/>
    </row>
    <row r="63" spans="1:14" ht="13" customHeight="1">
      <c r="A63" s="4"/>
      <c r="B63" s="36"/>
      <c r="C63" s="36"/>
      <c r="D63" s="36"/>
      <c r="E63" s="36"/>
      <c r="F63" s="51" t="s">
        <v>16</v>
      </c>
      <c r="G63" s="275"/>
      <c r="H63" s="275"/>
      <c r="I63" s="80" t="s">
        <v>2</v>
      </c>
      <c r="J63" s="88"/>
    </row>
    <row r="64" spans="1:14" ht="13" customHeight="1">
      <c r="A64" s="6"/>
      <c r="B64" s="7"/>
      <c r="C64" s="7"/>
      <c r="D64" s="7"/>
      <c r="E64" s="31"/>
      <c r="F64" s="7"/>
      <c r="G64" s="27"/>
      <c r="H64" s="27"/>
      <c r="I64" s="30"/>
      <c r="J64" s="89"/>
    </row>
    <row r="65" spans="1:20" s="2" customFormat="1" ht="13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M65" s="77"/>
      <c r="N65" s="77"/>
      <c r="O65" s="77"/>
      <c r="P65" s="77"/>
      <c r="Q65" s="77"/>
      <c r="R65" s="77"/>
      <c r="S65" s="77"/>
      <c r="T65" s="77"/>
    </row>
    <row r="66" spans="1:20" s="2" customFormat="1" ht="13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M66" s="77"/>
      <c r="N66" s="77"/>
      <c r="O66" s="77"/>
      <c r="P66" s="77"/>
      <c r="Q66" s="77"/>
      <c r="R66" s="77"/>
      <c r="S66" s="77"/>
      <c r="T66" s="77"/>
    </row>
    <row r="67" spans="1:20" s="2" customFormat="1" ht="13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M67" s="77"/>
      <c r="N67" s="77"/>
      <c r="O67" s="77"/>
      <c r="P67" s="77"/>
      <c r="Q67" s="77"/>
      <c r="R67" s="77"/>
      <c r="S67" s="77"/>
      <c r="T67" s="77"/>
    </row>
    <row r="68" spans="1:20" s="2" customFormat="1" ht="13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M68" s="77"/>
      <c r="N68" s="77"/>
      <c r="O68" s="77"/>
      <c r="P68" s="77"/>
      <c r="Q68" s="77"/>
      <c r="R68" s="77"/>
      <c r="S68" s="77"/>
      <c r="T68" s="77"/>
    </row>
    <row r="69" spans="1:20" s="2" customFormat="1" ht="13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M69" s="77"/>
      <c r="N69" s="77"/>
      <c r="O69" s="77"/>
      <c r="P69" s="77"/>
      <c r="Q69" s="77"/>
      <c r="R69" s="77"/>
      <c r="S69" s="77"/>
      <c r="T69" s="77"/>
    </row>
    <row r="70" spans="1:20" ht="13" customHeight="1"/>
    <row r="71" spans="1:20" ht="12" customHeight="1"/>
    <row r="72" spans="1:20" ht="12" customHeight="1"/>
    <row r="73" spans="1:20" s="3" customFormat="1" ht="13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M73" s="55"/>
      <c r="N73" s="55"/>
      <c r="O73" s="55"/>
      <c r="P73" s="55"/>
      <c r="Q73" s="55"/>
      <c r="R73" s="55"/>
      <c r="S73" s="55"/>
      <c r="T73" s="55"/>
    </row>
    <row r="74" spans="1:20" ht="20.25" customHeight="1"/>
    <row r="75" spans="1:20" ht="18" customHeight="1"/>
    <row r="76" spans="1:20" ht="5.5" customHeight="1"/>
    <row r="77" spans="1:20" ht="18" customHeight="1"/>
    <row r="78" spans="1:20" ht="18" customHeight="1"/>
    <row r="79" spans="1:20" ht="17.5" customHeight="1"/>
    <row r="80" spans="1:20" ht="10.5" customHeight="1"/>
    <row r="81" ht="4" customHeight="1"/>
  </sheetData>
  <mergeCells count="19">
    <mergeCell ref="I20:J20"/>
    <mergeCell ref="I59:J59"/>
    <mergeCell ref="G63:H63"/>
    <mergeCell ref="F18:F19"/>
    <mergeCell ref="G18:G19"/>
    <mergeCell ref="H18:H19"/>
    <mergeCell ref="I18:J19"/>
    <mergeCell ref="K18:K19"/>
    <mergeCell ref="L18:L19"/>
    <mergeCell ref="A2:H2"/>
    <mergeCell ref="I2:J5"/>
    <mergeCell ref="A3:H3"/>
    <mergeCell ref="A4:H4"/>
    <mergeCell ref="A5:H5"/>
    <mergeCell ref="A18:A19"/>
    <mergeCell ref="B18:B19"/>
    <mergeCell ref="C18:C19"/>
    <mergeCell ref="D18:D19"/>
    <mergeCell ref="E18:E19"/>
  </mergeCells>
  <printOptions verticalCentered="1"/>
  <pageMargins left="0.19685039370078741" right="0" top="0" bottom="0" header="0" footer="0"/>
  <pageSetup paperSize="9" scale="76" orientation="portrait" r:id="rId1"/>
  <headerFooter alignWithMargins="0"/>
  <drawing r:id="rId2"/>
  <mc:AlternateContent xmlns:mc="http://schemas.openxmlformats.org/markup-compatibility/2006">
    <mc:Choice Requires="v">
      <legacyDrawing r:id="rId3"/>
    </mc:Choice>
  </mc:AlternateContent>
  <controls>
    <control shapeId="33793" r:id="rId4" name="Check Box 1">
      <controlPr defaultSize="0" autoFill="0" autoLine="0" autoPict="0">
        <anchor moveWithCells="1">
          <from>
            <xdr:col>0</xdr:col>
            <xdr:colOff>1371600</xdr:colOff>
            <xdr:row>57</xdr:row>
            <xdr:rowOff>12700</xdr:rowOff>
          </from>
          <to>
            <xdr:col>0</xdr:col>
            <xdr:colOff>1612900</xdr:colOff>
            <xdr:row>58</xdr:row>
            <xdr:rowOff>57150</xdr:rowOff>
          </to>
        </anchor>
      </controlPr>
    </control>
    <control shapeId="33794" r:id="rId5" name="Check Box 2">
      <controlPr defaultSize="0" autoFill="0" autoLine="0" autoPict="0">
        <anchor moveWithCells="1">
          <from>
            <xdr:col>0</xdr:col>
            <xdr:colOff>1371600</xdr:colOff>
            <xdr:row>58</xdr:row>
            <xdr:rowOff>0</xdr:rowOff>
          </from>
          <to>
            <xdr:col>0</xdr:col>
            <xdr:colOff>1638300</xdr:colOff>
            <xdr:row>59</xdr:row>
            <xdr:rowOff>31750</xdr:rowOff>
          </to>
        </anchor>
      </controlPr>
    </control>
    <control shapeId="33795" r:id="rId6" name="Check Box 3">
      <controlPr defaultSize="0" autoFill="0" autoLine="0" autoPict="0">
        <anchor moveWithCells="1">
          <from>
            <xdr:col>1</xdr:col>
            <xdr:colOff>1155700</xdr:colOff>
            <xdr:row>58</xdr:row>
            <xdr:rowOff>19050</xdr:rowOff>
          </from>
          <to>
            <xdr:col>1</xdr:col>
            <xdr:colOff>1384300</xdr:colOff>
            <xdr:row>59</xdr:row>
            <xdr:rowOff>19050</xdr:rowOff>
          </to>
        </anchor>
      </controlPr>
    </control>
    <control shapeId="33796" r:id="rId7" name="Check Box 4">
      <controlPr defaultSize="0" autoFill="0" autoLine="0" autoPict="0">
        <anchor moveWithCells="1">
          <from>
            <xdr:col>4</xdr:col>
            <xdr:colOff>0</xdr:colOff>
            <xdr:row>58</xdr:row>
            <xdr:rowOff>19050</xdr:rowOff>
          </from>
          <to>
            <xdr:col>4</xdr:col>
            <xdr:colOff>241300</xdr:colOff>
            <xdr:row>59</xdr:row>
            <xdr:rowOff>19050</xdr:rowOff>
          </to>
        </anchor>
      </controlPr>
    </control>
    <control shapeId="33797" r:id="rId8" name="Check Box 5">
      <controlPr defaultSize="0" autoFill="0" autoLine="0" autoPict="0">
        <anchor moveWithCells="1">
          <from>
            <xdr:col>5</xdr:col>
            <xdr:colOff>88900</xdr:colOff>
            <xdr:row>58</xdr:row>
            <xdr:rowOff>12700</xdr:rowOff>
          </from>
          <to>
            <xdr:col>5</xdr:col>
            <xdr:colOff>336550</xdr:colOff>
            <xdr:row>59</xdr:row>
            <xdr:rowOff>19050</xdr:rowOff>
          </to>
        </anchor>
      </controlPr>
    </control>
    <control shapeId="33798" r:id="rId9" name="Check Box 6">
      <controlPr defaultSize="0" autoFill="0" autoLine="0" autoPict="0">
        <anchor moveWithCells="1">
          <from>
            <xdr:col>6</xdr:col>
            <xdr:colOff>419100</xdr:colOff>
            <xdr:row>58</xdr:row>
            <xdr:rowOff>12700</xdr:rowOff>
          </from>
          <to>
            <xdr:col>6</xdr:col>
            <xdr:colOff>698500</xdr:colOff>
            <xdr:row>59</xdr:row>
            <xdr:rowOff>19050</xdr:rowOff>
          </to>
        </anchor>
      </controlPr>
    </control>
    <control shapeId="33799" r:id="rId10" name="Check Box 7">
      <controlPr defaultSize="0" autoFill="0" autoLine="0" autoPict="0">
        <anchor moveWithCells="1">
          <from>
            <xdr:col>8</xdr:col>
            <xdr:colOff>133350</xdr:colOff>
            <xdr:row>6</xdr:row>
            <xdr:rowOff>203200</xdr:rowOff>
          </from>
          <to>
            <xdr:col>12</xdr:col>
            <xdr:colOff>266700</xdr:colOff>
            <xdr:row>8</xdr:row>
            <xdr:rowOff>19050</xdr:rowOff>
          </to>
        </anchor>
      </controlPr>
    </control>
  </controls>
</worksheet>
</file>

<file path=xl/worksheets/sheet1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FB84A-B1E7-4B31-BFFF-F41E17302982}">
  <sheetPr>
    <tabColor rgb="FFFF0000"/>
    <pageSetUpPr fitToPage="1"/>
  </sheetPr>
  <dimension ref="A1:T81"/>
  <sheetViews>
    <sheetView topLeftCell="A22" zoomScale="80" zoomScaleNormal="80" zoomScaleSheetLayoutView="112" workbookViewId="0">
      <selection activeCell="A38" sqref="A38:D38"/>
    </sheetView>
  </sheetViews>
  <sheetFormatPr defaultColWidth="9.33203125" defaultRowHeight="20"/>
  <cols>
    <col min="1" max="1" width="47.5546875" style="1" customWidth="1"/>
    <col min="2" max="2" width="29.5546875" style="1" customWidth="1"/>
    <col min="3" max="3" width="13.5546875" style="1" customWidth="1"/>
    <col min="4" max="4" width="17.6640625" style="1" customWidth="1"/>
    <col min="5" max="8" width="12.77734375" style="1" customWidth="1"/>
    <col min="9" max="9" width="6.109375" style="1" customWidth="1"/>
    <col min="10" max="10" width="16.88671875" style="1" customWidth="1"/>
    <col min="11" max="12" width="9.33203125" style="1" customWidth="1"/>
    <col min="13" max="13" width="30.5546875" style="36" bestFit="1" customWidth="1"/>
    <col min="14" max="14" width="14.44140625" style="36" customWidth="1"/>
    <col min="15" max="16" width="13.33203125" style="36" customWidth="1"/>
    <col min="17" max="18" width="17.44140625" style="36" customWidth="1"/>
    <col min="19" max="19" width="11.5546875" style="36" bestFit="1" customWidth="1"/>
    <col min="20" max="20" width="13.5546875" style="36" bestFit="1" customWidth="1"/>
    <col min="21" max="16384" width="9.33203125" style="1"/>
  </cols>
  <sheetData>
    <row r="1" spans="1:10">
      <c r="A1" s="189"/>
      <c r="B1" s="190"/>
      <c r="C1" s="190"/>
      <c r="D1" s="190"/>
      <c r="E1" s="190"/>
      <c r="F1" s="190"/>
      <c r="G1" s="190"/>
      <c r="H1" s="190"/>
      <c r="I1" s="190" t="s">
        <v>55</v>
      </c>
      <c r="J1" s="191"/>
    </row>
    <row r="2" spans="1:10" ht="36.75" customHeight="1">
      <c r="A2" s="252" t="s">
        <v>52</v>
      </c>
      <c r="B2" s="253"/>
      <c r="C2" s="253"/>
      <c r="D2" s="253"/>
      <c r="E2" s="253"/>
      <c r="F2" s="253"/>
      <c r="G2" s="253"/>
      <c r="H2" s="254"/>
      <c r="I2" s="255" t="s">
        <v>0</v>
      </c>
      <c r="J2" s="256"/>
    </row>
    <row r="3" spans="1:10" ht="23.25" customHeight="1">
      <c r="A3" s="261" t="s">
        <v>53</v>
      </c>
      <c r="B3" s="262"/>
      <c r="C3" s="262"/>
      <c r="D3" s="262"/>
      <c r="E3" s="262"/>
      <c r="F3" s="262"/>
      <c r="G3" s="262"/>
      <c r="H3" s="263"/>
      <c r="I3" s="257"/>
      <c r="J3" s="258"/>
    </row>
    <row r="4" spans="1:10" ht="23.25" customHeight="1">
      <c r="A4" s="261" t="s">
        <v>54</v>
      </c>
      <c r="B4" s="262"/>
      <c r="C4" s="262"/>
      <c r="D4" s="262"/>
      <c r="E4" s="262"/>
      <c r="F4" s="262"/>
      <c r="G4" s="262"/>
      <c r="H4" s="263"/>
      <c r="I4" s="257"/>
      <c r="J4" s="258"/>
    </row>
    <row r="5" spans="1:10" ht="15" customHeight="1">
      <c r="A5" s="264" t="s">
        <v>51</v>
      </c>
      <c r="B5" s="265"/>
      <c r="C5" s="265"/>
      <c r="D5" s="265"/>
      <c r="E5" s="265"/>
      <c r="F5" s="265"/>
      <c r="G5" s="265"/>
      <c r="H5" s="266"/>
      <c r="I5" s="259"/>
      <c r="J5" s="260"/>
    </row>
    <row r="6" spans="1:10" ht="8.25" customHeight="1">
      <c r="A6" s="68"/>
      <c r="B6" s="69"/>
      <c r="C6" s="70"/>
      <c r="D6" s="70"/>
      <c r="E6" s="70"/>
      <c r="F6" s="70"/>
      <c r="G6" s="70"/>
      <c r="H6" s="70"/>
      <c r="I6" s="71"/>
      <c r="J6" s="209"/>
    </row>
    <row r="7" spans="1:10" ht="16" customHeight="1">
      <c r="A7" s="72" t="s">
        <v>1</v>
      </c>
      <c r="B7" s="69"/>
      <c r="C7" s="70"/>
      <c r="D7" s="70"/>
      <c r="E7" s="73"/>
      <c r="F7" s="70"/>
      <c r="G7" s="70"/>
      <c r="H7" s="70"/>
      <c r="I7" s="71"/>
      <c r="J7" s="209"/>
    </row>
    <row r="8" spans="1:10" ht="16" customHeight="1">
      <c r="A8" s="46" t="s">
        <v>17</v>
      </c>
      <c r="B8" s="112">
        <v>10302004008</v>
      </c>
      <c r="C8" s="36"/>
      <c r="D8" s="44" t="s">
        <v>31</v>
      </c>
      <c r="E8" s="94" t="s">
        <v>96</v>
      </c>
      <c r="F8" s="36"/>
      <c r="G8" s="45" t="s">
        <v>26</v>
      </c>
      <c r="H8" s="94" t="s">
        <v>97</v>
      </c>
      <c r="I8" s="36"/>
      <c r="J8" s="16" t="s">
        <v>49</v>
      </c>
    </row>
    <row r="9" spans="1:10" ht="15" customHeight="1">
      <c r="A9" s="40" t="s">
        <v>19</v>
      </c>
      <c r="B9" s="96" t="s">
        <v>99</v>
      </c>
      <c r="C9" s="74"/>
      <c r="D9" s="45" t="s">
        <v>21</v>
      </c>
      <c r="E9" s="94" t="s">
        <v>98</v>
      </c>
      <c r="F9" s="74"/>
      <c r="G9" s="45" t="s">
        <v>28</v>
      </c>
      <c r="H9" s="97" t="s">
        <v>56</v>
      </c>
      <c r="I9" s="74"/>
      <c r="J9" s="16"/>
    </row>
    <row r="10" spans="1:10" ht="15" customHeight="1">
      <c r="A10" s="40"/>
      <c r="B10" s="45"/>
      <c r="C10" s="74"/>
      <c r="D10" s="45"/>
      <c r="E10" s="83"/>
      <c r="F10" s="74"/>
      <c r="G10" s="45"/>
      <c r="H10" s="43"/>
      <c r="I10" s="74"/>
      <c r="J10" s="75"/>
    </row>
    <row r="11" spans="1:10" ht="17.149999999999999" customHeight="1">
      <c r="A11" s="98" t="s">
        <v>20</v>
      </c>
      <c r="B11" s="92" t="s">
        <v>190</v>
      </c>
      <c r="C11" s="99"/>
      <c r="D11" s="99"/>
      <c r="E11" s="99"/>
      <c r="F11" s="36"/>
      <c r="G11" s="45" t="s">
        <v>32</v>
      </c>
      <c r="H11" s="97"/>
      <c r="I11" s="74"/>
      <c r="J11" s="16"/>
    </row>
    <row r="12" spans="1:10" ht="17.149999999999999" customHeight="1">
      <c r="A12" s="100" t="s">
        <v>27</v>
      </c>
      <c r="B12" s="92" t="s">
        <v>232</v>
      </c>
      <c r="C12" s="101"/>
      <c r="D12" s="102" t="s">
        <v>22</v>
      </c>
      <c r="E12" s="103" t="s">
        <v>116</v>
      </c>
      <c r="F12" s="36"/>
      <c r="G12" s="42" t="s">
        <v>42</v>
      </c>
      <c r="H12" s="95"/>
      <c r="I12" s="74"/>
      <c r="J12" s="75"/>
    </row>
    <row r="13" spans="1:10" ht="17.149999999999999" customHeight="1">
      <c r="A13" s="104" t="s">
        <v>24</v>
      </c>
      <c r="B13" s="210" t="s">
        <v>119</v>
      </c>
      <c r="C13" s="105"/>
      <c r="D13" s="102" t="s">
        <v>23</v>
      </c>
      <c r="E13" s="92"/>
      <c r="F13" s="41"/>
      <c r="G13" s="36"/>
      <c r="H13" s="45" t="s">
        <v>30</v>
      </c>
      <c r="I13" s="95"/>
      <c r="J13" s="84"/>
    </row>
    <row r="14" spans="1:10" ht="17.149999999999999" customHeight="1">
      <c r="A14" s="104" t="s">
        <v>25</v>
      </c>
      <c r="B14" s="93"/>
      <c r="C14" s="105"/>
      <c r="D14" s="102" t="s">
        <v>23</v>
      </c>
      <c r="E14" s="92"/>
      <c r="F14" s="41"/>
      <c r="G14" s="36"/>
      <c r="H14" s="45" t="s">
        <v>30</v>
      </c>
      <c r="I14" s="95"/>
      <c r="J14" s="84"/>
    </row>
    <row r="15" spans="1:10" ht="17.149999999999999" customHeight="1">
      <c r="A15" s="98" t="s">
        <v>29</v>
      </c>
      <c r="B15" s="111">
        <v>6</v>
      </c>
      <c r="C15" s="105"/>
      <c r="D15" s="102"/>
      <c r="E15" s="99"/>
      <c r="F15" s="41"/>
      <c r="G15" s="36"/>
      <c r="H15" s="45"/>
      <c r="I15" s="36"/>
      <c r="J15" s="84"/>
    </row>
    <row r="16" spans="1:10" ht="17.149999999999999" customHeight="1">
      <c r="A16" s="100" t="s">
        <v>33</v>
      </c>
      <c r="B16" s="106"/>
      <c r="C16" s="107"/>
      <c r="D16" s="106"/>
      <c r="E16" s="106"/>
      <c r="F16" s="39"/>
      <c r="G16" s="39"/>
      <c r="H16" s="39"/>
      <c r="I16" s="39"/>
      <c r="J16" s="76"/>
    </row>
    <row r="17" spans="1:15" ht="6" customHeight="1">
      <c r="A17" s="108"/>
      <c r="B17" s="109"/>
      <c r="C17" s="110"/>
      <c r="D17" s="110"/>
      <c r="E17" s="110"/>
      <c r="F17" s="36"/>
      <c r="G17" s="55"/>
      <c r="H17" s="55"/>
      <c r="I17" s="36"/>
      <c r="J17" s="16"/>
    </row>
    <row r="18" spans="1:15" ht="9" customHeight="1">
      <c r="A18" s="267" t="s">
        <v>4</v>
      </c>
      <c r="B18" s="269" t="s">
        <v>34</v>
      </c>
      <c r="C18" s="269" t="s">
        <v>5</v>
      </c>
      <c r="D18" s="269" t="s">
        <v>3</v>
      </c>
      <c r="E18" s="269" t="s">
        <v>6</v>
      </c>
      <c r="F18" s="276" t="s">
        <v>7</v>
      </c>
      <c r="G18" s="276" t="s">
        <v>8</v>
      </c>
      <c r="H18" s="276" t="s">
        <v>68</v>
      </c>
      <c r="I18" s="278"/>
      <c r="J18" s="279"/>
      <c r="K18" s="250"/>
      <c r="L18" s="251"/>
    </row>
    <row r="19" spans="1:15" ht="9.75" customHeight="1">
      <c r="A19" s="268"/>
      <c r="B19" s="270"/>
      <c r="C19" s="270"/>
      <c r="D19" s="270"/>
      <c r="E19" s="270"/>
      <c r="F19" s="277"/>
      <c r="G19" s="277"/>
      <c r="H19" s="277"/>
      <c r="I19" s="278"/>
      <c r="J19" s="279"/>
      <c r="K19" s="250"/>
      <c r="L19" s="251"/>
    </row>
    <row r="20" spans="1:15" ht="13" customHeight="1">
      <c r="A20" s="192" t="s">
        <v>95</v>
      </c>
      <c r="B20" s="118"/>
      <c r="C20" s="119"/>
      <c r="D20" s="120"/>
      <c r="E20" s="121"/>
      <c r="F20" s="122"/>
      <c r="G20" s="122"/>
      <c r="H20" s="119"/>
      <c r="I20" s="271"/>
      <c r="J20" s="272"/>
      <c r="K20" s="115"/>
    </row>
    <row r="21" spans="1:15" s="36" customFormat="1" ht="16.5" customHeight="1">
      <c r="A21" s="212" t="s">
        <v>131</v>
      </c>
      <c r="B21" s="213" t="s">
        <v>132</v>
      </c>
      <c r="C21" s="201"/>
      <c r="D21" s="214" t="s">
        <v>130</v>
      </c>
      <c r="E21" s="126">
        <f>F21*88/100</f>
        <v>26.4</v>
      </c>
      <c r="F21" s="126">
        <v>30</v>
      </c>
      <c r="G21" s="127">
        <f>F21*100/F$26</f>
        <v>70.594879518072304</v>
      </c>
      <c r="H21" s="128">
        <f>E21*B$15</f>
        <v>158.39999999999998</v>
      </c>
      <c r="I21" s="117"/>
      <c r="J21" s="113"/>
      <c r="K21" s="116"/>
      <c r="L21" s="114"/>
      <c r="M21" t="s">
        <v>120</v>
      </c>
      <c r="N21" s="188">
        <v>53.944000000000003</v>
      </c>
      <c r="O21" s="186"/>
    </row>
    <row r="22" spans="1:15" s="36" customFormat="1" ht="16.5" customHeight="1">
      <c r="A22" s="212" t="s">
        <v>133</v>
      </c>
      <c r="B22" s="213" t="s">
        <v>134</v>
      </c>
      <c r="C22" s="201"/>
      <c r="D22" s="214" t="s">
        <v>135</v>
      </c>
      <c r="E22" s="126">
        <f t="shared" ref="E22:E25" si="0">F22*88/100</f>
        <v>8.8000000000000007</v>
      </c>
      <c r="F22" s="126">
        <v>10</v>
      </c>
      <c r="G22" s="127">
        <f>F22*100/F$26</f>
        <v>23.5316265060241</v>
      </c>
      <c r="H22" s="128">
        <f t="shared" ref="H22:H25" si="1">E22*B$15</f>
        <v>52.800000000000004</v>
      </c>
      <c r="I22" s="117"/>
      <c r="J22" s="113"/>
      <c r="K22" s="116"/>
      <c r="L22" s="114"/>
      <c r="M22" t="s">
        <v>121</v>
      </c>
      <c r="N22" s="188">
        <v>30</v>
      </c>
      <c r="O22" s="186"/>
    </row>
    <row r="23" spans="1:15" s="36" customFormat="1" ht="16.5" customHeight="1">
      <c r="A23" s="201" t="s">
        <v>103</v>
      </c>
      <c r="B23" s="204" t="s">
        <v>104</v>
      </c>
      <c r="C23" s="120"/>
      <c r="D23" s="200">
        <v>4200001</v>
      </c>
      <c r="E23" s="126">
        <f t="shared" si="0"/>
        <v>1.76</v>
      </c>
      <c r="F23" s="126">
        <v>2</v>
      </c>
      <c r="G23" s="127">
        <f>F23*100/F$26</f>
        <v>4.7063253012048198</v>
      </c>
      <c r="H23" s="128">
        <f t="shared" si="1"/>
        <v>10.56</v>
      </c>
      <c r="I23" s="117"/>
      <c r="J23" s="113"/>
      <c r="K23" s="116"/>
      <c r="L23" s="114"/>
      <c r="M23" t="s">
        <v>122</v>
      </c>
      <c r="N23" s="188">
        <v>10</v>
      </c>
      <c r="O23" s="186"/>
    </row>
    <row r="24" spans="1:15" s="36" customFormat="1" ht="16.5" customHeight="1">
      <c r="A24" s="199" t="s">
        <v>102</v>
      </c>
      <c r="B24" s="202" t="s">
        <v>105</v>
      </c>
      <c r="C24" s="202"/>
      <c r="D24" s="203">
        <v>4100346</v>
      </c>
      <c r="E24" s="126">
        <f t="shared" si="0"/>
        <v>2.2000000000000002E-2</v>
      </c>
      <c r="F24" s="126">
        <v>2.5000000000000001E-2</v>
      </c>
      <c r="G24" s="127">
        <f>F24*100/F$26</f>
        <v>5.8829066265060251E-2</v>
      </c>
      <c r="H24" s="128">
        <f t="shared" si="1"/>
        <v>0.13200000000000001</v>
      </c>
      <c r="I24" s="117"/>
      <c r="J24" s="113"/>
      <c r="K24" s="116"/>
      <c r="L24" s="114"/>
      <c r="M24" t="s">
        <v>188</v>
      </c>
      <c r="N24" s="188">
        <v>3</v>
      </c>
      <c r="O24" s="186"/>
    </row>
    <row r="25" spans="1:15" s="36" customFormat="1" ht="16.5" customHeight="1">
      <c r="A25" s="201" t="s">
        <v>138</v>
      </c>
      <c r="B25" s="201" t="s">
        <v>139</v>
      </c>
      <c r="C25" s="201"/>
      <c r="D25" s="214">
        <v>4100353</v>
      </c>
      <c r="E25" s="126">
        <f t="shared" si="0"/>
        <v>0.41448000000000002</v>
      </c>
      <c r="F25" s="126">
        <v>0.47099999999999997</v>
      </c>
      <c r="G25" s="127">
        <f>F25*100/F$26</f>
        <v>1.1083396084337349</v>
      </c>
      <c r="H25" s="128">
        <f t="shared" si="1"/>
        <v>2.4868800000000002</v>
      </c>
      <c r="I25" s="117"/>
      <c r="J25" s="113"/>
      <c r="K25" s="116"/>
      <c r="L25" s="114"/>
      <c r="M25" t="s">
        <v>124</v>
      </c>
      <c r="N25" s="188">
        <v>2</v>
      </c>
      <c r="O25" s="186"/>
    </row>
    <row r="26" spans="1:15" s="36" customFormat="1" ht="16.5" customHeight="1">
      <c r="A26" s="193" t="s">
        <v>57</v>
      </c>
      <c r="B26" s="129"/>
      <c r="C26" s="130"/>
      <c r="D26" s="130"/>
      <c r="E26" s="131">
        <f>SUM(E21:E25)</f>
        <v>37.396479999999997</v>
      </c>
      <c r="F26" s="131">
        <f>SUM(F21:F25)</f>
        <v>42.495999999999995</v>
      </c>
      <c r="G26" s="131">
        <f>SUM(G21:G25)</f>
        <v>100.00000000000001</v>
      </c>
      <c r="H26" s="131">
        <f>SUM(H21:H25)</f>
        <v>224.37888000000001</v>
      </c>
      <c r="I26" s="117"/>
      <c r="J26" s="16"/>
      <c r="K26" s="116"/>
      <c r="L26" s="114"/>
      <c r="M26" t="s">
        <v>125</v>
      </c>
      <c r="N26" s="188">
        <v>0.47110000000000002</v>
      </c>
      <c r="O26" s="186"/>
    </row>
    <row r="27" spans="1:15" s="36" customFormat="1" ht="16.5" customHeight="1">
      <c r="A27" s="198" t="s">
        <v>100</v>
      </c>
      <c r="B27" s="195"/>
      <c r="C27" s="196"/>
      <c r="D27" s="196"/>
      <c r="E27" s="197"/>
      <c r="F27" s="197"/>
      <c r="G27" s="197"/>
      <c r="H27" s="197"/>
      <c r="I27" s="117"/>
      <c r="J27" s="16"/>
      <c r="K27" s="116"/>
      <c r="L27" s="114"/>
      <c r="M27" t="s">
        <v>141</v>
      </c>
      <c r="N27" s="188">
        <v>0.27500000000000002</v>
      </c>
      <c r="O27" s="186"/>
    </row>
    <row r="28" spans="1:15" s="36" customFormat="1" ht="16.5" customHeight="1">
      <c r="A28" s="205" t="s">
        <v>58</v>
      </c>
      <c r="B28" s="123"/>
      <c r="C28" s="124"/>
      <c r="D28" s="124"/>
      <c r="E28" s="126">
        <f>F28*88/100</f>
        <v>47.471600000000009</v>
      </c>
      <c r="F28" s="126">
        <f>100-F26-SUM(F29:F35)-F39</f>
        <v>53.945000000000007</v>
      </c>
      <c r="G28" s="126">
        <f t="shared" ref="G28:G35" si="2">F28*100/F$36</f>
        <v>98.974387200939404</v>
      </c>
      <c r="H28" s="126">
        <f>E28*B$15</f>
        <v>284.82960000000003</v>
      </c>
      <c r="I28" s="117"/>
      <c r="J28" s="16"/>
      <c r="K28" s="116"/>
      <c r="L28" s="114"/>
      <c r="M28" t="s">
        <v>126</v>
      </c>
      <c r="N28" s="188">
        <v>0.1</v>
      </c>
      <c r="O28" s="186"/>
    </row>
    <row r="29" spans="1:15" s="36" customFormat="1" ht="16.5" customHeight="1">
      <c r="A29" s="205" t="s">
        <v>193</v>
      </c>
      <c r="B29" s="123" t="s">
        <v>194</v>
      </c>
      <c r="C29" s="124"/>
      <c r="D29" s="125">
        <v>4100363</v>
      </c>
      <c r="E29" s="126">
        <f>F29*88/100</f>
        <v>4.4000000000000004E-2</v>
      </c>
      <c r="F29" s="126">
        <v>0.05</v>
      </c>
      <c r="G29" s="126">
        <f t="shared" si="2"/>
        <v>9.1736386320270077E-2</v>
      </c>
      <c r="H29" s="126">
        <f>E29*B$15</f>
        <v>0.26400000000000001</v>
      </c>
      <c r="I29" s="117"/>
      <c r="J29" s="16"/>
      <c r="K29" s="116"/>
      <c r="L29" s="114"/>
      <c r="M29" t="s">
        <v>127</v>
      </c>
      <c r="N29" s="188">
        <v>0.05</v>
      </c>
      <c r="O29" s="186"/>
    </row>
    <row r="30" spans="1:15" s="36" customFormat="1" ht="16.5" customHeight="1">
      <c r="A30" s="205" t="s">
        <v>63</v>
      </c>
      <c r="B30" s="123" t="s">
        <v>110</v>
      </c>
      <c r="C30" s="124"/>
      <c r="D30" s="125">
        <v>4100332</v>
      </c>
      <c r="E30" s="126">
        <f t="shared" ref="E30:E35" si="3">F30*88/100</f>
        <v>2.9919999999999999E-2</v>
      </c>
      <c r="F30" s="126">
        <v>3.4000000000000002E-2</v>
      </c>
      <c r="G30" s="126">
        <f t="shared" si="2"/>
        <v>6.238074269778366E-2</v>
      </c>
      <c r="H30" s="126">
        <f t="shared" ref="H30:H35" si="4">E30*B$15</f>
        <v>0.17951999999999999</v>
      </c>
      <c r="I30" s="117"/>
      <c r="J30" s="16"/>
      <c r="K30" s="116"/>
      <c r="L30" s="114"/>
      <c r="M30" t="s">
        <v>189</v>
      </c>
      <c r="N30" s="188">
        <v>0.05</v>
      </c>
      <c r="O30" s="186"/>
    </row>
    <row r="31" spans="1:15" s="36" customFormat="1" ht="16.5" customHeight="1">
      <c r="A31" s="205" t="s">
        <v>65</v>
      </c>
      <c r="B31" s="123" t="s">
        <v>111</v>
      </c>
      <c r="C31" s="124"/>
      <c r="D31" s="125">
        <v>4100426</v>
      </c>
      <c r="E31" s="126">
        <f t="shared" si="3"/>
        <v>4.4000000000000004E-2</v>
      </c>
      <c r="F31" s="126">
        <v>0.05</v>
      </c>
      <c r="G31" s="126">
        <f t="shared" si="2"/>
        <v>9.1736386320270077E-2</v>
      </c>
      <c r="H31" s="126">
        <f t="shared" si="4"/>
        <v>0.26400000000000001</v>
      </c>
      <c r="I31" s="117"/>
      <c r="J31" s="16"/>
      <c r="K31" s="116"/>
      <c r="L31" s="114"/>
      <c r="M31" t="s">
        <v>101</v>
      </c>
      <c r="N31" s="188">
        <v>0.05</v>
      </c>
      <c r="O31" s="186"/>
    </row>
    <row r="32" spans="1:15" s="36" customFormat="1" ht="16.5" customHeight="1">
      <c r="A32" s="205" t="s">
        <v>101</v>
      </c>
      <c r="B32" s="123" t="s">
        <v>113</v>
      </c>
      <c r="C32" s="124"/>
      <c r="D32" s="125">
        <v>4700003</v>
      </c>
      <c r="E32" s="126">
        <f t="shared" si="3"/>
        <v>4.4000000000000004E-2</v>
      </c>
      <c r="F32" s="126">
        <v>0.05</v>
      </c>
      <c r="G32" s="126">
        <f t="shared" si="2"/>
        <v>9.1736386320270077E-2</v>
      </c>
      <c r="H32" s="126">
        <f t="shared" si="4"/>
        <v>0.26400000000000001</v>
      </c>
      <c r="I32" s="117"/>
      <c r="J32" s="16"/>
      <c r="K32" s="116"/>
      <c r="L32" s="114"/>
      <c r="M32" t="s">
        <v>128</v>
      </c>
      <c r="N32" s="188">
        <v>3.44E-2</v>
      </c>
      <c r="O32" s="186"/>
    </row>
    <row r="33" spans="1:15" s="36" customFormat="1" ht="16.5" customHeight="1">
      <c r="A33" s="205" t="s">
        <v>108</v>
      </c>
      <c r="B33" s="123" t="s">
        <v>114</v>
      </c>
      <c r="C33" s="124"/>
      <c r="D33" s="125">
        <v>4700029</v>
      </c>
      <c r="E33" s="126">
        <f t="shared" si="3"/>
        <v>8.8000000000000009E-2</v>
      </c>
      <c r="F33" s="126">
        <v>0.1</v>
      </c>
      <c r="G33" s="126">
        <f t="shared" si="2"/>
        <v>0.18347277264054015</v>
      </c>
      <c r="H33" s="126">
        <f t="shared" si="4"/>
        <v>0.52800000000000002</v>
      </c>
      <c r="I33" s="117"/>
      <c r="J33" s="16"/>
      <c r="K33" s="116"/>
      <c r="L33" s="114"/>
      <c r="M33" t="s">
        <v>129</v>
      </c>
      <c r="N33" s="188">
        <v>2.5100000000000001E-2</v>
      </c>
      <c r="O33" s="186"/>
    </row>
    <row r="34" spans="1:15" s="36" customFormat="1" ht="16.5" customHeight="1">
      <c r="A34" s="205" t="s">
        <v>159</v>
      </c>
      <c r="B34" s="123" t="s">
        <v>115</v>
      </c>
      <c r="C34" s="124"/>
      <c r="D34" s="125">
        <v>4100356</v>
      </c>
      <c r="E34" s="126">
        <f t="shared" si="3"/>
        <v>0</v>
      </c>
      <c r="F34" s="126">
        <v>0</v>
      </c>
      <c r="G34" s="126">
        <f t="shared" si="2"/>
        <v>0</v>
      </c>
      <c r="H34" s="126">
        <f t="shared" si="4"/>
        <v>0</v>
      </c>
      <c r="I34" s="117"/>
      <c r="J34" s="16"/>
      <c r="K34" s="116"/>
      <c r="L34" s="114"/>
      <c r="M34"/>
      <c r="N34" s="188"/>
      <c r="O34" s="186"/>
    </row>
    <row r="35" spans="1:15" s="36" customFormat="1" ht="16.5" customHeight="1">
      <c r="A35" s="216" t="s">
        <v>109</v>
      </c>
      <c r="B35" s="217" t="s">
        <v>59</v>
      </c>
      <c r="C35" s="218"/>
      <c r="D35" s="219">
        <v>4100005</v>
      </c>
      <c r="E35" s="126">
        <f t="shared" si="3"/>
        <v>0.24200000000000002</v>
      </c>
      <c r="F35" s="126">
        <v>0.27500000000000002</v>
      </c>
      <c r="G35" s="126">
        <f t="shared" si="2"/>
        <v>0.50455012476148553</v>
      </c>
      <c r="H35" s="126">
        <f t="shared" si="4"/>
        <v>1.4520000000000002</v>
      </c>
      <c r="I35" s="117"/>
      <c r="J35" s="16"/>
      <c r="K35" s="116"/>
      <c r="L35" s="114"/>
      <c r="M35"/>
      <c r="N35" s="188"/>
      <c r="O35" s="186"/>
    </row>
    <row r="36" spans="1:15" s="36" customFormat="1" ht="16.5" customHeight="1">
      <c r="A36" s="194" t="s">
        <v>57</v>
      </c>
      <c r="B36" s="139"/>
      <c r="C36" s="139"/>
      <c r="D36" s="139"/>
      <c r="E36" s="132">
        <f>SUM(E28:E35)</f>
        <v>47.963519999999995</v>
      </c>
      <c r="F36" s="132">
        <f>SUM(F28:F35)</f>
        <v>54.503999999999998</v>
      </c>
      <c r="G36" s="132">
        <f>SUM(G28:G35)</f>
        <v>100</v>
      </c>
      <c r="H36" s="132">
        <f>SUM(H28:H35)</f>
        <v>287.7811200000001</v>
      </c>
      <c r="I36" s="35"/>
      <c r="J36" s="5"/>
      <c r="K36" s="116"/>
      <c r="L36" s="114"/>
      <c r="M36"/>
      <c r="N36" s="188"/>
    </row>
    <row r="37" spans="1:15" s="36" customFormat="1" ht="16.5" customHeight="1">
      <c r="A37" s="224" t="s">
        <v>185</v>
      </c>
      <c r="B37" s="225"/>
      <c r="C37" s="225"/>
      <c r="D37" s="225"/>
      <c r="E37" s="226"/>
      <c r="F37" s="226"/>
      <c r="G37" s="226"/>
      <c r="H37" s="226"/>
      <c r="I37" s="35"/>
      <c r="J37" s="5"/>
      <c r="K37" s="116"/>
      <c r="L37" s="114"/>
      <c r="M37"/>
      <c r="N37" s="188"/>
    </row>
    <row r="38" spans="1:15" s="36" customFormat="1" ht="15.65" customHeight="1">
      <c r="A38" s="215" t="s">
        <v>191</v>
      </c>
      <c r="B38" s="213" t="s">
        <v>192</v>
      </c>
      <c r="C38" s="201"/>
      <c r="D38" s="214" t="s">
        <v>195</v>
      </c>
      <c r="E38" s="126">
        <f t="shared" ref="E38" si="5">F38*88/100</f>
        <v>2.64</v>
      </c>
      <c r="F38" s="126">
        <v>3</v>
      </c>
      <c r="G38" s="127">
        <f t="shared" ref="G38" si="6">F38*100/F$26</f>
        <v>7.0594879518072293</v>
      </c>
      <c r="H38" s="128">
        <f t="shared" ref="H38" si="7">E38*B$15</f>
        <v>15.84</v>
      </c>
      <c r="I38" s="35"/>
      <c r="J38" s="5"/>
      <c r="K38" s="116"/>
      <c r="L38" s="114"/>
      <c r="M38"/>
      <c r="N38" s="188"/>
    </row>
    <row r="39" spans="1:15" s="36" customFormat="1" ht="15.65" customHeight="1">
      <c r="A39" s="194" t="s">
        <v>57</v>
      </c>
      <c r="B39" s="139"/>
      <c r="C39" s="139"/>
      <c r="D39" s="139"/>
      <c r="E39" s="132">
        <f>E38</f>
        <v>2.64</v>
      </c>
      <c r="F39" s="132">
        <f t="shared" ref="F39:H39" si="8">F38</f>
        <v>3</v>
      </c>
      <c r="G39" s="132">
        <f t="shared" si="8"/>
        <v>7.0594879518072293</v>
      </c>
      <c r="H39" s="132">
        <f t="shared" si="8"/>
        <v>15.84</v>
      </c>
      <c r="I39" s="35"/>
      <c r="J39" s="5"/>
      <c r="K39" s="116"/>
      <c r="L39" s="114"/>
      <c r="M39"/>
      <c r="N39" s="188"/>
    </row>
    <row r="40" spans="1:15" s="36" customFormat="1" ht="16" customHeight="1">
      <c r="A40" s="194" t="s">
        <v>60</v>
      </c>
      <c r="B40" s="139"/>
      <c r="C40" s="139"/>
      <c r="D40" s="139"/>
      <c r="E40" s="132">
        <f>E36+E26+E39</f>
        <v>87.999999999999986</v>
      </c>
      <c r="F40" s="132">
        <f>F36+F26+F39</f>
        <v>100</v>
      </c>
      <c r="G40" s="132">
        <f>G36+G26+G39</f>
        <v>207.05948795180723</v>
      </c>
      <c r="H40" s="132">
        <f>H36+H26+H39</f>
        <v>528.00000000000011</v>
      </c>
      <c r="I40" s="35"/>
      <c r="J40" s="5"/>
      <c r="K40" s="116"/>
      <c r="L40" s="114"/>
      <c r="M40"/>
      <c r="N40" s="188"/>
    </row>
    <row r="41" spans="1:15" s="36" customFormat="1" ht="15.65" customHeight="1">
      <c r="A41" s="91"/>
      <c r="B41" s="90"/>
      <c r="E41" s="37"/>
      <c r="F41" s="37"/>
      <c r="G41" s="37"/>
      <c r="H41" s="38"/>
      <c r="I41" s="35"/>
      <c r="J41" s="5"/>
      <c r="K41" s="116"/>
      <c r="L41" s="114"/>
      <c r="M41"/>
      <c r="N41" s="188"/>
    </row>
    <row r="42" spans="1:15" s="36" customFormat="1" ht="15.65" customHeight="1">
      <c r="A42" s="91"/>
      <c r="B42" s="90"/>
      <c r="E42" s="37"/>
      <c r="F42" s="37"/>
      <c r="G42" s="37"/>
      <c r="H42" s="38"/>
      <c r="I42" s="35"/>
      <c r="J42" s="5"/>
      <c r="K42" s="116"/>
      <c r="L42" s="114"/>
      <c r="M42"/>
      <c r="N42" s="188"/>
    </row>
    <row r="43" spans="1:15" s="36" customFormat="1" ht="15.65" customHeight="1">
      <c r="A43" s="62"/>
      <c r="B43" s="63"/>
      <c r="C43" s="7"/>
      <c r="D43" s="7"/>
      <c r="E43" s="64"/>
      <c r="F43" s="64"/>
      <c r="G43" s="64"/>
      <c r="H43" s="65"/>
      <c r="I43" s="66"/>
      <c r="J43" s="67"/>
      <c r="K43" s="116"/>
      <c r="L43" s="114"/>
      <c r="M43"/>
      <c r="N43" s="188"/>
    </row>
    <row r="44" spans="1:15" s="36" customFormat="1" ht="15.65" customHeight="1">
      <c r="A44" s="47" t="s">
        <v>44</v>
      </c>
      <c r="B44" s="77"/>
      <c r="C44" s="58"/>
      <c r="D44" s="56" t="s">
        <v>9</v>
      </c>
      <c r="E44" s="77"/>
      <c r="F44" s="77"/>
      <c r="G44" s="58"/>
      <c r="H44" s="58"/>
      <c r="I44" s="77"/>
      <c r="J44" s="5"/>
      <c r="K44" s="116"/>
      <c r="L44" s="114"/>
      <c r="M44"/>
      <c r="N44" s="188"/>
    </row>
    <row r="45" spans="1:15" s="36" customFormat="1" ht="15.65" customHeight="1">
      <c r="A45" s="48" t="s">
        <v>45</v>
      </c>
      <c r="B45" s="8"/>
      <c r="C45" s="58"/>
      <c r="D45" s="57" t="s">
        <v>43</v>
      </c>
      <c r="E45" s="8"/>
      <c r="F45" s="8"/>
      <c r="G45" s="8"/>
      <c r="H45" s="8"/>
      <c r="I45" s="8"/>
      <c r="J45" s="9"/>
      <c r="K45" s="116"/>
      <c r="L45" s="114"/>
    </row>
    <row r="46" spans="1:15" s="36" customFormat="1" ht="15.65" customHeight="1">
      <c r="A46" s="48" t="s">
        <v>46</v>
      </c>
      <c r="B46" s="8"/>
      <c r="C46" s="58"/>
      <c r="D46" s="57" t="s">
        <v>10</v>
      </c>
      <c r="E46" s="10"/>
      <c r="F46" s="10"/>
      <c r="G46" s="10"/>
      <c r="H46" s="8"/>
      <c r="I46" s="10"/>
      <c r="J46" s="11"/>
      <c r="K46" s="116"/>
      <c r="L46" s="114"/>
    </row>
    <row r="47" spans="1:15" s="36" customFormat="1" ht="15.65" customHeight="1">
      <c r="A47" s="48" t="s">
        <v>47</v>
      </c>
      <c r="B47" s="10"/>
      <c r="C47" s="58"/>
      <c r="D47" s="57" t="s">
        <v>11</v>
      </c>
      <c r="E47" s="10"/>
      <c r="F47" s="10"/>
      <c r="G47" s="10"/>
      <c r="H47" s="8"/>
      <c r="I47" s="10"/>
      <c r="J47" s="11"/>
      <c r="K47" s="116"/>
      <c r="L47" s="114"/>
    </row>
    <row r="48" spans="1:15" s="36" customFormat="1" ht="15.65" customHeight="1">
      <c r="A48" s="48" t="s">
        <v>48</v>
      </c>
      <c r="B48" s="12"/>
      <c r="C48" s="58"/>
      <c r="D48" s="57" t="s">
        <v>35</v>
      </c>
      <c r="E48" s="10"/>
      <c r="F48" s="10"/>
      <c r="G48" s="10"/>
      <c r="H48" s="8"/>
      <c r="I48" s="10"/>
      <c r="J48" s="11"/>
      <c r="K48" s="116"/>
      <c r="L48" s="114"/>
    </row>
    <row r="49" spans="1:14" s="36" customFormat="1" ht="15.65" customHeight="1">
      <c r="A49" s="52"/>
      <c r="B49" s="13"/>
      <c r="C49" s="54"/>
      <c r="E49" s="53"/>
      <c r="F49" s="54"/>
      <c r="G49" s="13"/>
      <c r="H49" s="53"/>
      <c r="I49" s="78"/>
      <c r="J49" s="14"/>
      <c r="K49" s="116"/>
      <c r="L49" s="114"/>
      <c r="M49"/>
      <c r="N49" s="188"/>
    </row>
    <row r="50" spans="1:14" s="36" customFormat="1" ht="15.65" customHeight="1">
      <c r="A50" s="15"/>
      <c r="B50" s="59"/>
      <c r="C50" s="59"/>
      <c r="D50" s="59"/>
      <c r="E50" s="59"/>
      <c r="F50" s="59"/>
      <c r="G50" s="59"/>
      <c r="H50" s="59"/>
      <c r="I50" s="59"/>
      <c r="J50" s="60"/>
      <c r="K50" s="116"/>
      <c r="L50" s="114"/>
      <c r="M50"/>
      <c r="N50" s="188"/>
    </row>
    <row r="51" spans="1:14" s="36" customFormat="1" ht="15.65" customHeight="1">
      <c r="A51" s="61" t="s">
        <v>12</v>
      </c>
      <c r="B51" s="8"/>
      <c r="C51" s="8"/>
      <c r="D51" s="8"/>
      <c r="E51" s="8"/>
      <c r="F51" s="8"/>
      <c r="G51" s="8"/>
      <c r="H51" s="8"/>
      <c r="I51" s="8"/>
      <c r="J51" s="9"/>
      <c r="K51" s="116"/>
      <c r="L51" s="114"/>
      <c r="M51"/>
      <c r="N51" s="188"/>
    </row>
    <row r="52" spans="1:14" s="36" customFormat="1" ht="15.65" customHeight="1">
      <c r="A52" s="17"/>
      <c r="B52" s="18"/>
      <c r="C52" s="18"/>
      <c r="D52" s="18"/>
      <c r="E52" s="18"/>
      <c r="F52" s="18"/>
      <c r="G52" s="18"/>
      <c r="H52" s="18"/>
      <c r="I52" s="18"/>
      <c r="J52" s="19"/>
      <c r="K52" s="116"/>
      <c r="L52" s="114"/>
      <c r="M52" s="1"/>
      <c r="N52" s="1"/>
    </row>
    <row r="53" spans="1:14" s="36" customFormat="1" ht="15.65" customHeight="1">
      <c r="A53" s="24" t="s">
        <v>13</v>
      </c>
      <c r="B53" s="21" t="s">
        <v>36</v>
      </c>
      <c r="C53" s="20"/>
      <c r="D53" s="20"/>
      <c r="E53" s="22"/>
      <c r="F53" s="21" t="s">
        <v>50</v>
      </c>
      <c r="G53" s="21"/>
      <c r="H53" s="21"/>
      <c r="I53" s="22"/>
      <c r="J53" s="23"/>
      <c r="K53" s="116"/>
      <c r="L53" s="114"/>
      <c r="M53" s="1"/>
      <c r="N53" s="1"/>
    </row>
    <row r="54" spans="1:14" s="36" customFormat="1" ht="15.65" customHeight="1">
      <c r="A54" s="47" t="s">
        <v>14</v>
      </c>
      <c r="B54" s="79" t="s">
        <v>37</v>
      </c>
      <c r="C54" s="49" t="s">
        <v>38</v>
      </c>
      <c r="D54" s="49"/>
      <c r="E54" s="82" t="s">
        <v>39</v>
      </c>
      <c r="F54" s="51" t="s">
        <v>40</v>
      </c>
      <c r="H54" s="50" t="s">
        <v>41</v>
      </c>
      <c r="I54" s="273"/>
      <c r="J54" s="274"/>
      <c r="K54" s="116"/>
      <c r="L54" s="114"/>
      <c r="M54" s="1"/>
      <c r="N54" s="1"/>
    </row>
    <row r="55" spans="1:14" s="36" customFormat="1" ht="15.65" customHeight="1">
      <c r="A55" s="24"/>
      <c r="B55" s="25"/>
      <c r="C55" s="26"/>
      <c r="D55" s="26"/>
      <c r="E55" s="26"/>
      <c r="F55" s="28"/>
      <c r="G55" s="29"/>
      <c r="H55" s="29"/>
      <c r="I55" s="31"/>
      <c r="J55" s="85"/>
      <c r="K55" s="116"/>
      <c r="L55" s="114"/>
      <c r="M55" s="1"/>
      <c r="N55" s="1"/>
    </row>
    <row r="56" spans="1:14" s="36" customFormat="1" ht="15.65" customHeight="1">
      <c r="A56" s="40" t="s">
        <v>18</v>
      </c>
      <c r="B56" s="32"/>
      <c r="C56" s="80" t="s">
        <v>2</v>
      </c>
      <c r="D56" s="32"/>
      <c r="F56" s="51" t="s">
        <v>15</v>
      </c>
      <c r="G56" s="32" t="s">
        <v>228</v>
      </c>
      <c r="H56" s="32"/>
      <c r="I56" s="33" t="s">
        <v>2</v>
      </c>
      <c r="J56" s="237" t="d">
        <v>2020-11-11</v>
      </c>
      <c r="K56" s="116"/>
      <c r="L56" s="114"/>
      <c r="M56" s="1"/>
      <c r="N56" s="1"/>
    </row>
    <row r="57" spans="1:14" s="36" customFormat="1" ht="15.65" customHeight="1">
      <c r="A57" s="4"/>
      <c r="B57" s="51"/>
      <c r="C57" s="81"/>
      <c r="D57" s="34"/>
      <c r="F57" s="51"/>
      <c r="G57" s="81"/>
      <c r="H57" s="81"/>
      <c r="I57" s="80"/>
      <c r="J57" s="87"/>
      <c r="K57" s="116"/>
      <c r="L57" s="114"/>
      <c r="M57" s="1"/>
      <c r="N57" s="1"/>
    </row>
    <row r="58" spans="1:14" s="36" customFormat="1" ht="15.65" customHeight="1">
      <c r="A58" s="4"/>
      <c r="F58" s="51" t="s">
        <v>16</v>
      </c>
      <c r="G58" s="275"/>
      <c r="H58" s="275"/>
      <c r="I58" s="80" t="s">
        <v>2</v>
      </c>
      <c r="J58" s="88"/>
      <c r="K58" s="116"/>
      <c r="L58" s="114"/>
      <c r="M58"/>
      <c r="N58" s="188"/>
    </row>
    <row r="59" spans="1:14" s="36" customFormat="1" ht="15.65" customHeight="1">
      <c r="A59" s="6"/>
      <c r="B59" s="7"/>
      <c r="C59" s="7"/>
      <c r="D59" s="7"/>
      <c r="E59" s="31"/>
      <c r="F59" s="7"/>
      <c r="G59" s="27"/>
      <c r="H59" s="27"/>
      <c r="I59" s="30"/>
      <c r="J59" s="89"/>
      <c r="K59" s="116"/>
      <c r="L59" s="114"/>
      <c r="M59"/>
      <c r="N59" s="188"/>
    </row>
    <row r="60" spans="1:14" s="36" customFormat="1" ht="16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4" s="36" customFormat="1" ht="13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4" s="36" customFormat="1" ht="13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4" ht="13" customHeight="1"/>
    <row r="64" spans="1:14" ht="13" customHeight="1"/>
    <row r="65" spans="1:20" s="2" customFormat="1" ht="13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M65" s="77"/>
      <c r="N65" s="77"/>
      <c r="O65" s="77"/>
      <c r="P65" s="77"/>
      <c r="Q65" s="77"/>
      <c r="R65" s="77"/>
      <c r="S65" s="77"/>
      <c r="T65" s="77"/>
    </row>
    <row r="66" spans="1:20" s="2" customFormat="1" ht="13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M66" s="77"/>
      <c r="N66" s="77"/>
      <c r="O66" s="77"/>
      <c r="P66" s="77"/>
      <c r="Q66" s="77"/>
      <c r="R66" s="77"/>
      <c r="S66" s="77"/>
      <c r="T66" s="77"/>
    </row>
    <row r="67" spans="1:20" s="2" customFormat="1" ht="13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M67" s="77"/>
      <c r="N67" s="77"/>
      <c r="O67" s="77"/>
      <c r="P67" s="77"/>
      <c r="Q67" s="77"/>
      <c r="R67" s="77"/>
      <c r="S67" s="77"/>
      <c r="T67" s="77"/>
    </row>
    <row r="68" spans="1:20" s="2" customFormat="1" ht="13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M68" s="77"/>
      <c r="N68" s="77"/>
      <c r="O68" s="77"/>
      <c r="P68" s="77"/>
      <c r="Q68" s="77"/>
      <c r="R68" s="77"/>
      <c r="S68" s="77"/>
      <c r="T68" s="77"/>
    </row>
    <row r="69" spans="1:20" s="2" customFormat="1" ht="13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M69" s="77"/>
      <c r="N69" s="77"/>
      <c r="O69" s="77"/>
      <c r="P69" s="77"/>
      <c r="Q69" s="77"/>
      <c r="R69" s="77"/>
      <c r="S69" s="77"/>
      <c r="T69" s="77"/>
    </row>
    <row r="70" spans="1:20" ht="13" customHeight="1"/>
    <row r="71" spans="1:20" ht="12" customHeight="1"/>
    <row r="72" spans="1:20" ht="12" customHeight="1"/>
    <row r="73" spans="1:20" s="3" customFormat="1" ht="13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M73" s="55"/>
      <c r="N73" s="55"/>
      <c r="O73" s="55"/>
      <c r="P73" s="55"/>
      <c r="Q73" s="55"/>
      <c r="R73" s="55"/>
      <c r="S73" s="55"/>
      <c r="T73" s="55"/>
    </row>
    <row r="74" spans="1:20" ht="20.25" customHeight="1"/>
    <row r="75" spans="1:20" ht="18" customHeight="1"/>
    <row r="76" spans="1:20" ht="5.5" customHeight="1"/>
    <row r="77" spans="1:20" ht="18" customHeight="1"/>
    <row r="78" spans="1:20" ht="18" customHeight="1"/>
    <row r="79" spans="1:20" ht="17.5" customHeight="1"/>
    <row r="80" spans="1:20" ht="10.5" customHeight="1"/>
    <row r="81" ht="4" customHeight="1"/>
  </sheetData>
  <mergeCells count="19">
    <mergeCell ref="I20:J20"/>
    <mergeCell ref="I54:J54"/>
    <mergeCell ref="G58:H58"/>
    <mergeCell ref="F18:F19"/>
    <mergeCell ref="G18:G19"/>
    <mergeCell ref="H18:H19"/>
    <mergeCell ref="I18:J19"/>
    <mergeCell ref="K18:K19"/>
    <mergeCell ref="L18:L19"/>
    <mergeCell ref="A2:H2"/>
    <mergeCell ref="I2:J5"/>
    <mergeCell ref="A3:H3"/>
    <mergeCell ref="A4:H4"/>
    <mergeCell ref="A5:H5"/>
    <mergeCell ref="A18:A19"/>
    <mergeCell ref="B18:B19"/>
    <mergeCell ref="C18:C19"/>
    <mergeCell ref="D18:D19"/>
    <mergeCell ref="E18:E19"/>
  </mergeCells>
  <printOptions verticalCentered="1"/>
  <pageMargins left="0.19685039370078741" right="0" top="0" bottom="0" header="0" footer="0"/>
  <pageSetup paperSize="9" scale="66" orientation="portrait" r:id="rId1"/>
  <headerFooter alignWithMargins="0"/>
  <drawing r:id="rId2"/>
  <mc:AlternateContent xmlns:mc="http://schemas.openxmlformats.org/markup-compatibility/2006">
    <mc:Choice Requires="v">
      <legacyDrawing r:id="rId3"/>
    </mc:Choice>
  </mc:AlternateContent>
  <controls>
    <control shapeId="34817" r:id="rId4" name="Check Box 1">
      <controlPr defaultSize="0" autoFill="0" autoLine="0" autoPict="0">
        <anchor moveWithCells="1">
          <from>
            <xdr:col>0</xdr:col>
            <xdr:colOff>1371600</xdr:colOff>
            <xdr:row>52</xdr:row>
            <xdr:rowOff>12700</xdr:rowOff>
          </from>
          <to>
            <xdr:col>0</xdr:col>
            <xdr:colOff>1612900</xdr:colOff>
            <xdr:row>53</xdr:row>
            <xdr:rowOff>57150</xdr:rowOff>
          </to>
        </anchor>
      </controlPr>
    </control>
    <control shapeId="34818" r:id="rId5" name="Check Box 2">
      <controlPr defaultSize="0" autoFill="0" autoLine="0" autoPict="0">
        <anchor moveWithCells="1">
          <from>
            <xdr:col>0</xdr:col>
            <xdr:colOff>1371600</xdr:colOff>
            <xdr:row>53</xdr:row>
            <xdr:rowOff>0</xdr:rowOff>
          </from>
          <to>
            <xdr:col>0</xdr:col>
            <xdr:colOff>1638300</xdr:colOff>
            <xdr:row>54</xdr:row>
            <xdr:rowOff>31750</xdr:rowOff>
          </to>
        </anchor>
      </controlPr>
    </control>
    <control shapeId="34819" r:id="rId6" name="Check Box 3">
      <controlPr defaultSize="0" autoFill="0" autoLine="0" autoPict="0">
        <anchor moveWithCells="1">
          <from>
            <xdr:col>1</xdr:col>
            <xdr:colOff>1155700</xdr:colOff>
            <xdr:row>53</xdr:row>
            <xdr:rowOff>19050</xdr:rowOff>
          </from>
          <to>
            <xdr:col>1</xdr:col>
            <xdr:colOff>1384300</xdr:colOff>
            <xdr:row>54</xdr:row>
            <xdr:rowOff>19050</xdr:rowOff>
          </to>
        </anchor>
      </controlPr>
    </control>
    <control shapeId="34820" r:id="rId7" name="Check Box 4">
      <controlPr defaultSize="0" autoFill="0" autoLine="0" autoPict="0">
        <anchor moveWithCells="1">
          <from>
            <xdr:col>4</xdr:col>
            <xdr:colOff>0</xdr:colOff>
            <xdr:row>53</xdr:row>
            <xdr:rowOff>19050</xdr:rowOff>
          </from>
          <to>
            <xdr:col>4</xdr:col>
            <xdr:colOff>241300</xdr:colOff>
            <xdr:row>54</xdr:row>
            <xdr:rowOff>19050</xdr:rowOff>
          </to>
        </anchor>
      </controlPr>
    </control>
    <control shapeId="34821" r:id="rId8" name="Check Box 5">
      <controlPr defaultSize="0" autoFill="0" autoLine="0" autoPict="0">
        <anchor moveWithCells="1">
          <from>
            <xdr:col>5</xdr:col>
            <xdr:colOff>88900</xdr:colOff>
            <xdr:row>53</xdr:row>
            <xdr:rowOff>12700</xdr:rowOff>
          </from>
          <to>
            <xdr:col>5</xdr:col>
            <xdr:colOff>336550</xdr:colOff>
            <xdr:row>54</xdr:row>
            <xdr:rowOff>19050</xdr:rowOff>
          </to>
        </anchor>
      </controlPr>
    </control>
    <control shapeId="34822" r:id="rId9" name="Check Box 6">
      <controlPr defaultSize="0" autoFill="0" autoLine="0" autoPict="0">
        <anchor moveWithCells="1">
          <from>
            <xdr:col>6</xdr:col>
            <xdr:colOff>419100</xdr:colOff>
            <xdr:row>53</xdr:row>
            <xdr:rowOff>12700</xdr:rowOff>
          </from>
          <to>
            <xdr:col>6</xdr:col>
            <xdr:colOff>698500</xdr:colOff>
            <xdr:row>54</xdr:row>
            <xdr:rowOff>19050</xdr:rowOff>
          </to>
        </anchor>
      </controlPr>
    </control>
    <control shapeId="34823" r:id="rId10" name="Check Box 7">
      <controlPr defaultSize="0" autoFill="0" autoLine="0" autoPict="0">
        <anchor moveWithCells="1">
          <from>
            <xdr:col>8</xdr:col>
            <xdr:colOff>133350</xdr:colOff>
            <xdr:row>6</xdr:row>
            <xdr:rowOff>203200</xdr:rowOff>
          </from>
          <to>
            <xdr:col>9</xdr:col>
            <xdr:colOff>50800</xdr:colOff>
            <xdr:row>8</xdr:row>
            <xdr:rowOff>19050</xdr:rowOff>
          </to>
        </anchor>
      </controlPr>
    </control>
  </controls>
</worksheet>
</file>

<file path=xl/worksheets/sheet12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7AD56-1E6F-4064-B120-195F70E9FFC3}">
  <sheetPr>
    <tabColor rgb="FFFF0000"/>
    <pageSetUpPr fitToPage="1"/>
  </sheetPr>
  <dimension ref="A1:T81"/>
  <sheetViews>
    <sheetView zoomScale="80" zoomScaleNormal="80" zoomScaleSheetLayoutView="112" workbookViewId="0">
      <selection activeCell="G6" sqref="G6:N6"/>
    </sheetView>
  </sheetViews>
  <sheetFormatPr defaultColWidth="9.33203125" defaultRowHeight="20"/>
  <cols>
    <col min="1" max="1" width="47.5546875" style="1" customWidth="1"/>
    <col min="2" max="2" width="29.5546875" style="1" customWidth="1"/>
    <col min="3" max="3" width="13.5546875" style="1" customWidth="1"/>
    <col min="4" max="4" width="17.6640625" style="1" customWidth="1"/>
    <col min="5" max="8" width="12.77734375" style="1" customWidth="1"/>
    <col min="9" max="9" width="6.109375" style="1" customWidth="1"/>
    <col min="10" max="10" width="16.88671875" style="1" customWidth="1"/>
    <col min="11" max="12" width="9.33203125" style="1" customWidth="1"/>
    <col min="13" max="13" width="30.5546875" style="36" bestFit="1" customWidth="1"/>
    <col min="14" max="14" width="14.44140625" style="36" customWidth="1"/>
    <col min="15" max="16" width="13.33203125" style="36" customWidth="1"/>
    <col min="17" max="18" width="17.44140625" style="36" customWidth="1"/>
    <col min="19" max="19" width="11.5546875" style="36" bestFit="1" customWidth="1"/>
    <col min="20" max="20" width="13.5546875" style="36" bestFit="1" customWidth="1"/>
    <col min="21" max="16384" width="9.33203125" style="1"/>
  </cols>
  <sheetData>
    <row r="1" spans="1:10">
      <c r="A1" s="189"/>
      <c r="B1" s="190"/>
      <c r="C1" s="190"/>
      <c r="D1" s="190"/>
      <c r="E1" s="190"/>
      <c r="F1" s="190"/>
      <c r="G1" s="190"/>
      <c r="H1" s="190"/>
      <c r="I1" s="190" t="s">
        <v>55</v>
      </c>
      <c r="J1" s="191"/>
    </row>
    <row r="2" spans="1:10" ht="36.75" customHeight="1">
      <c r="A2" s="252" t="s">
        <v>52</v>
      </c>
      <c r="B2" s="253"/>
      <c r="C2" s="253"/>
      <c r="D2" s="253"/>
      <c r="E2" s="253"/>
      <c r="F2" s="253"/>
      <c r="G2" s="253"/>
      <c r="H2" s="254"/>
      <c r="I2" s="255" t="s">
        <v>0</v>
      </c>
      <c r="J2" s="256"/>
    </row>
    <row r="3" spans="1:10" ht="23.25" customHeight="1">
      <c r="A3" s="261" t="s">
        <v>53</v>
      </c>
      <c r="B3" s="262"/>
      <c r="C3" s="262"/>
      <c r="D3" s="262"/>
      <c r="E3" s="262"/>
      <c r="F3" s="262"/>
      <c r="G3" s="262"/>
      <c r="H3" s="263"/>
      <c r="I3" s="257"/>
      <c r="J3" s="258"/>
    </row>
    <row r="4" spans="1:10" ht="23.25" customHeight="1">
      <c r="A4" s="261" t="s">
        <v>54</v>
      </c>
      <c r="B4" s="262"/>
      <c r="C4" s="262"/>
      <c r="D4" s="262"/>
      <c r="E4" s="262"/>
      <c r="F4" s="262"/>
      <c r="G4" s="262"/>
      <c r="H4" s="263"/>
      <c r="I4" s="257"/>
      <c r="J4" s="258"/>
    </row>
    <row r="5" spans="1:10" ht="15" customHeight="1">
      <c r="A5" s="264" t="s">
        <v>51</v>
      </c>
      <c r="B5" s="265"/>
      <c r="C5" s="265"/>
      <c r="D5" s="265"/>
      <c r="E5" s="265"/>
      <c r="F5" s="265"/>
      <c r="G5" s="265"/>
      <c r="H5" s="266"/>
      <c r="I5" s="259"/>
      <c r="J5" s="260"/>
    </row>
    <row r="6" spans="1:10" ht="8.25" customHeight="1">
      <c r="A6" s="68"/>
      <c r="B6" s="69"/>
      <c r="C6" s="70"/>
      <c r="D6" s="70"/>
      <c r="E6" s="70"/>
      <c r="F6" s="70"/>
      <c r="G6" s="70"/>
      <c r="H6" s="70"/>
      <c r="I6" s="71"/>
      <c r="J6" s="209"/>
    </row>
    <row r="7" spans="1:10" ht="16" customHeight="1">
      <c r="A7" s="72" t="s">
        <v>1</v>
      </c>
      <c r="B7" s="69"/>
      <c r="C7" s="70"/>
      <c r="D7" s="70"/>
      <c r="E7" s="73"/>
      <c r="F7" s="70"/>
      <c r="G7" s="70"/>
      <c r="H7" s="70"/>
      <c r="I7" s="71"/>
      <c r="J7" s="209"/>
    </row>
    <row r="8" spans="1:10" ht="16" customHeight="1">
      <c r="A8" s="46" t="s">
        <v>17</v>
      </c>
      <c r="B8" s="112">
        <v>10302004008</v>
      </c>
      <c r="C8" s="36"/>
      <c r="D8" s="44" t="s">
        <v>31</v>
      </c>
      <c r="E8" s="94" t="s">
        <v>96</v>
      </c>
      <c r="F8" s="36"/>
      <c r="G8" s="45" t="s">
        <v>26</v>
      </c>
      <c r="H8" s="94" t="s">
        <v>97</v>
      </c>
      <c r="I8" s="36"/>
      <c r="J8" s="16" t="s">
        <v>49</v>
      </c>
    </row>
    <row r="9" spans="1:10" ht="15" customHeight="1">
      <c r="A9" s="40" t="s">
        <v>19</v>
      </c>
      <c r="B9" s="96" t="s">
        <v>99</v>
      </c>
      <c r="C9" s="74"/>
      <c r="D9" s="45" t="s">
        <v>21</v>
      </c>
      <c r="E9" s="94" t="s">
        <v>98</v>
      </c>
      <c r="F9" s="74"/>
      <c r="G9" s="45" t="s">
        <v>28</v>
      </c>
      <c r="H9" s="97" t="s">
        <v>56</v>
      </c>
      <c r="I9" s="74"/>
      <c r="J9" s="16"/>
    </row>
    <row r="10" spans="1:10" ht="15" customHeight="1">
      <c r="A10" s="40"/>
      <c r="B10" s="45"/>
      <c r="C10" s="74"/>
      <c r="D10" s="45"/>
      <c r="E10" s="83"/>
      <c r="F10" s="74"/>
      <c r="G10" s="45"/>
      <c r="H10" s="43"/>
      <c r="I10" s="74"/>
      <c r="J10" s="75"/>
    </row>
    <row r="11" spans="1:10" ht="17.149999999999999" customHeight="1">
      <c r="A11" s="98" t="s">
        <v>20</v>
      </c>
      <c r="B11" s="92" t="s">
        <v>196</v>
      </c>
      <c r="C11" s="99"/>
      <c r="D11" s="99"/>
      <c r="E11" s="99"/>
      <c r="F11" s="36"/>
      <c r="G11" s="45" t="s">
        <v>32</v>
      </c>
      <c r="H11" s="97"/>
      <c r="I11" s="74"/>
      <c r="J11" s="16"/>
    </row>
    <row r="12" spans="1:10" ht="17.149999999999999" customHeight="1">
      <c r="A12" s="100" t="s">
        <v>27</v>
      </c>
      <c r="B12" s="92" t="s">
        <v>238</v>
      </c>
      <c r="C12" s="101"/>
      <c r="D12" s="102" t="s">
        <v>22</v>
      </c>
      <c r="E12" s="103" t="s">
        <v>116</v>
      </c>
      <c r="F12" s="36"/>
      <c r="G12" s="42" t="s">
        <v>42</v>
      </c>
      <c r="H12" s="95"/>
      <c r="I12" s="74"/>
      <c r="J12" s="75"/>
    </row>
    <row r="13" spans="1:10" ht="17.149999999999999" customHeight="1">
      <c r="A13" s="104" t="s">
        <v>24</v>
      </c>
      <c r="B13" s="210" t="s">
        <v>119</v>
      </c>
      <c r="C13" s="105"/>
      <c r="D13" s="102" t="s">
        <v>23</v>
      </c>
      <c r="E13" s="92"/>
      <c r="F13" s="41"/>
      <c r="G13" s="36"/>
      <c r="H13" s="45" t="s">
        <v>30</v>
      </c>
      <c r="I13" s="95"/>
      <c r="J13" s="84"/>
    </row>
    <row r="14" spans="1:10" ht="17.149999999999999" customHeight="1">
      <c r="A14" s="104" t="s">
        <v>25</v>
      </c>
      <c r="B14" s="93"/>
      <c r="C14" s="105"/>
      <c r="D14" s="102" t="s">
        <v>23</v>
      </c>
      <c r="E14" s="92"/>
      <c r="F14" s="41"/>
      <c r="G14" s="36"/>
      <c r="H14" s="45" t="s">
        <v>30</v>
      </c>
      <c r="I14" s="95"/>
      <c r="J14" s="84"/>
    </row>
    <row r="15" spans="1:10" ht="17.149999999999999" customHeight="1">
      <c r="A15" s="98" t="s">
        <v>29</v>
      </c>
      <c r="B15" s="111">
        <v>6</v>
      </c>
      <c r="C15" s="105"/>
      <c r="D15" s="102"/>
      <c r="E15" s="99"/>
      <c r="F15" s="41"/>
      <c r="G15" s="36"/>
      <c r="H15" s="45"/>
      <c r="I15" s="36"/>
      <c r="J15" s="84"/>
    </row>
    <row r="16" spans="1:10" ht="17.149999999999999" customHeight="1">
      <c r="A16" s="100" t="s">
        <v>33</v>
      </c>
      <c r="B16" s="106"/>
      <c r="C16" s="107"/>
      <c r="D16" s="106"/>
      <c r="E16" s="106"/>
      <c r="F16" s="39"/>
      <c r="G16" s="39"/>
      <c r="H16" s="39"/>
      <c r="I16" s="39"/>
      <c r="J16" s="76"/>
    </row>
    <row r="17" spans="1:15" ht="6" customHeight="1">
      <c r="A17" s="108"/>
      <c r="B17" s="109"/>
      <c r="C17" s="110"/>
      <c r="D17" s="110"/>
      <c r="E17" s="110"/>
      <c r="F17" s="36"/>
      <c r="G17" s="55"/>
      <c r="H17" s="55"/>
      <c r="I17" s="36"/>
      <c r="J17" s="16"/>
    </row>
    <row r="18" spans="1:15" ht="9" customHeight="1">
      <c r="A18" s="267" t="s">
        <v>4</v>
      </c>
      <c r="B18" s="269" t="s">
        <v>34</v>
      </c>
      <c r="C18" s="269" t="s">
        <v>5</v>
      </c>
      <c r="D18" s="269" t="s">
        <v>3</v>
      </c>
      <c r="E18" s="269" t="s">
        <v>6</v>
      </c>
      <c r="F18" s="276" t="s">
        <v>7</v>
      </c>
      <c r="G18" s="276" t="s">
        <v>8</v>
      </c>
      <c r="H18" s="276" t="s">
        <v>68</v>
      </c>
      <c r="I18" s="278"/>
      <c r="J18" s="279"/>
      <c r="K18" s="250"/>
      <c r="L18" s="251"/>
    </row>
    <row r="19" spans="1:15" ht="9.75" customHeight="1">
      <c r="A19" s="268"/>
      <c r="B19" s="270"/>
      <c r="C19" s="270"/>
      <c r="D19" s="270"/>
      <c r="E19" s="270"/>
      <c r="F19" s="277"/>
      <c r="G19" s="277"/>
      <c r="H19" s="277"/>
      <c r="I19" s="278"/>
      <c r="J19" s="279"/>
      <c r="K19" s="250"/>
      <c r="L19" s="251"/>
    </row>
    <row r="20" spans="1:15" ht="13" customHeight="1">
      <c r="A20" s="192" t="s">
        <v>95</v>
      </c>
      <c r="B20" s="118"/>
      <c r="C20" s="119"/>
      <c r="D20" s="120"/>
      <c r="E20" s="121"/>
      <c r="F20" s="122"/>
      <c r="G20" s="122"/>
      <c r="H20" s="119"/>
      <c r="I20" s="271"/>
      <c r="J20" s="272"/>
      <c r="K20" s="115"/>
    </row>
    <row r="21" spans="1:15" s="36" customFormat="1" ht="16.5" customHeight="1">
      <c r="A21" s="212" t="s">
        <v>155</v>
      </c>
      <c r="B21" s="213" t="s">
        <v>156</v>
      </c>
      <c r="C21" s="201"/>
      <c r="D21" s="214" t="s">
        <v>61</v>
      </c>
      <c r="E21" s="126">
        <f>F21*88/100</f>
        <v>39.6</v>
      </c>
      <c r="F21" s="126">
        <v>45</v>
      </c>
      <c r="G21" s="127">
        <f>F21*100/F$26</f>
        <v>92.602119559625478</v>
      </c>
      <c r="H21" s="128">
        <f>E21*B$15</f>
        <v>237.60000000000002</v>
      </c>
      <c r="I21" s="117"/>
      <c r="J21" s="113"/>
      <c r="K21" s="116"/>
      <c r="L21" s="114"/>
      <c r="M21" t="s">
        <v>120</v>
      </c>
      <c r="N21" s="188">
        <v>46.63</v>
      </c>
      <c r="O21" s="186"/>
    </row>
    <row r="22" spans="1:15" s="36" customFormat="1" ht="16.5" customHeight="1">
      <c r="A22" s="201" t="s">
        <v>103</v>
      </c>
      <c r="B22" s="204" t="s">
        <v>104</v>
      </c>
      <c r="C22" s="120"/>
      <c r="D22" s="200">
        <v>4200001</v>
      </c>
      <c r="E22" s="126">
        <f t="shared" ref="E22:E25" si="0">F22*88/100</f>
        <v>1.76</v>
      </c>
      <c r="F22" s="126">
        <v>2</v>
      </c>
      <c r="G22" s="127">
        <f>F22*100/F$26</f>
        <v>4.1156497582055769</v>
      </c>
      <c r="H22" s="128">
        <f t="shared" ref="H22:H25" si="1">E22*B$15</f>
        <v>10.56</v>
      </c>
      <c r="I22" s="117"/>
      <c r="J22" s="113"/>
      <c r="K22" s="116"/>
      <c r="L22" s="114"/>
      <c r="M22" t="s">
        <v>151</v>
      </c>
      <c r="N22" s="188">
        <v>45</v>
      </c>
      <c r="O22" s="186"/>
    </row>
    <row r="23" spans="1:15" s="36" customFormat="1" ht="16.5" customHeight="1">
      <c r="A23" s="199" t="s">
        <v>102</v>
      </c>
      <c r="B23" s="202" t="s">
        <v>105</v>
      </c>
      <c r="C23" s="202"/>
      <c r="D23" s="203">
        <v>4100346</v>
      </c>
      <c r="E23" s="126">
        <f t="shared" si="0"/>
        <v>8.3599999999999994E-2</v>
      </c>
      <c r="F23" s="126">
        <v>9.5000000000000001E-2</v>
      </c>
      <c r="G23" s="127">
        <f>F23*100/F$26</f>
        <v>0.1954933635147649</v>
      </c>
      <c r="H23" s="128">
        <f t="shared" si="1"/>
        <v>0.50159999999999993</v>
      </c>
      <c r="I23" s="117"/>
      <c r="J23" s="113"/>
      <c r="K23" s="116"/>
      <c r="L23" s="114"/>
      <c r="M23" t="s">
        <v>145</v>
      </c>
      <c r="N23" s="188">
        <v>3</v>
      </c>
      <c r="O23" s="186"/>
    </row>
    <row r="24" spans="1:15" s="36" customFormat="1" ht="16.5" customHeight="1">
      <c r="A24" s="201" t="s">
        <v>138</v>
      </c>
      <c r="B24" s="201" t="s">
        <v>139</v>
      </c>
      <c r="C24" s="201"/>
      <c r="D24" s="214">
        <v>4100353</v>
      </c>
      <c r="E24" s="126">
        <f t="shared" si="0"/>
        <v>0.44</v>
      </c>
      <c r="F24" s="126">
        <v>0.5</v>
      </c>
      <c r="G24" s="127">
        <f>F24*100/F$26</f>
        <v>1.0289124395513942</v>
      </c>
      <c r="H24" s="128">
        <f t="shared" si="1"/>
        <v>2.64</v>
      </c>
      <c r="I24" s="117"/>
      <c r="J24" s="113"/>
      <c r="K24" s="116"/>
      <c r="L24" s="114"/>
      <c r="M24" t="s">
        <v>124</v>
      </c>
      <c r="N24" s="188">
        <v>2</v>
      </c>
      <c r="O24" s="186"/>
    </row>
    <row r="25" spans="1:15" s="36" customFormat="1" ht="16.5" customHeight="1">
      <c r="A25" s="212" t="s">
        <v>143</v>
      </c>
      <c r="B25" s="220" t="s">
        <v>144</v>
      </c>
      <c r="C25" s="220"/>
      <c r="D25" s="221">
        <v>4400004</v>
      </c>
      <c r="E25" s="126">
        <f t="shared" si="0"/>
        <v>0.88</v>
      </c>
      <c r="F25" s="126">
        <v>1</v>
      </c>
      <c r="G25" s="127">
        <f>F25*100/F$26</f>
        <v>2.0578248791027884</v>
      </c>
      <c r="H25" s="128">
        <f t="shared" si="1"/>
        <v>5.28</v>
      </c>
      <c r="I25" s="117"/>
      <c r="J25" s="113"/>
      <c r="K25" s="116"/>
      <c r="L25" s="114"/>
      <c r="M25" t="s">
        <v>140</v>
      </c>
      <c r="N25" s="188">
        <v>2</v>
      </c>
      <c r="O25" s="186"/>
    </row>
    <row r="26" spans="1:15" s="36" customFormat="1" ht="16.5" customHeight="1">
      <c r="A26" s="193" t="s">
        <v>57</v>
      </c>
      <c r="B26" s="129"/>
      <c r="C26" s="130"/>
      <c r="D26" s="130"/>
      <c r="E26" s="131">
        <f>SUM(E21:E25)</f>
        <v>42.763599999999997</v>
      </c>
      <c r="F26" s="131">
        <f>SUM(F21:F25)</f>
        <v>48.594999999999999</v>
      </c>
      <c r="G26" s="131">
        <f>SUM(G21:G25)</f>
        <v>100</v>
      </c>
      <c r="H26" s="131">
        <f>SUM(H21:H25)</f>
        <v>256.58159999999998</v>
      </c>
      <c r="I26" s="117"/>
      <c r="J26" s="16"/>
      <c r="K26" s="116"/>
      <c r="L26" s="114"/>
      <c r="M26" t="s">
        <v>125</v>
      </c>
      <c r="N26" s="188">
        <v>0.5</v>
      </c>
      <c r="O26" s="186"/>
    </row>
    <row r="27" spans="1:15" s="36" customFormat="1" ht="16.5" customHeight="1">
      <c r="A27" s="198" t="s">
        <v>100</v>
      </c>
      <c r="B27" s="195"/>
      <c r="C27" s="196"/>
      <c r="D27" s="196"/>
      <c r="E27" s="197"/>
      <c r="F27" s="197"/>
      <c r="G27" s="197"/>
      <c r="H27" s="197"/>
      <c r="I27" s="117"/>
      <c r="J27" s="16"/>
      <c r="K27" s="116"/>
      <c r="L27" s="114"/>
      <c r="M27" t="s">
        <v>141</v>
      </c>
      <c r="N27" s="188">
        <v>0.25</v>
      </c>
      <c r="O27" s="186"/>
    </row>
    <row r="28" spans="1:15" s="36" customFormat="1" ht="16.5" customHeight="1">
      <c r="A28" s="205" t="s">
        <v>58</v>
      </c>
      <c r="B28" s="123"/>
      <c r="C28" s="124"/>
      <c r="D28" s="124"/>
      <c r="E28" s="126">
        <f>F28*88/100</f>
        <v>41.032640000000001</v>
      </c>
      <c r="F28" s="126">
        <f>100-F26-SUM(F29:F36)-F40</f>
        <v>46.628</v>
      </c>
      <c r="G28" s="126">
        <f t="shared" ref="G28:G36" si="2">F28*100/F$37</f>
        <v>96.32889164342528</v>
      </c>
      <c r="H28" s="126">
        <f>E28*B$15</f>
        <v>246.19584</v>
      </c>
      <c r="I28" s="117"/>
      <c r="J28" s="16"/>
      <c r="K28" s="116"/>
      <c r="L28" s="114"/>
      <c r="M28" t="s">
        <v>153</v>
      </c>
      <c r="N28" s="188">
        <v>0.11360000000000001</v>
      </c>
      <c r="O28" s="186"/>
    </row>
    <row r="29" spans="1:15" s="36" customFormat="1" ht="16.5" customHeight="1">
      <c r="A29" s="205" t="s">
        <v>63</v>
      </c>
      <c r="B29" s="123" t="s">
        <v>110</v>
      </c>
      <c r="C29" s="124"/>
      <c r="D29" s="125">
        <v>4100332</v>
      </c>
      <c r="E29" s="126">
        <f t="shared" ref="E29:E36" si="3">F29*88/100</f>
        <v>6.7760000000000001E-2</v>
      </c>
      <c r="F29" s="126">
        <v>7.6999999999999999E-2</v>
      </c>
      <c r="G29" s="126">
        <f t="shared" si="2"/>
        <v>0.15907447577729575</v>
      </c>
      <c r="H29" s="126">
        <f t="shared" ref="H29:H36" si="4">E29*B$15</f>
        <v>0.40656000000000003</v>
      </c>
      <c r="I29" s="117"/>
      <c r="J29" s="16"/>
      <c r="K29" s="116"/>
      <c r="L29" s="114"/>
      <c r="M29" t="s">
        <v>126</v>
      </c>
      <c r="N29" s="188">
        <v>0.1</v>
      </c>
      <c r="O29" s="186"/>
    </row>
    <row r="30" spans="1:15" s="36" customFormat="1" ht="16.5" customHeight="1">
      <c r="A30" s="205" t="s">
        <v>65</v>
      </c>
      <c r="B30" s="123" t="s">
        <v>111</v>
      </c>
      <c r="C30" s="124"/>
      <c r="D30" s="125">
        <v>4100426</v>
      </c>
      <c r="E30" s="126">
        <f t="shared" si="3"/>
        <v>4.4000000000000004E-2</v>
      </c>
      <c r="F30" s="126">
        <v>0.05</v>
      </c>
      <c r="G30" s="126">
        <f t="shared" si="2"/>
        <v>0.10329511414110114</v>
      </c>
      <c r="H30" s="126">
        <f t="shared" si="4"/>
        <v>0.26400000000000001</v>
      </c>
      <c r="I30" s="117"/>
      <c r="J30" s="16"/>
      <c r="K30" s="116"/>
      <c r="L30" s="114"/>
      <c r="M30" t="s">
        <v>142</v>
      </c>
      <c r="N30" s="188">
        <v>9.7799999999999998E-2</v>
      </c>
      <c r="O30" s="186"/>
    </row>
    <row r="31" spans="1:15" s="36" customFormat="1" ht="16.5" customHeight="1">
      <c r="A31" s="205" t="s">
        <v>107</v>
      </c>
      <c r="B31" s="123" t="s">
        <v>112</v>
      </c>
      <c r="C31" s="124"/>
      <c r="D31" s="125">
        <v>4100008</v>
      </c>
      <c r="E31" s="126">
        <f t="shared" si="3"/>
        <v>0.10032000000000001</v>
      </c>
      <c r="F31" s="126">
        <v>0.114</v>
      </c>
      <c r="G31" s="126">
        <f t="shared" si="2"/>
        <v>0.23551286024171061</v>
      </c>
      <c r="H31" s="126">
        <f t="shared" si="4"/>
        <v>0.60192000000000001</v>
      </c>
      <c r="I31" s="117"/>
      <c r="J31" s="16"/>
      <c r="K31" s="116"/>
      <c r="L31" s="114"/>
      <c r="M31" t="s">
        <v>129</v>
      </c>
      <c r="N31" s="188">
        <v>9.4500000000000001E-2</v>
      </c>
      <c r="O31" s="186"/>
    </row>
    <row r="32" spans="1:15" s="36" customFormat="1" ht="16.5" customHeight="1">
      <c r="A32" s="205" t="s">
        <v>101</v>
      </c>
      <c r="B32" s="123" t="s">
        <v>113</v>
      </c>
      <c r="C32" s="124"/>
      <c r="D32" s="125">
        <v>4700003</v>
      </c>
      <c r="E32" s="126">
        <f t="shared" si="3"/>
        <v>7.7439999999999995E-2</v>
      </c>
      <c r="F32" s="126">
        <v>8.7999999999999995E-2</v>
      </c>
      <c r="G32" s="126">
        <f t="shared" si="2"/>
        <v>0.18179940088833799</v>
      </c>
      <c r="H32" s="126">
        <f t="shared" si="4"/>
        <v>0.46463999999999994</v>
      </c>
      <c r="I32" s="117"/>
      <c r="J32" s="16"/>
      <c r="K32" s="116"/>
      <c r="L32" s="114"/>
      <c r="M32" t="s">
        <v>101</v>
      </c>
      <c r="N32" s="188">
        <v>8.7599999999999997E-2</v>
      </c>
      <c r="O32" s="186"/>
    </row>
    <row r="33" spans="1:15" s="36" customFormat="1" ht="16.5" customHeight="1">
      <c r="A33" s="205" t="s">
        <v>108</v>
      </c>
      <c r="B33" s="123" t="s">
        <v>114</v>
      </c>
      <c r="C33" s="124"/>
      <c r="D33" s="125">
        <v>4700029</v>
      </c>
      <c r="E33" s="126">
        <f t="shared" si="3"/>
        <v>8.8000000000000009E-2</v>
      </c>
      <c r="F33" s="126">
        <v>0.1</v>
      </c>
      <c r="G33" s="126">
        <f t="shared" si="2"/>
        <v>0.20659022828220228</v>
      </c>
      <c r="H33" s="126">
        <f t="shared" si="4"/>
        <v>0.52800000000000002</v>
      </c>
      <c r="I33" s="117"/>
      <c r="J33" s="16"/>
      <c r="K33" s="116"/>
      <c r="L33" s="114"/>
      <c r="M33" t="s">
        <v>128</v>
      </c>
      <c r="N33" s="188">
        <v>7.6700000000000004E-2</v>
      </c>
      <c r="O33" s="186"/>
    </row>
    <row r="34" spans="1:15" s="36" customFormat="1" ht="16.5" customHeight="1">
      <c r="A34" s="205" t="s">
        <v>159</v>
      </c>
      <c r="B34" s="123" t="s">
        <v>115</v>
      </c>
      <c r="C34" s="124"/>
      <c r="D34" s="231">
        <v>4100356</v>
      </c>
      <c r="E34" s="126">
        <f t="shared" si="3"/>
        <v>8.6240000000000011E-2</v>
      </c>
      <c r="F34" s="126">
        <v>9.8000000000000004E-2</v>
      </c>
      <c r="G34" s="126">
        <f t="shared" si="2"/>
        <v>0.20245842371655826</v>
      </c>
      <c r="H34" s="126">
        <f t="shared" si="4"/>
        <v>0.51744000000000012</v>
      </c>
      <c r="I34" s="117"/>
      <c r="J34" s="16"/>
      <c r="K34" s="116"/>
      <c r="L34" s="114"/>
      <c r="M34" t="s">
        <v>127</v>
      </c>
      <c r="N34" s="188">
        <v>0.05</v>
      </c>
      <c r="O34" s="186"/>
    </row>
    <row r="35" spans="1:15" s="36" customFormat="1" ht="16.5" customHeight="1">
      <c r="A35" s="216" t="s">
        <v>109</v>
      </c>
      <c r="B35" s="217" t="s">
        <v>59</v>
      </c>
      <c r="C35" s="218"/>
      <c r="D35" s="219">
        <v>4100005</v>
      </c>
      <c r="E35" s="126">
        <f t="shared" si="3"/>
        <v>0.22</v>
      </c>
      <c r="F35" s="126">
        <v>0.25</v>
      </c>
      <c r="G35" s="126">
        <f t="shared" si="2"/>
        <v>0.51647557070550565</v>
      </c>
      <c r="H35" s="126">
        <f t="shared" si="4"/>
        <v>1.32</v>
      </c>
      <c r="I35" s="117"/>
      <c r="J35" s="16"/>
      <c r="K35" s="116"/>
      <c r="L35" s="114"/>
      <c r="M35"/>
      <c r="N35" s="188"/>
      <c r="O35" s="186"/>
    </row>
    <row r="36" spans="1:15" s="36" customFormat="1" ht="16.5" customHeight="1">
      <c r="A36" s="212" t="s">
        <v>143</v>
      </c>
      <c r="B36" s="220" t="s">
        <v>144</v>
      </c>
      <c r="C36" s="220"/>
      <c r="D36" s="221">
        <v>4400004</v>
      </c>
      <c r="E36" s="126">
        <f t="shared" si="3"/>
        <v>0.88</v>
      </c>
      <c r="F36" s="126">
        <v>1</v>
      </c>
      <c r="G36" s="126">
        <f t="shared" si="2"/>
        <v>2.0659022828220226</v>
      </c>
      <c r="H36" s="126">
        <f t="shared" si="4"/>
        <v>5.28</v>
      </c>
      <c r="I36" s="117"/>
      <c r="J36" s="16"/>
      <c r="K36" s="116"/>
      <c r="L36" s="114"/>
      <c r="M36"/>
      <c r="N36" s="188"/>
    </row>
    <row r="37" spans="1:15" s="36" customFormat="1" ht="16.5" customHeight="1">
      <c r="A37" s="194" t="s">
        <v>57</v>
      </c>
      <c r="B37" s="139"/>
      <c r="C37" s="139"/>
      <c r="D37" s="139"/>
      <c r="E37" s="132">
        <f>SUM(E28:E36)</f>
        <v>42.596400000000003</v>
      </c>
      <c r="F37" s="132">
        <f>SUM(F28:F36)</f>
        <v>48.404999999999994</v>
      </c>
      <c r="G37" s="132">
        <f>SUM(G28:G36)</f>
        <v>100.00000000000003</v>
      </c>
      <c r="H37" s="132">
        <f>SUM(H28:H36)</f>
        <v>255.57840000000002</v>
      </c>
      <c r="I37" s="35"/>
      <c r="J37" s="5"/>
      <c r="K37" s="116"/>
      <c r="L37" s="114"/>
      <c r="M37"/>
      <c r="N37" s="188"/>
    </row>
    <row r="38" spans="1:15" s="36" customFormat="1" ht="15.65" customHeight="1">
      <c r="A38" s="224" t="s">
        <v>185</v>
      </c>
      <c r="B38" s="225"/>
      <c r="C38" s="225"/>
      <c r="D38" s="225"/>
      <c r="E38" s="226"/>
      <c r="F38" s="226"/>
      <c r="G38" s="226"/>
      <c r="H38" s="226"/>
      <c r="I38" s="35"/>
      <c r="J38" s="5"/>
      <c r="K38" s="116"/>
      <c r="L38" s="114"/>
      <c r="M38"/>
      <c r="N38" s="188"/>
    </row>
    <row r="39" spans="1:15" s="36" customFormat="1" ht="15.65" customHeight="1">
      <c r="A39" s="215" t="s">
        <v>146</v>
      </c>
      <c r="B39" s="213" t="s">
        <v>147</v>
      </c>
      <c r="C39" s="201"/>
      <c r="D39" s="214" t="s">
        <v>197</v>
      </c>
      <c r="E39" s="126">
        <f t="shared" ref="E39" si="5">F39*88/100</f>
        <v>2.64</v>
      </c>
      <c r="F39" s="126">
        <v>3</v>
      </c>
      <c r="G39" s="127">
        <f t="shared" ref="G39" si="6">F39*100/F$26</f>
        <v>6.1734746373083649</v>
      </c>
      <c r="H39" s="128">
        <f t="shared" ref="H39" si="7">E39*B$15</f>
        <v>15.84</v>
      </c>
      <c r="I39" s="35"/>
      <c r="J39" s="5"/>
      <c r="K39" s="116"/>
      <c r="L39" s="114"/>
      <c r="M39"/>
      <c r="N39" s="188"/>
    </row>
    <row r="40" spans="1:15" s="36" customFormat="1" ht="15.65" customHeight="1">
      <c r="A40" s="194" t="s">
        <v>57</v>
      </c>
      <c r="B40" s="139"/>
      <c r="C40" s="139"/>
      <c r="D40" s="139"/>
      <c r="E40" s="132">
        <f>E39</f>
        <v>2.64</v>
      </c>
      <c r="F40" s="132">
        <f t="shared" ref="F40:H40" si="8">F39</f>
        <v>3</v>
      </c>
      <c r="G40" s="132">
        <f t="shared" si="8"/>
        <v>6.1734746373083649</v>
      </c>
      <c r="H40" s="132">
        <f t="shared" si="8"/>
        <v>15.84</v>
      </c>
      <c r="I40" s="35"/>
      <c r="J40" s="5"/>
      <c r="K40" s="116"/>
      <c r="L40" s="114"/>
      <c r="M40"/>
      <c r="N40" s="188"/>
    </row>
    <row r="41" spans="1:15" s="36" customFormat="1" ht="15.65" customHeight="1">
      <c r="A41" s="194" t="s">
        <v>60</v>
      </c>
      <c r="B41" s="139"/>
      <c r="C41" s="139"/>
      <c r="D41" s="139"/>
      <c r="E41" s="132">
        <f>E37+E26+E40</f>
        <v>88</v>
      </c>
      <c r="F41" s="132">
        <f t="shared" ref="F41:H41" si="9">F37+F26+F40</f>
        <v>100</v>
      </c>
      <c r="G41" s="132">
        <f t="shared" si="9"/>
        <v>206.1734746373084</v>
      </c>
      <c r="H41" s="132">
        <f t="shared" si="9"/>
        <v>528</v>
      </c>
      <c r="I41" s="35"/>
      <c r="J41" s="5"/>
      <c r="K41" s="116"/>
      <c r="L41" s="114"/>
      <c r="M41"/>
      <c r="N41" s="188"/>
    </row>
    <row r="42" spans="1:15" s="36" customFormat="1" ht="15.65" customHeight="1">
      <c r="A42" s="91"/>
      <c r="B42" s="90"/>
      <c r="E42" s="37"/>
      <c r="F42" s="37"/>
      <c r="G42" s="37"/>
      <c r="H42" s="38"/>
      <c r="I42" s="35"/>
      <c r="J42" s="5"/>
      <c r="K42" s="116"/>
      <c r="L42" s="114"/>
      <c r="M42"/>
      <c r="N42" s="188"/>
    </row>
    <row r="43" spans="1:15" s="36" customFormat="1" ht="16" customHeight="1">
      <c r="A43" s="91"/>
      <c r="B43" s="90"/>
      <c r="E43" s="37"/>
      <c r="F43" s="37"/>
      <c r="G43" s="37"/>
      <c r="H43" s="38"/>
      <c r="I43" s="35"/>
      <c r="J43" s="5"/>
      <c r="K43" s="116"/>
      <c r="L43" s="114"/>
      <c r="M43"/>
      <c r="N43" s="188"/>
    </row>
    <row r="44" spans="1:15" s="36" customFormat="1" ht="15.65" customHeight="1">
      <c r="A44" s="62"/>
      <c r="B44" s="63"/>
      <c r="C44" s="7"/>
      <c r="D44" s="7"/>
      <c r="E44" s="64"/>
      <c r="F44" s="64"/>
      <c r="G44" s="64"/>
      <c r="H44" s="65"/>
      <c r="I44" s="66"/>
      <c r="J44" s="67"/>
      <c r="K44" s="116"/>
      <c r="L44" s="114"/>
      <c r="M44"/>
      <c r="N44" s="188"/>
    </row>
    <row r="45" spans="1:15" s="36" customFormat="1" ht="15.65" customHeight="1">
      <c r="A45" s="47" t="s">
        <v>44</v>
      </c>
      <c r="B45" s="77"/>
      <c r="C45" s="58"/>
      <c r="D45" s="56" t="s">
        <v>9</v>
      </c>
      <c r="E45" s="77"/>
      <c r="F45" s="77"/>
      <c r="G45" s="58"/>
      <c r="H45" s="58"/>
      <c r="I45" s="77"/>
      <c r="J45" s="5"/>
      <c r="K45" s="116"/>
      <c r="L45" s="114"/>
    </row>
    <row r="46" spans="1:15" s="36" customFormat="1" ht="15.65" customHeight="1">
      <c r="A46" s="48" t="s">
        <v>45</v>
      </c>
      <c r="B46" s="8"/>
      <c r="C46" s="58"/>
      <c r="D46" s="57" t="s">
        <v>43</v>
      </c>
      <c r="E46" s="8"/>
      <c r="F46" s="8"/>
      <c r="G46" s="8"/>
      <c r="H46" s="8"/>
      <c r="I46" s="8"/>
      <c r="J46" s="9"/>
      <c r="K46" s="116"/>
      <c r="L46" s="114"/>
    </row>
    <row r="47" spans="1:15" s="36" customFormat="1" ht="15.65" customHeight="1">
      <c r="A47" s="48" t="s">
        <v>46</v>
      </c>
      <c r="B47" s="8"/>
      <c r="C47" s="58"/>
      <c r="D47" s="57" t="s">
        <v>10</v>
      </c>
      <c r="E47" s="10"/>
      <c r="F47" s="10"/>
      <c r="G47" s="10"/>
      <c r="H47" s="8"/>
      <c r="I47" s="10"/>
      <c r="J47" s="11"/>
      <c r="K47" s="116"/>
      <c r="L47" s="114"/>
    </row>
    <row r="48" spans="1:15" s="36" customFormat="1" ht="15.65" customHeight="1">
      <c r="A48" s="48" t="s">
        <v>47</v>
      </c>
      <c r="B48" s="10"/>
      <c r="C48" s="58"/>
      <c r="D48" s="57" t="s">
        <v>11</v>
      </c>
      <c r="E48" s="10"/>
      <c r="F48" s="10"/>
      <c r="G48" s="10"/>
      <c r="H48" s="8"/>
      <c r="I48" s="10"/>
      <c r="J48" s="11"/>
      <c r="K48" s="116"/>
      <c r="L48" s="114"/>
    </row>
    <row r="49" spans="1:14" s="36" customFormat="1" ht="15.65" customHeight="1">
      <c r="A49" s="48" t="s">
        <v>48</v>
      </c>
      <c r="B49" s="12"/>
      <c r="C49" s="58"/>
      <c r="D49" s="57" t="s">
        <v>35</v>
      </c>
      <c r="E49" s="10"/>
      <c r="F49" s="10"/>
      <c r="G49" s="10"/>
      <c r="H49" s="8"/>
      <c r="I49" s="10"/>
      <c r="J49" s="11"/>
      <c r="K49" s="116"/>
      <c r="L49" s="114"/>
      <c r="M49"/>
      <c r="N49" s="188"/>
    </row>
    <row r="50" spans="1:14" s="36" customFormat="1" ht="15.65" customHeight="1">
      <c r="A50" s="52"/>
      <c r="B50" s="13"/>
      <c r="C50" s="54"/>
      <c r="E50" s="53"/>
      <c r="F50" s="54"/>
      <c r="G50" s="13"/>
      <c r="H50" s="53"/>
      <c r="I50" s="78"/>
      <c r="J50" s="14"/>
      <c r="K50" s="116"/>
      <c r="L50" s="114"/>
      <c r="M50"/>
      <c r="N50" s="188"/>
    </row>
    <row r="51" spans="1:14" s="36" customFormat="1" ht="15.65" customHeight="1">
      <c r="A51" s="15"/>
      <c r="B51" s="59"/>
      <c r="C51" s="59"/>
      <c r="D51" s="59"/>
      <c r="E51" s="59"/>
      <c r="F51" s="59"/>
      <c r="G51" s="59"/>
      <c r="H51" s="59"/>
      <c r="I51" s="59"/>
      <c r="J51" s="60"/>
      <c r="K51" s="116"/>
      <c r="L51" s="114"/>
      <c r="M51"/>
      <c r="N51" s="188"/>
    </row>
    <row r="52" spans="1:14" s="36" customFormat="1" ht="15.65" customHeight="1">
      <c r="A52" s="61" t="s">
        <v>12</v>
      </c>
      <c r="B52" s="8"/>
      <c r="C52" s="8"/>
      <c r="D52" s="8"/>
      <c r="E52" s="8"/>
      <c r="F52" s="8"/>
      <c r="G52" s="8"/>
      <c r="H52" s="8"/>
      <c r="I52" s="8"/>
      <c r="J52" s="9"/>
      <c r="K52" s="116"/>
      <c r="L52" s="114"/>
      <c r="M52" s="1"/>
      <c r="N52" s="1"/>
    </row>
    <row r="53" spans="1:14" s="36" customFormat="1" ht="15.65" customHeight="1">
      <c r="A53" s="17"/>
      <c r="B53" s="18"/>
      <c r="C53" s="18"/>
      <c r="D53" s="18"/>
      <c r="E53" s="18"/>
      <c r="F53" s="18"/>
      <c r="G53" s="18"/>
      <c r="H53" s="18"/>
      <c r="I53" s="18"/>
      <c r="J53" s="19"/>
      <c r="K53" s="116"/>
      <c r="L53" s="114"/>
      <c r="M53" s="1"/>
      <c r="N53" s="1"/>
    </row>
    <row r="54" spans="1:14" s="36" customFormat="1" ht="15.65" customHeight="1">
      <c r="A54" s="24" t="s">
        <v>13</v>
      </c>
      <c r="B54" s="21" t="s">
        <v>36</v>
      </c>
      <c r="C54" s="20"/>
      <c r="D54" s="20"/>
      <c r="E54" s="22"/>
      <c r="F54" s="21" t="s">
        <v>50</v>
      </c>
      <c r="G54" s="21"/>
      <c r="H54" s="21"/>
      <c r="I54" s="22"/>
      <c r="J54" s="23"/>
      <c r="K54" s="116"/>
      <c r="L54" s="114"/>
      <c r="M54" s="1"/>
      <c r="N54" s="1"/>
    </row>
    <row r="55" spans="1:14" s="36" customFormat="1" ht="15.65" customHeight="1">
      <c r="A55" s="47" t="s">
        <v>14</v>
      </c>
      <c r="B55" s="79" t="s">
        <v>37</v>
      </c>
      <c r="C55" s="49" t="s">
        <v>38</v>
      </c>
      <c r="D55" s="49"/>
      <c r="E55" s="82" t="s">
        <v>39</v>
      </c>
      <c r="F55" s="51" t="s">
        <v>40</v>
      </c>
      <c r="H55" s="50" t="s">
        <v>41</v>
      </c>
      <c r="I55" s="273"/>
      <c r="J55" s="274"/>
      <c r="K55" s="116"/>
      <c r="L55" s="114"/>
      <c r="M55" s="1"/>
      <c r="N55" s="1"/>
    </row>
    <row r="56" spans="1:14" s="36" customFormat="1" ht="15.65" customHeight="1">
      <c r="A56" s="24"/>
      <c r="B56" s="25"/>
      <c r="C56" s="26"/>
      <c r="D56" s="26"/>
      <c r="E56" s="26"/>
      <c r="F56" s="28"/>
      <c r="G56" s="29"/>
      <c r="H56" s="29"/>
      <c r="I56" s="31"/>
      <c r="J56" s="85"/>
      <c r="K56" s="116"/>
      <c r="L56" s="114"/>
      <c r="M56" s="1"/>
      <c r="N56" s="1"/>
    </row>
    <row r="57" spans="1:14" s="36" customFormat="1" ht="15.65" customHeight="1">
      <c r="A57" s="40" t="s">
        <v>18</v>
      </c>
      <c r="B57" s="32"/>
      <c r="C57" s="80" t="s">
        <v>2</v>
      </c>
      <c r="D57" s="32"/>
      <c r="F57" s="51" t="s">
        <v>15</v>
      </c>
      <c r="G57" s="32"/>
      <c r="H57" s="32"/>
      <c r="I57" s="33" t="s">
        <v>2</v>
      </c>
      <c r="J57" s="86"/>
      <c r="K57" s="116"/>
      <c r="L57" s="114"/>
      <c r="M57" s="1"/>
      <c r="N57" s="1"/>
    </row>
    <row r="58" spans="1:14" s="36" customFormat="1" ht="15.65" customHeight="1">
      <c r="A58" s="4"/>
      <c r="B58" s="51"/>
      <c r="C58" s="81"/>
      <c r="D58" s="34"/>
      <c r="F58" s="51"/>
      <c r="G58" s="81"/>
      <c r="H58" s="81"/>
      <c r="I58" s="80"/>
      <c r="J58" s="87"/>
      <c r="K58" s="116"/>
      <c r="L58" s="114"/>
      <c r="M58"/>
      <c r="N58" s="188"/>
    </row>
    <row r="59" spans="1:14" s="36" customFormat="1" ht="15.65" customHeight="1">
      <c r="A59" s="4"/>
      <c r="F59" s="51" t="s">
        <v>16</v>
      </c>
      <c r="G59" s="275"/>
      <c r="H59" s="275"/>
      <c r="I59" s="80" t="s">
        <v>2</v>
      </c>
      <c r="J59" s="88"/>
      <c r="K59" s="116"/>
      <c r="L59" s="114"/>
      <c r="M59"/>
      <c r="N59" s="188"/>
    </row>
    <row r="60" spans="1:14" s="36" customFormat="1" ht="16" customHeight="1">
      <c r="A60" s="6"/>
      <c r="B60" s="7"/>
      <c r="C60" s="7"/>
      <c r="D60" s="7"/>
      <c r="E60" s="31"/>
      <c r="F60" s="7"/>
      <c r="G60" s="27"/>
      <c r="H60" s="27"/>
      <c r="I60" s="30"/>
      <c r="J60" s="89"/>
      <c r="K60" s="1"/>
      <c r="L60" s="1"/>
    </row>
    <row r="61" spans="1:14" s="36" customFormat="1" ht="13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4" s="36" customFormat="1" ht="13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4" ht="13" customHeight="1"/>
    <row r="64" spans="1:14" ht="13" customHeight="1"/>
    <row r="65" spans="1:20" s="2" customFormat="1" ht="13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M65" s="77"/>
      <c r="N65" s="77"/>
      <c r="O65" s="77"/>
      <c r="P65" s="77"/>
      <c r="Q65" s="77"/>
      <c r="R65" s="77"/>
      <c r="S65" s="77"/>
      <c r="T65" s="77"/>
    </row>
    <row r="66" spans="1:20" s="2" customFormat="1" ht="13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M66" s="77"/>
      <c r="N66" s="77"/>
      <c r="O66" s="77"/>
      <c r="P66" s="77"/>
      <c r="Q66" s="77"/>
      <c r="R66" s="77"/>
      <c r="S66" s="77"/>
      <c r="T66" s="77"/>
    </row>
    <row r="67" spans="1:20" s="2" customFormat="1" ht="13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M67" s="77"/>
      <c r="N67" s="77"/>
      <c r="O67" s="77"/>
      <c r="P67" s="77"/>
      <c r="Q67" s="77"/>
      <c r="R67" s="77"/>
      <c r="S67" s="77"/>
      <c r="T67" s="77"/>
    </row>
    <row r="68" spans="1:20" s="2" customFormat="1" ht="13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M68" s="77"/>
      <c r="N68" s="77"/>
      <c r="O68" s="77"/>
      <c r="P68" s="77"/>
      <c r="Q68" s="77"/>
      <c r="R68" s="77"/>
      <c r="S68" s="77"/>
      <c r="T68" s="77"/>
    </row>
    <row r="69" spans="1:20" s="2" customFormat="1" ht="13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M69" s="77"/>
      <c r="N69" s="77"/>
      <c r="O69" s="77"/>
      <c r="P69" s="77"/>
      <c r="Q69" s="77"/>
      <c r="R69" s="77"/>
      <c r="S69" s="77"/>
      <c r="T69" s="77"/>
    </row>
    <row r="70" spans="1:20" ht="13" customHeight="1"/>
    <row r="71" spans="1:20" ht="12" customHeight="1"/>
    <row r="72" spans="1:20" ht="12" customHeight="1"/>
    <row r="73" spans="1:20" s="3" customFormat="1" ht="13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M73" s="55"/>
      <c r="N73" s="55"/>
      <c r="O73" s="55"/>
      <c r="P73" s="55"/>
      <c r="Q73" s="55"/>
      <c r="R73" s="55"/>
      <c r="S73" s="55"/>
      <c r="T73" s="55"/>
    </row>
    <row r="74" spans="1:20" ht="20.25" customHeight="1"/>
    <row r="75" spans="1:20" ht="18" customHeight="1"/>
    <row r="76" spans="1:20" ht="5.5" customHeight="1"/>
    <row r="77" spans="1:20" ht="18" customHeight="1"/>
    <row r="78" spans="1:20" ht="18" customHeight="1"/>
    <row r="79" spans="1:20" ht="17.5" customHeight="1"/>
    <row r="80" spans="1:20" ht="10.5" customHeight="1"/>
    <row r="81" ht="4" customHeight="1"/>
  </sheetData>
  <mergeCells count="19">
    <mergeCell ref="I20:J20"/>
    <mergeCell ref="I55:J55"/>
    <mergeCell ref="G59:H59"/>
    <mergeCell ref="F18:F19"/>
    <mergeCell ref="G18:G19"/>
    <mergeCell ref="H18:H19"/>
    <mergeCell ref="I18:J19"/>
    <mergeCell ref="K18:K19"/>
    <mergeCell ref="L18:L19"/>
    <mergeCell ref="A2:H2"/>
    <mergeCell ref="I2:J5"/>
    <mergeCell ref="A3:H3"/>
    <mergeCell ref="A4:H4"/>
    <mergeCell ref="A5:H5"/>
    <mergeCell ref="A18:A19"/>
    <mergeCell ref="B18:B19"/>
    <mergeCell ref="C18:C19"/>
    <mergeCell ref="D18:D19"/>
    <mergeCell ref="E18:E19"/>
  </mergeCells>
  <printOptions verticalCentered="1"/>
  <pageMargins left="0.19685039370078741" right="0" top="0" bottom="0" header="0" footer="0"/>
  <pageSetup paperSize="9" scale="66" orientation="portrait" r:id="rId1"/>
  <headerFooter alignWithMargins="0"/>
  <drawing r:id="rId2"/>
  <mc:AlternateContent xmlns:mc="http://schemas.openxmlformats.org/markup-compatibility/2006">
    <mc:Choice Requires="v">
      <legacyDrawing r:id="rId3"/>
    </mc:Choice>
  </mc:AlternateContent>
  <controls>
    <control shapeId="35841" r:id="rId4" name="Check Box 1">
      <controlPr defaultSize="0" autoFill="0" autoLine="0" autoPict="0">
        <anchor moveWithCells="1">
          <from>
            <xdr:col>0</xdr:col>
            <xdr:colOff>1371600</xdr:colOff>
            <xdr:row>53</xdr:row>
            <xdr:rowOff>12700</xdr:rowOff>
          </from>
          <to>
            <xdr:col>0</xdr:col>
            <xdr:colOff>1612900</xdr:colOff>
            <xdr:row>54</xdr:row>
            <xdr:rowOff>57150</xdr:rowOff>
          </to>
        </anchor>
      </controlPr>
    </control>
    <control shapeId="35842" r:id="rId5" name="Check Box 2">
      <controlPr defaultSize="0" autoFill="0" autoLine="0" autoPict="0">
        <anchor moveWithCells="1">
          <from>
            <xdr:col>0</xdr:col>
            <xdr:colOff>1371600</xdr:colOff>
            <xdr:row>54</xdr:row>
            <xdr:rowOff>0</xdr:rowOff>
          </from>
          <to>
            <xdr:col>0</xdr:col>
            <xdr:colOff>1638300</xdr:colOff>
            <xdr:row>55</xdr:row>
            <xdr:rowOff>31750</xdr:rowOff>
          </to>
        </anchor>
      </controlPr>
    </control>
    <control shapeId="35843" r:id="rId6" name="Check Box 3">
      <controlPr defaultSize="0" autoFill="0" autoLine="0" autoPict="0">
        <anchor moveWithCells="1">
          <from>
            <xdr:col>1</xdr:col>
            <xdr:colOff>1155700</xdr:colOff>
            <xdr:row>54</xdr:row>
            <xdr:rowOff>19050</xdr:rowOff>
          </from>
          <to>
            <xdr:col>1</xdr:col>
            <xdr:colOff>1384300</xdr:colOff>
            <xdr:row>55</xdr:row>
            <xdr:rowOff>19050</xdr:rowOff>
          </to>
        </anchor>
      </controlPr>
    </control>
    <control shapeId="35844" r:id="rId7" name="Check Box 4">
      <controlPr defaultSize="0" autoFill="0" autoLine="0" autoPict="0">
        <anchor moveWithCells="1">
          <from>
            <xdr:col>4</xdr:col>
            <xdr:colOff>0</xdr:colOff>
            <xdr:row>54</xdr:row>
            <xdr:rowOff>19050</xdr:rowOff>
          </from>
          <to>
            <xdr:col>4</xdr:col>
            <xdr:colOff>241300</xdr:colOff>
            <xdr:row>55</xdr:row>
            <xdr:rowOff>19050</xdr:rowOff>
          </to>
        </anchor>
      </controlPr>
    </control>
    <control shapeId="35845" r:id="rId8" name="Check Box 5">
      <controlPr defaultSize="0" autoFill="0" autoLine="0" autoPict="0">
        <anchor moveWithCells="1">
          <from>
            <xdr:col>5</xdr:col>
            <xdr:colOff>88900</xdr:colOff>
            <xdr:row>54</xdr:row>
            <xdr:rowOff>12700</xdr:rowOff>
          </from>
          <to>
            <xdr:col>5</xdr:col>
            <xdr:colOff>336550</xdr:colOff>
            <xdr:row>55</xdr:row>
            <xdr:rowOff>19050</xdr:rowOff>
          </to>
        </anchor>
      </controlPr>
    </control>
    <control shapeId="35846" r:id="rId9" name="Check Box 6">
      <controlPr defaultSize="0" autoFill="0" autoLine="0" autoPict="0">
        <anchor moveWithCells="1">
          <from>
            <xdr:col>6</xdr:col>
            <xdr:colOff>419100</xdr:colOff>
            <xdr:row>54</xdr:row>
            <xdr:rowOff>12700</xdr:rowOff>
          </from>
          <to>
            <xdr:col>6</xdr:col>
            <xdr:colOff>698500</xdr:colOff>
            <xdr:row>55</xdr:row>
            <xdr:rowOff>19050</xdr:rowOff>
          </to>
        </anchor>
      </controlPr>
    </control>
    <control shapeId="35847" r:id="rId10" name="Check Box 7">
      <controlPr defaultSize="0" autoFill="0" autoLine="0" autoPict="0">
        <anchor moveWithCells="1">
          <from>
            <xdr:col>8</xdr:col>
            <xdr:colOff>133350</xdr:colOff>
            <xdr:row>6</xdr:row>
            <xdr:rowOff>203200</xdr:rowOff>
          </from>
          <to>
            <xdr:col>9</xdr:col>
            <xdr:colOff>50800</xdr:colOff>
            <xdr:row>8</xdr:row>
            <xdr:rowOff>19050</xdr:rowOff>
          </to>
        </anchor>
      </controlPr>
    </control>
  </controls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10</vt:i4>
      </vt:variant>
    </vt:vector>
  </HeadingPairs>
  <TitlesOfParts>
    <vt:vector size="22" baseType="lpstr">
      <vt:lpstr>Sheet1</vt:lpstr>
      <vt:lpstr>TRF</vt:lpstr>
      <vt:lpstr>1.Tuna &amp; Pumpkin in Broth</vt:lpstr>
      <vt:lpstr>2.Tuna with Cheese</vt:lpstr>
      <vt:lpstr>3.Tuna with Salmon</vt:lpstr>
      <vt:lpstr>4.Chicken with Vegetable</vt:lpstr>
      <vt:lpstr>5.Chicken &amp; Duck in gravy</vt:lpstr>
      <vt:lpstr>6.Tuna </vt:lpstr>
      <vt:lpstr>7.CK &amp; Lamb in Gravy</vt:lpstr>
      <vt:lpstr>8.CK &amp; Quail Egg</vt:lpstr>
      <vt:lpstr>9.Tuna with Crabmeat</vt:lpstr>
      <vt:lpstr>10.Chicken with Salmon</vt:lpstr>
      <vt:lpstr>'1.Tuna &amp; Pumpkin in Broth'!Print_Area</vt:lpstr>
      <vt:lpstr>'10.Chicken with Salmon'!Print_Area</vt:lpstr>
      <vt:lpstr>'2.Tuna with Cheese'!Print_Area</vt:lpstr>
      <vt:lpstr>'3.Tuna with Salmon'!Print_Area</vt:lpstr>
      <vt:lpstr>'4.Chicken with Vegetable'!Print_Area</vt:lpstr>
      <vt:lpstr>'5.Chicken &amp; Duck in gravy'!Print_Area</vt:lpstr>
      <vt:lpstr>'6.Tuna '!Print_Area</vt:lpstr>
      <vt:lpstr>'7.CK &amp; Lamb in Gravy'!Print_Area</vt:lpstr>
      <vt:lpstr>'8.CK &amp; Quail Egg'!Print_Area</vt:lpstr>
      <vt:lpstr>'9.Tuna with Crabmeat'!Print_Area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Wanwisa  Soontorn</dc:creator>
  <cp:lastModifiedBy>Grittinee  Chumkawe</cp:lastModifiedBy>
  <cp:lastPrinted>2020-11-11T08:59:22Z</cp:lastPrinted>
  <dcterms:created xsi:type="dcterms:W3CDTF">2019-11-12T03:36:12Z</dcterms:created>
  <dcterms:modified xsi:type="dcterms:W3CDTF">2020-11-16T08:35:14Z</dcterms:modified>
</cp:coreProperties>
</file>