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tpub\wwwroot\CostingSheet\App_Data\Documents\"/>
    </mc:Choice>
  </mc:AlternateContent>
  <xr:revisionPtr revIDLastSave="0" documentId="8_{2D420C3A-9086-43A8-BCB4-8DE63575C6F2}" xr6:coauthVersionLast="47" xr6:coauthVersionMax="47" xr10:uidLastSave="{00000000-0000-0000-0000-000000000000}"/>
  <bookViews>
    <workbookView xWindow="-108" yWindow="-108" windowWidth="23256" windowHeight="12456" xr2:uid="{F0C4A178-0D8F-412D-B272-29B02B9B748E}"/>
  </bookViews>
  <sheets>
    <sheet name="TUF" sheetId="1" r:id="rId1"/>
    <sheet name="TUM" sheetId="2" r:id="rId2"/>
  </sheets>
  <definedNames>
    <definedName name="_Fill" localSheetId="0" hidden="1">#REF!</definedName>
    <definedName name="_Fill" hidden="1">#REF!</definedName>
    <definedName name="_Order1" hidden="1">255</definedName>
    <definedName name="_xlnm.Print_Area" localSheetId="1">TUM!$D$1:$P$54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H33" i="2" l="1"/>
  <c r="J33" i="2" s="1"/>
  <c r="J32" i="2"/>
  <c r="I32" i="2"/>
  <c r="J31" i="2"/>
  <c r="I31" i="2"/>
  <c r="J30" i="2"/>
  <c r="I30" i="2"/>
  <c r="J29" i="2"/>
  <c r="I29" i="2"/>
  <c r="I33" i="2" s="1"/>
  <c r="H26" i="2"/>
  <c r="J26" i="2" s="1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I26" i="2" s="1"/>
  <c r="J16" i="2"/>
  <c r="H16" i="2"/>
  <c r="J15" i="2"/>
  <c r="I15" i="2"/>
  <c r="J14" i="2"/>
  <c r="I14" i="2"/>
  <c r="J13" i="2"/>
  <c r="I13" i="2"/>
  <c r="J12" i="2"/>
  <c r="I12" i="2"/>
  <c r="J11" i="2"/>
  <c r="F11" i="1"/>
  <c r="F10" i="1" s="1"/>
  <c r="I16" i="2" l="1"/>
</calcChain>
</file>

<file path=xl/sharedStrings.xml><?xml version="1.0" encoding="utf-8"?>
<sst xmlns="http://schemas.openxmlformats.org/spreadsheetml/2006/main" count="242" uniqueCount="192">
  <si>
    <t>Thai Union Group Public Company Limited</t>
  </si>
  <si>
    <t>72/1 Sethakit 1 Road Tambon Tarsrai Amphur Muangsamutsakorn 7400,Thailand</t>
  </si>
  <si>
    <t>COST CALCULATION SHEET</t>
  </si>
  <si>
    <t>TRF no. :</t>
  </si>
  <si>
    <t xml:space="preserve">submit Date </t>
  </si>
  <si>
    <t>Product  Name :</t>
  </si>
  <si>
    <t>Frozen Breaded Nashville Salmon Nugget 10-15 g.-pc. (ใช้ by product เนื้อปาด+เศษ Bandsaw</t>
  </si>
  <si>
    <t>Requester :</t>
  </si>
  <si>
    <t>RD PIC :</t>
  </si>
  <si>
    <t>Packaging size name</t>
  </si>
  <si>
    <t>12.5g/PC x40PC/Bag x 20Bag/Carton</t>
  </si>
  <si>
    <t>Customer :</t>
  </si>
  <si>
    <t xml:space="preserve">สุกี้ตี๋น้อย </t>
  </si>
  <si>
    <t xml:space="preserve">Destination : </t>
  </si>
  <si>
    <t>Thailand</t>
  </si>
  <si>
    <t>RD Ref. No. :</t>
  </si>
  <si>
    <t>Pack size per carton:</t>
  </si>
  <si>
    <t>Bag</t>
  </si>
  <si>
    <t>Net weight:</t>
  </si>
  <si>
    <t>G</t>
  </si>
  <si>
    <t>Per Carton</t>
  </si>
  <si>
    <t>Pack size Per Pack:</t>
  </si>
  <si>
    <t>PC/CAN/BAG/Tray</t>
  </si>
  <si>
    <t>Per Pack</t>
  </si>
  <si>
    <t>Packaging size per PC</t>
  </si>
  <si>
    <t>Per PC</t>
  </si>
  <si>
    <t xml:space="preserve"> Process / Details</t>
  </si>
  <si>
    <t>Material</t>
  </si>
  <si>
    <t>Description</t>
  </si>
  <si>
    <t>% FORMULA</t>
  </si>
  <si>
    <t>% Yield</t>
  </si>
  <si>
    <t>Unit</t>
  </si>
  <si>
    <t>COSTING BTH/KG</t>
  </si>
  <si>
    <t>COSTING BTH/PC</t>
  </si>
  <si>
    <t>COSTING BTH/Pack</t>
  </si>
  <si>
    <t>COSTING BTH/Carton</t>
  </si>
  <si>
    <t>MOQ</t>
  </si>
  <si>
    <t>Selfleft</t>
  </si>
  <si>
    <t>Process Flow</t>
  </si>
  <si>
    <t>Total</t>
  </si>
  <si>
    <t>Primary Packaging</t>
  </si>
  <si>
    <t>Secondary Packaging</t>
  </si>
  <si>
    <t>Remark :</t>
  </si>
  <si>
    <t>การคำนวณกล่องต่อตู้</t>
  </si>
  <si>
    <t>Mat .referense</t>
  </si>
  <si>
    <t>จำนวน/สูตร</t>
  </si>
  <si>
    <t>อุณหภูมิเวลาค่าเชื้อ</t>
  </si>
  <si>
    <t>Packging Suppiler</t>
  </si>
  <si>
    <t>แบบฟอร์มเขียนสูตรตัวอย่าง</t>
  </si>
  <si>
    <t>F1RDXX02-11-22/10/18</t>
  </si>
  <si>
    <t>ช่องสีเหลืองเป็นช่องที่ Fix การกรอกข้อมูล ดังนี้</t>
  </si>
  <si>
    <t xml:space="preserve">TUM1  :  30/2 Moo 8, Sethakit 1 Road, Tambon Thasai, Amphoe Mueang, Samut Sakhon, 74000 Thailand.   </t>
  </si>
  <si>
    <t>TRF no.</t>
  </si>
  <si>
    <t>RD. Ref. No.</t>
  </si>
  <si>
    <t>กรอกข้อมูล M3 - O3 (Merge cell)</t>
  </si>
  <si>
    <t># เป็นความลับ</t>
  </si>
  <si>
    <t xml:space="preserve">         อาหารคน</t>
  </si>
  <si>
    <t xml:space="preserve"> อาหารสัตว์เลี้ยง</t>
  </si>
  <si>
    <t>RD Ref. No.</t>
  </si>
  <si>
    <t>02A19/30-1</t>
  </si>
  <si>
    <t>ชื่อผลิตภัณฑ์</t>
  </si>
  <si>
    <t>กรอกข้อมูล E5 - J5 (Merge cell)</t>
  </si>
  <si>
    <t>วันที่</t>
  </si>
  <si>
    <t>12/21/2019</t>
  </si>
  <si>
    <t>ชื่อลูกค้า</t>
  </si>
  <si>
    <t>AYAM</t>
  </si>
  <si>
    <t>Destination</t>
  </si>
  <si>
    <t>Singapore</t>
  </si>
  <si>
    <t>ผู้ขอตัวอย่าง</t>
  </si>
  <si>
    <t>K. Chanut</t>
  </si>
  <si>
    <t>Packaging size &amp; type</t>
  </si>
  <si>
    <t>กรอกข้อมูล H6 - J6 (Merge cell)</t>
  </si>
  <si>
    <t>Tuna Salad</t>
  </si>
  <si>
    <t xml:space="preserve">จำนวน/สูตร  </t>
  </si>
  <si>
    <t>No.</t>
  </si>
  <si>
    <t>กรอกข้อมูล Column A</t>
  </si>
  <si>
    <t>อุณหภูมิ/เวลาฆ่าเชื้อ</t>
  </si>
  <si>
    <t>122/100</t>
  </si>
  <si>
    <t>103 x 46. White plastic cup</t>
  </si>
  <si>
    <t xml:space="preserve"> Packaging Supplier</t>
  </si>
  <si>
    <t>RMP</t>
  </si>
  <si>
    <t>กรอกข้อมูล Column B</t>
  </si>
  <si>
    <t>Objective :</t>
  </si>
  <si>
    <t>Refer to :</t>
  </si>
  <si>
    <t>Mat code</t>
  </si>
  <si>
    <t>กรอกข้อมูล Column C</t>
  </si>
  <si>
    <t>ส่วนประกอบ</t>
  </si>
  <si>
    <t>ID Number</t>
  </si>
  <si>
    <t>g/can</t>
  </si>
  <si>
    <t>% by NW</t>
  </si>
  <si>
    <t>X30</t>
  </si>
  <si>
    <t xml:space="preserve">Complied  </t>
  </si>
  <si>
    <t>ขั้นตอนการผลิต</t>
  </si>
  <si>
    <t>กรอกข้อมูล Column D</t>
  </si>
  <si>
    <t>regulation</t>
  </si>
  <si>
    <t>กรอกข้อมูล Column H</t>
  </si>
  <si>
    <t>Tonggol flake 2-4 cm Standard</t>
  </si>
  <si>
    <t xml:space="preserve">1. คลุก Tuna+ Mix Vegetble + </t>
  </si>
  <si>
    <t>*กรณีเป็น Ingredient/Raw Material ใหม่ไม่มี Mat code ให้ใส่ราคาไว้ช่อง ID number ของ Ingredient/Raw Mat นั้น ๆ</t>
  </si>
  <si>
    <t>Mix vegetable</t>
  </si>
  <si>
    <t>Sauce</t>
  </si>
  <si>
    <t>** Print Area สำหรับ F1RDXX02 คือ Column D - P ใช้ปริ้นงานได้ปกติค่ะ</t>
  </si>
  <si>
    <t>*** ห้ามแทรก Column ตั้งแต่ Column A - P แต่เพิ่ม Row ได้</t>
  </si>
  <si>
    <t>Canola oil</t>
  </si>
  <si>
    <t>2. Fill 147.5 g.</t>
  </si>
  <si>
    <t>Extra virgin olive oil (Ballester)</t>
  </si>
  <si>
    <t>NW</t>
  </si>
  <si>
    <t>3. Topping oil 5.5 g.</t>
  </si>
  <si>
    <t>x30</t>
  </si>
  <si>
    <t>14L300000135</t>
  </si>
  <si>
    <t>Carrot หั่นเต๋า 1.5 cm.</t>
  </si>
  <si>
    <t>Sauce (ปั่นผสมให้เข้ากัน ไม่ Heat)</t>
  </si>
  <si>
    <t>14L300000081</t>
  </si>
  <si>
    <t>หอมแขกหั่น 1.5 x 1.5 cm.</t>
  </si>
  <si>
    <t>Water + sugar + salt +Tomato paste</t>
  </si>
  <si>
    <t>14L300000067</t>
  </si>
  <si>
    <t>ข้าวโพด Frozen</t>
  </si>
  <si>
    <t>14L300000058</t>
  </si>
  <si>
    <t>ถั่วขาวแช่น้ำ 4 ชม ต้ม 2 นาที</t>
  </si>
  <si>
    <t>14L300000137</t>
  </si>
  <si>
    <t>พริกชี้ฟ้าแดงหั่น 1x1  cm.</t>
  </si>
  <si>
    <t>Dried basil</t>
  </si>
  <si>
    <t>Dried oregano</t>
  </si>
  <si>
    <t>Water</t>
  </si>
  <si>
    <t>Sugar</t>
  </si>
  <si>
    <t>4100277, 4100531</t>
  </si>
  <si>
    <t>Salt</t>
  </si>
  <si>
    <t>Tomato paste ดอยคำ</t>
  </si>
  <si>
    <t>Salt target 1% (0.8 - 1.2)</t>
  </si>
  <si>
    <t xml:space="preserve">Finish Product Evaluation </t>
  </si>
  <si>
    <t>1. Sensory characteristic</t>
  </si>
  <si>
    <t>2. Physical characteristic</t>
  </si>
  <si>
    <t>3. Chemical characteristic</t>
  </si>
  <si>
    <t>1.1 Appearance :</t>
  </si>
  <si>
    <t>2.1 NW</t>
  </si>
  <si>
    <t>3.1 % salt</t>
  </si>
  <si>
    <t>2.2 DW</t>
  </si>
  <si>
    <t>3.2 pH</t>
  </si>
  <si>
    <t>1.2 Odour/taste :</t>
  </si>
  <si>
    <t>2.3 PW</t>
  </si>
  <si>
    <t>2.4 % oil/brine</t>
  </si>
  <si>
    <t>2.5 % flake</t>
  </si>
  <si>
    <t>มีขบวนการผลิตใหม่ คือ</t>
  </si>
  <si>
    <r>
      <t xml:space="preserve">มี </t>
    </r>
    <r>
      <rPr>
        <sz val="12"/>
        <rFont val="CordiaUPC"/>
        <family val="2"/>
        <charset val="222"/>
      </rPr>
      <t>Ingredient</t>
    </r>
    <r>
      <rPr>
        <b/>
        <sz val="13"/>
        <rFont val="AngsanaUPC"/>
        <family val="1"/>
        <charset val="222"/>
      </rPr>
      <t xml:space="preserve"> ใหม่คือ </t>
    </r>
  </si>
  <si>
    <t>Lead time</t>
  </si>
  <si>
    <t xml:space="preserve"> min. order</t>
  </si>
  <si>
    <t>Regulation  review</t>
  </si>
  <si>
    <t xml:space="preserve">      Complied regulation</t>
  </si>
  <si>
    <t xml:space="preserve">      Not complied regulation</t>
  </si>
  <si>
    <t>สรุป</t>
  </si>
  <si>
    <t xml:space="preserve">    ส่งได้</t>
  </si>
  <si>
    <t xml:space="preserve">    ผลิตเพิ่มเพื่อส่ง</t>
  </si>
  <si>
    <t>ปรับปรุงใหม่</t>
  </si>
  <si>
    <t>เก็บรักษาไว้เพื่อ ……….....…</t>
  </si>
  <si>
    <t xml:space="preserve">            ยกเลิก</t>
  </si>
  <si>
    <t xml:space="preserve"> ตรวจสอบโดย</t>
  </si>
  <si>
    <t>อนุมัติโดย</t>
  </si>
  <si>
    <t xml:space="preserve">       ทบทวนกฏหมายโดย</t>
  </si>
  <si>
    <t xml:space="preserve">(R&amp;D Section Manager)     </t>
  </si>
  <si>
    <t xml:space="preserve">                (Asst.R&amp;D MG/R&amp;D Dept.MG)</t>
  </si>
  <si>
    <t xml:space="preserve">                     (Sec.MG/Asst.QC MG/QC Dept.MG)</t>
  </si>
  <si>
    <t xml:space="preserve"> วันที่ตรวจสอบ</t>
  </si>
  <si>
    <t>วันที่อนุมัติ</t>
  </si>
  <si>
    <t xml:space="preserve">        วันที่ทบทวนกฏหมาย</t>
  </si>
  <si>
    <t>หมายเหตุ</t>
  </si>
  <si>
    <t>กรอกข้อมูล Column F</t>
  </si>
  <si>
    <t>กรอกข้อมูล C7</t>
  </si>
  <si>
    <t>กรอกข้อมูล C6</t>
  </si>
  <si>
    <t>กรอกข้อมูล C9</t>
  </si>
  <si>
    <t>กรอกข้อมูล Column E</t>
  </si>
  <si>
    <t>กรอกข้อมูล Column N</t>
  </si>
  <si>
    <t>กรอกข้อมูล Column O</t>
  </si>
  <si>
    <t>กรอกข้อมูล Column P</t>
  </si>
  <si>
    <t>กรอกข้อมูล Column Q</t>
  </si>
  <si>
    <t>คำอธิบาย</t>
  </si>
  <si>
    <t xml:space="preserve">ชื่อคอลัมภ์ </t>
  </si>
  <si>
    <t>สูตร((คอลัมภ์ H x คอลัมภ์E)/Total % Formulaคอลัมภ์ E แต่ละ Process) /% Yield คอลัมภ์ F</t>
  </si>
  <si>
    <t>สูตร</t>
  </si>
  <si>
    <t xml:space="preserve">ต้นทุน บาท/Kg </t>
  </si>
  <si>
    <t>ราคาสินค้าจะดึงจาก Material Master ถ้ารายการไหนไม่มี  Material master จะต้องระบุข้อมูลเอง</t>
  </si>
  <si>
    <t>ชื่อขั้นตอนการทำงาน</t>
  </si>
  <si>
    <t>รหัส Materail code อ้างอิงตาม SAP</t>
  </si>
  <si>
    <t>G/Batch</t>
  </si>
  <si>
    <t>รายละเอียด Materail number</t>
  </si>
  <si>
    <t>น้ำหนักส่วนผสมโดยระบบุเป็น NW Gram</t>
  </si>
  <si>
    <t>คอลัมภ์ D / Total % Formulaคอลัมภ์ D</t>
  </si>
  <si>
    <t>สัดส่วนของขั้นตอนการทำงานแต่ละ Process โดยสัดส่วนรวมแต่ละขั้นตอนจะต้องรวมได้ 100%</t>
  </si>
  <si>
    <t>Packaging หลัก กรอกเป็น Pack size per carton: โดยกรอกเป็นจำนวนเต็ม ไม่ใช่ %</t>
  </si>
  <si>
    <t>Packaging รอง กรอกเป็น Pack size per carton: โดยกรอกเป็นจำนวนเต็ม ไม่ใช่ %</t>
  </si>
  <si>
    <t>PRICE BTH/Unit</t>
  </si>
  <si>
    <t>PRICE BTH/Unit (adjust)</t>
  </si>
  <si>
    <t>หน่วย ของส่วนผสม ถ้าเป็น RM/Ingredient จะต้องเป็นหน่วย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</si>
</sst>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;@"/>
    <numFmt numFmtId="165" formatCode="0.000"/>
    <numFmt numFmtId="166" formatCode="0.0000"/>
  </numFmts>
  <fonts count="56">
    <font>
      <sz val="11"/>
      <color theme="1"/>
      <name val="Calibri"/>
      <family val="2"/>
      <scheme val="minor"/>
    </font>
    <font>
      <sz val="14"/>
      <name val="AngsanaUPC"/>
      <family val="1"/>
      <charset val="222"/>
    </font>
    <font>
      <sz val="14"/>
      <name val="Angsana New"/>
      <family val="1"/>
      <charset val="222"/>
    </font>
    <font>
      <b/>
      <sz val="20"/>
      <name val="Angsana New"/>
      <family val="1"/>
      <charset val="222"/>
    </font>
    <font>
      <b/>
      <sz val="14"/>
      <name val="Angsana New"/>
      <family val="1"/>
      <charset val="222"/>
    </font>
    <font>
      <b/>
      <sz val="16"/>
      <name val="Angsana New"/>
      <family val="1"/>
    </font>
    <font>
      <sz val="8"/>
      <name val="Angsana New"/>
      <family val="1"/>
    </font>
    <font>
      <b/>
      <sz val="20"/>
      <name val="Angsana New"/>
      <family val="1"/>
    </font>
    <font>
      <b/>
      <sz val="13"/>
      <name val="Angsana New"/>
      <family val="1"/>
    </font>
    <font>
      <b/>
      <sz val="12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sz val="14"/>
      <color theme="1"/>
      <name val="Arial Narrow"/>
      <family val="2"/>
      <charset val="222"/>
    </font>
    <font>
      <sz val="8"/>
      <name val="Angsana New"/>
      <family val="1"/>
      <charset val="222"/>
    </font>
    <font>
      <sz val="14"/>
      <name val="Cordia New"/>
      <family val="2"/>
    </font>
    <font>
      <b/>
      <sz val="14"/>
      <color rgb="FF0000CC"/>
      <name val="Angsana New"/>
      <family val="1"/>
    </font>
    <font>
      <b/>
      <sz val="14"/>
      <name val="Cordia New"/>
      <family val="2"/>
    </font>
    <font>
      <sz val="12"/>
      <name val="Angsana New"/>
      <family val="1"/>
    </font>
    <font>
      <sz val="12"/>
      <name val="Angsana New"/>
      <family val="1"/>
      <charset val="222"/>
    </font>
    <font>
      <sz val="14"/>
      <name val="AngsanaUPC"/>
      <family val="1"/>
    </font>
    <font>
      <b/>
      <sz val="16"/>
      <name val="CordiaUPC"/>
      <family val="2"/>
      <charset val="222"/>
    </font>
    <font>
      <b/>
      <sz val="20"/>
      <name val="AngsanaUPC"/>
      <family val="1"/>
      <charset val="222"/>
    </font>
    <font>
      <b/>
      <sz val="8"/>
      <name val="Times New Roman"/>
      <family val="1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u val="double"/>
      <sz val="14"/>
      <name val="AngsanaUPC"/>
      <family val="1"/>
      <charset val="222"/>
    </font>
    <font>
      <b/>
      <sz val="13"/>
      <name val="AngsanaUPC"/>
      <family val="1"/>
      <charset val="222"/>
    </font>
    <font>
      <b/>
      <sz val="12"/>
      <name val="CordiaUPC"/>
      <family val="2"/>
      <charset val="222"/>
    </font>
    <font>
      <sz val="7"/>
      <name val="Comic Sans MS"/>
      <family val="4"/>
    </font>
    <font>
      <b/>
      <sz val="12"/>
      <name val="AngsanaUPC"/>
      <family val="1"/>
      <charset val="222"/>
    </font>
    <font>
      <sz val="8"/>
      <name val="Comic Sans MS"/>
      <family val="4"/>
    </font>
    <font>
      <b/>
      <sz val="12"/>
      <name val="AngsanaUPC"/>
      <family val="1"/>
    </font>
    <font>
      <sz val="12"/>
      <name val="CordiaUPC"/>
      <family val="2"/>
      <charset val="222"/>
    </font>
    <font>
      <sz val="9"/>
      <name val="Comic Sans MS"/>
      <family val="4"/>
    </font>
    <font>
      <b/>
      <sz val="14"/>
      <name val="AngsanaUPC"/>
      <family val="1"/>
    </font>
    <font>
      <b/>
      <sz val="8"/>
      <name val="Comic Sans MS"/>
      <family val="4"/>
    </font>
    <font>
      <sz val="11"/>
      <name val="CordiaUPC"/>
      <family val="2"/>
      <charset val="222"/>
    </font>
    <font>
      <sz val="6.5"/>
      <name val="CordiaUPC"/>
      <family val="2"/>
      <charset val="222"/>
    </font>
    <font>
      <sz val="11"/>
      <name val="Angsana New"/>
      <family val="1"/>
    </font>
    <font>
      <sz val="7"/>
      <name val="Comic Sans MS"/>
      <family val="4"/>
      <charset val="222"/>
    </font>
    <font>
      <b/>
      <sz val="7"/>
      <name val="Comic Sans MS"/>
      <family val="4"/>
    </font>
    <font>
      <sz val="8"/>
      <name val="Comic Sans MS"/>
      <family val="4"/>
      <charset val="222"/>
    </font>
    <font>
      <b/>
      <sz val="8"/>
      <name val="Comic Sans MS"/>
      <family val="4"/>
      <charset val="222"/>
    </font>
    <font>
      <b/>
      <sz val="11"/>
      <name val="Angsana New"/>
      <family val="1"/>
      <charset val="222"/>
    </font>
    <font>
      <b/>
      <sz val="7"/>
      <name val="Comic Sans MS"/>
      <family val="4"/>
      <charset val="222"/>
    </font>
    <font>
      <u/>
      <sz val="10"/>
      <name val="Angsana New"/>
      <family val="1"/>
    </font>
    <font>
      <b/>
      <sz val="8.5"/>
      <name val="MS Sans Serif"/>
      <family val="2"/>
      <charset val="222"/>
    </font>
    <font>
      <b/>
      <sz val="6"/>
      <name val="Microsoft Sans Serif"/>
      <family val="2"/>
    </font>
    <font>
      <sz val="6"/>
      <name val="Microsoft Sans Serif"/>
      <family val="2"/>
    </font>
    <font>
      <sz val="4"/>
      <name val="MS Sans Serif"/>
      <family val="2"/>
      <charset val="222"/>
    </font>
    <font>
      <b/>
      <sz val="9"/>
      <name val="Comic Sans MS"/>
      <family val="4"/>
    </font>
    <font>
      <b/>
      <u/>
      <sz val="14"/>
      <name val="AngsanaUPC"/>
      <family val="1"/>
      <charset val="222"/>
    </font>
    <font>
      <b/>
      <u/>
      <sz val="14"/>
      <name val="CordiaUPC"/>
      <family val="2"/>
      <charset val="222"/>
    </font>
    <font>
      <sz val="13"/>
      <name val="AngsanaUPC"/>
      <family val="1"/>
      <charset val="222"/>
    </font>
    <font>
      <sz val="12"/>
      <name val="AngsanaUPC"/>
      <family val="1"/>
      <charset val="222"/>
    </font>
    <font>
      <b/>
      <sz val="14"/>
      <color rgb="FFFF0000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8"/>
      </top>
      <bottom style="dotted">
        <color indexed="64"/>
      </bottom>
      <diagonal/>
    </border>
    <border>
      <left style="thin">
        <color indexed="64"/>
      </left>
      <right style="thin">
        <color indexed="12"/>
      </right>
      <top style="thin">
        <color indexed="64"/>
      </top>
      <bottom/>
      <diagonal/>
    </border>
    <border>
      <left style="thin">
        <color indexed="64"/>
      </left>
      <right style="thin">
        <color indexed="12"/>
      </right>
      <top/>
      <bottom style="thin">
        <color indexed="64"/>
      </bottom>
      <diagonal/>
    </border>
  </borders>
  <cellStyleXfs count="6">
    <xf numFmtId="0" fontId="0" fillId="0" borderId="0"/>
    <xf numFmtId="43" fontId="12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</cellStyleXfs>
  <cellXfs count="334">
    <xf numFmtId="0" fontId="0" fillId="0" borderId="0" xfId="0"/>
    <xf numFmtId="0" fontId="2" fillId="0" borderId="0" xfId="2" applyFont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1" xfId="2" quotePrefix="1" applyFont="1" applyBorder="1" applyAlignment="1">
      <alignment horizontal="left" vertical="center"/>
    </xf>
    <xf numFmtId="0" fontId="6" fillId="0" borderId="0" xfId="2" applyFont="1" applyAlignment="1">
      <alignment horizontal="left" vertical="center" indent="6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8" fillId="0" borderId="3" xfId="2" applyFont="1" applyBorder="1" applyAlignment="1">
      <alignment vertical="center"/>
    </xf>
    <xf numFmtId="0" fontId="9" fillId="0" borderId="0" xfId="2" applyFont="1" applyAlignment="1">
      <alignment horizontal="left" vertical="center"/>
    </xf>
    <xf numFmtId="0" fontId="10" fillId="0" borderId="6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0" fillId="0" borderId="6" xfId="2" applyFont="1" applyBorder="1" applyAlignment="1">
      <alignment vertical="center"/>
    </xf>
    <xf numFmtId="0" fontId="10" fillId="0" borderId="0" xfId="2" applyFont="1" applyAlignment="1">
      <alignment horizontal="right" vertical="center"/>
    </xf>
    <xf numFmtId="0" fontId="10" fillId="0" borderId="3" xfId="2" applyFont="1" applyBorder="1" applyAlignment="1">
      <alignment horizontal="right" vertical="center"/>
    </xf>
    <xf numFmtId="0" fontId="2" fillId="0" borderId="3" xfId="2" applyFont="1" applyBorder="1" applyAlignment="1">
      <alignment vertical="center"/>
    </xf>
    <xf numFmtId="0" fontId="11" fillId="0" borderId="0" xfId="2" applyFont="1" applyAlignment="1">
      <alignment vertical="center"/>
    </xf>
    <xf numFmtId="14" fontId="10" fillId="0" borderId="6" xfId="2" applyNumberFormat="1" applyFont="1" applyBorder="1" applyAlignment="1">
      <alignment vertical="center"/>
    </xf>
    <xf numFmtId="14" fontId="10" fillId="2" borderId="6" xfId="2" applyNumberFormat="1" applyFont="1" applyFill="1" applyBorder="1" applyAlignment="1">
      <alignment vertical="center"/>
    </xf>
    <xf numFmtId="0" fontId="10" fillId="2" borderId="6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7" xfId="2" applyFont="1" applyBorder="1" applyAlignment="1">
      <alignment horizontal="right" vertical="center"/>
    </xf>
    <xf numFmtId="43" fontId="10" fillId="2" borderId="0" xfId="1" applyFont="1" applyFill="1" applyAlignment="1">
      <alignment horizontal="center" vertical="center"/>
    </xf>
    <xf numFmtId="43" fontId="2" fillId="0" borderId="0" xfId="2" applyNumberFormat="1" applyFont="1" applyAlignment="1">
      <alignment vertical="center"/>
    </xf>
    <xf numFmtId="0" fontId="2" fillId="0" borderId="0" xfId="2" applyFont="1" applyAlignment="1">
      <alignment horizontal="left" vertical="center"/>
    </xf>
    <xf numFmtId="0" fontId="10" fillId="2" borderId="0" xfId="2" applyFont="1" applyFill="1" applyAlignment="1">
      <alignment horizontal="center" vertical="center"/>
    </xf>
    <xf numFmtId="43" fontId="10" fillId="2" borderId="6" xfId="1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 wrapText="1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vertical="center"/>
    </xf>
    <xf numFmtId="0" fontId="2" fillId="0" borderId="11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43" fontId="2" fillId="0" borderId="13" xfId="1" quotePrefix="1" applyFont="1" applyBorder="1" applyAlignment="1">
      <alignment horizontal="center" vertical="center"/>
    </xf>
    <xf numFmtId="0" fontId="2" fillId="3" borderId="14" xfId="2" applyFont="1" applyFill="1" applyBorder="1" applyAlignment="1">
      <alignment horizontal="center" vertical="center"/>
    </xf>
    <xf numFmtId="0" fontId="2" fillId="3" borderId="15" xfId="2" applyFont="1" applyFill="1" applyBorder="1" applyAlignment="1">
      <alignment horizontal="center" vertical="center"/>
    </xf>
    <xf numFmtId="43" fontId="2" fillId="3" borderId="15" xfId="2" applyNumberFormat="1" applyFont="1" applyFill="1" applyBorder="1" applyAlignment="1">
      <alignment horizontal="center" vertical="center"/>
    </xf>
    <xf numFmtId="0" fontId="14" fillId="3" borderId="14" xfId="2" applyFont="1" applyFill="1" applyBorder="1" applyAlignment="1">
      <alignment vertical="center" wrapText="1"/>
    </xf>
    <xf numFmtId="10" fontId="2" fillId="3" borderId="14" xfId="2" applyNumberFormat="1" applyFont="1" applyFill="1" applyBorder="1" applyAlignment="1">
      <alignment vertical="center"/>
    </xf>
    <xf numFmtId="0" fontId="15" fillId="5" borderId="14" xfId="2" applyFont="1" applyFill="1" applyBorder="1" applyAlignment="1">
      <alignment horizontal="center" vertical="center"/>
    </xf>
    <xf numFmtId="0" fontId="16" fillId="5" borderId="14" xfId="2" applyFont="1" applyFill="1" applyBorder="1" applyAlignment="1">
      <alignment vertical="center" wrapText="1"/>
    </xf>
    <xf numFmtId="10" fontId="4" fillId="5" borderId="14" xfId="2" applyNumberFormat="1" applyFont="1" applyFill="1" applyBorder="1" applyAlignment="1">
      <alignment vertical="center"/>
    </xf>
    <xf numFmtId="9" fontId="4" fillId="5" borderId="14" xfId="2" applyNumberFormat="1" applyFont="1" applyFill="1" applyBorder="1" applyAlignment="1">
      <alignment horizontal="center" vertical="center"/>
    </xf>
    <xf numFmtId="43" fontId="4" fillId="5" borderId="15" xfId="1" applyFont="1" applyFill="1" applyBorder="1" applyAlignment="1">
      <alignment horizontal="center" vertical="center"/>
    </xf>
    <xf numFmtId="43" fontId="4" fillId="5" borderId="15" xfId="2" applyNumberFormat="1" applyFont="1" applyFill="1" applyBorder="1" applyAlignment="1">
      <alignment horizontal="center" vertical="center"/>
    </xf>
    <xf numFmtId="0" fontId="9" fillId="0" borderId="8" xfId="2" applyFont="1" applyBorder="1" applyAlignment="1">
      <alignment horizontal="left" vertical="center"/>
    </xf>
    <xf numFmtId="0" fontId="17" fillId="0" borderId="8" xfId="2" applyFont="1" applyBorder="1" applyAlignment="1">
      <alignment vertical="center"/>
    </xf>
    <xf numFmtId="0" fontId="9" fillId="0" borderId="8" xfId="2" applyFont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7" fillId="0" borderId="13" xfId="2" applyFont="1" applyBorder="1" applyAlignment="1">
      <alignment horizontal="left" vertical="center"/>
    </xf>
    <xf numFmtId="0" fontId="17" fillId="0" borderId="13" xfId="2" applyFont="1" applyBorder="1" applyAlignment="1">
      <alignment vertical="center"/>
    </xf>
    <xf numFmtId="0" fontId="17" fillId="0" borderId="13" xfId="2" applyFont="1" applyBorder="1" applyAlignment="1">
      <alignment horizontal="center" vertical="center"/>
    </xf>
    <xf numFmtId="0" fontId="17" fillId="0" borderId="28" xfId="2" applyFont="1" applyBorder="1" applyAlignment="1">
      <alignment horizontal="left" vertical="center"/>
    </xf>
    <xf numFmtId="0" fontId="17" fillId="0" borderId="28" xfId="2" applyFont="1" applyBorder="1" applyAlignment="1">
      <alignment vertical="center"/>
    </xf>
    <xf numFmtId="0" fontId="17" fillId="0" borderId="28" xfId="2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horizontal="centerContinuous" vertical="center"/>
    </xf>
    <xf numFmtId="0" fontId="20" fillId="0" borderId="0" xfId="3" applyFont="1" applyAlignment="1">
      <alignment vertical="center"/>
    </xf>
    <xf numFmtId="0" fontId="22" fillId="0" borderId="7" xfId="3" applyFont="1" applyBorder="1" applyAlignment="1">
      <alignment horizontal="left" vertical="center" indent="4"/>
    </xf>
    <xf numFmtId="0" fontId="1" fillId="0" borderId="1" xfId="3" applyFont="1" applyBorder="1" applyAlignment="1">
      <alignment horizontal="center" vertical="center"/>
    </xf>
    <xf numFmtId="0" fontId="21" fillId="0" borderId="1" xfId="3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/>
    </xf>
    <xf numFmtId="0" fontId="20" fillId="0" borderId="2" xfId="3" applyFont="1" applyBorder="1" applyAlignment="1">
      <alignment horizontal="center" vertical="center"/>
    </xf>
    <xf numFmtId="0" fontId="11" fillId="2" borderId="15" xfId="3" applyFont="1" applyFill="1" applyBorder="1" applyAlignment="1">
      <alignment vertical="center"/>
    </xf>
    <xf numFmtId="0" fontId="11" fillId="0" borderId="10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0" fontId="11" fillId="0" borderId="2" xfId="3" applyFont="1" applyBorder="1" applyAlignment="1">
      <alignment vertical="center"/>
    </xf>
    <xf numFmtId="0" fontId="11" fillId="0" borderId="0" xfId="3" applyFont="1" applyAlignment="1">
      <alignment vertical="center"/>
    </xf>
    <xf numFmtId="0" fontId="23" fillId="0" borderId="0" xfId="3" quotePrefix="1" applyFont="1" applyAlignment="1">
      <alignment horizontal="center" vertical="center"/>
    </xf>
    <xf numFmtId="0" fontId="23" fillId="0" borderId="0" xfId="3" quotePrefix="1" applyFont="1" applyAlignment="1">
      <alignment horizontal="right" vertical="center"/>
    </xf>
    <xf numFmtId="0" fontId="1" fillId="0" borderId="0" xfId="3" applyFont="1" applyAlignment="1">
      <alignment vertical="center"/>
    </xf>
    <xf numFmtId="0" fontId="24" fillId="0" borderId="7" xfId="3" quotePrefix="1" applyFont="1" applyBorder="1" applyAlignment="1">
      <alignment horizontal="left" vertical="center"/>
    </xf>
    <xf numFmtId="0" fontId="25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0" fontId="26" fillId="0" borderId="0" xfId="3" applyFont="1" applyAlignment="1">
      <alignment horizontal="left" vertical="center"/>
    </xf>
    <xf numFmtId="0" fontId="27" fillId="0" borderId="0" xfId="3" applyFont="1" applyAlignment="1">
      <alignment horizontal="left" vertical="center"/>
    </xf>
    <xf numFmtId="0" fontId="27" fillId="0" borderId="0" xfId="3" applyFont="1" applyAlignment="1">
      <alignment horizontal="right" vertical="center"/>
    </xf>
    <xf numFmtId="0" fontId="1" fillId="0" borderId="3" xfId="3" applyFont="1" applyBorder="1" applyAlignment="1">
      <alignment vertical="center"/>
    </xf>
    <xf numFmtId="0" fontId="11" fillId="0" borderId="14" xfId="3" applyFont="1" applyBorder="1" applyAlignment="1">
      <alignment vertical="center"/>
    </xf>
    <xf numFmtId="0" fontId="11" fillId="0" borderId="23" xfId="3" applyFont="1" applyBorder="1" applyAlignment="1">
      <alignment vertical="center"/>
    </xf>
    <xf numFmtId="0" fontId="11" fillId="0" borderId="17" xfId="3" applyFont="1" applyBorder="1" applyAlignment="1">
      <alignment vertical="center"/>
    </xf>
    <xf numFmtId="0" fontId="1" fillId="0" borderId="0" xfId="3" applyFont="1" applyAlignment="1">
      <alignment horizontal="center" vertical="center"/>
    </xf>
    <xf numFmtId="0" fontId="29" fillId="0" borderId="7" xfId="3" applyFont="1" applyBorder="1" applyAlignment="1">
      <alignment horizontal="right" vertical="center"/>
    </xf>
    <xf numFmtId="164" fontId="30" fillId="0" borderId="4" xfId="3" applyNumberFormat="1" applyFont="1" applyBorder="1" applyAlignment="1">
      <alignment horizontal="center" vertical="center"/>
    </xf>
    <xf numFmtId="0" fontId="29" fillId="0" borderId="0" xfId="3" applyFont="1" applyAlignment="1">
      <alignment horizontal="right" vertical="center"/>
    </xf>
    <xf numFmtId="0" fontId="30" fillId="0" borderId="4" xfId="3" applyFont="1" applyBorder="1" applyAlignment="1">
      <alignment horizontal="center" vertical="center"/>
    </xf>
    <xf numFmtId="0" fontId="29" fillId="0" borderId="0" xfId="3" applyFont="1" applyAlignment="1">
      <alignment horizontal="left" vertical="center"/>
    </xf>
    <xf numFmtId="0" fontId="29" fillId="0" borderId="7" xfId="3" applyFont="1" applyBorder="1" applyAlignment="1">
      <alignment horizontal="left" vertical="center"/>
    </xf>
    <xf numFmtId="0" fontId="29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0" fontId="32" fillId="0" borderId="0" xfId="3" applyFont="1" applyAlignment="1">
      <alignment vertical="center"/>
    </xf>
    <xf numFmtId="0" fontId="24" fillId="0" borderId="0" xfId="3" applyFont="1" applyAlignment="1">
      <alignment horizontal="center" vertical="center"/>
    </xf>
    <xf numFmtId="0" fontId="27" fillId="0" borderId="7" xfId="3" applyFont="1" applyBorder="1" applyAlignment="1">
      <alignment vertical="center"/>
    </xf>
    <xf numFmtId="0" fontId="33" fillId="0" borderId="4" xfId="3" applyFont="1" applyBorder="1" applyAlignment="1">
      <alignment vertical="center"/>
    </xf>
    <xf numFmtId="0" fontId="30" fillId="0" borderId="4" xfId="3" applyFont="1" applyBorder="1" applyAlignment="1">
      <alignment vertical="center"/>
    </xf>
    <xf numFmtId="0" fontId="1" fillId="0" borderId="4" xfId="3" applyFont="1" applyBorder="1" applyAlignment="1">
      <alignment vertical="center"/>
    </xf>
    <xf numFmtId="0" fontId="30" fillId="0" borderId="0" xfId="3" applyFont="1" applyAlignment="1">
      <alignment vertical="center"/>
    </xf>
    <xf numFmtId="0" fontId="11" fillId="2" borderId="8" xfId="3" applyFont="1" applyFill="1" applyBorder="1" applyAlignment="1">
      <alignment vertical="center"/>
    </xf>
    <xf numFmtId="0" fontId="33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1" fillId="2" borderId="28" xfId="3" applyFont="1" applyFill="1" applyBorder="1" applyAlignment="1">
      <alignment vertical="center"/>
    </xf>
    <xf numFmtId="0" fontId="11" fillId="0" borderId="5" xfId="3" applyFont="1" applyBorder="1" applyAlignment="1">
      <alignment vertical="center"/>
    </xf>
    <xf numFmtId="0" fontId="37" fillId="0" borderId="2" xfId="3" applyFont="1" applyBorder="1" applyAlignment="1">
      <alignment horizontal="center" vertical="center"/>
    </xf>
    <xf numFmtId="0" fontId="37" fillId="0" borderId="5" xfId="3" applyFont="1" applyBorder="1" applyAlignment="1">
      <alignment horizontal="center" vertical="center"/>
    </xf>
    <xf numFmtId="0" fontId="1" fillId="0" borderId="15" xfId="3" applyFont="1" applyBorder="1" applyAlignment="1">
      <alignment horizontal="center" vertical="center"/>
    </xf>
    <xf numFmtId="0" fontId="1" fillId="0" borderId="15" xfId="3" applyFont="1" applyBorder="1" applyAlignment="1">
      <alignment vertical="center"/>
    </xf>
    <xf numFmtId="2" fontId="11" fillId="0" borderId="15" xfId="4" quotePrefix="1" applyNumberFormat="1" applyFont="1" applyBorder="1" applyAlignment="1">
      <alignment horizontal="center" vertical="center"/>
    </xf>
    <xf numFmtId="0" fontId="30" fillId="0" borderId="18" xfId="3" applyFont="1" applyBorder="1" applyAlignment="1">
      <alignment vertical="center"/>
    </xf>
    <xf numFmtId="0" fontId="30" fillId="0" borderId="30" xfId="3" applyFont="1" applyBorder="1" applyAlignment="1">
      <alignment horizontal="center" vertical="center"/>
    </xf>
    <xf numFmtId="0" fontId="1" fillId="0" borderId="30" xfId="3" applyFont="1" applyBorder="1" applyAlignment="1">
      <alignment horizontal="centerContinuous" vertical="center"/>
    </xf>
    <xf numFmtId="2" fontId="30" fillId="0" borderId="19" xfId="3" applyNumberFormat="1" applyFont="1" applyBorder="1" applyAlignment="1">
      <alignment horizontal="center" vertical="center"/>
    </xf>
    <xf numFmtId="2" fontId="38" fillId="0" borderId="19" xfId="3" applyNumberFormat="1" applyFont="1" applyBorder="1" applyAlignment="1">
      <alignment horizontal="center" vertical="center"/>
    </xf>
    <xf numFmtId="4" fontId="38" fillId="0" borderId="19" xfId="3" applyNumberFormat="1" applyFont="1" applyBorder="1" applyAlignment="1">
      <alignment horizontal="center" vertical="center"/>
    </xf>
    <xf numFmtId="2" fontId="30" fillId="6" borderId="19" xfId="3" applyNumberFormat="1" applyFont="1" applyFill="1" applyBorder="1" applyAlignment="1">
      <alignment horizontal="center" vertical="center"/>
    </xf>
    <xf numFmtId="4" fontId="30" fillId="6" borderId="19" xfId="3" applyNumberFormat="1" applyFont="1" applyFill="1" applyBorder="1" applyAlignment="1">
      <alignment horizontal="center" vertical="center"/>
    </xf>
    <xf numFmtId="0" fontId="1" fillId="0" borderId="16" xfId="3" applyFont="1" applyBorder="1" applyAlignment="1">
      <alignment vertical="center"/>
    </xf>
    <xf numFmtId="0" fontId="39" fillId="0" borderId="10" xfId="3" applyFont="1" applyBorder="1" applyAlignment="1">
      <alignment horizontal="left" vertical="center"/>
    </xf>
    <xf numFmtId="0" fontId="40" fillId="0" borderId="1" xfId="3" applyFont="1" applyBorder="1" applyAlignment="1">
      <alignment horizontal="left" vertical="center"/>
    </xf>
    <xf numFmtId="0" fontId="40" fillId="0" borderId="3" xfId="3" applyFont="1" applyBorder="1" applyAlignment="1">
      <alignment horizontal="left" vertical="center"/>
    </xf>
    <xf numFmtId="0" fontId="30" fillId="0" borderId="18" xfId="3" applyFont="1" applyBorder="1" applyAlignment="1">
      <alignment horizontal="left" vertical="center"/>
    </xf>
    <xf numFmtId="0" fontId="30" fillId="0" borderId="30" xfId="3" applyFont="1" applyBorder="1" applyAlignment="1">
      <alignment horizontal="centerContinuous" vertical="center"/>
    </xf>
    <xf numFmtId="4" fontId="30" fillId="0" borderId="19" xfId="3" applyNumberFormat="1" applyFont="1" applyBorder="1" applyAlignment="1">
      <alignment horizontal="center" vertical="center"/>
    </xf>
    <xf numFmtId="0" fontId="39" fillId="0" borderId="7" xfId="3" applyFont="1" applyBorder="1" applyAlignment="1">
      <alignment vertical="center"/>
    </xf>
    <xf numFmtId="0" fontId="28" fillId="0" borderId="0" xfId="3" applyFont="1" applyAlignment="1">
      <alignment vertical="center"/>
    </xf>
    <xf numFmtId="0" fontId="28" fillId="0" borderId="3" xfId="3" applyFont="1" applyBorder="1" applyAlignment="1">
      <alignment vertical="center"/>
    </xf>
    <xf numFmtId="0" fontId="35" fillId="0" borderId="30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Continuous" vertical="center"/>
    </xf>
    <xf numFmtId="2" fontId="35" fillId="0" borderId="19" xfId="3" applyNumberFormat="1" applyFont="1" applyBorder="1" applyAlignment="1">
      <alignment horizontal="center" vertical="center"/>
    </xf>
    <xf numFmtId="4" fontId="41" fillId="0" borderId="19" xfId="3" applyNumberFormat="1" applyFont="1" applyBorder="1" applyAlignment="1">
      <alignment horizontal="center" vertical="center"/>
    </xf>
    <xf numFmtId="0" fontId="39" fillId="0" borderId="7" xfId="5" applyFont="1" applyBorder="1" applyAlignment="1">
      <alignment vertical="center"/>
    </xf>
    <xf numFmtId="0" fontId="28" fillId="0" borderId="0" xfId="5" applyFont="1" applyAlignment="1">
      <alignment vertical="center"/>
    </xf>
    <xf numFmtId="0" fontId="28" fillId="0" borderId="3" xfId="5" applyFont="1" applyBorder="1" applyAlignment="1">
      <alignment horizontal="left" vertical="center"/>
    </xf>
    <xf numFmtId="1" fontId="38" fillId="0" borderId="15" xfId="4" applyNumberFormat="1" applyFont="1" applyBorder="1" applyAlignment="1">
      <alignment horizontal="center" vertical="center"/>
    </xf>
    <xf numFmtId="2" fontId="41" fillId="0" borderId="19" xfId="3" applyNumberFormat="1" applyFont="1" applyBorder="1" applyAlignment="1">
      <alignment horizontal="center" vertical="center"/>
    </xf>
    <xf numFmtId="0" fontId="42" fillId="0" borderId="30" xfId="3" applyFont="1" applyBorder="1" applyAlignment="1">
      <alignment horizontal="center" vertical="center"/>
    </xf>
    <xf numFmtId="2" fontId="42" fillId="0" borderId="31" xfId="3" applyNumberFormat="1" applyFont="1" applyBorder="1" applyAlignment="1">
      <alignment horizontal="center" vertical="center"/>
    </xf>
    <xf numFmtId="1" fontId="42" fillId="0" borderId="16" xfId="3" applyNumberFormat="1" applyFont="1" applyBorder="1" applyAlignment="1">
      <alignment horizontal="center" vertical="center"/>
    </xf>
    <xf numFmtId="0" fontId="39" fillId="0" borderId="7" xfId="3" applyFont="1" applyBorder="1" applyAlignment="1">
      <alignment horizontal="left" vertical="center"/>
    </xf>
    <xf numFmtId="0" fontId="28" fillId="0" borderId="0" xfId="3" applyFont="1" applyAlignment="1">
      <alignment horizontal="left" vertical="center"/>
    </xf>
    <xf numFmtId="0" fontId="28" fillId="0" borderId="3" xfId="3" applyFont="1" applyBorder="1" applyAlignment="1">
      <alignment horizontal="left" vertical="center"/>
    </xf>
    <xf numFmtId="2" fontId="11" fillId="0" borderId="15" xfId="4" applyNumberFormat="1" applyFont="1" applyBorder="1" applyAlignment="1">
      <alignment horizontal="center" vertical="center"/>
    </xf>
    <xf numFmtId="0" fontId="42" fillId="0" borderId="18" xfId="3" applyFont="1" applyBorder="1" applyAlignment="1">
      <alignment vertical="center"/>
    </xf>
    <xf numFmtId="2" fontId="43" fillId="0" borderId="19" xfId="3" applyNumberFormat="1" applyFont="1" applyBorder="1" applyAlignment="1">
      <alignment horizontal="center" vertical="center"/>
    </xf>
    <xf numFmtId="4" fontId="43" fillId="0" borderId="19" xfId="3" applyNumberFormat="1" applyFont="1" applyBorder="1" applyAlignment="1">
      <alignment horizontal="center" vertical="center"/>
    </xf>
    <xf numFmtId="2" fontId="35" fillId="6" borderId="19" xfId="3" applyNumberFormat="1" applyFont="1" applyFill="1" applyBorder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40" fillId="0" borderId="18" xfId="3" applyFont="1" applyBorder="1" applyAlignment="1">
      <alignment horizontal="left" vertical="center"/>
    </xf>
    <xf numFmtId="2" fontId="41" fillId="0" borderId="31" xfId="3" applyNumberFormat="1" applyFont="1" applyBorder="1" applyAlignment="1">
      <alignment horizontal="center" vertical="center"/>
    </xf>
    <xf numFmtId="1" fontId="30" fillId="0" borderId="16" xfId="3" applyNumberFormat="1" applyFont="1" applyBorder="1" applyAlignment="1">
      <alignment horizontal="center" vertical="center"/>
    </xf>
    <xf numFmtId="2" fontId="38" fillId="0" borderId="15" xfId="4" applyNumberFormat="1" applyFont="1" applyBorder="1" applyAlignment="1">
      <alignment horizontal="center" vertical="center"/>
    </xf>
    <xf numFmtId="0" fontId="28" fillId="0" borderId="18" xfId="3" applyFont="1" applyBorder="1" applyAlignment="1">
      <alignment horizontal="left" vertical="center"/>
    </xf>
    <xf numFmtId="0" fontId="30" fillId="0" borderId="30" xfId="3" applyFont="1" applyBorder="1" applyAlignment="1">
      <alignment horizontal="left" vertical="center"/>
    </xf>
    <xf numFmtId="2" fontId="30" fillId="0" borderId="16" xfId="3" applyNumberFormat="1" applyFont="1" applyBorder="1" applyAlignment="1">
      <alignment horizontal="center" vertical="center"/>
    </xf>
    <xf numFmtId="0" fontId="40" fillId="0" borderId="7" xfId="3" applyFont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1" fillId="0" borderId="19" xfId="3" applyFont="1" applyBorder="1" applyAlignment="1">
      <alignment vertical="center"/>
    </xf>
    <xf numFmtId="0" fontId="18" fillId="0" borderId="7" xfId="3" applyFont="1" applyBorder="1" applyAlignment="1">
      <alignment horizontal="left"/>
    </xf>
    <xf numFmtId="0" fontId="28" fillId="0" borderId="7" xfId="3" applyFont="1" applyBorder="1" applyAlignment="1">
      <alignment horizontal="left" vertical="center"/>
    </xf>
    <xf numFmtId="9" fontId="1" fillId="0" borderId="15" xfId="3" applyNumberFormat="1" applyFont="1" applyBorder="1" applyAlignment="1">
      <alignment horizontal="center" vertical="center"/>
    </xf>
    <xf numFmtId="0" fontId="28" fillId="0" borderId="0" xfId="3" applyFont="1" applyAlignment="1">
      <alignment horizontal="left"/>
    </xf>
    <xf numFmtId="0" fontId="28" fillId="0" borderId="3" xfId="3" applyFont="1" applyBorder="1" applyAlignment="1">
      <alignment horizontal="left"/>
    </xf>
    <xf numFmtId="165" fontId="38" fillId="0" borderId="19" xfId="3" applyNumberFormat="1" applyFont="1" applyBorder="1" applyAlignment="1">
      <alignment horizontal="center" vertical="center"/>
    </xf>
    <xf numFmtId="1" fontId="11" fillId="0" borderId="15" xfId="4" applyNumberFormat="1" applyFont="1" applyBorder="1" applyAlignment="1">
      <alignment horizontal="center" vertical="center"/>
    </xf>
    <xf numFmtId="0" fontId="44" fillId="0" borderId="18" xfId="3" applyFont="1" applyBorder="1" applyAlignment="1">
      <alignment horizontal="left" vertical="center"/>
    </xf>
    <xf numFmtId="0" fontId="42" fillId="0" borderId="30" xfId="3" applyFont="1" applyBorder="1" applyAlignment="1">
      <alignment horizontal="left" vertical="center"/>
    </xf>
    <xf numFmtId="2" fontId="42" fillId="0" borderId="16" xfId="3" applyNumberFormat="1" applyFont="1" applyBorder="1" applyAlignment="1">
      <alignment horizontal="center" vertical="center"/>
    </xf>
    <xf numFmtId="165" fontId="43" fillId="0" borderId="19" xfId="3" applyNumberFormat="1" applyFont="1" applyBorder="1" applyAlignment="1">
      <alignment horizontal="center" vertical="center"/>
    </xf>
    <xf numFmtId="166" fontId="38" fillId="0" borderId="19" xfId="3" applyNumberFormat="1" applyFont="1" applyBorder="1" applyAlignment="1">
      <alignment horizontal="center" vertical="center"/>
    </xf>
    <xf numFmtId="0" fontId="45" fillId="0" borderId="0" xfId="3" applyFont="1" applyAlignment="1">
      <alignment horizontal="left"/>
    </xf>
    <xf numFmtId="0" fontId="45" fillId="0" borderId="3" xfId="3" applyFont="1" applyBorder="1" applyAlignment="1">
      <alignment horizontal="left"/>
    </xf>
    <xf numFmtId="0" fontId="35" fillId="0" borderId="30" xfId="3" applyFont="1" applyBorder="1" applyAlignment="1">
      <alignment horizontal="left" vertical="center"/>
    </xf>
    <xf numFmtId="4" fontId="35" fillId="0" borderId="19" xfId="3" applyNumberFormat="1" applyFont="1" applyBorder="1" applyAlignment="1">
      <alignment horizontal="center" vertical="center"/>
    </xf>
    <xf numFmtId="2" fontId="1" fillId="0" borderId="30" xfId="3" applyNumberFormat="1" applyFont="1" applyBorder="1" applyAlignment="1">
      <alignment horizontal="center" vertical="center"/>
    </xf>
    <xf numFmtId="2" fontId="28" fillId="0" borderId="16" xfId="3" applyNumberFormat="1" applyFont="1" applyBorder="1" applyAlignment="1">
      <alignment horizontal="center" vertical="center"/>
    </xf>
    <xf numFmtId="4" fontId="28" fillId="0" borderId="19" xfId="3" applyNumberFormat="1" applyFont="1" applyBorder="1" applyAlignment="1">
      <alignment horizontal="center" vertical="center"/>
    </xf>
    <xf numFmtId="0" fontId="30" fillId="0" borderId="20" xfId="3" applyFont="1" applyBorder="1" applyAlignment="1">
      <alignment horizontal="left" vertical="center"/>
    </xf>
    <xf numFmtId="0" fontId="30" fillId="0" borderId="27" xfId="3" applyFont="1" applyBorder="1" applyAlignment="1">
      <alignment horizontal="centerContinuous" vertical="center"/>
    </xf>
    <xf numFmtId="0" fontId="1" fillId="0" borderId="27" xfId="3" applyFont="1" applyBorder="1" applyAlignment="1">
      <alignment horizontal="centerContinuous" vertical="center"/>
    </xf>
    <xf numFmtId="2" fontId="30" fillId="0" borderId="21" xfId="3" applyNumberFormat="1" applyFont="1" applyBorder="1" applyAlignment="1">
      <alignment horizontal="center" vertical="center"/>
    </xf>
    <xf numFmtId="2" fontId="1" fillId="0" borderId="27" xfId="3" applyNumberFormat="1" applyFont="1" applyBorder="1" applyAlignment="1">
      <alignment horizontal="center" vertical="center"/>
    </xf>
    <xf numFmtId="4" fontId="30" fillId="0" borderId="21" xfId="3" applyNumberFormat="1" applyFont="1" applyBorder="1" applyAlignment="1">
      <alignment horizontal="center" vertical="center"/>
    </xf>
    <xf numFmtId="2" fontId="28" fillId="0" borderId="28" xfId="3" applyNumberFormat="1" applyFont="1" applyBorder="1" applyAlignment="1">
      <alignment horizontal="center" vertical="center"/>
    </xf>
    <xf numFmtId="4" fontId="28" fillId="0" borderId="21" xfId="3" applyNumberFormat="1" applyFont="1" applyBorder="1" applyAlignment="1">
      <alignment horizontal="center" vertical="center"/>
    </xf>
    <xf numFmtId="0" fontId="1" fillId="0" borderId="21" xfId="3" applyFont="1" applyBorder="1" applyAlignment="1">
      <alignment vertical="center"/>
    </xf>
    <xf numFmtId="0" fontId="28" fillId="0" borderId="29" xfId="3" applyFont="1" applyBorder="1" applyAlignment="1">
      <alignment horizontal="left" vertical="center"/>
    </xf>
    <xf numFmtId="0" fontId="28" fillId="0" borderId="4" xfId="3" applyFont="1" applyBorder="1" applyAlignment="1">
      <alignment horizontal="left" vertical="center"/>
    </xf>
    <xf numFmtId="0" fontId="28" fillId="0" borderId="5" xfId="3" applyFont="1" applyBorder="1" applyAlignment="1">
      <alignment horizontal="left" vertical="center"/>
    </xf>
    <xf numFmtId="0" fontId="46" fillId="0" borderId="12" xfId="3" applyFont="1" applyBorder="1" applyAlignment="1">
      <alignment vertical="center"/>
    </xf>
    <xf numFmtId="0" fontId="30" fillId="0" borderId="32" xfId="3" applyFont="1" applyBorder="1" applyAlignment="1">
      <alignment vertical="center"/>
    </xf>
    <xf numFmtId="0" fontId="1" fillId="0" borderId="32" xfId="3" applyFont="1" applyBorder="1" applyAlignment="1">
      <alignment vertical="center"/>
    </xf>
    <xf numFmtId="0" fontId="1" fillId="0" borderId="32" xfId="3" applyFont="1" applyBorder="1" applyAlignment="1">
      <alignment horizontal="center" vertical="center"/>
    </xf>
    <xf numFmtId="0" fontId="30" fillId="0" borderId="32" xfId="3" applyFont="1" applyBorder="1" applyAlignment="1">
      <alignment horizontal="center" vertical="center"/>
    </xf>
    <xf numFmtId="0" fontId="1" fillId="0" borderId="32" xfId="3" applyFont="1" applyBorder="1" applyAlignment="1">
      <alignment horizontal="left" vertical="center"/>
    </xf>
    <xf numFmtId="0" fontId="1" fillId="0" borderId="31" xfId="3" applyFont="1" applyBorder="1" applyAlignment="1">
      <alignment vertical="center"/>
    </xf>
    <xf numFmtId="0" fontId="47" fillId="0" borderId="7" xfId="3" applyFont="1" applyBorder="1" applyAlignment="1">
      <alignment vertical="center"/>
    </xf>
    <xf numFmtId="0" fontId="28" fillId="0" borderId="30" xfId="3" applyFont="1" applyBorder="1" applyAlignment="1">
      <alignment vertical="center"/>
    </xf>
    <xf numFmtId="0" fontId="47" fillId="0" borderId="18" xfId="3" applyFont="1" applyBorder="1" applyAlignment="1">
      <alignment vertical="center"/>
    </xf>
    <xf numFmtId="0" fontId="28" fillId="0" borderId="33" xfId="3" applyFont="1" applyBorder="1" applyAlignment="1">
      <alignment vertical="center"/>
    </xf>
    <xf numFmtId="0" fontId="47" fillId="0" borderId="30" xfId="3" applyFont="1" applyBorder="1" applyAlignment="1">
      <alignment vertical="center"/>
    </xf>
    <xf numFmtId="0" fontId="48" fillId="0" borderId="18" xfId="3" applyFont="1" applyBorder="1" applyAlignment="1">
      <alignment vertical="center"/>
    </xf>
    <xf numFmtId="0" fontId="28" fillId="0" borderId="30" xfId="3" applyFont="1" applyBorder="1" applyAlignment="1">
      <alignment horizontal="center" vertical="center"/>
    </xf>
    <xf numFmtId="0" fontId="48" fillId="0" borderId="30" xfId="3" applyFont="1" applyBorder="1" applyAlignment="1">
      <alignment vertical="center"/>
    </xf>
    <xf numFmtId="0" fontId="49" fillId="0" borderId="30" xfId="3" applyFont="1" applyBorder="1" applyAlignment="1">
      <alignment vertical="center"/>
    </xf>
    <xf numFmtId="0" fontId="28" fillId="0" borderId="34" xfId="3" applyFont="1" applyBorder="1" applyAlignment="1">
      <alignment vertical="center"/>
    </xf>
    <xf numFmtId="0" fontId="48" fillId="0" borderId="26" xfId="3" applyFont="1" applyBorder="1" applyAlignment="1">
      <alignment vertical="center"/>
    </xf>
    <xf numFmtId="0" fontId="28" fillId="0" borderId="34" xfId="3" applyFont="1" applyBorder="1" applyAlignment="1">
      <alignment horizontal="center" vertical="center"/>
    </xf>
    <xf numFmtId="0" fontId="28" fillId="0" borderId="35" xfId="3" applyFont="1" applyBorder="1" applyAlignment="1">
      <alignment vertical="center"/>
    </xf>
    <xf numFmtId="0" fontId="28" fillId="0" borderId="18" xfId="3" applyFont="1" applyBorder="1" applyAlignment="1">
      <alignment vertical="center"/>
    </xf>
    <xf numFmtId="0" fontId="28" fillId="0" borderId="27" xfId="3" applyFont="1" applyBorder="1" applyAlignment="1">
      <alignment vertical="center"/>
    </xf>
    <xf numFmtId="0" fontId="48" fillId="0" borderId="20" xfId="3" applyFont="1" applyBorder="1" applyAlignment="1">
      <alignment vertical="center"/>
    </xf>
    <xf numFmtId="0" fontId="28" fillId="0" borderId="22" xfId="3" applyFont="1" applyBorder="1" applyAlignment="1">
      <alignment vertical="center"/>
    </xf>
    <xf numFmtId="0" fontId="46" fillId="0" borderId="9" xfId="3" applyFont="1" applyBorder="1" applyAlignment="1">
      <alignment vertical="center"/>
    </xf>
    <xf numFmtId="0" fontId="30" fillId="0" borderId="24" xfId="3" applyFont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24" xfId="3" applyFont="1" applyBorder="1" applyAlignment="1">
      <alignment vertical="center"/>
    </xf>
    <xf numFmtId="0" fontId="1" fillId="0" borderId="25" xfId="3" applyFont="1" applyBorder="1" applyAlignment="1">
      <alignment vertical="center"/>
    </xf>
    <xf numFmtId="0" fontId="50" fillId="0" borderId="12" xfId="3" applyFont="1" applyBorder="1" applyAlignment="1">
      <alignment vertical="center"/>
    </xf>
    <xf numFmtId="0" fontId="35" fillId="0" borderId="26" xfId="3" applyFont="1" applyBorder="1" applyAlignment="1">
      <alignment vertical="center"/>
    </xf>
    <xf numFmtId="0" fontId="30" fillId="0" borderId="34" xfId="3" applyFont="1" applyBorder="1" applyAlignment="1">
      <alignment vertical="center"/>
    </xf>
    <xf numFmtId="0" fontId="1" fillId="0" borderId="34" xfId="3" applyFont="1" applyBorder="1" applyAlignment="1">
      <alignment vertical="center"/>
    </xf>
    <xf numFmtId="0" fontId="1" fillId="0" borderId="35" xfId="3" applyFont="1" applyBorder="1" applyAlignment="1">
      <alignment vertical="center"/>
    </xf>
    <xf numFmtId="0" fontId="26" fillId="0" borderId="37" xfId="3" applyFont="1" applyBorder="1" applyAlignment="1">
      <alignment vertical="center"/>
    </xf>
    <xf numFmtId="0" fontId="1" fillId="0" borderId="1" xfId="3" applyFont="1" applyBorder="1" applyAlignment="1">
      <alignment vertical="center"/>
    </xf>
    <xf numFmtId="0" fontId="32" fillId="0" borderId="1" xfId="3" applyFont="1" applyBorder="1" applyAlignment="1">
      <alignment vertical="center"/>
    </xf>
    <xf numFmtId="0" fontId="30" fillId="0" borderId="1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51" fillId="0" borderId="7" xfId="3" applyFont="1" applyBorder="1" applyAlignment="1">
      <alignment vertical="center"/>
    </xf>
    <xf numFmtId="0" fontId="1" fillId="0" borderId="30" xfId="3" applyFont="1" applyBorder="1" applyAlignment="1">
      <alignment vertical="center"/>
    </xf>
    <xf numFmtId="0" fontId="30" fillId="0" borderId="30" xfId="3" applyFont="1" applyBorder="1" applyAlignment="1">
      <alignment vertical="center"/>
    </xf>
    <xf numFmtId="0" fontId="52" fillId="0" borderId="38" xfId="3" applyFont="1" applyBorder="1" applyAlignment="1">
      <alignment horizontal="left" vertical="center"/>
    </xf>
    <xf numFmtId="0" fontId="50" fillId="0" borderId="4" xfId="3" quotePrefix="1" applyFont="1" applyBorder="1" applyAlignment="1">
      <alignment horizontal="left" vertical="center"/>
    </xf>
    <xf numFmtId="0" fontId="50" fillId="0" borderId="4" xfId="3" applyFont="1" applyBorder="1" applyAlignment="1">
      <alignment vertical="center"/>
    </xf>
    <xf numFmtId="0" fontId="27" fillId="0" borderId="4" xfId="3" applyFont="1" applyBorder="1" applyAlignment="1">
      <alignment vertical="center"/>
    </xf>
    <xf numFmtId="0" fontId="50" fillId="0" borderId="4" xfId="3" applyFont="1" applyBorder="1" applyAlignment="1">
      <alignment horizontal="left" vertical="center"/>
    </xf>
    <xf numFmtId="0" fontId="1" fillId="0" borderId="5" xfId="3" applyFont="1" applyBorder="1" applyAlignment="1">
      <alignment vertical="center"/>
    </xf>
    <xf numFmtId="0" fontId="51" fillId="0" borderId="14" xfId="3" applyFont="1" applyBorder="1" applyAlignment="1">
      <alignment horizontal="left" vertical="center"/>
    </xf>
    <xf numFmtId="0" fontId="26" fillId="0" borderId="0" xfId="3" quotePrefix="1" applyFont="1" applyAlignment="1">
      <alignment horizontal="right" vertical="center"/>
    </xf>
    <xf numFmtId="0" fontId="26" fillId="0" borderId="23" xfId="3" applyFont="1" applyBorder="1" applyAlignment="1">
      <alignment horizontal="left" vertical="center"/>
    </xf>
    <xf numFmtId="0" fontId="26" fillId="0" borderId="0" xfId="3" quotePrefix="1" applyFont="1" applyAlignment="1">
      <alignment horizontal="left" vertical="center"/>
    </xf>
    <xf numFmtId="0" fontId="53" fillId="0" borderId="0" xfId="3" applyFont="1" applyAlignment="1">
      <alignment vertical="center"/>
    </xf>
    <xf numFmtId="0" fontId="29" fillId="0" borderId="10" xfId="3" applyFont="1" applyBorder="1" applyAlignment="1">
      <alignment horizontal="left" vertical="center"/>
    </xf>
    <xf numFmtId="0" fontId="54" fillId="0" borderId="1" xfId="3" applyFont="1" applyBorder="1" applyAlignment="1">
      <alignment vertical="center"/>
    </xf>
    <xf numFmtId="0" fontId="29" fillId="0" borderId="1" xfId="3" applyFont="1" applyBorder="1" applyAlignment="1">
      <alignment horizontal="right" vertical="center"/>
    </xf>
    <xf numFmtId="0" fontId="29" fillId="0" borderId="1" xfId="3" applyFont="1" applyBorder="1" applyAlignment="1">
      <alignment horizontal="left" vertical="center"/>
    </xf>
    <xf numFmtId="0" fontId="54" fillId="0" borderId="2" xfId="3" applyFont="1" applyBorder="1" applyAlignment="1">
      <alignment vertical="center"/>
    </xf>
    <xf numFmtId="0" fontId="54" fillId="0" borderId="0" xfId="3" applyFont="1" applyAlignment="1">
      <alignment horizontal="left" vertical="center"/>
    </xf>
    <xf numFmtId="0" fontId="54" fillId="0" borderId="0" xfId="3" applyFont="1" applyAlignment="1">
      <alignment vertical="center"/>
    </xf>
    <xf numFmtId="0" fontId="54" fillId="0" borderId="3" xfId="3" applyFont="1" applyBorder="1" applyAlignment="1">
      <alignment vertical="center"/>
    </xf>
    <xf numFmtId="0" fontId="29" fillId="0" borderId="0" xfId="3" quotePrefix="1" applyFont="1" applyAlignment="1">
      <alignment horizontal="right" vertical="center"/>
    </xf>
    <xf numFmtId="0" fontId="29" fillId="0" borderId="0" xfId="3" applyFont="1" applyAlignment="1">
      <alignment horizontal="center" vertical="center"/>
    </xf>
    <xf numFmtId="0" fontId="29" fillId="0" borderId="0" xfId="3" quotePrefix="1" applyFont="1" applyAlignment="1">
      <alignment horizontal="left" vertical="center"/>
    </xf>
    <xf numFmtId="0" fontId="29" fillId="0" borderId="29" xfId="3" applyFont="1" applyBorder="1" applyAlignment="1">
      <alignment horizontal="left" vertical="center"/>
    </xf>
    <xf numFmtId="0" fontId="29" fillId="0" borderId="4" xfId="3" quotePrefix="1" applyFont="1" applyBorder="1" applyAlignment="1">
      <alignment horizontal="right" vertical="center"/>
    </xf>
    <xf numFmtId="0" fontId="29" fillId="0" borderId="4" xfId="3" applyFont="1" applyBorder="1" applyAlignment="1">
      <alignment horizontal="right" vertical="center"/>
    </xf>
    <xf numFmtId="0" fontId="29" fillId="0" borderId="4" xfId="3" applyFont="1" applyBorder="1" applyAlignment="1">
      <alignment horizontal="center" vertical="center"/>
    </xf>
    <xf numFmtId="0" fontId="29" fillId="0" borderId="4" xfId="3" applyFont="1" applyBorder="1" applyAlignment="1">
      <alignment horizontal="left" vertical="center"/>
    </xf>
    <xf numFmtId="0" fontId="29" fillId="0" borderId="4" xfId="3" quotePrefix="1" applyFont="1" applyBorder="1" applyAlignment="1">
      <alignment horizontal="left" vertical="center"/>
    </xf>
    <xf numFmtId="0" fontId="54" fillId="0" borderId="4" xfId="3" applyFont="1" applyBorder="1" applyAlignment="1">
      <alignment vertical="center"/>
    </xf>
    <xf numFmtId="0" fontId="29" fillId="0" borderId="4" xfId="3" applyFont="1" applyBorder="1" applyAlignment="1">
      <alignment vertical="center"/>
    </xf>
    <xf numFmtId="0" fontId="54" fillId="0" borderId="5" xfId="3" applyFont="1" applyBorder="1" applyAlignment="1">
      <alignment vertical="center"/>
    </xf>
    <xf numFmtId="0" fontId="10" fillId="0" borderId="0" xfId="2" applyFont="1" applyAlignment="1">
      <alignment vertical="center"/>
    </xf>
    <xf numFmtId="43" fontId="4" fillId="5" borderId="14" xfId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1" fillId="2" borderId="15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2" borderId="28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15" xfId="2" applyFont="1" applyBorder="1" applyAlignment="1">
      <alignment vertical="center"/>
    </xf>
    <xf numFmtId="0" fontId="2" fillId="2" borderId="0" xfId="2" applyFont="1" applyFill="1" applyAlignment="1">
      <alignment vertical="center"/>
    </xf>
    <xf numFmtId="0" fontId="13" fillId="0" borderId="16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43" fontId="4" fillId="5" borderId="14" xfId="1" applyFont="1" applyFill="1" applyBorder="1" applyAlignment="1">
      <alignment vertical="center"/>
    </xf>
    <xf numFmtId="10" fontId="2" fillId="4" borderId="18" xfId="2" applyNumberFormat="1" applyFont="1" applyFill="1" applyBorder="1" applyAlignment="1">
      <alignment vertical="center"/>
    </xf>
    <xf numFmtId="0" fontId="2" fillId="0" borderId="4" xfId="2" applyFont="1" applyBorder="1" applyAlignment="1">
      <alignment horizontal="center" vertical="center"/>
    </xf>
    <xf numFmtId="0" fontId="55" fillId="0" borderId="8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4" fillId="0" borderId="0" xfId="3" applyFont="1" applyAlignment="1">
      <alignment horizontal="center" vertical="center"/>
    </xf>
    <xf numFmtId="0" fontId="36" fillId="0" borderId="8" xfId="3" applyFont="1" applyBorder="1" applyAlignment="1">
      <alignment horizontal="center" vertical="center"/>
    </xf>
    <xf numFmtId="0" fontId="36" fillId="0" borderId="28" xfId="3" applyFont="1" applyBorder="1" applyAlignment="1">
      <alignment horizontal="center" vertical="center"/>
    </xf>
    <xf numFmtId="0" fontId="35" fillId="0" borderId="8" xfId="3" applyFont="1" applyBorder="1" applyAlignment="1">
      <alignment horizontal="center" vertical="center"/>
    </xf>
    <xf numFmtId="0" fontId="35" fillId="0" borderId="28" xfId="3" applyFont="1" applyBorder="1" applyAlignment="1">
      <alignment horizontal="center" vertical="center"/>
    </xf>
    <xf numFmtId="0" fontId="35" fillId="0" borderId="10" xfId="3" applyFont="1" applyBorder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0" fontId="35" fillId="0" borderId="2" xfId="3" applyFont="1" applyBorder="1" applyAlignment="1">
      <alignment horizontal="center" vertical="center"/>
    </xf>
    <xf numFmtId="0" fontId="35" fillId="0" borderId="29" xfId="3" applyFont="1" applyBorder="1" applyAlignment="1">
      <alignment horizontal="center" vertical="center"/>
    </xf>
    <xf numFmtId="0" fontId="35" fillId="0" borderId="4" xfId="3" applyFont="1" applyBorder="1" applyAlignment="1">
      <alignment horizontal="center" vertical="center"/>
    </xf>
    <xf numFmtId="0" fontId="35" fillId="0" borderId="5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35" fillId="2" borderId="8" xfId="3" applyFont="1" applyFill="1" applyBorder="1" applyAlignment="1">
      <alignment horizontal="center" vertical="center"/>
    </xf>
    <xf numFmtId="0" fontId="35" fillId="2" borderId="28" xfId="3" applyFont="1" applyFill="1" applyBorder="1" applyAlignment="1">
      <alignment horizontal="center" vertical="center"/>
    </xf>
    <xf numFmtId="0" fontId="34" fillId="2" borderId="15" xfId="3" applyFont="1" applyFill="1" applyBorder="1" applyAlignment="1">
      <alignment horizontal="center" vertical="center"/>
    </xf>
    <xf numFmtId="0" fontId="23" fillId="2" borderId="10" xfId="3" applyFont="1" applyFill="1" applyBorder="1" applyAlignment="1">
      <alignment horizontal="center" vertical="center"/>
    </xf>
    <xf numFmtId="0" fontId="19" fillId="2" borderId="1" xfId="3" applyFill="1" applyBorder="1" applyAlignment="1">
      <alignment vertical="center"/>
    </xf>
    <xf numFmtId="0" fontId="19" fillId="2" borderId="29" xfId="3" applyFill="1" applyBorder="1" applyAlignment="1">
      <alignment vertical="center"/>
    </xf>
    <xf numFmtId="0" fontId="19" fillId="2" borderId="4" xfId="3" applyFill="1" applyBorder="1" applyAlignment="1">
      <alignment vertical="center"/>
    </xf>
    <xf numFmtId="0" fontId="1" fillId="0" borderId="8" xfId="3" applyFont="1" applyBorder="1" applyAlignment="1">
      <alignment horizontal="center" vertical="center"/>
    </xf>
    <xf numFmtId="0" fontId="1" fillId="0" borderId="28" xfId="3" applyFont="1" applyBorder="1" applyAlignment="1">
      <alignment horizontal="center" vertical="center"/>
    </xf>
    <xf numFmtId="0" fontId="1" fillId="0" borderId="23" xfId="3" applyFont="1" applyBorder="1" applyAlignment="1">
      <alignment horizontal="center" vertical="center"/>
    </xf>
    <xf numFmtId="0" fontId="1" fillId="0" borderId="14" xfId="3" applyFont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0" fontId="21" fillId="0" borderId="14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17" xfId="3" applyFont="1" applyBorder="1" applyAlignment="1">
      <alignment horizontal="center" vertical="center"/>
    </xf>
    <xf numFmtId="0" fontId="20" fillId="0" borderId="14" xfId="3" applyFont="1" applyBorder="1" applyAlignment="1">
      <alignment horizontal="center" vertical="center"/>
    </xf>
    <xf numFmtId="0" fontId="20" fillId="0" borderId="23" xfId="3" applyFont="1" applyBorder="1" applyAlignment="1">
      <alignment horizontal="center" vertical="center"/>
    </xf>
    <xf numFmtId="0" fontId="20" fillId="0" borderId="17" xfId="3" applyFont="1" applyBorder="1" applyAlignment="1">
      <alignment horizontal="center" vertical="center"/>
    </xf>
    <xf numFmtId="0" fontId="28" fillId="2" borderId="4" xfId="3" applyFont="1" applyFill="1" applyBorder="1" applyAlignment="1">
      <alignment horizontal="center" vertical="center"/>
    </xf>
    <xf numFmtId="0" fontId="30" fillId="0" borderId="4" xfId="3" applyFont="1" applyBorder="1" applyAlignment="1">
      <alignment horizontal="center" vertical="center"/>
    </xf>
    <xf numFmtId="0" fontId="1" fillId="2" borderId="4" xfId="3" applyFont="1" applyFill="1" applyBorder="1" applyAlignment="1">
      <alignment horizontal="center" vertical="center"/>
    </xf>
    <xf numFmtId="0" fontId="30" fillId="0" borderId="23" xfId="3" applyFont="1" applyBorder="1" applyAlignment="1">
      <alignment horizontal="center" vertical="center"/>
    </xf>
    <xf numFmtId="0" fontId="28" fillId="2" borderId="23" xfId="3" applyFont="1" applyFill="1" applyBorder="1" applyAlignment="1">
      <alignment horizontal="center" vertical="center"/>
    </xf>
    <xf numFmtId="0" fontId="17" fillId="0" borderId="5" xfId="2" applyFont="1" applyBorder="1" applyAlignment="1">
      <alignment vertical="center"/>
    </xf>
  </cellXfs>
  <cellStyles count="6">
    <cellStyle name="Comma" xfId="1" builtinId="3"/>
    <cellStyle name="Normal" xfId="0" builtinId="0"/>
    <cellStyle name="Normal 2 2" xfId="4" xr:uid="{E17A2629-89E2-4C2C-A970-91B712328FBD}"/>
    <cellStyle name="Normal 3" xfId="3" xr:uid="{A6CC3B6C-D516-41C5-B160-EFCB145DB321}"/>
    <cellStyle name="Normal 5" xfId="2" xr:uid="{5FAFDCE8-3A7D-42FD-9CA0-833181DCB800}"/>
    <cellStyle name="Normal_F1RDXX02_5 แบบฟอร์มเขียนสูตรตัวอย่าง" xfId="5" xr:uid="{05346E8E-95A3-4F88-A531-5E4DA2611B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0</xdr:rowOff>
    </xdr:from>
    <xdr:to>
      <xdr:col>7</xdr:col>
      <xdr:colOff>215900</xdr:colOff>
      <xdr:row>0</xdr:row>
      <xdr:rowOff>0</xdr:rowOff>
    </xdr:to>
    <xdr:sp macro="" textlink="">
      <xdr:nvSpPr>
        <xdr:cNvPr id="2" name="Line 3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2139950" y="0"/>
          <a:ext cx="3105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49</xdr:row>
          <xdr:rowOff>53340</xdr:rowOff>
        </xdr:from>
        <xdr:to>
          <xdr:col>4</xdr:col>
          <xdr:colOff>99060</xdr:colOff>
          <xdr:row>49</xdr:row>
          <xdr:rowOff>274320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49</xdr:row>
          <xdr:rowOff>53340</xdr:rowOff>
        </xdr:from>
        <xdr:to>
          <xdr:col>5</xdr:col>
          <xdr:colOff>495300</xdr:colOff>
          <xdr:row>49</xdr:row>
          <xdr:rowOff>274320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</xdr:colOff>
          <xdr:row>49</xdr:row>
          <xdr:rowOff>38100</xdr:rowOff>
        </xdr:from>
        <xdr:to>
          <xdr:col>7</xdr:col>
          <xdr:colOff>335280</xdr:colOff>
          <xdr:row>49</xdr:row>
          <xdr:rowOff>259080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289560</xdr:colOff>
          <xdr:row>49</xdr:row>
          <xdr:rowOff>60960</xdr:rowOff>
        </xdr:from>
        <xdr:to>
          <xdr:col>9</xdr:col>
          <xdr:colOff>144780</xdr:colOff>
          <xdr:row>49</xdr:row>
          <xdr:rowOff>274320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99060</xdr:colOff>
          <xdr:row>49</xdr:row>
          <xdr:rowOff>38100</xdr:rowOff>
        </xdr:from>
        <xdr:to>
          <xdr:col>12</xdr:col>
          <xdr:colOff>411480</xdr:colOff>
          <xdr:row>49</xdr:row>
          <xdr:rowOff>259080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15240</xdr:rowOff>
        </xdr:from>
        <xdr:to>
          <xdr:col>6</xdr:col>
          <xdr:colOff>312420</xdr:colOff>
          <xdr:row>3</xdr:row>
          <xdr:rowOff>22860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2</xdr:row>
          <xdr:rowOff>0</xdr:rowOff>
        </xdr:from>
        <xdr:to>
          <xdr:col>8</xdr:col>
          <xdr:colOff>190500</xdr:colOff>
          <xdr:row>3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15240</xdr:rowOff>
        </xdr:from>
        <xdr:to>
          <xdr:col>6</xdr:col>
          <xdr:colOff>312420</xdr:colOff>
          <xdr:row>49</xdr:row>
          <xdr:rowOff>22860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15240</xdr:rowOff>
        </xdr:from>
        <xdr:to>
          <xdr:col>10</xdr:col>
          <xdr:colOff>304800</xdr:colOff>
          <xdr:row>49</xdr:row>
          <xdr:rowOff>22860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203200</xdr:colOff>
      <xdr:row>46</xdr:row>
      <xdr:rowOff>177800</xdr:rowOff>
    </xdr:from>
    <xdr:to>
      <xdr:col>15</xdr:col>
      <xdr:colOff>25400</xdr:colOff>
      <xdr:row>46</xdr:row>
      <xdr:rowOff>177800</xdr:rowOff>
    </xdr:to>
    <xdr:sp macro="" textlink="">
      <xdr:nvSpPr>
        <xdr:cNvPr id="3" name="Line 5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7804150" y="9486900"/>
          <a:ext cx="1250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196850</xdr:colOff>
      <xdr:row>47</xdr:row>
      <xdr:rowOff>177800</xdr:rowOff>
    </xdr:from>
    <xdr:to>
      <xdr:col>13</xdr:col>
      <xdr:colOff>355600</xdr:colOff>
      <xdr:row>47</xdr:row>
      <xdr:rowOff>190500</xdr:rowOff>
    </xdr:to>
    <xdr:pic>
      <xdr:nvPicPr>
        <xdr:cNvPr id="4" name="Picture 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7800" y="9696450"/>
          <a:ext cx="80645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0</xdr:row>
      <xdr:rowOff>12700</xdr:rowOff>
    </xdr:from>
    <xdr:to>
      <xdr:col>3</xdr:col>
      <xdr:colOff>628650</xdr:colOff>
      <xdr:row>0</xdr:row>
      <xdr:rowOff>419100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5200" y="12700"/>
          <a:ext cx="47625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669608</xdr:colOff>
      <xdr:row>0</xdr:row>
      <xdr:rowOff>6667</xdr:rowOff>
    </xdr:from>
    <xdr:to>
      <xdr:col>6</xdr:col>
      <xdr:colOff>99926</xdr:colOff>
      <xdr:row>0</xdr:row>
      <xdr:rowOff>452773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2752408" y="6667"/>
          <a:ext cx="1417868" cy="446106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b" upright="1"/>
        <a:lstStyle/>
        <a:p>
          <a:pPr algn="l" rtl="0">
            <a:lnSpc>
              <a:spcPts val="14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ordiaUPC" panose="020B0304020202020204" pitchFamily="34" charset="-34"/>
              <a:cs typeface="CordiaUPC" panose="020B0304020202020204" pitchFamily="34" charset="-34"/>
            </a:rPr>
            <a:t>Thai Union </a:t>
          </a:r>
        </a:p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ordiaUPC" panose="020B0304020202020204" pitchFamily="34" charset="-34"/>
              <a:cs typeface="CordiaUPC" panose="020B0304020202020204" pitchFamily="34" charset="-34"/>
            </a:rPr>
            <a:t>Manufacturing Co.,LTD.</a:t>
          </a:r>
          <a:endParaRPr lang="th-TH" sz="1200" b="1" i="0" u="none" strike="noStrike" baseline="0">
            <a:solidFill>
              <a:srgbClr val="000000"/>
            </a:solidFill>
            <a:latin typeface="CordiaUPC" panose="020B0304020202020204" pitchFamily="34" charset="-34"/>
            <a:cs typeface="CordiaUPC" panose="020B0304020202020204" pitchFamily="34" charset="-34"/>
          </a:endParaRPr>
        </a:p>
      </xdr:txBody>
    </xdr:sp>
    <xdr:clientData/>
  </xdr:twoCellAnchor>
  <xdr:twoCellAnchor>
    <xdr:from>
      <xdr:col>12</xdr:col>
      <xdr:colOff>70062</xdr:colOff>
      <xdr:row>51</xdr:row>
      <xdr:rowOff>0</xdr:rowOff>
    </xdr:from>
    <xdr:to>
      <xdr:col>15</xdr:col>
      <xdr:colOff>155818</xdr:colOff>
      <xdr:row>51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 bwMode="auto">
        <a:xfrm>
          <a:off x="7671012" y="10452100"/>
          <a:ext cx="151450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422910</xdr:colOff>
      <xdr:row>51</xdr:row>
      <xdr:rowOff>0</xdr:rowOff>
    </xdr:from>
    <xdr:to>
      <xdr:col>10</xdr:col>
      <xdr:colOff>234373</xdr:colOff>
      <xdr:row>51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 bwMode="auto">
        <a:xfrm>
          <a:off x="5452110" y="10452100"/>
          <a:ext cx="1443413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4234</xdr:colOff>
      <xdr:row>51</xdr:row>
      <xdr:rowOff>3176</xdr:rowOff>
    </xdr:from>
    <xdr:to>
      <xdr:col>6</xdr:col>
      <xdr:colOff>881032</xdr:colOff>
      <xdr:row>51</xdr:row>
      <xdr:rowOff>3176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 bwMode="auto">
        <a:xfrm>
          <a:off x="2982384" y="10455276"/>
          <a:ext cx="196899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280881</xdr:colOff>
      <xdr:row>53</xdr:row>
      <xdr:rowOff>3387</xdr:rowOff>
    </xdr:from>
    <xdr:to>
      <xdr:col>15</xdr:col>
      <xdr:colOff>158950</xdr:colOff>
      <xdr:row>53</xdr:row>
      <xdr:rowOff>3387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 bwMode="auto">
        <a:xfrm>
          <a:off x="7881831" y="10874587"/>
          <a:ext cx="130681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52</xdr:row>
      <xdr:rowOff>189442</xdr:rowOff>
    </xdr:from>
    <xdr:to>
      <xdr:col>6</xdr:col>
      <xdr:colOff>832607</xdr:colOff>
      <xdr:row>52</xdr:row>
      <xdr:rowOff>190501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 bwMode="auto">
        <a:xfrm>
          <a:off x="2987675" y="10851092"/>
          <a:ext cx="1915282" cy="105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29845</xdr:colOff>
      <xdr:row>53</xdr:row>
      <xdr:rowOff>1905</xdr:rowOff>
    </xdr:from>
    <xdr:to>
      <xdr:col>10</xdr:col>
      <xdr:colOff>95280</xdr:colOff>
      <xdr:row>53</xdr:row>
      <xdr:rowOff>1905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5611495" y="10873105"/>
          <a:ext cx="11449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1F19-74CC-42D0-9E0D-C768CD2CEB10}">
  <sheetPr>
    <tabColor rgb="FF0070C0"/>
    <pageSetUpPr fitToPage="1"/>
  </sheetPr>
  <dimension ref="A1:AD24"/>
  <sheetViews>
    <sheetView showGridLines="0" tabSelected="1" zoomScale="74" zoomScaleNormal="55" zoomScaleSheetLayoutView="65" workbookViewId="0">
      <selection activeCell="H23" sqref="H23"/>
    </sheetView>
  </sheetViews>
  <sheetFormatPr defaultColWidth="7.44140625" defaultRowHeight="19.8" outlineLevelCol="1"/>
  <cols>
    <col min="1" max="1" width="13.33203125" style="1" bestFit="1" customWidth="1"/>
    <col min="2" max="2" width="17.21875" style="1" customWidth="1"/>
    <col min="3" max="3" width="57" style="1" customWidth="1"/>
    <col min="4" max="4" width="12.6640625" style="1" customWidth="1"/>
    <col min="5" max="5" width="11.77734375" style="1" customWidth="1"/>
    <col min="6" max="6" width="10.5546875" style="1" customWidth="1"/>
    <col min="7" max="7" width="11.6640625" style="1" customWidth="1"/>
    <col min="8" max="8" width="15.6640625" style="1" customWidth="1"/>
    <col min="9" max="12" width="12.33203125" style="1" customWidth="1"/>
    <col min="13" max="13" width="14.88671875" style="1" customWidth="1"/>
    <col min="14" max="15" width="19.44140625" style="1" customWidth="1"/>
    <col min="16" max="16" width="28" style="1" customWidth="1"/>
    <col min="17" max="17" width="19.44140625" style="1" customWidth="1"/>
    <col min="18" max="18" width="3.77734375" style="1" customWidth="1"/>
    <col min="19" max="19" width="18.6640625" style="1" customWidth="1"/>
    <col min="20" max="20" width="63.88671875" style="1" bestFit="1" customWidth="1"/>
    <col min="21" max="21" width="65" style="1" bestFit="1" customWidth="1"/>
    <col min="22" max="26" width="7.44140625" style="1"/>
    <col min="27" max="30" width="7.44140625" style="1" outlineLevel="1"/>
    <col min="31" max="16384" width="7.44140625" style="1"/>
  </cols>
  <sheetData>
    <row r="1" spans="1:30" ht="36.75" customHeight="1">
      <c r="B1" s="295" t="s">
        <v>0</v>
      </c>
      <c r="C1" s="295"/>
      <c r="D1" s="295"/>
      <c r="E1" s="295"/>
      <c r="F1" s="295"/>
      <c r="G1" s="295"/>
      <c r="H1" s="295"/>
      <c r="I1" s="295"/>
      <c r="J1" s="295"/>
      <c r="K1" s="2"/>
      <c r="L1" s="2"/>
      <c r="M1" s="2"/>
      <c r="N1" s="2"/>
      <c r="O1" s="2"/>
      <c r="P1" s="2"/>
      <c r="Q1" s="3"/>
      <c r="S1" s="290" t="s">
        <v>175</v>
      </c>
      <c r="T1" s="290" t="s">
        <v>174</v>
      </c>
      <c r="U1" s="290" t="s">
        <v>177</v>
      </c>
      <c r="W1" s="273"/>
      <c r="AA1" s="273" t="s">
        <v>50</v>
      </c>
      <c r="AB1" s="273"/>
      <c r="AC1" s="273"/>
      <c r="AD1" s="273"/>
    </row>
    <row r="2" spans="1:30" ht="23.25" customHeight="1">
      <c r="B2" s="296" t="s">
        <v>1</v>
      </c>
      <c r="C2" s="296"/>
      <c r="D2" s="296"/>
      <c r="E2" s="296"/>
      <c r="F2" s="296"/>
      <c r="G2" s="296"/>
      <c r="H2" s="296"/>
      <c r="I2" s="296"/>
      <c r="J2" s="296"/>
      <c r="K2" s="4"/>
      <c r="L2" s="4"/>
      <c r="M2" s="4"/>
      <c r="N2" s="4"/>
      <c r="O2" s="4"/>
      <c r="P2" s="4"/>
      <c r="Q2" s="5"/>
      <c r="S2" s="287" t="s">
        <v>26</v>
      </c>
      <c r="T2" s="287" t="s">
        <v>180</v>
      </c>
      <c r="U2" s="287"/>
      <c r="W2" s="277"/>
      <c r="AA2" s="274" t="s">
        <v>53</v>
      </c>
      <c r="AB2" s="284" t="s">
        <v>168</v>
      </c>
      <c r="AC2" s="275"/>
      <c r="AD2" s="276"/>
    </row>
    <row r="3" spans="1:30" ht="15" customHeight="1">
      <c r="A3" s="6"/>
      <c r="B3" s="297" t="s">
        <v>2</v>
      </c>
      <c r="C3" s="297"/>
      <c r="D3" s="297"/>
      <c r="E3" s="297"/>
      <c r="F3" s="297"/>
      <c r="G3" s="297"/>
      <c r="H3" s="297"/>
      <c r="I3" s="297"/>
      <c r="J3" s="297"/>
      <c r="K3" s="7"/>
      <c r="L3" s="7"/>
      <c r="M3" s="7"/>
      <c r="N3" s="7"/>
      <c r="O3" s="7"/>
      <c r="P3" s="7"/>
      <c r="Q3" s="8"/>
      <c r="S3" s="287" t="s">
        <v>27</v>
      </c>
      <c r="T3" s="287" t="s">
        <v>181</v>
      </c>
      <c r="U3" s="287"/>
      <c r="W3" s="277"/>
      <c r="AA3" s="274" t="s">
        <v>60</v>
      </c>
      <c r="AB3" s="285" t="s">
        <v>167</v>
      </c>
      <c r="AC3" s="278"/>
      <c r="AD3" s="279"/>
    </row>
    <row r="4" spans="1:30" ht="16.05" customHeight="1">
      <c r="B4" s="9"/>
      <c r="C4" s="10"/>
      <c r="D4" s="11"/>
      <c r="E4" s="11"/>
      <c r="J4" s="12"/>
      <c r="K4" s="12"/>
      <c r="L4" s="12"/>
      <c r="M4" s="12"/>
      <c r="N4" s="12"/>
      <c r="O4" s="12"/>
      <c r="P4" s="12"/>
      <c r="Q4" s="13"/>
      <c r="S4" s="287" t="s">
        <v>28</v>
      </c>
      <c r="T4" s="287" t="s">
        <v>183</v>
      </c>
      <c r="U4" s="287"/>
      <c r="W4" s="277"/>
      <c r="AA4" s="274" t="s">
        <v>70</v>
      </c>
      <c r="AB4" s="285" t="s">
        <v>166</v>
      </c>
      <c r="AC4" s="278"/>
      <c r="AD4" s="279"/>
    </row>
    <row r="5" spans="1:30" ht="16.05" customHeight="1">
      <c r="B5" s="14" t="s">
        <v>3</v>
      </c>
      <c r="C5" s="15">
        <v>10102304630</v>
      </c>
      <c r="D5" s="16"/>
      <c r="F5" s="17" t="s">
        <v>4</v>
      </c>
      <c r="G5" s="18"/>
      <c r="H5" s="271"/>
      <c r="I5" s="11"/>
      <c r="K5" s="19"/>
      <c r="L5" s="19"/>
      <c r="M5" s="19"/>
      <c r="N5" s="19"/>
      <c r="O5" s="19"/>
      <c r="P5" s="19"/>
      <c r="Q5" s="20"/>
      <c r="S5" s="287" t="s">
        <v>182</v>
      </c>
      <c r="T5" s="287" t="s">
        <v>184</v>
      </c>
      <c r="U5" s="287"/>
      <c r="W5" s="277"/>
      <c r="X5" s="273"/>
      <c r="Y5" s="273"/>
      <c r="Z5" s="273"/>
      <c r="AA5" s="274" t="s">
        <v>74</v>
      </c>
      <c r="AB5" s="285" t="s">
        <v>75</v>
      </c>
      <c r="AC5" s="278"/>
      <c r="AD5" s="279"/>
    </row>
    <row r="6" spans="1:30" ht="15" customHeight="1">
      <c r="B6" s="16" t="s">
        <v>5</v>
      </c>
      <c r="C6" s="18" t="s">
        <v>6</v>
      </c>
      <c r="D6" s="16"/>
      <c r="F6" s="16" t="s">
        <v>7</v>
      </c>
      <c r="G6" s="18"/>
      <c r="H6" s="16" t="s">
        <v>8</v>
      </c>
      <c r="I6" s="18"/>
      <c r="Q6" s="21"/>
      <c r="S6" s="287" t="s">
        <v>29</v>
      </c>
      <c r="T6" s="287" t="s">
        <v>186</v>
      </c>
      <c r="U6" s="287" t="s">
        <v>185</v>
      </c>
      <c r="W6" s="277"/>
      <c r="X6" s="277"/>
      <c r="Y6" s="273"/>
      <c r="Z6" s="273"/>
      <c r="AA6" s="274" t="s">
        <v>30</v>
      </c>
      <c r="AB6" s="285" t="s">
        <v>165</v>
      </c>
      <c r="AC6" s="278"/>
      <c r="AD6" s="279"/>
    </row>
    <row r="7" spans="1:30" ht="17.100000000000001" customHeight="1">
      <c r="B7" s="14" t="s">
        <v>9</v>
      </c>
      <c r="C7" s="18" t="s">
        <v>10</v>
      </c>
      <c r="D7" s="19"/>
      <c r="E7" s="19"/>
      <c r="F7" s="22"/>
      <c r="G7" s="19"/>
      <c r="H7" s="19"/>
      <c r="I7" s="19"/>
      <c r="Q7" s="21"/>
      <c r="S7" s="1" t="s">
        <v>30</v>
      </c>
      <c r="T7" s="1" t="s">
        <v>186</v>
      </c>
      <c r="W7" s="277"/>
      <c r="X7" s="277"/>
      <c r="Y7" s="280"/>
      <c r="Z7" s="280"/>
      <c r="AA7" s="281" t="s">
        <v>84</v>
      </c>
      <c r="AB7" s="284" t="s">
        <v>81</v>
      </c>
      <c r="AC7" s="275"/>
      <c r="AD7" s="276"/>
    </row>
    <row r="8" spans="1:30" ht="16.95" customHeight="1">
      <c r="B8" s="16" t="s">
        <v>11</v>
      </c>
      <c r="C8" s="23" t="s">
        <v>12</v>
      </c>
      <c r="E8" s="16" t="s">
        <v>13</v>
      </c>
      <c r="F8" s="1" t="s">
        <v>14</v>
      </c>
      <c r="G8" s="15"/>
      <c r="H8" s="16"/>
      <c r="I8" s="19"/>
      <c r="Q8" s="21"/>
      <c r="S8" s="287" t="s">
        <v>189</v>
      </c>
      <c r="T8" s="287" t="s">
        <v>179</v>
      </c>
      <c r="U8" s="287"/>
      <c r="W8" s="277"/>
      <c r="X8" s="277"/>
      <c r="Y8" s="280"/>
      <c r="Z8" s="280"/>
      <c r="AA8" s="282"/>
      <c r="AB8" s="286"/>
      <c r="AC8" s="277"/>
      <c r="AD8" s="283"/>
    </row>
    <row r="9" spans="1:30" ht="17.100000000000001" customHeight="1">
      <c r="B9" s="14" t="s">
        <v>15</v>
      </c>
      <c r="C9" s="24"/>
      <c r="E9" s="18"/>
      <c r="F9" s="16"/>
      <c r="G9" s="19"/>
      <c r="H9" s="19"/>
      <c r="I9" s="19"/>
      <c r="Q9" s="21"/>
      <c r="S9" s="287" t="s">
        <v>31</v>
      </c>
      <c r="T9" s="287" t="s">
        <v>191</v>
      </c>
      <c r="U9" s="287"/>
      <c r="W9" s="277"/>
      <c r="X9" s="277"/>
      <c r="Y9" s="280"/>
      <c r="Z9" s="280"/>
      <c r="AA9" s="274" t="s">
        <v>86</v>
      </c>
      <c r="AB9" s="285" t="s">
        <v>85</v>
      </c>
      <c r="AC9" s="278"/>
      <c r="AD9" s="279"/>
    </row>
    <row r="10" spans="1:30" ht="16.95" customHeight="1">
      <c r="B10" s="16" t="s">
        <v>16</v>
      </c>
      <c r="C10" s="25">
        <v>20</v>
      </c>
      <c r="D10" s="26" t="s">
        <v>17</v>
      </c>
      <c r="E10" s="27" t="s">
        <v>18</v>
      </c>
      <c r="F10" s="28">
        <f>F11*C10</f>
        <v>10000</v>
      </c>
      <c r="G10" s="26" t="s">
        <v>19</v>
      </c>
      <c r="H10" s="18" t="s">
        <v>20</v>
      </c>
      <c r="J10" s="29"/>
      <c r="Q10" s="21"/>
      <c r="S10" s="287" t="s">
        <v>32</v>
      </c>
      <c r="T10" s="287" t="s">
        <v>178</v>
      </c>
      <c r="U10" s="287" t="s">
        <v>176</v>
      </c>
      <c r="W10" s="277"/>
      <c r="X10" s="277"/>
      <c r="Y10" s="280"/>
      <c r="Z10" s="280"/>
      <c r="AA10" s="274" t="s">
        <v>88</v>
      </c>
      <c r="AB10" s="285" t="s">
        <v>169</v>
      </c>
      <c r="AC10" s="278"/>
      <c r="AD10" s="279"/>
    </row>
    <row r="11" spans="1:30" ht="16.95" customHeight="1">
      <c r="B11" s="16" t="s">
        <v>21</v>
      </c>
      <c r="C11" s="25">
        <v>40</v>
      </c>
      <c r="D11" s="26" t="s">
        <v>22</v>
      </c>
      <c r="E11" s="27" t="s">
        <v>18</v>
      </c>
      <c r="F11" s="28">
        <f>C11*F12</f>
        <v>500</v>
      </c>
      <c r="G11" s="26" t="s">
        <v>19</v>
      </c>
      <c r="H11" s="18" t="s">
        <v>23</v>
      </c>
      <c r="Q11" s="21"/>
      <c r="S11" s="287" t="s">
        <v>40</v>
      </c>
      <c r="T11" s="287" t="s">
        <v>187</v>
      </c>
      <c r="U11" s="287"/>
      <c r="Z11" s="280"/>
      <c r="AA11" s="274" t="s">
        <v>29</v>
      </c>
      <c r="AB11" s="285" t="s">
        <v>93</v>
      </c>
      <c r="AC11" s="278"/>
      <c r="AD11" s="279"/>
    </row>
    <row r="12" spans="1:30" ht="16.95" customHeight="1">
      <c r="B12" s="30" t="s">
        <v>24</v>
      </c>
      <c r="C12" s="31">
        <v>1</v>
      </c>
      <c r="D12" s="26" t="s">
        <v>22</v>
      </c>
      <c r="E12" s="27" t="s">
        <v>18</v>
      </c>
      <c r="F12" s="32">
        <v>12.5</v>
      </c>
      <c r="G12" s="26" t="s">
        <v>19</v>
      </c>
      <c r="H12" s="18" t="s">
        <v>25</v>
      </c>
      <c r="Q12" s="21"/>
      <c r="S12" s="287" t="s">
        <v>41</v>
      </c>
      <c r="T12" s="287" t="s">
        <v>188</v>
      </c>
      <c r="U12" s="287"/>
      <c r="Z12" s="280"/>
      <c r="AA12" s="274" t="s">
        <v>36</v>
      </c>
      <c r="AB12" s="285" t="s">
        <v>170</v>
      </c>
      <c r="AC12" s="278"/>
      <c r="AD12" s="279"/>
    </row>
    <row r="13" spans="1:30" ht="16.95" customHeight="1">
      <c r="Q13" s="21"/>
      <c r="AA13" s="274" t="s">
        <v>37</v>
      </c>
      <c r="AB13" s="285" t="s">
        <v>171</v>
      </c>
      <c r="AC13" s="278"/>
      <c r="AD13" s="279"/>
    </row>
    <row r="14" spans="1:30" ht="17.100000000000001" customHeight="1">
      <c r="A14" s="33"/>
      <c r="B14" s="33"/>
      <c r="C14" s="33"/>
      <c r="D14" s="33"/>
      <c r="E14" s="33"/>
      <c r="F14" s="33"/>
      <c r="G14" s="33"/>
      <c r="H14" s="26"/>
      <c r="I14" s="26"/>
      <c r="J14" s="34"/>
      <c r="K14" s="34"/>
      <c r="L14" s="34"/>
      <c r="M14" s="34"/>
      <c r="N14" s="34"/>
      <c r="O14" s="34"/>
      <c r="P14" s="293"/>
      <c r="Q14" s="35"/>
      <c r="AA14" s="274" t="s">
        <v>38</v>
      </c>
      <c r="AB14" s="285" t="s">
        <v>173</v>
      </c>
      <c r="AC14" s="278"/>
      <c r="AD14" s="279"/>
    </row>
    <row r="15" spans="1:30" ht="34.950000000000003" customHeight="1">
      <c r="A15" s="290" t="s">
        <v>26</v>
      </c>
      <c r="B15" s="290" t="s">
        <v>27</v>
      </c>
      <c r="C15" s="290" t="s">
        <v>28</v>
      </c>
      <c r="D15" s="36" t="s">
        <v>182</v>
      </c>
      <c r="E15" s="36" t="s">
        <v>29</v>
      </c>
      <c r="F15" s="36" t="s">
        <v>30</v>
      </c>
      <c r="G15" s="37" t="s">
        <v>189</v>
      </c>
      <c r="H15" s="294" t="s">
        <v>190</v>
      </c>
      <c r="I15" s="37" t="s">
        <v>31</v>
      </c>
      <c r="J15" s="37" t="s">
        <v>32</v>
      </c>
      <c r="K15" s="37" t="s">
        <v>33</v>
      </c>
      <c r="L15" s="37" t="s">
        <v>34</v>
      </c>
      <c r="M15" s="37" t="s">
        <v>35</v>
      </c>
      <c r="N15" s="37" t="s">
        <v>36</v>
      </c>
      <c r="O15" s="37" t="s">
        <v>37</v>
      </c>
      <c r="P15" s="37" t="s">
        <v>164</v>
      </c>
      <c r="Q15" s="37" t="s">
        <v>38</v>
      </c>
      <c r="AA15" s="274" t="s">
        <v>164</v>
      </c>
      <c r="AB15" s="285" t="s">
        <v>172</v>
      </c>
      <c r="AC15" s="278"/>
      <c r="AD15" s="279"/>
    </row>
    <row r="16" spans="1:30" ht="13.05" customHeight="1">
      <c r="A16" s="288"/>
      <c r="C16" s="289"/>
      <c r="D16" s="38"/>
      <c r="E16" s="38"/>
      <c r="F16" s="40"/>
      <c r="G16" s="41"/>
      <c r="H16" s="39"/>
      <c r="I16" s="39"/>
      <c r="J16" s="41"/>
      <c r="K16" s="41"/>
      <c r="L16" s="41"/>
      <c r="M16" s="41"/>
      <c r="N16" s="41"/>
      <c r="O16" s="41"/>
      <c r="P16" s="41"/>
      <c r="Q16" s="42"/>
      <c r="Y16" s="280"/>
      <c r="Z16" s="280"/>
    </row>
    <row r="17" spans="1:17" ht="13.05" customHeight="1">
      <c r="A17" s="49" t="s">
        <v>39</v>
      </c>
      <c r="B17" s="50"/>
      <c r="C17" s="50"/>
      <c r="D17" s="291"/>
      <c r="E17" s="51">
        <v>1</v>
      </c>
      <c r="F17" s="52"/>
      <c r="G17" s="53"/>
      <c r="H17" s="272"/>
      <c r="I17" s="52"/>
      <c r="J17" s="54"/>
      <c r="K17" s="54"/>
      <c r="L17" s="54"/>
      <c r="M17" s="54"/>
      <c r="N17" s="54"/>
      <c r="O17" s="54"/>
      <c r="P17" s="54"/>
      <c r="Q17" s="43"/>
    </row>
    <row r="18" spans="1:17" ht="15.45" customHeight="1">
      <c r="A18" s="47"/>
      <c r="B18" s="47"/>
      <c r="C18" s="47"/>
      <c r="D18" s="48"/>
      <c r="E18" s="292"/>
      <c r="F18" s="45"/>
      <c r="G18" s="45"/>
      <c r="H18" s="44"/>
      <c r="I18" s="44"/>
      <c r="J18" s="46"/>
      <c r="K18" s="46"/>
      <c r="L18" s="46"/>
      <c r="M18" s="46"/>
      <c r="N18" s="46"/>
      <c r="O18" s="46"/>
      <c r="P18" s="46"/>
      <c r="Q18" s="43"/>
    </row>
    <row r="19" spans="1:17" s="58" customFormat="1" ht="13.05" customHeight="1">
      <c r="A19" s="55"/>
      <c r="B19" s="55" t="s">
        <v>42</v>
      </c>
      <c r="C19" s="56" t="s">
        <v>43</v>
      </c>
      <c r="D19" s="55"/>
      <c r="E19" s="57"/>
      <c r="F19" s="55"/>
      <c r="G19" s="56"/>
      <c r="H19" s="56"/>
      <c r="J19" s="56"/>
      <c r="K19" s="56"/>
      <c r="L19" s="56"/>
      <c r="M19" s="56"/>
      <c r="N19" s="56"/>
      <c r="O19" s="56"/>
      <c r="P19" s="56"/>
      <c r="Q19" s="56"/>
    </row>
    <row r="20" spans="1:17" s="58" customFormat="1" ht="16.95" customHeight="1">
      <c r="A20" s="59"/>
      <c r="B20" s="59"/>
      <c r="C20" s="60" t="s">
        <v>44</v>
      </c>
      <c r="D20" s="59"/>
      <c r="E20" s="61"/>
      <c r="F20" s="59"/>
      <c r="G20" s="60"/>
      <c r="H20" s="60"/>
      <c r="J20" s="60"/>
      <c r="K20" s="60"/>
      <c r="L20" s="60"/>
      <c r="M20" s="60"/>
      <c r="N20" s="60"/>
      <c r="O20" s="60"/>
      <c r="P20" s="60"/>
      <c r="Q20" s="60"/>
    </row>
    <row r="21" spans="1:17" s="58" customFormat="1" ht="16.95" customHeight="1">
      <c r="A21" s="59"/>
      <c r="B21" s="59"/>
      <c r="C21" s="60" t="s">
        <v>45</v>
      </c>
      <c r="D21" s="59"/>
      <c r="E21" s="61"/>
      <c r="F21" s="59"/>
      <c r="G21" s="60"/>
      <c r="H21" s="60"/>
      <c r="J21" s="60"/>
      <c r="K21" s="60"/>
      <c r="L21" s="60"/>
      <c r="M21" s="60"/>
      <c r="N21" s="60"/>
      <c r="O21" s="60"/>
      <c r="P21" s="60"/>
      <c r="Q21" s="60"/>
    </row>
    <row r="22" spans="1:17" s="58" customFormat="1" ht="16.95" customHeight="1">
      <c r="A22" s="59"/>
      <c r="B22" s="59"/>
      <c r="C22" s="60" t="s">
        <v>46</v>
      </c>
      <c r="D22" s="59"/>
      <c r="E22" s="61"/>
      <c r="F22" s="59"/>
      <c r="G22" s="60"/>
      <c r="H22" s="60"/>
      <c r="J22" s="60"/>
      <c r="K22" s="60"/>
      <c r="L22" s="60"/>
      <c r="M22" s="60"/>
      <c r="N22" s="60"/>
      <c r="O22" s="60"/>
      <c r="P22" s="60"/>
      <c r="Q22" s="60"/>
    </row>
    <row r="23" spans="1:17" s="58" customFormat="1" ht="16.95" customHeight="1">
      <c r="A23" s="59"/>
      <c r="B23" s="59"/>
      <c r="C23" s="60" t="s">
        <v>47</v>
      </c>
      <c r="D23" s="59"/>
      <c r="E23" s="61"/>
      <c r="F23" s="59"/>
      <c r="G23" s="60"/>
      <c r="H23" s="60"/>
      <c r="J23" s="60"/>
      <c r="K23" s="60"/>
      <c r="L23" s="60"/>
      <c r="M23" s="60"/>
      <c r="N23" s="60"/>
      <c r="O23" s="60"/>
      <c r="P23" s="60"/>
      <c r="Q23" s="60"/>
    </row>
    <row r="24" spans="1:17" s="58" customFormat="1" ht="16.95" customHeight="1">
      <c r="A24" s="62"/>
      <c r="B24" s="62"/>
      <c r="C24" s="63"/>
      <c r="D24" s="62"/>
      <c r="E24" s="64"/>
      <c r="F24" s="62"/>
      <c r="G24" s="63"/>
      <c r="H24" s="63"/>
      <c r="I24" s="333"/>
      <c r="J24" s="63"/>
      <c r="K24" s="63"/>
      <c r="L24" s="63"/>
      <c r="M24" s="63"/>
      <c r="N24" s="63"/>
      <c r="O24" s="63"/>
      <c r="P24" s="63"/>
      <c r="Q24" s="63"/>
    </row>
  </sheetData>
  <mergeCells count="3">
    <mergeCell ref="B1:J1"/>
    <mergeCell ref="B2:J2"/>
    <mergeCell ref="B3:J3"/>
  </mergeCells>
  <printOptions verticalCentered="1"/>
  <pageMargins left="0.19685039370078741" right="0" top="0" bottom="0" header="0" footer="0"/>
  <pageSetup paperSize="9" scale="3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9BE3-2E6E-45D1-BD20-087D01AEC2C7}">
  <sheetPr>
    <tabColor rgb="FF0070C0"/>
  </sheetPr>
  <dimension ref="A1:X54"/>
  <sheetViews>
    <sheetView showGridLines="0" zoomScale="80" zoomScaleNormal="80" zoomScaleSheetLayoutView="115" workbookViewId="0">
      <selection activeCell="H9" sqref="H9:H10"/>
    </sheetView>
  </sheetViews>
  <sheetFormatPr defaultColWidth="7.6640625" defaultRowHeight="19.8"/>
  <cols>
    <col min="1" max="1" width="5.21875" style="91" customWidth="1"/>
    <col min="2" max="2" width="8.109375" style="80" customWidth="1"/>
    <col min="3" max="3" width="16.5546875" style="80" customWidth="1"/>
    <col min="4" max="4" width="12.77734375" style="80" customWidth="1"/>
    <col min="5" max="5" width="8.21875" style="80" bestFit="1" customWidth="1"/>
    <col min="6" max="6" width="7.33203125" style="80" customWidth="1"/>
    <col min="7" max="7" width="13.77734375" style="80" customWidth="1"/>
    <col min="8" max="8" width="7.88671875" style="80" customWidth="1"/>
    <col min="9" max="9" width="6.5546875" style="80" customWidth="1"/>
    <col min="10" max="10" width="8.88671875" style="80" customWidth="1"/>
    <col min="11" max="11" width="6.88671875" style="80" customWidth="1"/>
    <col min="12" max="12" width="6.5546875" style="80" customWidth="1"/>
    <col min="13" max="13" width="9.21875" style="80" customWidth="1"/>
    <col min="14" max="14" width="5.77734375" style="80" customWidth="1"/>
    <col min="15" max="15" width="5.44140625" style="80" customWidth="1"/>
    <col min="16" max="16" width="2.77734375" style="80" customWidth="1"/>
    <col min="17" max="17" width="4.44140625" style="80" customWidth="1"/>
    <col min="18" max="18" width="16.77734375" style="80" customWidth="1"/>
    <col min="19" max="21" width="7.6640625" style="80"/>
    <col min="22" max="22" width="10.77734375" style="80" customWidth="1"/>
    <col min="23" max="16384" width="7.6640625" style="80"/>
  </cols>
  <sheetData>
    <row r="1" spans="1:24" s="67" customFormat="1" ht="36" customHeight="1">
      <c r="A1" s="65"/>
      <c r="B1" s="66"/>
      <c r="D1" s="320"/>
      <c r="E1" s="319"/>
      <c r="F1" s="321"/>
      <c r="G1" s="322" t="s">
        <v>48</v>
      </c>
      <c r="H1" s="323"/>
      <c r="I1" s="323"/>
      <c r="J1" s="323"/>
      <c r="K1" s="324"/>
      <c r="L1" s="325" t="s">
        <v>49</v>
      </c>
      <c r="M1" s="326"/>
      <c r="N1" s="326"/>
      <c r="O1" s="326"/>
      <c r="P1" s="327"/>
      <c r="R1" s="67" t="s">
        <v>50</v>
      </c>
    </row>
    <row r="2" spans="1:24" s="67" customFormat="1" ht="18.75" customHeight="1">
      <c r="A2" s="65"/>
      <c r="B2" s="66"/>
      <c r="D2" s="68" t="s">
        <v>51</v>
      </c>
      <c r="E2" s="69"/>
      <c r="F2" s="70"/>
      <c r="G2" s="70"/>
      <c r="H2" s="70"/>
      <c r="I2" s="70"/>
      <c r="J2" s="70"/>
      <c r="K2" s="70"/>
      <c r="L2" s="71" t="s">
        <v>52</v>
      </c>
      <c r="M2" s="71"/>
      <c r="N2" s="71"/>
      <c r="O2" s="71"/>
      <c r="P2" s="72"/>
      <c r="R2" s="73" t="s">
        <v>53</v>
      </c>
      <c r="S2" s="74"/>
      <c r="T2" s="75" t="s">
        <v>54</v>
      </c>
      <c r="U2" s="75"/>
      <c r="V2" s="76"/>
      <c r="W2" s="77"/>
      <c r="X2" s="77"/>
    </row>
    <row r="3" spans="1:24" ht="17.25" customHeight="1">
      <c r="A3" s="78"/>
      <c r="B3" s="79"/>
      <c r="D3" s="81" t="s">
        <v>55</v>
      </c>
      <c r="F3" s="82"/>
      <c r="G3" s="83" t="s">
        <v>56</v>
      </c>
      <c r="I3" s="84" t="s">
        <v>57</v>
      </c>
      <c r="K3" s="85"/>
      <c r="L3" s="86" t="s">
        <v>58</v>
      </c>
      <c r="M3" s="328" t="s">
        <v>59</v>
      </c>
      <c r="N3" s="328"/>
      <c r="O3" s="328"/>
      <c r="P3" s="87"/>
      <c r="R3" s="73" t="s">
        <v>60</v>
      </c>
      <c r="S3" s="88"/>
      <c r="T3" s="89" t="s">
        <v>61</v>
      </c>
      <c r="U3" s="89"/>
      <c r="V3" s="90"/>
      <c r="W3" s="77"/>
      <c r="X3" s="77"/>
    </row>
    <row r="4" spans="1:24" ht="16.5" customHeight="1">
      <c r="D4" s="92" t="s">
        <v>62</v>
      </c>
      <c r="E4" s="93" t="s">
        <v>63</v>
      </c>
      <c r="F4" s="94" t="s">
        <v>64</v>
      </c>
      <c r="G4" s="95" t="s">
        <v>65</v>
      </c>
      <c r="H4" s="86" t="s">
        <v>66</v>
      </c>
      <c r="I4" s="329" t="s">
        <v>67</v>
      </c>
      <c r="J4" s="329"/>
      <c r="K4" s="96"/>
      <c r="L4" s="86" t="s">
        <v>68</v>
      </c>
      <c r="M4" s="329" t="s">
        <v>69</v>
      </c>
      <c r="N4" s="329"/>
      <c r="O4" s="329"/>
      <c r="P4" s="87"/>
      <c r="R4" s="73" t="s">
        <v>70</v>
      </c>
      <c r="S4" s="88"/>
      <c r="T4" s="89" t="s">
        <v>71</v>
      </c>
      <c r="U4" s="89"/>
      <c r="V4" s="90"/>
      <c r="W4" s="77"/>
      <c r="X4" s="77"/>
    </row>
    <row r="5" spans="1:24" ht="16.5" customHeight="1">
      <c r="D5" s="97" t="s">
        <v>60</v>
      </c>
      <c r="E5" s="330" t="s">
        <v>72</v>
      </c>
      <c r="F5" s="330"/>
      <c r="G5" s="330"/>
      <c r="H5" s="330"/>
      <c r="I5" s="330"/>
      <c r="J5" s="330"/>
      <c r="K5" s="98"/>
      <c r="L5" s="86" t="s">
        <v>73</v>
      </c>
      <c r="M5" s="331">
        <v>27</v>
      </c>
      <c r="N5" s="331"/>
      <c r="O5" s="331"/>
      <c r="P5" s="87"/>
      <c r="R5" s="73" t="s">
        <v>74</v>
      </c>
      <c r="S5" s="88"/>
      <c r="T5" s="89" t="s">
        <v>75</v>
      </c>
      <c r="U5" s="89"/>
      <c r="V5" s="90"/>
      <c r="W5" s="77"/>
      <c r="X5" s="77"/>
    </row>
    <row r="6" spans="1:24" ht="16.5" customHeight="1">
      <c r="D6" s="97" t="s">
        <v>76</v>
      </c>
      <c r="E6" s="329" t="s">
        <v>77</v>
      </c>
      <c r="F6" s="329"/>
      <c r="G6" s="99" t="s">
        <v>70</v>
      </c>
      <c r="H6" s="332" t="s">
        <v>78</v>
      </c>
      <c r="I6" s="332"/>
      <c r="J6" s="332"/>
      <c r="K6" s="100"/>
      <c r="L6" s="86" t="s">
        <v>79</v>
      </c>
      <c r="M6" s="319" t="s">
        <v>80</v>
      </c>
      <c r="N6" s="319"/>
      <c r="O6" s="319"/>
      <c r="P6" s="87"/>
      <c r="R6" s="73" t="s">
        <v>30</v>
      </c>
      <c r="S6" s="88"/>
      <c r="T6" s="89" t="s">
        <v>81</v>
      </c>
      <c r="U6" s="89"/>
      <c r="V6" s="90"/>
      <c r="W6" s="77"/>
      <c r="X6" s="77"/>
    </row>
    <row r="7" spans="1:24" ht="16.5" customHeight="1">
      <c r="A7" s="101"/>
      <c r="B7" s="101"/>
      <c r="D7" s="102" t="s">
        <v>82</v>
      </c>
      <c r="E7" s="103"/>
      <c r="F7" s="104"/>
      <c r="G7" s="95"/>
      <c r="H7" s="95"/>
      <c r="I7" s="95"/>
      <c r="J7" s="105"/>
      <c r="K7" s="106"/>
      <c r="L7" s="86" t="s">
        <v>83</v>
      </c>
      <c r="M7" s="319"/>
      <c r="N7" s="319"/>
      <c r="O7" s="319"/>
      <c r="P7" s="87"/>
      <c r="R7" s="107" t="s">
        <v>84</v>
      </c>
      <c r="S7" s="74"/>
      <c r="T7" s="75" t="s">
        <v>85</v>
      </c>
      <c r="U7" s="75"/>
      <c r="V7" s="76"/>
      <c r="W7" s="77"/>
      <c r="X7" s="77"/>
    </row>
    <row r="8" spans="1:24" ht="3.6" customHeight="1">
      <c r="A8" s="101"/>
      <c r="B8" s="101"/>
      <c r="D8" s="102"/>
      <c r="E8" s="108"/>
      <c r="F8" s="106"/>
      <c r="G8" s="109"/>
      <c r="H8" s="109"/>
      <c r="I8" s="109"/>
      <c r="K8" s="106"/>
      <c r="L8" s="110"/>
      <c r="P8" s="87"/>
      <c r="R8" s="111"/>
      <c r="S8" s="77"/>
      <c r="T8" s="77"/>
      <c r="U8" s="77"/>
      <c r="V8" s="112"/>
      <c r="W8" s="77"/>
      <c r="X8" s="77"/>
    </row>
    <row r="9" spans="1:24" ht="16.5" customHeight="1">
      <c r="A9" s="312" t="s">
        <v>74</v>
      </c>
      <c r="B9" s="312" t="s">
        <v>30</v>
      </c>
      <c r="C9" s="312" t="s">
        <v>84</v>
      </c>
      <c r="D9" s="313" t="s">
        <v>86</v>
      </c>
      <c r="E9" s="314"/>
      <c r="F9" s="314"/>
      <c r="G9" s="317" t="s">
        <v>87</v>
      </c>
      <c r="H9" s="310" t="s">
        <v>88</v>
      </c>
      <c r="I9" s="299" t="s">
        <v>89</v>
      </c>
      <c r="J9" s="301" t="s">
        <v>90</v>
      </c>
      <c r="K9" s="299"/>
      <c r="L9" s="113" t="s">
        <v>91</v>
      </c>
      <c r="M9" s="303" t="s">
        <v>92</v>
      </c>
      <c r="N9" s="304"/>
      <c r="O9" s="304"/>
      <c r="P9" s="305"/>
      <c r="R9" s="73" t="s">
        <v>86</v>
      </c>
      <c r="S9" s="88"/>
      <c r="T9" s="89" t="s">
        <v>93</v>
      </c>
      <c r="U9" s="89"/>
      <c r="V9" s="90"/>
      <c r="W9" s="77"/>
      <c r="X9" s="77"/>
    </row>
    <row r="10" spans="1:24" ht="16.5" customHeight="1">
      <c r="A10" s="312"/>
      <c r="B10" s="312"/>
      <c r="C10" s="312"/>
      <c r="D10" s="315"/>
      <c r="E10" s="316"/>
      <c r="F10" s="316"/>
      <c r="G10" s="318"/>
      <c r="H10" s="311"/>
      <c r="I10" s="300"/>
      <c r="J10" s="302"/>
      <c r="K10" s="300"/>
      <c r="L10" s="114" t="s">
        <v>94</v>
      </c>
      <c r="M10" s="306"/>
      <c r="N10" s="307"/>
      <c r="O10" s="307"/>
      <c r="P10" s="308"/>
      <c r="R10" s="73" t="s">
        <v>88</v>
      </c>
      <c r="S10" s="88"/>
      <c r="T10" s="89" t="s">
        <v>95</v>
      </c>
      <c r="U10" s="89"/>
      <c r="V10" s="90"/>
      <c r="W10" s="77"/>
      <c r="X10" s="77"/>
    </row>
    <row r="11" spans="1:24" ht="15.75" customHeight="1">
      <c r="A11" s="115">
        <v>1</v>
      </c>
      <c r="B11" s="116"/>
      <c r="C11" s="117"/>
      <c r="D11" s="118" t="s">
        <v>96</v>
      </c>
      <c r="E11" s="119"/>
      <c r="F11" s="120"/>
      <c r="G11" s="121"/>
      <c r="H11" s="122">
        <v>31</v>
      </c>
      <c r="I11" s="123">
        <f>H11*100/153</f>
        <v>20.261437908496731</v>
      </c>
      <c r="J11" s="124">
        <f>H11*30</f>
        <v>930</v>
      </c>
      <c r="K11" s="125"/>
      <c r="L11" s="126"/>
      <c r="M11" s="127" t="s">
        <v>97</v>
      </c>
      <c r="N11" s="128"/>
      <c r="O11" s="128"/>
      <c r="P11" s="129"/>
      <c r="R11" s="80" t="s">
        <v>98</v>
      </c>
    </row>
    <row r="12" spans="1:24" ht="15.75" customHeight="1">
      <c r="A12" s="115"/>
      <c r="B12" s="116"/>
      <c r="C12" s="117"/>
      <c r="D12" s="130" t="s">
        <v>99</v>
      </c>
      <c r="E12" s="131"/>
      <c r="F12" s="120"/>
      <c r="G12" s="121"/>
      <c r="H12" s="123">
        <v>96.19</v>
      </c>
      <c r="I12" s="123">
        <f>H12*100/153</f>
        <v>62.869281045751634</v>
      </c>
      <c r="J12" s="124">
        <f t="shared" ref="J12:J16" si="0">H12*30</f>
        <v>2885.7</v>
      </c>
      <c r="K12" s="132"/>
      <c r="L12" s="126"/>
      <c r="M12" s="133" t="s">
        <v>100</v>
      </c>
      <c r="N12" s="134"/>
      <c r="O12" s="134"/>
      <c r="P12" s="135"/>
      <c r="R12" s="80" t="s">
        <v>101</v>
      </c>
    </row>
    <row r="13" spans="1:24" ht="15.75" customHeight="1">
      <c r="A13" s="115"/>
      <c r="B13" s="116"/>
      <c r="C13" s="117"/>
      <c r="D13" s="118" t="s">
        <v>100</v>
      </c>
      <c r="E13" s="136"/>
      <c r="F13" s="137"/>
      <c r="G13" s="138"/>
      <c r="H13" s="122">
        <v>17.309999999999999</v>
      </c>
      <c r="I13" s="123">
        <f>H13*100/153</f>
        <v>11.313725490196077</v>
      </c>
      <c r="J13" s="124">
        <f t="shared" si="0"/>
        <v>519.29999999999995</v>
      </c>
      <c r="K13" s="139"/>
      <c r="L13" s="126"/>
      <c r="M13" s="140"/>
      <c r="N13" s="141"/>
      <c r="O13" s="141"/>
      <c r="P13" s="142"/>
      <c r="R13" s="80" t="s">
        <v>102</v>
      </c>
    </row>
    <row r="14" spans="1:24" ht="15.75" customHeight="1">
      <c r="A14" s="115">
        <v>2</v>
      </c>
      <c r="B14" s="116"/>
      <c r="C14" s="143">
        <v>4200026</v>
      </c>
      <c r="D14" s="118" t="s">
        <v>103</v>
      </c>
      <c r="E14" s="136"/>
      <c r="F14" s="137"/>
      <c r="G14" s="138"/>
      <c r="H14" s="122">
        <v>3</v>
      </c>
      <c r="I14" s="123">
        <f>H14*100/153</f>
        <v>1.9607843137254901</v>
      </c>
      <c r="J14" s="124">
        <f t="shared" si="0"/>
        <v>90</v>
      </c>
      <c r="K14" s="144"/>
      <c r="L14" s="126"/>
      <c r="M14" s="133" t="s">
        <v>104</v>
      </c>
      <c r="N14" s="134"/>
      <c r="O14" s="134"/>
      <c r="P14" s="135"/>
    </row>
    <row r="15" spans="1:24" ht="15.75" customHeight="1">
      <c r="A15" s="115">
        <v>3</v>
      </c>
      <c r="B15" s="116"/>
      <c r="C15" s="143">
        <v>4200022</v>
      </c>
      <c r="D15" s="118" t="s">
        <v>105</v>
      </c>
      <c r="E15" s="145"/>
      <c r="F15" s="146"/>
      <c r="G15" s="147"/>
      <c r="H15" s="122">
        <v>5.5</v>
      </c>
      <c r="I15" s="123">
        <f>H15*100/153</f>
        <v>3.5947712418300655</v>
      </c>
      <c r="J15" s="124">
        <f t="shared" si="0"/>
        <v>165</v>
      </c>
      <c r="K15" s="132"/>
      <c r="L15" s="126"/>
      <c r="M15" s="148"/>
      <c r="N15" s="149"/>
      <c r="O15" s="149"/>
      <c r="P15" s="150"/>
    </row>
    <row r="16" spans="1:24" ht="15.75" customHeight="1">
      <c r="A16" s="115"/>
      <c r="B16" s="116"/>
      <c r="C16" s="151"/>
      <c r="D16" s="152" t="s">
        <v>106</v>
      </c>
      <c r="E16" s="145"/>
      <c r="F16" s="146"/>
      <c r="G16" s="147"/>
      <c r="H16" s="153">
        <f>SUM(H11:H15)</f>
        <v>153</v>
      </c>
      <c r="I16" s="154">
        <f>SUM(I11:I15)</f>
        <v>99.999999999999986</v>
      </c>
      <c r="J16" s="155">
        <f t="shared" si="0"/>
        <v>4590</v>
      </c>
      <c r="K16" s="132"/>
      <c r="L16" s="126"/>
      <c r="M16" s="133" t="s">
        <v>107</v>
      </c>
      <c r="N16" s="156"/>
      <c r="O16" s="156"/>
      <c r="P16" s="150"/>
    </row>
    <row r="17" spans="1:16" ht="15.75" customHeight="1">
      <c r="A17" s="115"/>
      <c r="B17" s="116"/>
      <c r="C17" s="151"/>
      <c r="D17" s="118"/>
      <c r="E17" s="145"/>
      <c r="F17" s="146"/>
      <c r="G17" s="147"/>
      <c r="H17" s="122"/>
      <c r="I17" s="123"/>
      <c r="J17" s="121"/>
      <c r="K17" s="132"/>
      <c r="L17" s="126"/>
      <c r="M17" s="148"/>
      <c r="N17" s="149"/>
      <c r="O17" s="149"/>
      <c r="P17" s="135"/>
    </row>
    <row r="18" spans="1:16" ht="15.75" customHeight="1">
      <c r="A18" s="115"/>
      <c r="B18" s="116"/>
      <c r="C18" s="151"/>
      <c r="D18" s="157" t="s">
        <v>99</v>
      </c>
      <c r="E18" s="131"/>
      <c r="F18" s="158"/>
      <c r="G18" s="159"/>
      <c r="H18" s="122"/>
      <c r="I18" s="123"/>
      <c r="J18" s="121" t="s">
        <v>108</v>
      </c>
      <c r="K18" s="132"/>
      <c r="L18" s="126"/>
      <c r="M18" s="148"/>
      <c r="N18" s="149"/>
      <c r="O18" s="149"/>
      <c r="P18" s="150"/>
    </row>
    <row r="19" spans="1:16" ht="15.75" customHeight="1">
      <c r="A19" s="115">
        <v>4</v>
      </c>
      <c r="B19" s="116"/>
      <c r="C19" s="160" t="s">
        <v>109</v>
      </c>
      <c r="D19" s="161" t="s">
        <v>110</v>
      </c>
      <c r="E19" s="162"/>
      <c r="F19" s="158"/>
      <c r="G19" s="163"/>
      <c r="H19" s="122">
        <v>24</v>
      </c>
      <c r="I19" s="123">
        <f>H19*100/153</f>
        <v>15.686274509803921</v>
      </c>
      <c r="J19" s="121">
        <f>H19*30</f>
        <v>720</v>
      </c>
      <c r="K19" s="132"/>
      <c r="L19" s="126"/>
      <c r="M19" s="164" t="s">
        <v>111</v>
      </c>
      <c r="N19" s="165"/>
      <c r="O19" s="165"/>
      <c r="P19" s="135"/>
    </row>
    <row r="20" spans="1:16" ht="15.75" customHeight="1">
      <c r="A20" s="115">
        <v>5</v>
      </c>
      <c r="B20" s="116"/>
      <c r="C20" s="160" t="s">
        <v>112</v>
      </c>
      <c r="D20" s="161" t="s">
        <v>113</v>
      </c>
      <c r="E20" s="131"/>
      <c r="F20" s="158"/>
      <c r="G20" s="159"/>
      <c r="H20" s="122">
        <v>15</v>
      </c>
      <c r="I20" s="123">
        <f t="shared" ref="I20:I24" si="1">H20*100/153</f>
        <v>9.8039215686274517</v>
      </c>
      <c r="J20" s="121">
        <f t="shared" ref="J20:J26" si="2">H20*30</f>
        <v>450</v>
      </c>
      <c r="K20" s="132"/>
      <c r="L20" s="166"/>
      <c r="M20" s="167" t="s">
        <v>114</v>
      </c>
      <c r="N20" s="149"/>
      <c r="O20" s="149"/>
      <c r="P20" s="135"/>
    </row>
    <row r="21" spans="1:16" ht="15.75" customHeight="1">
      <c r="A21" s="115">
        <v>6</v>
      </c>
      <c r="B21" s="116"/>
      <c r="C21" s="160" t="s">
        <v>115</v>
      </c>
      <c r="D21" s="161" t="s">
        <v>116</v>
      </c>
      <c r="E21" s="162"/>
      <c r="F21" s="158"/>
      <c r="G21" s="159"/>
      <c r="H21" s="122">
        <v>23</v>
      </c>
      <c r="I21" s="123">
        <f t="shared" si="1"/>
        <v>15.032679738562091</v>
      </c>
      <c r="J21" s="121">
        <f t="shared" si="2"/>
        <v>690</v>
      </c>
      <c r="K21" s="132"/>
      <c r="L21" s="166"/>
      <c r="M21" s="168"/>
      <c r="N21" s="149"/>
      <c r="O21" s="149"/>
      <c r="P21" s="135"/>
    </row>
    <row r="22" spans="1:16" ht="15.75" customHeight="1">
      <c r="A22" s="115">
        <v>7</v>
      </c>
      <c r="B22" s="169">
        <v>2.4</v>
      </c>
      <c r="C22" s="160" t="s">
        <v>117</v>
      </c>
      <c r="D22" s="161" t="s">
        <v>118</v>
      </c>
      <c r="E22" s="162"/>
      <c r="F22" s="158"/>
      <c r="G22" s="163"/>
      <c r="H22" s="122">
        <v>23</v>
      </c>
      <c r="I22" s="123">
        <f t="shared" si="1"/>
        <v>15.032679738562091</v>
      </c>
      <c r="J22" s="121">
        <f t="shared" si="2"/>
        <v>690</v>
      </c>
      <c r="K22" s="132"/>
      <c r="L22" s="166"/>
      <c r="M22" s="168"/>
      <c r="N22" s="170"/>
      <c r="O22" s="170"/>
      <c r="P22" s="171"/>
    </row>
    <row r="23" spans="1:16" ht="15.75" customHeight="1">
      <c r="A23" s="115">
        <v>8</v>
      </c>
      <c r="B23" s="116"/>
      <c r="C23" s="160" t="s">
        <v>119</v>
      </c>
      <c r="D23" s="161" t="s">
        <v>120</v>
      </c>
      <c r="E23" s="162"/>
      <c r="F23" s="158"/>
      <c r="G23" s="163"/>
      <c r="H23" s="122">
        <v>11</v>
      </c>
      <c r="I23" s="123">
        <f t="shared" si="1"/>
        <v>7.1895424836601309</v>
      </c>
      <c r="J23" s="121">
        <f t="shared" si="2"/>
        <v>330</v>
      </c>
      <c r="K23" s="132"/>
      <c r="L23" s="166"/>
      <c r="M23" s="168"/>
      <c r="N23" s="170"/>
      <c r="O23" s="170"/>
      <c r="P23" s="171"/>
    </row>
    <row r="24" spans="1:16" ht="15.75" customHeight="1">
      <c r="A24" s="115">
        <v>9</v>
      </c>
      <c r="B24" s="116"/>
      <c r="C24" s="143">
        <v>4500309</v>
      </c>
      <c r="D24" s="161" t="s">
        <v>121</v>
      </c>
      <c r="E24" s="162"/>
      <c r="F24" s="158"/>
      <c r="G24" s="163"/>
      <c r="H24" s="172">
        <v>0.08</v>
      </c>
      <c r="I24" s="123">
        <f t="shared" si="1"/>
        <v>5.2287581699346407E-2</v>
      </c>
      <c r="J24" s="121">
        <f t="shared" si="2"/>
        <v>2.4</v>
      </c>
      <c r="K24" s="132"/>
      <c r="L24" s="166"/>
      <c r="M24" s="168"/>
      <c r="N24" s="170"/>
      <c r="O24" s="170"/>
      <c r="P24" s="171"/>
    </row>
    <row r="25" spans="1:16" ht="15.75" customHeight="1">
      <c r="A25" s="115">
        <v>10</v>
      </c>
      <c r="B25" s="116"/>
      <c r="C25" s="143">
        <v>4500293</v>
      </c>
      <c r="D25" s="161" t="s">
        <v>122</v>
      </c>
      <c r="E25" s="162"/>
      <c r="F25" s="158"/>
      <c r="G25" s="163"/>
      <c r="H25" s="172">
        <v>0.11</v>
      </c>
      <c r="I25" s="123">
        <f>H25*100/153</f>
        <v>7.1895424836601302E-2</v>
      </c>
      <c r="J25" s="121">
        <f t="shared" si="2"/>
        <v>3.3</v>
      </c>
      <c r="K25" s="132"/>
      <c r="L25" s="166"/>
      <c r="M25" s="168"/>
      <c r="N25" s="170"/>
      <c r="O25" s="170"/>
      <c r="P25" s="171"/>
    </row>
    <row r="26" spans="1:16" ht="15.75" customHeight="1">
      <c r="A26" s="115"/>
      <c r="B26" s="116"/>
      <c r="C26" s="173"/>
      <c r="D26" s="174" t="s">
        <v>39</v>
      </c>
      <c r="E26" s="175"/>
      <c r="F26" s="146"/>
      <c r="G26" s="176"/>
      <c r="H26" s="177">
        <f>SUM(H19:H25)</f>
        <v>96.19</v>
      </c>
      <c r="I26" s="154">
        <f>SUM(I19:I25)</f>
        <v>62.869281045751642</v>
      </c>
      <c r="J26" s="138">
        <f t="shared" si="2"/>
        <v>2885.7</v>
      </c>
      <c r="K26" s="132"/>
      <c r="L26" s="166"/>
      <c r="M26" s="168"/>
      <c r="N26" s="170"/>
      <c r="O26" s="170"/>
      <c r="P26" s="171"/>
    </row>
    <row r="27" spans="1:16" ht="15.75" customHeight="1">
      <c r="A27" s="115"/>
      <c r="B27" s="116"/>
      <c r="C27" s="173"/>
      <c r="D27" s="161"/>
      <c r="E27" s="162"/>
      <c r="F27" s="158"/>
      <c r="G27" s="163"/>
      <c r="H27" s="178"/>
      <c r="I27" s="123"/>
      <c r="J27" s="121"/>
      <c r="K27" s="132"/>
      <c r="L27" s="166"/>
      <c r="M27" s="168"/>
      <c r="N27" s="170"/>
      <c r="O27" s="170"/>
      <c r="P27" s="171"/>
    </row>
    <row r="28" spans="1:16" ht="15.75" customHeight="1">
      <c r="A28" s="115"/>
      <c r="B28" s="116"/>
      <c r="C28" s="116"/>
      <c r="D28" s="157" t="s">
        <v>100</v>
      </c>
      <c r="E28" s="162"/>
      <c r="F28" s="158"/>
      <c r="G28" s="163"/>
      <c r="H28" s="122"/>
      <c r="I28" s="123"/>
      <c r="J28" s="121" t="s">
        <v>108</v>
      </c>
      <c r="K28" s="132"/>
      <c r="L28" s="166"/>
      <c r="M28" s="168"/>
      <c r="N28" s="170"/>
      <c r="O28" s="170"/>
      <c r="P28" s="171"/>
    </row>
    <row r="29" spans="1:16" ht="15.75" customHeight="1">
      <c r="A29" s="115">
        <v>11</v>
      </c>
      <c r="B29" s="116"/>
      <c r="C29" s="116"/>
      <c r="D29" s="161" t="s">
        <v>123</v>
      </c>
      <c r="E29" s="162"/>
      <c r="F29" s="158"/>
      <c r="G29" s="163"/>
      <c r="H29" s="122">
        <v>11.36</v>
      </c>
      <c r="I29" s="123">
        <f>H29*100/153</f>
        <v>7.4248366013071898</v>
      </c>
      <c r="J29" s="121">
        <f>H29*30</f>
        <v>340.79999999999995</v>
      </c>
      <c r="K29" s="132"/>
      <c r="L29" s="166"/>
      <c r="M29" s="168"/>
      <c r="N29" s="170"/>
      <c r="O29" s="170"/>
      <c r="P29" s="171"/>
    </row>
    <row r="30" spans="1:16" ht="15.75" customHeight="1">
      <c r="A30" s="115">
        <v>12</v>
      </c>
      <c r="B30" s="116"/>
      <c r="C30" s="143">
        <v>4100265</v>
      </c>
      <c r="D30" s="161" t="s">
        <v>124</v>
      </c>
      <c r="E30" s="162"/>
      <c r="F30" s="158"/>
      <c r="G30" s="163"/>
      <c r="H30" s="122">
        <v>0.8</v>
      </c>
      <c r="I30" s="123">
        <f>H30*100/153</f>
        <v>0.52287581699346408</v>
      </c>
      <c r="J30" s="121">
        <f>H30*30</f>
        <v>24</v>
      </c>
      <c r="K30" s="132"/>
      <c r="L30" s="166"/>
      <c r="M30" s="168"/>
      <c r="N30" s="170"/>
      <c r="O30" s="170"/>
      <c r="P30" s="171"/>
    </row>
    <row r="31" spans="1:16" ht="15.75" customHeight="1">
      <c r="A31" s="115">
        <v>13</v>
      </c>
      <c r="B31" s="116"/>
      <c r="C31" s="143" t="s">
        <v>125</v>
      </c>
      <c r="D31" s="161" t="s">
        <v>126</v>
      </c>
      <c r="E31" s="162"/>
      <c r="F31" s="158"/>
      <c r="G31" s="159"/>
      <c r="H31" s="122">
        <v>1.2</v>
      </c>
      <c r="I31" s="123">
        <f>H31*100/153</f>
        <v>0.78431372549019607</v>
      </c>
      <c r="J31" s="121">
        <f>H31*30</f>
        <v>36</v>
      </c>
      <c r="K31" s="132"/>
      <c r="L31" s="166"/>
      <c r="M31" s="168"/>
      <c r="N31" s="179"/>
      <c r="O31" s="179"/>
      <c r="P31" s="180"/>
    </row>
    <row r="32" spans="1:16" ht="15.75" customHeight="1">
      <c r="A32" s="115">
        <v>14</v>
      </c>
      <c r="B32" s="116"/>
      <c r="C32" s="143">
        <v>4300090</v>
      </c>
      <c r="D32" s="161" t="s">
        <v>127</v>
      </c>
      <c r="E32" s="181"/>
      <c r="F32" s="158"/>
      <c r="G32" s="159"/>
      <c r="H32" s="122">
        <v>3.95</v>
      </c>
      <c r="I32" s="123">
        <f>H32*100/153</f>
        <v>2.5816993464052289</v>
      </c>
      <c r="J32" s="121">
        <f>H32*30</f>
        <v>118.5</v>
      </c>
      <c r="K32" s="132"/>
      <c r="L32" s="166"/>
      <c r="M32" s="168"/>
      <c r="N32" s="179"/>
      <c r="O32" s="179"/>
      <c r="P32" s="180"/>
    </row>
    <row r="33" spans="1:16" ht="15.75" customHeight="1">
      <c r="A33" s="115"/>
      <c r="B33" s="116"/>
      <c r="C33" s="116"/>
      <c r="D33" s="174" t="s">
        <v>39</v>
      </c>
      <c r="E33" s="175"/>
      <c r="F33" s="146"/>
      <c r="G33" s="147"/>
      <c r="H33" s="153">
        <f>SUM(H29:H32)</f>
        <v>17.309999999999999</v>
      </c>
      <c r="I33" s="154">
        <f>SUM(I29:I32)</f>
        <v>11.313725490196079</v>
      </c>
      <c r="J33" s="138">
        <f>H33*30</f>
        <v>519.29999999999995</v>
      </c>
      <c r="K33" s="182"/>
      <c r="L33" s="166"/>
      <c r="M33" s="168"/>
      <c r="N33" s="149"/>
      <c r="O33" s="149"/>
      <c r="P33" s="150"/>
    </row>
    <row r="34" spans="1:16" ht="15.75" customHeight="1">
      <c r="A34" s="115"/>
      <c r="B34" s="116"/>
      <c r="C34" s="116"/>
      <c r="D34" s="130"/>
      <c r="E34" s="131"/>
      <c r="F34" s="120"/>
      <c r="G34" s="121"/>
      <c r="H34" s="183"/>
      <c r="I34" s="132"/>
      <c r="J34" s="184"/>
      <c r="K34" s="185"/>
      <c r="L34" s="166"/>
      <c r="M34" s="168"/>
      <c r="N34" s="149"/>
      <c r="O34" s="149"/>
      <c r="P34" s="150"/>
    </row>
    <row r="35" spans="1:16" ht="15.75" customHeight="1">
      <c r="A35" s="115"/>
      <c r="B35" s="116"/>
      <c r="C35" s="116"/>
      <c r="D35" s="186" t="s">
        <v>128</v>
      </c>
      <c r="E35" s="187"/>
      <c r="F35" s="188"/>
      <c r="G35" s="189"/>
      <c r="H35" s="190"/>
      <c r="I35" s="191"/>
      <c r="J35" s="192"/>
      <c r="K35" s="193"/>
      <c r="L35" s="194"/>
      <c r="M35" s="195"/>
      <c r="N35" s="196"/>
      <c r="O35" s="196"/>
      <c r="P35" s="197"/>
    </row>
    <row r="36" spans="1:16" ht="15.75" customHeight="1">
      <c r="A36" s="115"/>
      <c r="B36" s="116"/>
      <c r="C36" s="116"/>
      <c r="D36" s="198" t="s">
        <v>129</v>
      </c>
      <c r="E36" s="199"/>
      <c r="F36" s="200"/>
      <c r="G36" s="201"/>
      <c r="H36" s="202"/>
      <c r="I36" s="200"/>
      <c r="J36" s="200"/>
      <c r="K36" s="202"/>
      <c r="L36" s="202"/>
      <c r="M36" s="203"/>
      <c r="N36" s="200"/>
      <c r="O36" s="200"/>
      <c r="P36" s="204"/>
    </row>
    <row r="37" spans="1:16" ht="15.75" customHeight="1">
      <c r="A37" s="115"/>
      <c r="B37" s="116"/>
      <c r="C37" s="116"/>
      <c r="D37" s="205" t="s">
        <v>130</v>
      </c>
      <c r="E37" s="206"/>
      <c r="F37" s="206"/>
      <c r="G37" s="206"/>
      <c r="H37" s="207" t="s">
        <v>131</v>
      </c>
      <c r="I37" s="206"/>
      <c r="J37" s="206"/>
      <c r="K37" s="208"/>
      <c r="L37" s="209" t="s">
        <v>132</v>
      </c>
      <c r="M37" s="206"/>
      <c r="N37" s="206"/>
      <c r="O37" s="206"/>
      <c r="P37" s="208"/>
    </row>
    <row r="38" spans="1:16" ht="15.75" customHeight="1">
      <c r="A38" s="115"/>
      <c r="B38" s="116"/>
      <c r="C38" s="116"/>
      <c r="D38" s="210" t="s">
        <v>133</v>
      </c>
      <c r="E38" s="206"/>
      <c r="F38" s="206"/>
      <c r="G38" s="206"/>
      <c r="H38" s="210" t="s">
        <v>134</v>
      </c>
      <c r="I38" s="211"/>
      <c r="J38" s="206"/>
      <c r="K38" s="208"/>
      <c r="L38" s="212" t="s">
        <v>135</v>
      </c>
      <c r="M38" s="206"/>
      <c r="N38" s="206"/>
      <c r="O38" s="206"/>
      <c r="P38" s="208"/>
    </row>
    <row r="39" spans="1:16" ht="15.75" customHeight="1">
      <c r="A39" s="115"/>
      <c r="B39" s="116"/>
      <c r="C39" s="116"/>
      <c r="D39" s="210"/>
      <c r="E39" s="206"/>
      <c r="F39" s="206"/>
      <c r="G39" s="206"/>
      <c r="H39" s="210" t="s">
        <v>136</v>
      </c>
      <c r="I39" s="211"/>
      <c r="J39" s="206"/>
      <c r="K39" s="208"/>
      <c r="L39" s="212" t="s">
        <v>137</v>
      </c>
      <c r="M39" s="206"/>
      <c r="N39" s="206"/>
      <c r="O39" s="206"/>
      <c r="P39" s="208"/>
    </row>
    <row r="40" spans="1:16" ht="15.75" customHeight="1">
      <c r="A40" s="115"/>
      <c r="B40" s="116"/>
      <c r="C40" s="116"/>
      <c r="D40" s="210" t="s">
        <v>138</v>
      </c>
      <c r="E40" s="206"/>
      <c r="F40" s="206"/>
      <c r="G40" s="206"/>
      <c r="H40" s="210" t="s">
        <v>139</v>
      </c>
      <c r="I40" s="211"/>
      <c r="J40" s="206"/>
      <c r="K40" s="208"/>
      <c r="L40" s="213"/>
      <c r="M40" s="206"/>
      <c r="N40" s="206"/>
      <c r="O40" s="206"/>
      <c r="P40" s="208"/>
    </row>
    <row r="41" spans="1:16" ht="15.75" customHeight="1">
      <c r="A41" s="115"/>
      <c r="B41" s="116"/>
      <c r="C41" s="116"/>
      <c r="D41" s="210"/>
      <c r="E41" s="214"/>
      <c r="F41" s="214"/>
      <c r="G41" s="214"/>
      <c r="H41" s="215" t="s">
        <v>140</v>
      </c>
      <c r="I41" s="216"/>
      <c r="J41" s="214"/>
      <c r="K41" s="217"/>
      <c r="L41" s="214"/>
      <c r="M41" s="214"/>
      <c r="N41" s="214"/>
      <c r="O41" s="214"/>
      <c r="P41" s="217"/>
    </row>
    <row r="42" spans="1:16" ht="15.75" customHeight="1">
      <c r="A42" s="115"/>
      <c r="B42" s="116"/>
      <c r="C42" s="116"/>
      <c r="D42" s="218"/>
      <c r="E42" s="219"/>
      <c r="F42" s="214"/>
      <c r="G42" s="214"/>
      <c r="H42" s="220" t="s">
        <v>141</v>
      </c>
      <c r="I42" s="219"/>
      <c r="J42" s="219"/>
      <c r="K42" s="221"/>
      <c r="L42" s="214"/>
      <c r="M42" s="219"/>
      <c r="N42" s="219"/>
      <c r="O42" s="219"/>
      <c r="P42" s="221"/>
    </row>
    <row r="43" spans="1:16" ht="15.75" customHeight="1">
      <c r="D43" s="222" t="s">
        <v>42</v>
      </c>
      <c r="E43" s="223"/>
      <c r="F43" s="224"/>
      <c r="G43" s="224"/>
      <c r="H43" s="200"/>
      <c r="I43" s="200"/>
      <c r="J43" s="200"/>
      <c r="K43" s="200"/>
      <c r="L43" s="224"/>
      <c r="M43" s="225"/>
      <c r="N43" s="225"/>
      <c r="O43" s="225"/>
      <c r="P43" s="226"/>
    </row>
    <row r="44" spans="1:16" ht="15.75" customHeight="1">
      <c r="D44" s="227"/>
      <c r="E44" s="199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4"/>
    </row>
    <row r="45" spans="1:16" ht="15.75" customHeight="1">
      <c r="D45" s="227"/>
      <c r="E45" s="199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4"/>
    </row>
    <row r="46" spans="1:16" ht="16.5" customHeight="1">
      <c r="D46" s="228" t="s">
        <v>142</v>
      </c>
      <c r="E46" s="229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1"/>
    </row>
    <row r="47" spans="1:16" ht="16.5" customHeight="1">
      <c r="D47" s="232" t="s">
        <v>143</v>
      </c>
      <c r="E47" s="233"/>
      <c r="F47" s="233"/>
      <c r="G47" s="233"/>
      <c r="H47" s="233"/>
      <c r="I47" s="233"/>
      <c r="J47" s="234" t="s">
        <v>144</v>
      </c>
      <c r="K47" s="235"/>
      <c r="L47" s="234" t="s">
        <v>145</v>
      </c>
      <c r="M47" s="234"/>
      <c r="N47" s="233"/>
      <c r="O47" s="233"/>
      <c r="P47" s="236"/>
    </row>
    <row r="48" spans="1:16" ht="16.5" customHeight="1">
      <c r="D48" s="237"/>
      <c r="F48" s="238"/>
      <c r="G48" s="238"/>
      <c r="H48" s="238"/>
      <c r="I48" s="238"/>
      <c r="J48" s="100" t="s">
        <v>144</v>
      </c>
      <c r="K48" s="239"/>
      <c r="L48" s="100" t="s">
        <v>145</v>
      </c>
      <c r="M48" s="100"/>
      <c r="P48" s="87"/>
    </row>
    <row r="49" spans="4:16" ht="16.5" customHeight="1">
      <c r="D49" s="240" t="s">
        <v>146</v>
      </c>
      <c r="E49" s="241"/>
      <c r="F49" s="242"/>
      <c r="G49" s="243" t="s">
        <v>147</v>
      </c>
      <c r="H49" s="242"/>
      <c r="I49" s="103"/>
      <c r="J49" s="244"/>
      <c r="K49" s="243" t="s">
        <v>148</v>
      </c>
      <c r="L49" s="242"/>
      <c r="M49" s="242"/>
      <c r="N49" s="103"/>
      <c r="O49" s="105"/>
      <c r="P49" s="245"/>
    </row>
    <row r="50" spans="4:16" ht="24" customHeight="1">
      <c r="D50" s="246" t="s">
        <v>149</v>
      </c>
      <c r="E50" s="247" t="s">
        <v>150</v>
      </c>
      <c r="F50" s="309" t="s">
        <v>151</v>
      </c>
      <c r="G50" s="309"/>
      <c r="H50" s="309" t="s">
        <v>152</v>
      </c>
      <c r="I50" s="309"/>
      <c r="J50" s="248" t="s">
        <v>153</v>
      </c>
      <c r="K50" s="249"/>
      <c r="L50" s="250"/>
      <c r="M50" s="83" t="s">
        <v>154</v>
      </c>
      <c r="N50" s="250"/>
      <c r="O50" s="250"/>
      <c r="P50" s="87"/>
    </row>
    <row r="51" spans="4:16" ht="16.5" customHeight="1">
      <c r="D51" s="251" t="s">
        <v>155</v>
      </c>
      <c r="E51" s="252"/>
      <c r="F51" s="252"/>
      <c r="G51" s="252"/>
      <c r="H51" s="253" t="s">
        <v>156</v>
      </c>
      <c r="I51" s="252"/>
      <c r="J51" s="252"/>
      <c r="K51" s="254" t="s">
        <v>157</v>
      </c>
      <c r="L51" s="252"/>
      <c r="M51" s="252"/>
      <c r="N51" s="252"/>
      <c r="O51" s="252"/>
      <c r="P51" s="255"/>
    </row>
    <row r="52" spans="4:16" ht="16.5" customHeight="1">
      <c r="D52" s="97"/>
      <c r="E52" s="298" t="s">
        <v>158</v>
      </c>
      <c r="F52" s="298"/>
      <c r="G52" s="298"/>
      <c r="H52" s="256" t="s">
        <v>159</v>
      </c>
      <c r="I52" s="257"/>
      <c r="J52" s="257"/>
      <c r="K52" s="98"/>
      <c r="L52" s="257" t="s">
        <v>160</v>
      </c>
      <c r="M52" s="256"/>
      <c r="N52" s="257"/>
      <c r="O52" s="257"/>
      <c r="P52" s="258"/>
    </row>
    <row r="53" spans="4:16" ht="16.5" customHeight="1">
      <c r="D53" s="97" t="s">
        <v>161</v>
      </c>
      <c r="E53" s="259"/>
      <c r="F53" s="94"/>
      <c r="G53" s="94"/>
      <c r="H53" s="94" t="s">
        <v>162</v>
      </c>
      <c r="I53" s="260"/>
      <c r="J53" s="96"/>
      <c r="K53" s="261" t="s">
        <v>163</v>
      </c>
      <c r="L53" s="257"/>
      <c r="M53" s="98"/>
      <c r="N53" s="257"/>
      <c r="O53" s="257"/>
      <c r="P53" s="258"/>
    </row>
    <row r="54" spans="4:16" ht="12.75" customHeight="1">
      <c r="D54" s="262"/>
      <c r="E54" s="263"/>
      <c r="F54" s="264"/>
      <c r="G54" s="264"/>
      <c r="H54" s="264"/>
      <c r="I54" s="265"/>
      <c r="J54" s="266"/>
      <c r="K54" s="267"/>
      <c r="L54" s="268"/>
      <c r="M54" s="269"/>
      <c r="N54" s="268"/>
      <c r="O54" s="268"/>
      <c r="P54" s="270"/>
    </row>
  </sheetData>
  <mergeCells count="25">
    <mergeCell ref="M7:O7"/>
    <mergeCell ref="D1:F1"/>
    <mergeCell ref="G1:K1"/>
    <mergeCell ref="L1:P1"/>
    <mergeCell ref="M3:O3"/>
    <mergeCell ref="I4:J4"/>
    <mergeCell ref="M4:O4"/>
    <mergeCell ref="E5:J5"/>
    <mergeCell ref="M5:O5"/>
    <mergeCell ref="E6:F6"/>
    <mergeCell ref="H6:J6"/>
    <mergeCell ref="M6:O6"/>
    <mergeCell ref="A9:A10"/>
    <mergeCell ref="B9:B10"/>
    <mergeCell ref="C9:C10"/>
    <mergeCell ref="D9:F10"/>
    <mergeCell ref="G9:G10"/>
    <mergeCell ref="E52:G52"/>
    <mergeCell ref="I9:I10"/>
    <mergeCell ref="J9:J10"/>
    <mergeCell ref="K9:K10"/>
    <mergeCell ref="M9:P10"/>
    <mergeCell ref="F50:G50"/>
    <mergeCell ref="H50:I50"/>
    <mergeCell ref="H9:H10"/>
  </mergeCells>
  <printOptions horizontalCentered="1"/>
  <pageMargins left="0.33070866141732003" right="0" top="0.31496062992126" bottom="0" header="0" footer="0"/>
  <pageSetup paperSize="9" scale="9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</xdr:col>
                    <xdr:colOff>685800</xdr:colOff>
                    <xdr:row>49</xdr:row>
                    <xdr:rowOff>53340</xdr:rowOff>
                  </from>
                  <to>
                    <xdr:col>4</xdr:col>
                    <xdr:colOff>99060</xdr:colOff>
                    <xdr:row>49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5</xdr:col>
                    <xdr:colOff>198120</xdr:colOff>
                    <xdr:row>49</xdr:row>
                    <xdr:rowOff>53340</xdr:rowOff>
                  </from>
                  <to>
                    <xdr:col>5</xdr:col>
                    <xdr:colOff>495300</xdr:colOff>
                    <xdr:row>49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7</xdr:col>
                    <xdr:colOff>30480</xdr:colOff>
                    <xdr:row>49</xdr:row>
                    <xdr:rowOff>38100</xdr:rowOff>
                  </from>
                  <to>
                    <xdr:col>7</xdr:col>
                    <xdr:colOff>335280</xdr:colOff>
                    <xdr:row>49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8</xdr:col>
                    <xdr:colOff>289560</xdr:colOff>
                    <xdr:row>49</xdr:row>
                    <xdr:rowOff>60960</xdr:rowOff>
                  </from>
                  <to>
                    <xdr:col>9</xdr:col>
                    <xdr:colOff>144780</xdr:colOff>
                    <xdr:row>49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12</xdr:col>
                    <xdr:colOff>99060</xdr:colOff>
                    <xdr:row>49</xdr:row>
                    <xdr:rowOff>38100</xdr:rowOff>
                  </from>
                  <to>
                    <xdr:col>12</xdr:col>
                    <xdr:colOff>411480</xdr:colOff>
                    <xdr:row>49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15240</xdr:rowOff>
                  </from>
                  <to>
                    <xdr:col>6</xdr:col>
                    <xdr:colOff>312420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7</xdr:col>
                    <xdr:colOff>441960</xdr:colOff>
                    <xdr:row>2</xdr:row>
                    <xdr:rowOff>0</xdr:rowOff>
                  </from>
                  <to>
                    <xdr:col>8</xdr:col>
                    <xdr:colOff>190500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15240</xdr:rowOff>
                  </from>
                  <to>
                    <xdr:col>6</xdr:col>
                    <xdr:colOff>312420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15240</xdr:rowOff>
                  </from>
                  <to>
                    <xdr:col>10</xdr:col>
                    <xdr:colOff>304800</xdr:colOff>
                    <xdr:row>49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TUF</vt:lpstr>
      <vt:lpstr>TUM</vt:lpstr>
      <vt:lpstr>TUM!Print_Area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Maneerat Maksomboon (Mew)</dc:creator>
  <cp:lastModifiedBy>Voravut Somboornpong (Neung)</cp:lastModifiedBy>
  <dcterms:created xsi:type="dcterms:W3CDTF">2024-03-01T05:05:41Z</dcterms:created>
  <dcterms:modified xsi:type="dcterms:W3CDTF">2024-03-28T01:52:15Z</dcterms:modified>
</cp:coreProperties>
</file>