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/>
  <mc:AlternateContent xmlns:mc="http://schemas.openxmlformats.org/markup-compatibility/2006">
    <mc:Choice Requires="x15">
      <x15ac:absPath xmlns:x15ac="http://schemas.microsoft.com/office/spreadsheetml/2010/11/ac" url="/Users/fjahncke/Desktop/F1TENTH_Auxiliaries/F1TENTH - Bill of Materials Deutschland: Germany: EU/"/>
    </mc:Choice>
  </mc:AlternateContent>
  <xr:revisionPtr revIDLastSave="0" documentId="13_ncr:1_{6A0D8F6B-72C4-8648-A7C3-A438E46AAB0E}" xr6:coauthVersionLast="47" xr6:coauthVersionMax="47" xr10:uidLastSave="{00000000-0000-0000-0000-000000000000}"/>
  <bookViews>
    <workbookView xWindow="29400" yWindow="-4760" windowWidth="51200" windowHeight="28300" xr2:uid="{00000000-000D-0000-FFFF-FFFF00000000}"/>
  </bookViews>
  <sheets>
    <sheet name="Slash + Orin Nan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1" roundtripDataChecksum="SZH6q5F6+9DrQN2qeOw4XuwC2P4QF77FiN/cPY5uC/I="/>
    </ext>
  </extLst>
</workbook>
</file>

<file path=xl/calcChain.xml><?xml version="1.0" encoding="utf-8"?>
<calcChain xmlns="http://schemas.openxmlformats.org/spreadsheetml/2006/main">
  <c r="C12" i="1" l="1"/>
  <c r="C9" i="1"/>
  <c r="C11" i="1"/>
  <c r="C10" i="1"/>
  <c r="C34" i="1"/>
  <c r="C29" i="1"/>
  <c r="C28" i="1"/>
  <c r="C36" i="1"/>
  <c r="C25" i="1"/>
  <c r="C33" i="1"/>
  <c r="C32" i="1"/>
  <c r="C24" i="1"/>
  <c r="C18" i="1"/>
  <c r="C17" i="1"/>
  <c r="C16" i="1"/>
  <c r="C15" i="1"/>
  <c r="C38" i="1" l="1"/>
</calcChain>
</file>

<file path=xl/sharedStrings.xml><?xml version="1.0" encoding="utf-8"?>
<sst xmlns="http://schemas.openxmlformats.org/spreadsheetml/2006/main" count="114" uniqueCount="87">
  <si>
    <t>Scroll right to see links</t>
  </si>
  <si>
    <t>Qty</t>
  </si>
  <si>
    <t>Cost per Unit</t>
  </si>
  <si>
    <t>Comments</t>
  </si>
  <si>
    <t>Link</t>
  </si>
  <si>
    <t>Chassis</t>
  </si>
  <si>
    <t>2 Lipos and Charger Combo</t>
  </si>
  <si>
    <t>Fasteners</t>
  </si>
  <si>
    <t>Compute module</t>
  </si>
  <si>
    <t>Sensors</t>
  </si>
  <si>
    <t>Hokuyo 10LX</t>
  </si>
  <si>
    <t>Electronics</t>
  </si>
  <si>
    <t>LiPo safety bag like the Aketek Silver Large Size Lipo Battery Guard Sleeve/Bag for Charge &amp; Storage.</t>
  </si>
  <si>
    <t>Miscellaneous</t>
  </si>
  <si>
    <t>Total:</t>
  </si>
  <si>
    <t>(estimated)</t>
  </si>
  <si>
    <t>Updated: 2023-11-16</t>
  </si>
  <si>
    <t>https://www.monsterhopups.de/Traxxas-TRX68086-4-Slash-1/10-4x4-Brushless-TQi-mit-Stabilitaetskontrolle-TSM</t>
  </si>
  <si>
    <t>Payable by invoice</t>
  </si>
  <si>
    <t>yes</t>
  </si>
  <si>
    <t>https://www.monsterhopups.de/Traxxas-TRX2990GX-POWER-PACK-Dual-EZ-Peak-Plus-Ladegeraet-2x-ID-LiPo-111V-5000mah-25C</t>
  </si>
  <si>
    <t>Traxxas Slash 4x4 1/10 Scale Brushless</t>
  </si>
  <si>
    <t>Jetson Orin Nano Developer Kit</t>
  </si>
  <si>
    <t>https://de.rs-online.com/web/p/entwicklungstools-prozessor/2647384?redirect-relevancy-data=7365617263685F636173636164655F6F726465723D31267365617263685F696E746572666163655F6E616D653D4931384E53656172636847656E65726963267365617263685F6D617463685F6D6F64653D6D61746368616C6C7061727469616C267365617263685F7061747465726E5F6D6174636865643D5E2E2A24267365617263685F747970653D43415443485F414C4C5F44454641554C54267365617263685F7370656C6C5F636F72726563745F6170706C6965643D59267365617263685F77696C645F63617264696E675F6D6F64653D4E4F4E45267365617263685F6B6579776F72643D4E5649444941203934352D31333736362D303030352D30303020446576656C6F706D656E74204B6974204A6574736F6E204F72696E204E616E6F20446576656C6F706572204B69742C2041524D267365617263685F6B6579776F72645F6170703D4E5649444941203934352D31333736362D303030352D30303020446576656C6F706D656E74204B6974204A6574736F6E204F72696E204E616E6F20446576656C6F706572204B69742C2041524D26</t>
  </si>
  <si>
    <t>https://www.conrad.de/de/p/samsung-970-evo-plus-1-tb-interne-m-2-pcie-nvme-ssd-2280-m-2-nvme-pcie-3-0-x4-retail-mz-v7s1t0bw-1910197.html</t>
  </si>
  <si>
    <t>https://www.conrad.de/de/p/sandisk-extreme-microsdxc-karte-128-gb-class-10-uhs-i-stosssicher-wasserdicht-2621014.html</t>
  </si>
  <si>
    <t>NVMe SSD Card 1TB</t>
  </si>
  <si>
    <t>Micro SD Card 128 GB</t>
  </si>
  <si>
    <t>Wifi Antenna</t>
  </si>
  <si>
    <t>Bluetooth Adapter</t>
  </si>
  <si>
    <t>Optional, since Jetson has a not so good internal Bluetooth and Wifi module
quite fragile,currently looking for an alternative</t>
  </si>
  <si>
    <t>see above</t>
  </si>
  <si>
    <t>https://www.conrad.de/de/p/edimax-ew-7811uac-wlan-stick-usb-2-0-433-mbit-s-1188098.html</t>
  </si>
  <si>
    <t xml:space="preserve">https://www.conrad.de/de/p/asus-usb-bt500-bluetooth-stick-5-0-2336738.html </t>
  </si>
  <si>
    <t>https://www.roboparts.de/epages/63257595.sf/sec37340fc51c/?ObjectPath=/Shops/63257595/Products/UST-10LX</t>
  </si>
  <si>
    <t>VESC 6 MkVI</t>
  </si>
  <si>
    <t>no</t>
  </si>
  <si>
    <t>incl. Bluetooth module for easier parameter tuning and dust cover
incl. Customs fees</t>
  </si>
  <si>
    <t>https://trampaboards.com/vesc-6-mkvi-the-amazing-trampa-vesc-6-mkvi--gives-maximum-power-original-p-27536.html</t>
  </si>
  <si>
    <t>Dualshock 5 for PS5</t>
  </si>
  <si>
    <t>https://www.conrad.de/de/p/extron-modellbau-lipo-safety-bag-1-st-x6670-1930097.html</t>
  </si>
  <si>
    <t>https://www.conrad.de/de/p/sony-dualsense-wireless-controller-midnight-black-gamepad-playstation-5-schwarz-2386057.html?hk=SEM&amp;WT.mc_id=google_pla&amp;gad_source=1&amp;gclid=Cj0KCQiAmNeqBhD4ARIsADsYfTf7bROVEh_HibS0lI4BMvAXFILRlXcfWSL6Zm6slvzBWg7Lv8U1Fb0aAhBlEALw_wcB</t>
  </si>
  <si>
    <t>ZED 2 camera (optional)</t>
  </si>
  <si>
    <t>https://store.stereolabs.com/en-de/products/zed-2</t>
  </si>
  <si>
    <t>RC Car Stand</t>
  </si>
  <si>
    <t>https://www.conrad.de/de/p/absima-1-10-1-8-montagestaender-schwarz-1537809.html</t>
  </si>
  <si>
    <t>https://abstandsbolzen-shop.de/abstandsbolzen/stahl/innen-innengewinde/16/stahl-abstandsbolzen-i/i-gewinde-m3-sw-6?number=BM345&amp;c=15</t>
  </si>
  <si>
    <t>https://abstandsbolzen-shop.de/abstandsbolzen/stahl/innen-innengewinde/16/stahl-abstandsbolzen-i/i-gewinde-m3-sw-6?number=BM320&amp;c=15</t>
  </si>
  <si>
    <t>https://abstandsbolzen-shop.de/abstandsbolzen/stahl/innen-innengewinde/16/stahl-abstandsbolzen-i/i-gewinde-m3-sw-6?number=BM325&amp;c=15</t>
  </si>
  <si>
    <t>USB A to USB micro cable</t>
  </si>
  <si>
    <t>https://www.conrad.de/de/p/renkforce-usb-kabel-usb-2-0-usb-a-stecker-usb-micro-b-stecker-0-30-m-schwarz-vergoldete-steckkontakte-rf-4463076-1487692.html</t>
  </si>
  <si>
    <t>XT90 plug female for power connection VESC</t>
  </si>
  <si>
    <t>https://www.conrad.de/de/p/reely-re-6702315-akku-buchse-xt90-vergoldet-1-st-2234105.html?hk=SEM&amp;WT.mc_id=google_pla&amp;gclid=EAIaIQobChMI9e2O5_6XgQMVBQsGAB08HgCrEAQYASABEgKG_PD_BwE</t>
  </si>
  <si>
    <t>Wire ferrules for LiDAR cables</t>
  </si>
  <si>
    <t>set</t>
  </si>
  <si>
    <t>https://www.conrad.de/de/p/quadrios-2005ca001-aderendhuelsen-sortiment-teilisoliert-mehrfarbig-1200-st-2452883.html</t>
  </si>
  <si>
    <t>Cable to connect the battery with the VESC and powerboard</t>
  </si>
  <si>
    <t>https://www.monsterhopups.de/Traxxas-TRX2938XX-2938X-ID-Ladekabel-LiPo-Akku-auf-Balancer-Board-2S-bis-4S-XH</t>
  </si>
  <si>
    <t>Powercord Jetson</t>
  </si>
  <si>
    <t>https://www.conrad.de/de/p/tru-components-tc-9556652-niedervolt-anschlusskabel-niedervolt-stecker-offene-kabelenden-5-5-mm-2-5-mm-2-00-m-1-st-2389163.html?hk=SEM&amp;WT.mc_id=google_pla&amp;gclid=Cj0KCQjwmICoBhDxARIsABXkXlJaYE0ghEBC1SKgXbTVUaXbEA0PeVULI70-NVMmI5N1bFHGMH25XaIaAsL9EALw_wcB</t>
  </si>
  <si>
    <t>Shrink tube for Servo cable</t>
  </si>
  <si>
    <t>PPM cable for VESC 6</t>
  </si>
  <si>
    <t>https://shop.elektro-skateboard.de/eigenbau-tuning/esc-motorregler/vesc/747/ppm-kabel-fuer-vesc-6-esc</t>
  </si>
  <si>
    <t>4mm male to 3,5mm female bullet adapter for VESC to motor connection</t>
  </si>
  <si>
    <t>https://www.ebay.de/itm/195564348829?hash=item2d888b259d:g:694AAOSwE3ljyaFR&amp;amdata=enc%3AAQAIAAAA8CUtDB%2B13vHLE9fhMNhfwzKAlt%2F0rYczyeexMYnIdTL%2FI3a5l3mOSnrm8WhvG7bOSVYrIw4QYnXwPG4kUTB%2B4qJb03uxgZnADwOO9wSp7zbbRztAe72XaRjjXoLItyPp5bCFKzcHnZ6xHdwDDCwJ6jnrvUTxWAPj9iSIJA%2BoyROS5S1Jv6Si5V0%2Bz%2Fox%2BHcEmYmkU4dkXaVNZIFd%2BOWHghgjFOXC4iI6MNAOXCotNyslUqnc6c4hyyWIrqXb3WD1EH%2Bcw1zCYAWyPdBX%2Br6%2B4B0akaPXlT3Cn2wD8mkNQ0NgiDluCyfrVV9UpyCnSFCNaQ%3D%3D%7Ctkp%3ABk9SR8a49o77Yg</t>
  </si>
  <si>
    <t>DisplayPort Dummy</t>
  </si>
  <si>
    <t>https://www.conrad.de/de/p/dp-displayport-dummy-plug-displayport-dummy1-818237411.html#productDescription</t>
  </si>
  <si>
    <t>all prices incl. 19% German federal tax</t>
  </si>
  <si>
    <t>Standoff M3 SW6 45mm</t>
  </si>
  <si>
    <t>Standoff M3 SW6 25mm</t>
  </si>
  <si>
    <t>Standoff M3 SW6 20mm</t>
  </si>
  <si>
    <t>Screws M3x14mm</t>
  </si>
  <si>
    <t>Screws M3x8mm</t>
  </si>
  <si>
    <t>pack of 100
for Jetson</t>
  </si>
  <si>
    <t>pack of 100
for Powerboard</t>
  </si>
  <si>
    <t>pack of 100
for Autonomy Platform</t>
  </si>
  <si>
    <t>Screws M3x20mm</t>
  </si>
  <si>
    <t>Screws M5x</t>
  </si>
  <si>
    <t>https://www.conrad.de/de/p/toolcraft-888123-zylinderschrauben-m3-8-mm-sechsrund-iso-14579-stahl-verzinkt-100-st-888123.html?refresh=true</t>
  </si>
  <si>
    <t>pack of 100
2x for LiDAR-Camera mount</t>
  </si>
  <si>
    <t>https://www.conrad.de/de/p/iso4017-din933-m3x20-sechskantschraube-gewinde-bis-kopf-vollgewinde-material-a2-blank-100-stueck-865407903.html</t>
  </si>
  <si>
    <t>pack of 100
4x for Jetson top
3x for Powerboard op
2x for ZED 2</t>
  </si>
  <si>
    <t>https://www.conrad.de/de/p/iso4762-din912-m3x14-zylinderschrauben-mit-innensechskant-vollgewinde-material-a2-blank-100-stueck-865439039.html</t>
  </si>
  <si>
    <t>pack of 100
3x for Autonomy Platform
4x for Jetson bottom
3x for Powerboard bottom</t>
  </si>
  <si>
    <t>pack of 100
2x for VESC</t>
  </si>
  <si>
    <t>https://www.conrad.de/de/p/zylinderschraube-din-912-innen-6kt-m5x20-8-8-galv-verz-100st-806478117.html</t>
  </si>
  <si>
    <t xml:space="preserve">https://www.conrad.de/de/p/toolland-has07-schrumpfschlauchsortiment-schwarz-1-set-2574855.html#productDescription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</si>
</sst>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14" x14ac:knownFonts="1">
    <font>
      <sz val="10"/>
      <color rgb="FF000000"/>
      <name val="Arial"/>
      <scheme val="minor"/>
    </font>
    <font>
      <i/>
      <sz val="12"/>
      <color rgb="FF000000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u/>
      <sz val="12"/>
      <color rgb="FF000000"/>
      <name val="Calibri"/>
      <family val="2"/>
    </font>
    <font>
      <u/>
      <sz val="12"/>
      <color rgb="FF0000FF"/>
      <name val="Calibri"/>
      <family val="2"/>
    </font>
    <font>
      <u/>
      <sz val="12"/>
      <color rgb="FF0563C1"/>
      <name val="Calibri"/>
      <family val="2"/>
    </font>
    <font>
      <sz val="10"/>
      <color theme="1"/>
      <name val="Arial"/>
      <family val="2"/>
    </font>
    <font>
      <u/>
      <sz val="12"/>
      <color rgb="FF1155CC"/>
      <name val="Calibri"/>
      <family val="2"/>
    </font>
    <font>
      <sz val="12"/>
      <color rgb="FFED7D31"/>
      <name val="Calibri"/>
      <family val="2"/>
    </font>
    <font>
      <b/>
      <sz val="12"/>
      <color rgb="FF0563C1"/>
      <name val="Calibri"/>
      <family val="2"/>
    </font>
    <font>
      <u/>
      <sz val="10"/>
      <color theme="10"/>
      <name val="Arial"/>
      <family val="2"/>
      <scheme val="minor"/>
    </font>
    <font>
      <u/>
      <sz val="12"/>
      <color theme="10"/>
      <name val="Calibri"/>
      <family val="2"/>
    </font>
    <font>
      <sz val="12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46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left"/>
    </xf>
    <xf numFmtId="0" fontId="1" fillId="0" borderId="0" xfId="0" applyFont="1"/>
    <xf numFmtId="0" fontId="9" fillId="0" borderId="0" xfId="0" applyFont="1"/>
    <xf numFmtId="0" fontId="10" fillId="0" borderId="0" xfId="0" applyFont="1" applyAlignment="1">
      <alignment horizontal="left"/>
    </xf>
    <xf numFmtId="0" fontId="3" fillId="0" borderId="0" xfId="0" applyFont="1" applyAlignment="1">
      <alignment horizontal="left" vertical="top"/>
    </xf>
    <xf numFmtId="0" fontId="7" fillId="0" borderId="0" xfId="0" applyFont="1"/>
    <xf numFmtId="164" fontId="3" fillId="0" borderId="0" xfId="0" applyNumberFormat="1" applyFont="1"/>
    <xf numFmtId="0" fontId="12" fillId="0" borderId="0" xfId="1" applyFont="1"/>
    <xf numFmtId="0" fontId="12" fillId="0" borderId="0" xfId="1" applyFont="1" applyBorder="1"/>
    <xf numFmtId="0" fontId="1" fillId="2" borderId="0" xfId="0" applyFont="1" applyFill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 applyAlignment="1">
      <alignment vertical="top"/>
    </xf>
    <xf numFmtId="0" fontId="2" fillId="0" borderId="0" xfId="0" applyFont="1" applyAlignment="1">
      <alignment horizontal="left" vertical="top"/>
    </xf>
    <xf numFmtId="0" fontId="2" fillId="3" borderId="0" xfId="0" applyFont="1" applyFill="1" applyAlignment="1">
      <alignment horizontal="left" vertical="top"/>
    </xf>
    <xf numFmtId="164" fontId="2" fillId="3" borderId="0" xfId="0" applyNumberFormat="1" applyFont="1" applyFill="1" applyAlignment="1">
      <alignment horizontal="left" vertical="top"/>
    </xf>
    <xf numFmtId="0" fontId="3" fillId="0" borderId="0" xfId="0" applyFont="1" applyAlignment="1">
      <alignment vertical="top"/>
    </xf>
    <xf numFmtId="0" fontId="2" fillId="3" borderId="0" xfId="0" applyFont="1" applyFill="1" applyAlignment="1">
      <alignment horizontal="left"/>
    </xf>
    <xf numFmtId="0" fontId="2" fillId="3" borderId="0" xfId="0" applyFont="1" applyFill="1" applyAlignment="1">
      <alignment vertical="top"/>
    </xf>
    <xf numFmtId="0" fontId="13" fillId="0" borderId="0" xfId="0" applyFont="1" applyAlignment="1">
      <alignment vertical="top"/>
    </xf>
    <xf numFmtId="0" fontId="13" fillId="0" borderId="0" xfId="0" applyFont="1"/>
    <xf numFmtId="0" fontId="6" fillId="0" borderId="0" xfId="0" applyFont="1"/>
    <xf numFmtId="0" fontId="13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2" fillId="3" borderId="0" xfId="0" applyFont="1" applyFill="1"/>
    <xf numFmtId="0" fontId="12" fillId="2" borderId="0" xfId="1" applyFont="1" applyFill="1" applyBorder="1"/>
    <xf numFmtId="0" fontId="6" fillId="2" borderId="0" xfId="0" applyFont="1" applyFill="1"/>
    <xf numFmtId="0" fontId="2" fillId="4" borderId="0" xfId="0" applyFont="1" applyFill="1" applyAlignment="1">
      <alignment horizontal="center"/>
    </xf>
    <xf numFmtId="0" fontId="13" fillId="0" borderId="0" xfId="0" applyFont="1" applyAlignment="1">
      <alignment vertical="top" wrapText="1"/>
    </xf>
    <xf numFmtId="0" fontId="3" fillId="0" borderId="0" xfId="0" applyFont="1" applyAlignment="1">
      <alignment horizontal="left" wrapText="1"/>
    </xf>
    <xf numFmtId="0" fontId="4" fillId="0" borderId="0" xfId="0" applyFont="1" applyAlignment="1">
      <alignment vertical="top" wrapText="1"/>
    </xf>
    <xf numFmtId="0" fontId="12" fillId="0" borderId="0" xfId="1" applyFont="1" applyFill="1" applyBorder="1" applyAlignment="1">
      <alignment horizontal="left"/>
    </xf>
    <xf numFmtId="0" fontId="6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12" fillId="0" borderId="0" xfId="1" applyFont="1" applyFill="1" applyBorder="1"/>
    <xf numFmtId="164" fontId="2" fillId="3" borderId="0" xfId="0" applyNumberFormat="1" applyFont="1" applyFill="1"/>
    <xf numFmtId="164" fontId="2" fillId="3" borderId="0" xfId="0" applyNumberFormat="1" applyFont="1" applyFill="1" applyAlignment="1">
      <alignment vertical="top"/>
    </xf>
    <xf numFmtId="164" fontId="3" fillId="4" borderId="0" xfId="0" applyNumberFormat="1" applyFont="1" applyFill="1"/>
    <xf numFmtId="0" fontId="3" fillId="0" borderId="0" xfId="0" applyFont="1" applyAlignment="1">
      <alignment vertical="top"/>
    </xf>
    <xf numFmtId="0" fontId="3" fillId="0" borderId="0" xfId="0" applyFont="1"/>
    <xf numFmtId="0" fontId="12" fillId="0" borderId="0" xfId="1" applyFont="1" applyBorder="1"/>
    <xf numFmtId="0" fontId="11" fillId="0" borderId="0" xfId="1" applyAlignment="1">
      <alignment horizontal="left"/>
    </xf>
    <xf numFmtId="0" fontId="11" fillId="0" borderId="0" xfId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11" Type="http://customschemas.google.com/relationships/workbookmetadata" Target="metadata"/><Relationship Id="rId15" Type="http://schemas.openxmlformats.org/officeDocument/2006/relationships/calcChain" Target="calcChain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onrad.de/de/p/sony-dualsense-wireless-controller-midnight-black-gamepad-playstation-5-schwarz-2386057.html?hk=SEM&amp;WT.mc_id=google_pla&amp;gad_source=1&amp;gclid=Cj0KCQiAmNeqBhD4ARIsADsYfTf7bROVEh_HibS0lI4BMvAXFILRlXcfWSL6Zm6slvzBWg7Lv8U1Fb0aAhBlEALw_wcB" TargetMode="External"/><Relationship Id="rId13" Type="http://schemas.openxmlformats.org/officeDocument/2006/relationships/hyperlink" Target="https://www.monsterhopups.de/Traxxas-TRX2938XX-2938X-ID-Ladekabel-LiPo-Akku-auf-Balancer-Board-2S-bis-4S-XH" TargetMode="External"/><Relationship Id="rId18" Type="http://schemas.openxmlformats.org/officeDocument/2006/relationships/hyperlink" Target="https://www.conrad.de/de/p/iso4762-din912-m3x14-zylinderschrauben-mit-innensechskant-vollgewinde-material-a2-blank-100-stueck-865439039.html" TargetMode="External"/><Relationship Id="rId3" Type="http://schemas.openxmlformats.org/officeDocument/2006/relationships/hyperlink" Target="https://www.conrad.de/de/p/edimax-ew-7811uac-wlan-stick-usb-2-0-433-mbit-s-1188098.html" TargetMode="External"/><Relationship Id="rId7" Type="http://schemas.openxmlformats.org/officeDocument/2006/relationships/hyperlink" Target="https://www.conrad.de/de/p/extron-modellbau-lipo-safety-bag-1-st-x6670-1930097.html" TargetMode="External"/><Relationship Id="rId12" Type="http://schemas.openxmlformats.org/officeDocument/2006/relationships/hyperlink" Target="https://www.conrad.de/de/p/quadrios-2005ca001-aderendhuelsen-sortiment-teilisoliert-mehrfarbig-1200-st-2452883.html" TargetMode="External"/><Relationship Id="rId17" Type="http://schemas.openxmlformats.org/officeDocument/2006/relationships/hyperlink" Target="https://www.conrad.de/de/p/toolcraft-888123-zylinderschrauben-m3-8-mm-sechsrund-iso-14579-stahl-verzinkt-100-st-888123.html?refresh=true" TargetMode="External"/><Relationship Id="rId2" Type="http://schemas.openxmlformats.org/officeDocument/2006/relationships/hyperlink" Target="https://www.conrad.de/de/p/sandisk-extreme-microsdxc-karte-128-gb-class-10-uhs-i-stosssicher-wasserdicht-2621014.html" TargetMode="External"/><Relationship Id="rId16" Type="http://schemas.openxmlformats.org/officeDocument/2006/relationships/hyperlink" Target="https://www.conrad.de/de/p/dp-displayport-dummy-plug-displayport-dummy1-818237411.html" TargetMode="External"/><Relationship Id="rId20" Type="http://schemas.openxmlformats.org/officeDocument/2006/relationships/hyperlink" Target="https://www.conrad.de/de/p/toolland-has07-schrumpfschlauchsortiment-schwarz-1-set-2574855.html" TargetMode="External"/><Relationship Id="rId1" Type="http://schemas.openxmlformats.org/officeDocument/2006/relationships/hyperlink" Target="https://www.monsterhopups.de/Traxxas-TRX68086-4-Slash-1/10-4x4-Brushless-TQi-mit-Stabilitaetskontrolle-TSM" TargetMode="External"/><Relationship Id="rId6" Type="http://schemas.openxmlformats.org/officeDocument/2006/relationships/hyperlink" Target="https://trampaboards.com/vesc-6-mkvi-the-amazing-trampa-vesc-6-mkvi--gives-maximum-power-original-p-27536.html" TargetMode="External"/><Relationship Id="rId11" Type="http://schemas.openxmlformats.org/officeDocument/2006/relationships/hyperlink" Target="https://www.conrad.de/de/p/renkforce-usb-kabel-usb-2-0-usb-a-stecker-usb-micro-b-stecker-0-30-m-schwarz-vergoldete-steckkontakte-rf-4463076-1487692.html" TargetMode="External"/><Relationship Id="rId5" Type="http://schemas.openxmlformats.org/officeDocument/2006/relationships/hyperlink" Target="https://www.roboparts.de/epages/63257595.sf/sec37340fc51c/?ObjectPath=/Shops/63257595/Products/UST-10LX" TargetMode="External"/><Relationship Id="rId15" Type="http://schemas.openxmlformats.org/officeDocument/2006/relationships/hyperlink" Target="https://www.ebay.de/itm/195564348829?hash=item2d888b259d:g:694AAOSwE3ljyaFR&amp;amdata=enc%3AAQAIAAAA8CUtDB%2B13vHLE9fhMNhfwzKAlt%2F0rYczyeexMYnIdTL%2FI3a5l3mOSnrm8WhvG7bOSVYrIw4QYnXwPG4kUTB%2B4qJb03uxgZnADwOO9wSp7zbbRztAe72XaRjjXoLItyPp5bCFKzcHnZ6xHdwDDCwJ6jnrvUTxWAPj9iSIJA%2BoyROS5S1Jv6Si5V0%2Bz%2Fox%2BHcEmYmkU4dkXaVNZIFd%2BOWHghgjFOXC4iI6MNAOXCotNyslUqnc6c4hyyWIrqXb3WD1EH%2Bcw1zCYAWyPdBX%2Br6%2B4B0akaPXlT3Cn2wD8mkNQ0NgiDluCyfrVV9UpyCnSFCNaQ%3D%3D%7Ctkp%3ABk9SR8a49o77Yg" TargetMode="External"/><Relationship Id="rId10" Type="http://schemas.openxmlformats.org/officeDocument/2006/relationships/hyperlink" Target="https://www.conrad.de/de/p/absima-1-10-1-8-montagestaender-schwarz-1537809.html" TargetMode="External"/><Relationship Id="rId19" Type="http://schemas.openxmlformats.org/officeDocument/2006/relationships/hyperlink" Target="https://www.conrad.de/de/p/zylinderschraube-din-912-innen-6kt-m5x20-8-8-galv-verz-100st-806478117.html" TargetMode="External"/><Relationship Id="rId4" Type="http://schemas.openxmlformats.org/officeDocument/2006/relationships/hyperlink" Target="https://www.conrad.de/de/p/asus-usb-bt500-bluetooth-stick-5-0-2336738.html" TargetMode="External"/><Relationship Id="rId9" Type="http://schemas.openxmlformats.org/officeDocument/2006/relationships/hyperlink" Target="https://store.stereolabs.com/en-de/products/zed-2" TargetMode="External"/><Relationship Id="rId14" Type="http://schemas.openxmlformats.org/officeDocument/2006/relationships/hyperlink" Target="https://shop.elektro-skateboard.de/eigenbau-tuning/esc-motorregler/vesc/747/ppm-kabel-fuer-vesc-6-es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000"/>
  <sheetViews>
    <sheetView tabSelected="1" workbookViewId="0">
      <pane xSplit="1" topLeftCell="B1" activePane="topRight" state="frozen"/>
      <selection pane="topRight" activeCell="F30" sqref="F30"/>
    </sheetView>
  </sheetViews>
  <sheetFormatPr baseColWidth="10" defaultColWidth="12.6640625" defaultRowHeight="15" customHeight="1" x14ac:dyDescent="0.15"/>
  <cols>
    <col min="1" max="1" width="49.1640625" customWidth="1"/>
    <col min="2" max="2" width="5.5" customWidth="1"/>
    <col min="3" max="3" width="12.6640625" customWidth="1"/>
    <col min="4" max="4" width="27.5" customWidth="1"/>
    <col min="5" max="5" width="16.6640625" bestFit="1" customWidth="1"/>
    <col min="6" max="6" width="453.33203125" customWidth="1"/>
    <col min="7" max="7" width="12.6640625" customWidth="1"/>
  </cols>
  <sheetData>
    <row r="1" spans="1:27" ht="15.75" customHeight="1" x14ac:dyDescent="0.2">
      <c r="A1" s="13" t="s">
        <v>0</v>
      </c>
      <c r="B1" s="14" t="s">
        <v>1</v>
      </c>
      <c r="C1" s="14" t="s">
        <v>2</v>
      </c>
      <c r="D1" s="15" t="s">
        <v>3</v>
      </c>
      <c r="E1" s="15" t="s">
        <v>18</v>
      </c>
      <c r="F1" s="16" t="s">
        <v>4</v>
      </c>
      <c r="G1" s="1"/>
      <c r="H1" s="1"/>
      <c r="I1" s="1"/>
      <c r="J1" s="1"/>
      <c r="K1" s="1"/>
      <c r="L1" s="1"/>
    </row>
    <row r="2" spans="1:27" ht="15.75" customHeight="1" x14ac:dyDescent="0.2">
      <c r="A2" s="17" t="s">
        <v>5</v>
      </c>
      <c r="B2" s="17"/>
      <c r="C2" s="18"/>
      <c r="D2" s="17"/>
      <c r="E2" s="17"/>
      <c r="F2" s="17"/>
      <c r="G2" s="15"/>
      <c r="H2" s="1"/>
      <c r="I2" s="1"/>
      <c r="J2" s="1"/>
      <c r="K2" s="1"/>
      <c r="L2" s="1"/>
    </row>
    <row r="3" spans="1:27" ht="15.75" customHeight="1" x14ac:dyDescent="0.2">
      <c r="A3" s="32" t="s">
        <v>21</v>
      </c>
      <c r="B3" s="2">
        <v>1</v>
      </c>
      <c r="C3" s="10">
        <v>429.95</v>
      </c>
      <c r="D3" s="33"/>
      <c r="E3" s="33" t="s">
        <v>19</v>
      </c>
      <c r="F3" s="34" t="s">
        <v>17</v>
      </c>
      <c r="G3" s="15"/>
      <c r="H3" s="1"/>
      <c r="I3" s="1"/>
      <c r="J3" s="1"/>
      <c r="K3" s="1"/>
      <c r="L3" s="1"/>
    </row>
    <row r="4" spans="1:27" ht="15.75" customHeight="1" x14ac:dyDescent="0.2">
      <c r="A4" s="1" t="s">
        <v>6</v>
      </c>
      <c r="B4" s="2">
        <v>1</v>
      </c>
      <c r="C4" s="10">
        <v>249.95</v>
      </c>
      <c r="D4" s="19"/>
      <c r="E4" s="19" t="s">
        <v>19</v>
      </c>
      <c r="F4" s="35" t="s">
        <v>20</v>
      </c>
      <c r="G4" s="19"/>
      <c r="H4" s="1"/>
      <c r="I4" s="1"/>
      <c r="J4" s="1"/>
      <c r="K4" s="1"/>
      <c r="L4" s="1"/>
    </row>
    <row r="5" spans="1:27" ht="15.75" customHeight="1" x14ac:dyDescent="0.2">
      <c r="A5" s="20" t="s">
        <v>7</v>
      </c>
      <c r="B5" s="20"/>
      <c r="C5" s="38"/>
      <c r="D5" s="20"/>
      <c r="E5" s="20"/>
      <c r="F5" s="20"/>
      <c r="G5" s="1"/>
      <c r="H5" s="1"/>
      <c r="I5" s="1"/>
      <c r="J5" s="1"/>
      <c r="K5" s="1"/>
      <c r="L5" s="1"/>
    </row>
    <row r="6" spans="1:27" ht="34" x14ac:dyDescent="0.2">
      <c r="A6" s="1" t="s">
        <v>68</v>
      </c>
      <c r="B6" s="2">
        <v>3</v>
      </c>
      <c r="C6" s="10">
        <v>36.51</v>
      </c>
      <c r="D6" s="3" t="s">
        <v>75</v>
      </c>
      <c r="E6" s="1" t="s">
        <v>19</v>
      </c>
      <c r="F6" s="36" t="s">
        <v>46</v>
      </c>
      <c r="G6" s="1"/>
      <c r="H6" s="1"/>
      <c r="I6" s="1"/>
      <c r="J6" s="1"/>
      <c r="K6" s="1"/>
      <c r="L6" s="1"/>
    </row>
    <row r="7" spans="1:27" ht="34" x14ac:dyDescent="0.2">
      <c r="A7" s="1" t="s">
        <v>69</v>
      </c>
      <c r="B7" s="2">
        <v>3</v>
      </c>
      <c r="C7" s="10">
        <v>21.6</v>
      </c>
      <c r="D7" s="3" t="s">
        <v>74</v>
      </c>
      <c r="E7" s="1" t="s">
        <v>19</v>
      </c>
      <c r="F7" s="36" t="s">
        <v>48</v>
      </c>
      <c r="G7" s="1"/>
      <c r="H7" s="1"/>
      <c r="I7" s="1"/>
      <c r="J7" s="1"/>
      <c r="K7" s="1"/>
      <c r="L7" s="1"/>
    </row>
    <row r="8" spans="1:27" ht="34" x14ac:dyDescent="0.2">
      <c r="A8" s="1" t="s">
        <v>70</v>
      </c>
      <c r="B8" s="2">
        <v>4</v>
      </c>
      <c r="C8" s="10">
        <v>21.07</v>
      </c>
      <c r="D8" s="3" t="s">
        <v>73</v>
      </c>
      <c r="E8" s="1" t="s">
        <v>19</v>
      </c>
      <c r="F8" s="36" t="s">
        <v>47</v>
      </c>
      <c r="G8" s="1"/>
      <c r="H8" s="1"/>
      <c r="I8" s="1"/>
      <c r="J8" s="1"/>
      <c r="K8" s="1"/>
      <c r="L8" s="1"/>
    </row>
    <row r="9" spans="1:27" ht="68" x14ac:dyDescent="0.2">
      <c r="A9" s="1" t="s">
        <v>71</v>
      </c>
      <c r="B9" s="2">
        <v>10</v>
      </c>
      <c r="C9" s="10">
        <f>1.8*1.19</f>
        <v>2.1419999999999999</v>
      </c>
      <c r="D9" s="3" t="s">
        <v>83</v>
      </c>
      <c r="E9" s="1" t="s">
        <v>19</v>
      </c>
      <c r="F9" s="44" t="s">
        <v>82</v>
      </c>
      <c r="G9" s="1"/>
      <c r="H9" s="1"/>
      <c r="I9" s="1"/>
      <c r="J9" s="1"/>
      <c r="K9" s="1"/>
      <c r="L9" s="1"/>
    </row>
    <row r="10" spans="1:27" ht="68" x14ac:dyDescent="0.2">
      <c r="A10" s="1" t="s">
        <v>72</v>
      </c>
      <c r="B10" s="2">
        <v>9</v>
      </c>
      <c r="C10" s="10">
        <f>24.36*1.19</f>
        <v>28.988399999999999</v>
      </c>
      <c r="D10" s="3" t="s">
        <v>81</v>
      </c>
      <c r="E10" s="1" t="s">
        <v>19</v>
      </c>
      <c r="F10" s="44" t="s">
        <v>78</v>
      </c>
      <c r="G10" s="1"/>
      <c r="H10" s="1"/>
      <c r="I10" s="1"/>
      <c r="J10" s="1"/>
      <c r="K10" s="1"/>
      <c r="L10" s="1"/>
    </row>
    <row r="11" spans="1:27" ht="34" x14ac:dyDescent="0.2">
      <c r="A11" s="1" t="s">
        <v>76</v>
      </c>
      <c r="B11" s="2">
        <v>2</v>
      </c>
      <c r="C11" s="10">
        <f>3.05*1.19</f>
        <v>3.6294999999999997</v>
      </c>
      <c r="D11" s="3" t="s">
        <v>79</v>
      </c>
      <c r="E11" s="1" t="s">
        <v>19</v>
      </c>
      <c r="F11" s="36" t="s">
        <v>80</v>
      </c>
      <c r="G11" s="1"/>
      <c r="H11" s="1"/>
      <c r="I11" s="1"/>
      <c r="J11" s="1"/>
      <c r="K11" s="1"/>
      <c r="L11" s="1"/>
    </row>
    <row r="12" spans="1:27" ht="34" x14ac:dyDescent="0.2">
      <c r="A12" s="1" t="s">
        <v>77</v>
      </c>
      <c r="B12" s="2">
        <v>2</v>
      </c>
      <c r="C12" s="10">
        <f>5.35*1.19</f>
        <v>6.3664999999999994</v>
      </c>
      <c r="D12" s="3" t="s">
        <v>84</v>
      </c>
      <c r="E12" s="1" t="s">
        <v>19</v>
      </c>
      <c r="F12" s="44" t="s">
        <v>85</v>
      </c>
      <c r="G12" s="1"/>
      <c r="H12" s="1"/>
      <c r="I12" s="1"/>
      <c r="J12" s="1"/>
      <c r="K12" s="1"/>
      <c r="L12" s="1"/>
    </row>
    <row r="13" spans="1:27" ht="15.75" customHeight="1" x14ac:dyDescent="0.2">
      <c r="A13" s="21" t="s">
        <v>8</v>
      </c>
      <c r="B13" s="21"/>
      <c r="C13" s="39"/>
      <c r="D13" s="21"/>
      <c r="E13" s="21"/>
      <c r="F13" s="21"/>
      <c r="G13" s="22"/>
      <c r="H13" s="23"/>
      <c r="I13" s="23"/>
      <c r="J13" s="23"/>
      <c r="K13" s="23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spans="1:27" ht="15.75" customHeight="1" x14ac:dyDescent="0.2">
      <c r="A14" s="1" t="s">
        <v>22</v>
      </c>
      <c r="B14" s="2">
        <v>1</v>
      </c>
      <c r="C14" s="10">
        <v>617.61</v>
      </c>
      <c r="D14" s="31"/>
      <c r="E14" s="31" t="s">
        <v>19</v>
      </c>
      <c r="F14" s="24" t="s">
        <v>23</v>
      </c>
      <c r="G14" s="22"/>
      <c r="H14" s="23"/>
      <c r="I14" s="23"/>
      <c r="J14" s="23"/>
      <c r="K14" s="23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spans="1:27" ht="15.75" customHeight="1" x14ac:dyDescent="0.2">
      <c r="A15" s="1" t="s">
        <v>27</v>
      </c>
      <c r="B15" s="2">
        <v>1</v>
      </c>
      <c r="C15" s="10">
        <f>13.44*1.19</f>
        <v>15.993599999999999</v>
      </c>
      <c r="D15" s="22"/>
      <c r="E15" s="22" t="s">
        <v>19</v>
      </c>
      <c r="F15" s="37" t="s">
        <v>25</v>
      </c>
      <c r="G15" s="22"/>
      <c r="H15" s="23"/>
      <c r="I15" s="23"/>
      <c r="J15" s="23"/>
      <c r="K15" s="23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</row>
    <row r="16" spans="1:27" ht="15.75" customHeight="1" x14ac:dyDescent="0.2">
      <c r="A16" s="1" t="s">
        <v>26</v>
      </c>
      <c r="B16" s="2">
        <v>1</v>
      </c>
      <c r="C16" s="10">
        <f>82.19*1.19</f>
        <v>97.806099999999986</v>
      </c>
      <c r="D16" s="22"/>
      <c r="E16" s="22" t="s">
        <v>19</v>
      </c>
      <c r="F16" s="24" t="s">
        <v>24</v>
      </c>
      <c r="G16" s="22"/>
      <c r="H16" s="23"/>
      <c r="I16" s="23"/>
      <c r="J16" s="23"/>
      <c r="K16" s="23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</row>
    <row r="17" spans="1:27" ht="85" x14ac:dyDescent="0.2">
      <c r="A17" s="1" t="s">
        <v>28</v>
      </c>
      <c r="B17" s="2">
        <v>1</v>
      </c>
      <c r="C17" s="10">
        <f>25.2*1.19</f>
        <v>29.988</v>
      </c>
      <c r="D17" s="31" t="s">
        <v>30</v>
      </c>
      <c r="E17" s="22" t="s">
        <v>19</v>
      </c>
      <c r="F17" s="37" t="s">
        <v>32</v>
      </c>
      <c r="G17" s="22"/>
      <c r="H17" s="23"/>
      <c r="I17" s="23"/>
      <c r="J17" s="23"/>
      <c r="K17" s="23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</row>
    <row r="18" spans="1:27" ht="15" customHeight="1" x14ac:dyDescent="0.2">
      <c r="A18" s="1" t="s">
        <v>29</v>
      </c>
      <c r="B18" s="2">
        <v>1</v>
      </c>
      <c r="C18" s="10">
        <f>1.19*12.52</f>
        <v>14.8988</v>
      </c>
      <c r="D18" s="1" t="s">
        <v>31</v>
      </c>
      <c r="E18" s="1" t="s">
        <v>19</v>
      </c>
      <c r="F18" s="37" t="s">
        <v>33</v>
      </c>
      <c r="G18" s="1"/>
      <c r="H18" s="1"/>
      <c r="I18" s="1"/>
      <c r="J18" s="1"/>
      <c r="K18" s="1"/>
    </row>
    <row r="19" spans="1:27" ht="15.75" customHeight="1" x14ac:dyDescent="0.2">
      <c r="A19" s="21" t="s">
        <v>9</v>
      </c>
      <c r="B19" s="21"/>
      <c r="C19" s="39"/>
      <c r="D19" s="21"/>
      <c r="E19" s="21"/>
      <c r="F19" s="21"/>
      <c r="G19" s="22"/>
      <c r="H19" s="23"/>
      <c r="I19" s="23"/>
      <c r="J19" s="23"/>
      <c r="K19" s="23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</row>
    <row r="20" spans="1:27" ht="15.75" customHeight="1" x14ac:dyDescent="0.2">
      <c r="A20" s="1" t="s">
        <v>42</v>
      </c>
      <c r="B20" s="2">
        <v>1</v>
      </c>
      <c r="C20" s="10">
        <v>449</v>
      </c>
      <c r="D20" s="23"/>
      <c r="E20" s="23" t="s">
        <v>36</v>
      </c>
      <c r="F20" s="12" t="s">
        <v>43</v>
      </c>
      <c r="G20" s="23"/>
      <c r="H20" s="23"/>
      <c r="I20" s="23"/>
      <c r="J20" s="23"/>
      <c r="K20" s="23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</row>
    <row r="21" spans="1:27" ht="15.75" customHeight="1" x14ac:dyDescent="0.2">
      <c r="A21" s="1" t="s">
        <v>10</v>
      </c>
      <c r="B21" s="2">
        <v>1</v>
      </c>
      <c r="C21" s="10">
        <v>1606.5</v>
      </c>
      <c r="D21" s="22"/>
      <c r="E21" s="22" t="s">
        <v>19</v>
      </c>
      <c r="F21" s="12" t="s">
        <v>34</v>
      </c>
      <c r="G21" s="22"/>
      <c r="H21" s="23"/>
      <c r="I21" s="23"/>
      <c r="J21" s="23"/>
      <c r="K21" s="23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</row>
    <row r="22" spans="1:27" ht="15.75" customHeight="1" x14ac:dyDescent="0.2">
      <c r="A22" s="21" t="s">
        <v>11</v>
      </c>
      <c r="B22" s="21"/>
      <c r="C22" s="39"/>
      <c r="D22" s="21"/>
      <c r="E22" s="21"/>
      <c r="F22" s="21"/>
      <c r="G22" s="22"/>
      <c r="H22" s="23"/>
      <c r="I22" s="23"/>
      <c r="J22" s="23"/>
      <c r="K22" s="23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</row>
    <row r="23" spans="1:27" ht="68" x14ac:dyDescent="0.2">
      <c r="A23" s="1" t="s">
        <v>35</v>
      </c>
      <c r="B23" s="2">
        <v>1</v>
      </c>
      <c r="C23" s="10">
        <v>413.62</v>
      </c>
      <c r="D23" s="25" t="s">
        <v>37</v>
      </c>
      <c r="E23" s="23" t="s">
        <v>36</v>
      </c>
      <c r="F23" s="43" t="s">
        <v>38</v>
      </c>
      <c r="G23" s="42"/>
      <c r="H23" s="42"/>
      <c r="I23" s="42"/>
      <c r="J23" s="42"/>
      <c r="K23" s="42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</row>
    <row r="24" spans="1:27" ht="15.75" customHeight="1" x14ac:dyDescent="0.2">
      <c r="A24" s="1" t="s">
        <v>39</v>
      </c>
      <c r="B24" s="2">
        <v>1</v>
      </c>
      <c r="C24" s="10">
        <f>64.04*1.19</f>
        <v>76.207599999999999</v>
      </c>
      <c r="D24" s="1"/>
      <c r="E24" s="1" t="s">
        <v>19</v>
      </c>
      <c r="F24" s="12" t="s">
        <v>41</v>
      </c>
      <c r="G24" s="23"/>
      <c r="H24" s="23"/>
      <c r="I24" s="23"/>
      <c r="J24" s="23"/>
      <c r="K24" s="23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</row>
    <row r="25" spans="1:27" ht="15.75" customHeight="1" x14ac:dyDescent="0.2">
      <c r="A25" s="3" t="s">
        <v>49</v>
      </c>
      <c r="B25" s="2">
        <v>1</v>
      </c>
      <c r="C25" s="10">
        <f>3.35*1.19</f>
        <v>3.9864999999999999</v>
      </c>
      <c r="D25" s="26"/>
      <c r="E25" s="3" t="s">
        <v>19</v>
      </c>
      <c r="F25" s="12" t="s">
        <v>50</v>
      </c>
      <c r="G25" s="24"/>
      <c r="H25" s="24"/>
      <c r="I25" s="24"/>
      <c r="J25" s="23"/>
      <c r="K25" s="23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</row>
    <row r="26" spans="1:27" ht="34" x14ac:dyDescent="0.2">
      <c r="A26" s="3" t="s">
        <v>56</v>
      </c>
      <c r="B26" s="2">
        <v>1</v>
      </c>
      <c r="C26" s="10">
        <v>24.99</v>
      </c>
      <c r="D26" s="1"/>
      <c r="E26" s="1" t="s">
        <v>19</v>
      </c>
      <c r="F26" s="12" t="s">
        <v>57</v>
      </c>
      <c r="G26" s="1"/>
      <c r="H26" s="1"/>
      <c r="I26" s="1"/>
      <c r="J26" s="1"/>
      <c r="K26" s="1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</row>
    <row r="27" spans="1:27" ht="34" x14ac:dyDescent="0.2">
      <c r="A27" s="3" t="s">
        <v>63</v>
      </c>
      <c r="B27" s="2">
        <v>1</v>
      </c>
      <c r="C27" s="1">
        <v>7.98</v>
      </c>
      <c r="D27" s="1"/>
      <c r="E27" s="1" t="s">
        <v>36</v>
      </c>
      <c r="F27" s="11" t="s">
        <v>64</v>
      </c>
      <c r="G27" s="1"/>
      <c r="H27" s="1"/>
      <c r="I27" s="1"/>
      <c r="J27" s="1"/>
      <c r="K27" s="1"/>
    </row>
    <row r="28" spans="1:27" ht="17" x14ac:dyDescent="0.2">
      <c r="A28" s="3" t="s">
        <v>58</v>
      </c>
      <c r="B28" s="2">
        <v>1</v>
      </c>
      <c r="C28" s="10">
        <f>1.67*1.19</f>
        <v>1.9872999999999998</v>
      </c>
      <c r="D28" s="1"/>
      <c r="E28" s="1" t="s">
        <v>19</v>
      </c>
      <c r="F28" s="12" t="s">
        <v>59</v>
      </c>
      <c r="G28" s="1"/>
      <c r="H28" s="1"/>
      <c r="I28" s="1"/>
      <c r="J28" s="1"/>
      <c r="K28" s="1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</row>
    <row r="29" spans="1:27" ht="15" customHeight="1" x14ac:dyDescent="0.2">
      <c r="A29" s="3" t="s">
        <v>60</v>
      </c>
      <c r="B29" s="2">
        <v>1</v>
      </c>
      <c r="C29" s="10">
        <f>5.84*1.19</f>
        <v>6.9495999999999993</v>
      </c>
      <c r="D29" s="1"/>
      <c r="E29" s="1" t="s">
        <v>19</v>
      </c>
      <c r="F29" s="45" t="s">
        <v>86</v>
      </c>
      <c r="G29" s="1"/>
      <c r="H29" s="1"/>
      <c r="I29" s="1"/>
      <c r="J29" s="1"/>
      <c r="K29" s="1"/>
    </row>
    <row r="30" spans="1:27" ht="17" x14ac:dyDescent="0.2">
      <c r="A30" s="3" t="s">
        <v>61</v>
      </c>
      <c r="B30" s="2">
        <v>1</v>
      </c>
      <c r="C30" s="10">
        <v>4.99</v>
      </c>
      <c r="D30" s="1"/>
      <c r="E30" s="1" t="s">
        <v>19</v>
      </c>
      <c r="F30" s="12" t="s">
        <v>62</v>
      </c>
      <c r="G30" s="1"/>
      <c r="H30" s="1"/>
      <c r="I30" s="1"/>
      <c r="J30" s="1"/>
      <c r="K30" s="1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</row>
    <row r="31" spans="1:27" ht="15.75" customHeight="1" x14ac:dyDescent="0.2">
      <c r="A31" s="27" t="s">
        <v>13</v>
      </c>
      <c r="B31" s="27"/>
      <c r="C31" s="38"/>
      <c r="D31" s="27"/>
      <c r="E31" s="27"/>
      <c r="F31" s="27"/>
      <c r="G31" s="22"/>
      <c r="H31" s="23"/>
      <c r="I31" s="23"/>
      <c r="J31" s="23"/>
      <c r="K31" s="23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</row>
    <row r="32" spans="1:27" ht="15.75" customHeight="1" x14ac:dyDescent="0.2">
      <c r="A32" s="3" t="s">
        <v>12</v>
      </c>
      <c r="B32" s="2">
        <v>1</v>
      </c>
      <c r="C32" s="10">
        <f>7.55*1.19</f>
        <v>8.9844999999999988</v>
      </c>
      <c r="D32" s="3"/>
      <c r="E32" s="3" t="s">
        <v>19</v>
      </c>
      <c r="F32" s="43" t="s">
        <v>40</v>
      </c>
      <c r="G32" s="42"/>
      <c r="H32" s="42"/>
      <c r="I32" s="42"/>
      <c r="J32" s="23"/>
      <c r="K32" s="23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</row>
    <row r="33" spans="1:27" ht="15.75" customHeight="1" x14ac:dyDescent="0.2">
      <c r="A33" s="1" t="s">
        <v>44</v>
      </c>
      <c r="B33" s="2">
        <v>1</v>
      </c>
      <c r="C33" s="10">
        <f>1.19*20.97</f>
        <v>24.954299999999996</v>
      </c>
      <c r="D33" s="22"/>
      <c r="E33" s="22" t="s">
        <v>19</v>
      </c>
      <c r="F33" s="28" t="s">
        <v>45</v>
      </c>
      <c r="G33" s="19"/>
      <c r="H33" s="1"/>
      <c r="I33" s="23"/>
      <c r="J33" s="23"/>
      <c r="K33" s="23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</row>
    <row r="34" spans="1:27" ht="15.75" customHeight="1" x14ac:dyDescent="0.2">
      <c r="A34" s="1" t="s">
        <v>65</v>
      </c>
      <c r="B34" s="2">
        <v>1</v>
      </c>
      <c r="C34" s="10">
        <f>7.5*1.19</f>
        <v>8.9249999999999989</v>
      </c>
      <c r="D34" s="1"/>
      <c r="E34" s="1" t="s">
        <v>19</v>
      </c>
      <c r="F34" s="12" t="s">
        <v>66</v>
      </c>
      <c r="G34" s="23"/>
      <c r="H34" s="23"/>
      <c r="I34" s="23"/>
      <c r="J34" s="23"/>
      <c r="K34" s="23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</row>
    <row r="35" spans="1:27" ht="15.75" customHeight="1" x14ac:dyDescent="0.2">
      <c r="A35" s="1" t="s">
        <v>53</v>
      </c>
      <c r="B35" s="2">
        <v>1</v>
      </c>
      <c r="C35" s="10">
        <v>29.99</v>
      </c>
      <c r="D35" s="22" t="s">
        <v>54</v>
      </c>
      <c r="E35" s="22" t="s">
        <v>19</v>
      </c>
      <c r="F35" s="28" t="s">
        <v>55</v>
      </c>
      <c r="G35" s="41"/>
      <c r="H35" s="42"/>
      <c r="I35" s="23"/>
      <c r="J35" s="23"/>
      <c r="K35" s="23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</row>
    <row r="36" spans="1:27" ht="15.75" customHeight="1" x14ac:dyDescent="0.2">
      <c r="A36" s="1" t="s">
        <v>51</v>
      </c>
      <c r="B36" s="2">
        <v>1</v>
      </c>
      <c r="C36" s="10">
        <f>1.67*1.19</f>
        <v>1.9872999999999998</v>
      </c>
      <c r="D36" s="22"/>
      <c r="E36" s="22" t="s">
        <v>19</v>
      </c>
      <c r="F36" s="29" t="s">
        <v>52</v>
      </c>
      <c r="G36" s="19"/>
      <c r="H36" s="1"/>
      <c r="I36" s="23"/>
      <c r="J36" s="23"/>
      <c r="K36" s="23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</row>
    <row r="37" spans="1:27" ht="15" customHeight="1" x14ac:dyDescent="0.2">
      <c r="A37" s="1"/>
      <c r="B37" s="1"/>
      <c r="C37" s="10"/>
      <c r="D37" s="1"/>
      <c r="E37" s="1"/>
      <c r="F37" s="1"/>
      <c r="G37" s="1"/>
      <c r="H37" s="1"/>
      <c r="I37" s="1"/>
      <c r="J37" s="1"/>
      <c r="K37" s="1"/>
    </row>
    <row r="38" spans="1:27" ht="15.75" customHeight="1" x14ac:dyDescent="0.2">
      <c r="A38" s="5"/>
      <c r="B38" s="30" t="s">
        <v>14</v>
      </c>
      <c r="C38" s="40">
        <f>SUM(C1:C35)+C32+C12*3</f>
        <v>4273.6516999999985</v>
      </c>
      <c r="D38" s="1" t="s">
        <v>15</v>
      </c>
      <c r="E38" s="1"/>
      <c r="F38" s="4"/>
      <c r="G38" s="1"/>
      <c r="H38" s="1"/>
      <c r="I38" s="1"/>
      <c r="J38" s="1"/>
      <c r="K38" s="1"/>
      <c r="L38" s="1"/>
    </row>
    <row r="39" spans="1:27" ht="15.75" customHeight="1" x14ac:dyDescent="0.2">
      <c r="A39" s="6"/>
      <c r="B39" s="2"/>
      <c r="C39" s="2"/>
      <c r="D39" s="1"/>
      <c r="E39" s="1"/>
      <c r="F39" s="4"/>
      <c r="G39" s="1"/>
      <c r="H39" s="1"/>
      <c r="I39" s="1"/>
      <c r="J39" s="1"/>
      <c r="K39" s="1"/>
      <c r="L39" s="1"/>
    </row>
    <row r="40" spans="1:27" ht="15.75" customHeight="1" x14ac:dyDescent="0.2">
      <c r="A40" s="5" t="s">
        <v>16</v>
      </c>
      <c r="B40" s="2"/>
      <c r="C40" s="2"/>
      <c r="D40" s="1"/>
      <c r="E40" s="1"/>
      <c r="F40" s="7"/>
      <c r="G40" s="1"/>
      <c r="H40" s="1"/>
      <c r="I40" s="1"/>
      <c r="J40" s="1"/>
      <c r="K40" s="1"/>
      <c r="L40" s="1"/>
    </row>
    <row r="41" spans="1:27" ht="15.75" customHeight="1" x14ac:dyDescent="0.2">
      <c r="A41" s="5" t="s">
        <v>67</v>
      </c>
      <c r="B41" s="2"/>
      <c r="C41" s="2"/>
      <c r="D41" s="1"/>
      <c r="E41" s="1"/>
      <c r="F41" s="4"/>
      <c r="G41" s="1"/>
      <c r="H41" s="1"/>
      <c r="I41" s="1"/>
      <c r="J41" s="1"/>
      <c r="K41" s="1"/>
      <c r="L41" s="1"/>
    </row>
    <row r="42" spans="1:27" ht="15.75" customHeight="1" x14ac:dyDescent="0.15"/>
    <row r="43" spans="1:27" ht="15.75" customHeight="1" x14ac:dyDescent="0.15"/>
    <row r="44" spans="1:27" ht="15.75" customHeight="1" x14ac:dyDescent="0.15"/>
    <row r="45" spans="1:27" ht="15.75" customHeight="1" x14ac:dyDescent="0.15"/>
    <row r="46" spans="1:27" ht="15.75" customHeight="1" x14ac:dyDescent="0.15"/>
    <row r="47" spans="1:27" ht="15.75" customHeight="1" x14ac:dyDescent="0.15"/>
    <row r="48" spans="1:27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spans="1:12" ht="15.75" customHeight="1" x14ac:dyDescent="0.15"/>
    <row r="66" spans="1:12" ht="15.75" customHeight="1" x14ac:dyDescent="0.2">
      <c r="A66" s="1"/>
      <c r="B66" s="2"/>
      <c r="C66" s="2"/>
      <c r="D66" s="1"/>
      <c r="E66" s="1"/>
      <c r="F66" s="4"/>
      <c r="G66" s="1"/>
      <c r="H66" s="1"/>
      <c r="I66" s="1"/>
      <c r="J66" s="1"/>
      <c r="K66" s="1"/>
      <c r="L66" s="1"/>
    </row>
    <row r="67" spans="1:12" ht="15.75" customHeight="1" x14ac:dyDescent="0.2">
      <c r="A67" s="1"/>
      <c r="B67" s="2"/>
      <c r="C67" s="2"/>
      <c r="D67" s="1"/>
      <c r="E67" s="1"/>
      <c r="F67" s="4"/>
      <c r="G67" s="1"/>
      <c r="H67" s="1"/>
      <c r="I67" s="1"/>
      <c r="J67" s="1"/>
      <c r="K67" s="1"/>
      <c r="L67" s="1"/>
    </row>
    <row r="68" spans="1:12" ht="15.75" customHeight="1" x14ac:dyDescent="0.2">
      <c r="A68" s="1"/>
      <c r="B68" s="2"/>
      <c r="C68" s="2"/>
      <c r="D68" s="1"/>
      <c r="E68" s="1"/>
      <c r="F68" s="4"/>
      <c r="G68" s="1"/>
      <c r="H68" s="1"/>
      <c r="I68" s="1"/>
      <c r="J68" s="1"/>
      <c r="K68" s="1"/>
      <c r="L68" s="1"/>
    </row>
    <row r="69" spans="1:12" ht="15.75" customHeight="1" x14ac:dyDescent="0.2">
      <c r="A69" s="1"/>
      <c r="B69" s="2"/>
      <c r="C69" s="2"/>
      <c r="D69" s="1"/>
      <c r="E69" s="1"/>
      <c r="F69" s="4"/>
      <c r="G69" s="1"/>
      <c r="H69" s="1"/>
      <c r="I69" s="1"/>
      <c r="J69" s="1"/>
      <c r="K69" s="1"/>
      <c r="L69" s="1"/>
    </row>
    <row r="70" spans="1:12" ht="15.75" customHeight="1" x14ac:dyDescent="0.2">
      <c r="A70" s="1"/>
      <c r="B70" s="2"/>
      <c r="C70" s="2"/>
      <c r="D70" s="1"/>
      <c r="E70" s="1"/>
      <c r="F70" s="4"/>
      <c r="G70" s="1"/>
      <c r="H70" s="1"/>
      <c r="I70" s="1"/>
      <c r="J70" s="1"/>
      <c r="K70" s="1"/>
      <c r="L70" s="1"/>
    </row>
    <row r="71" spans="1:12" ht="15.75" customHeight="1" x14ac:dyDescent="0.2">
      <c r="A71" s="1"/>
      <c r="B71" s="2"/>
      <c r="C71" s="2"/>
      <c r="D71" s="1"/>
      <c r="E71" s="1"/>
      <c r="F71" s="4"/>
      <c r="G71" s="1"/>
      <c r="H71" s="1"/>
      <c r="I71" s="1"/>
      <c r="J71" s="1"/>
      <c r="K71" s="1"/>
      <c r="L71" s="1"/>
    </row>
    <row r="72" spans="1:12" ht="15.75" customHeight="1" x14ac:dyDescent="0.2">
      <c r="A72" s="1"/>
      <c r="B72" s="2"/>
      <c r="C72" s="2"/>
      <c r="D72" s="1"/>
      <c r="E72" s="1"/>
      <c r="F72" s="4"/>
      <c r="G72" s="1"/>
      <c r="H72" s="1"/>
      <c r="I72" s="1"/>
      <c r="J72" s="1"/>
      <c r="K72" s="1"/>
      <c r="L72" s="1"/>
    </row>
    <row r="73" spans="1:12" ht="15.75" customHeight="1" x14ac:dyDescent="0.2">
      <c r="A73" s="1"/>
      <c r="B73" s="2"/>
      <c r="C73" s="2"/>
      <c r="D73" s="1"/>
      <c r="E73" s="1"/>
      <c r="F73" s="4"/>
      <c r="G73" s="1"/>
      <c r="H73" s="1"/>
      <c r="I73" s="1"/>
      <c r="J73" s="1"/>
      <c r="K73" s="1"/>
      <c r="L73" s="1"/>
    </row>
    <row r="74" spans="1:12" ht="15.75" customHeight="1" x14ac:dyDescent="0.2">
      <c r="A74" s="1"/>
      <c r="B74" s="2"/>
      <c r="C74" s="2"/>
      <c r="D74" s="1"/>
      <c r="E74" s="1"/>
      <c r="F74" s="4"/>
      <c r="G74" s="1"/>
      <c r="H74" s="1"/>
      <c r="I74" s="1"/>
      <c r="J74" s="1"/>
      <c r="K74" s="1"/>
      <c r="L74" s="1"/>
    </row>
    <row r="75" spans="1:12" ht="15.75" customHeight="1" x14ac:dyDescent="0.2">
      <c r="A75" s="1"/>
      <c r="B75" s="2"/>
      <c r="C75" s="2"/>
      <c r="D75" s="1"/>
      <c r="E75" s="1"/>
      <c r="F75" s="4"/>
      <c r="G75" s="1"/>
      <c r="H75" s="1"/>
      <c r="I75" s="1"/>
      <c r="J75" s="1"/>
      <c r="K75" s="1"/>
      <c r="L75" s="1"/>
    </row>
    <row r="76" spans="1:12" ht="15.75" customHeight="1" x14ac:dyDescent="0.2">
      <c r="A76" s="1"/>
      <c r="B76" s="2"/>
      <c r="C76" s="2"/>
      <c r="D76" s="1"/>
      <c r="E76" s="1"/>
      <c r="F76" s="4"/>
      <c r="G76" s="1"/>
      <c r="H76" s="1"/>
      <c r="I76" s="1"/>
      <c r="J76" s="1"/>
      <c r="K76" s="1"/>
      <c r="L76" s="1"/>
    </row>
    <row r="77" spans="1:12" ht="15.75" customHeight="1" x14ac:dyDescent="0.2">
      <c r="A77" s="1"/>
      <c r="B77" s="2"/>
      <c r="C77" s="2"/>
      <c r="D77" s="1"/>
      <c r="E77" s="1"/>
      <c r="F77" s="4"/>
      <c r="G77" s="1"/>
      <c r="H77" s="1"/>
      <c r="I77" s="1"/>
      <c r="J77" s="1"/>
      <c r="K77" s="1"/>
      <c r="L77" s="1"/>
    </row>
    <row r="78" spans="1:12" ht="15.75" customHeight="1" x14ac:dyDescent="0.2">
      <c r="A78" s="1"/>
      <c r="B78" s="2"/>
      <c r="C78" s="2"/>
      <c r="D78" s="1"/>
      <c r="E78" s="1"/>
      <c r="F78" s="4"/>
      <c r="G78" s="1"/>
      <c r="H78" s="1"/>
      <c r="I78" s="1"/>
      <c r="J78" s="1"/>
      <c r="K78" s="1"/>
      <c r="L78" s="1"/>
    </row>
    <row r="79" spans="1:12" ht="15.75" customHeight="1" x14ac:dyDescent="0.2">
      <c r="A79" s="1"/>
      <c r="B79" s="2"/>
      <c r="C79" s="2"/>
      <c r="D79" s="1"/>
      <c r="E79" s="1"/>
      <c r="F79" s="4"/>
      <c r="G79" s="1"/>
      <c r="H79" s="1"/>
      <c r="I79" s="1"/>
      <c r="J79" s="1"/>
      <c r="K79" s="1"/>
      <c r="L79" s="1"/>
    </row>
    <row r="80" spans="1:12" ht="15.75" customHeight="1" x14ac:dyDescent="0.2">
      <c r="A80" s="1"/>
      <c r="B80" s="2"/>
      <c r="C80" s="2"/>
      <c r="D80" s="1"/>
      <c r="E80" s="1"/>
      <c r="F80" s="4"/>
      <c r="G80" s="1"/>
      <c r="H80" s="1"/>
      <c r="I80" s="1"/>
      <c r="J80" s="1"/>
      <c r="K80" s="1"/>
      <c r="L80" s="1"/>
    </row>
    <row r="81" spans="1:12" ht="15.75" customHeight="1" x14ac:dyDescent="0.2">
      <c r="A81" s="1"/>
      <c r="B81" s="2"/>
      <c r="C81" s="2"/>
      <c r="D81" s="1"/>
      <c r="E81" s="1"/>
      <c r="F81" s="4"/>
      <c r="G81" s="1"/>
      <c r="H81" s="1"/>
      <c r="I81" s="1"/>
      <c r="J81" s="1"/>
      <c r="K81" s="1"/>
      <c r="L81" s="1"/>
    </row>
    <row r="82" spans="1:12" ht="15.75" customHeight="1" x14ac:dyDescent="0.2">
      <c r="A82" s="1"/>
      <c r="B82" s="2"/>
      <c r="C82" s="2"/>
      <c r="D82" s="1"/>
      <c r="E82" s="1"/>
      <c r="F82" s="4"/>
      <c r="G82" s="1"/>
      <c r="H82" s="1"/>
      <c r="I82" s="1"/>
      <c r="J82" s="1"/>
      <c r="K82" s="1"/>
      <c r="L82" s="1"/>
    </row>
    <row r="83" spans="1:12" ht="15.75" customHeight="1" x14ac:dyDescent="0.2">
      <c r="A83" s="1"/>
      <c r="B83" s="2"/>
      <c r="C83" s="2"/>
      <c r="D83" s="1"/>
      <c r="E83" s="1"/>
      <c r="F83" s="4"/>
      <c r="G83" s="1"/>
      <c r="H83" s="1"/>
      <c r="I83" s="1"/>
      <c r="J83" s="1"/>
      <c r="K83" s="1"/>
      <c r="L83" s="1"/>
    </row>
    <row r="84" spans="1:12" ht="15.75" customHeight="1" x14ac:dyDescent="0.2">
      <c r="A84" s="1"/>
      <c r="B84" s="2"/>
      <c r="C84" s="2"/>
      <c r="D84" s="1"/>
      <c r="E84" s="1"/>
      <c r="F84" s="4"/>
      <c r="G84" s="1"/>
      <c r="H84" s="1"/>
      <c r="I84" s="1"/>
      <c r="J84" s="1"/>
      <c r="K84" s="1"/>
      <c r="L84" s="1"/>
    </row>
    <row r="85" spans="1:12" ht="15.75" customHeight="1" x14ac:dyDescent="0.2">
      <c r="A85" s="1"/>
      <c r="B85" s="2"/>
      <c r="C85" s="2"/>
      <c r="D85" s="1"/>
      <c r="E85" s="1"/>
      <c r="F85" s="8"/>
      <c r="G85" s="1"/>
      <c r="H85" s="1"/>
      <c r="I85" s="1"/>
      <c r="J85" s="1"/>
      <c r="K85" s="1"/>
      <c r="L85" s="1"/>
    </row>
    <row r="86" spans="1:12" ht="15.75" customHeight="1" x14ac:dyDescent="0.2">
      <c r="A86" s="1"/>
      <c r="B86" s="2"/>
      <c r="C86" s="2"/>
      <c r="D86" s="1"/>
      <c r="E86" s="1"/>
      <c r="F86" s="8"/>
      <c r="G86" s="1"/>
      <c r="H86" s="1"/>
      <c r="I86" s="1"/>
      <c r="J86" s="1"/>
      <c r="K86" s="1"/>
      <c r="L86" s="1"/>
    </row>
    <row r="87" spans="1:12" ht="15.75" customHeight="1" x14ac:dyDescent="0.2">
      <c r="A87" s="1"/>
      <c r="B87" s="2"/>
      <c r="C87" s="2"/>
      <c r="D87" s="1"/>
      <c r="E87" s="1"/>
      <c r="F87" s="8"/>
      <c r="G87" s="1"/>
      <c r="H87" s="1"/>
      <c r="I87" s="1"/>
      <c r="J87" s="1"/>
      <c r="K87" s="1"/>
      <c r="L87" s="1"/>
    </row>
    <row r="88" spans="1:12" ht="15.75" customHeight="1" x14ac:dyDescent="0.2">
      <c r="A88" s="1"/>
      <c r="B88" s="2"/>
      <c r="C88" s="2"/>
      <c r="D88" s="1"/>
      <c r="E88" s="1"/>
      <c r="F88" s="8"/>
      <c r="G88" s="1"/>
      <c r="H88" s="1"/>
      <c r="I88" s="1"/>
      <c r="J88" s="1"/>
      <c r="K88" s="1"/>
      <c r="L88" s="1"/>
    </row>
    <row r="89" spans="1:12" ht="15.75" customHeight="1" x14ac:dyDescent="0.2">
      <c r="A89" s="1"/>
      <c r="B89" s="2"/>
      <c r="C89" s="2"/>
      <c r="D89" s="1"/>
      <c r="E89" s="1"/>
      <c r="F89" s="8"/>
      <c r="G89" s="1"/>
      <c r="H89" s="1"/>
      <c r="I89" s="1"/>
      <c r="J89" s="1"/>
      <c r="K89" s="1"/>
      <c r="L89" s="1"/>
    </row>
    <row r="90" spans="1:12" ht="15.75" customHeight="1" x14ac:dyDescent="0.2">
      <c r="A90" s="1"/>
      <c r="B90" s="2"/>
      <c r="C90" s="2"/>
      <c r="D90" s="1"/>
      <c r="E90" s="1"/>
      <c r="F90" s="8"/>
      <c r="G90" s="1"/>
      <c r="H90" s="1"/>
      <c r="I90" s="1"/>
      <c r="J90" s="1"/>
      <c r="K90" s="1"/>
      <c r="L90" s="1"/>
    </row>
    <row r="91" spans="1:12" ht="15.75" customHeight="1" x14ac:dyDescent="0.2">
      <c r="A91" s="1"/>
      <c r="B91" s="2"/>
      <c r="C91" s="2"/>
      <c r="D91" s="1"/>
      <c r="E91" s="1"/>
      <c r="F91" s="8"/>
      <c r="G91" s="1"/>
      <c r="H91" s="1"/>
      <c r="I91" s="1"/>
      <c r="J91" s="1"/>
      <c r="K91" s="1"/>
      <c r="L91" s="1"/>
    </row>
    <row r="92" spans="1:12" ht="15.75" customHeight="1" x14ac:dyDescent="0.2">
      <c r="A92" s="1"/>
      <c r="B92" s="2"/>
      <c r="C92" s="2"/>
      <c r="D92" s="1"/>
      <c r="E92" s="1"/>
      <c r="F92" s="8"/>
      <c r="G92" s="1"/>
      <c r="H92" s="1"/>
      <c r="I92" s="1"/>
      <c r="J92" s="1"/>
      <c r="K92" s="1"/>
      <c r="L92" s="1"/>
    </row>
    <row r="93" spans="1:12" ht="15.75" customHeight="1" x14ac:dyDescent="0.2">
      <c r="A93" s="1"/>
      <c r="B93" s="2"/>
      <c r="C93" s="2"/>
      <c r="D93" s="1"/>
      <c r="E93" s="1"/>
      <c r="F93" s="8"/>
      <c r="G93" s="1"/>
      <c r="H93" s="1"/>
      <c r="I93" s="1"/>
      <c r="J93" s="1"/>
      <c r="K93" s="1"/>
      <c r="L93" s="1"/>
    </row>
    <row r="94" spans="1:12" ht="15.75" customHeight="1" x14ac:dyDescent="0.2">
      <c r="A94" s="1"/>
      <c r="B94" s="2"/>
      <c r="C94" s="2"/>
      <c r="D94" s="1"/>
      <c r="E94" s="1"/>
      <c r="F94" s="8"/>
      <c r="G94" s="1"/>
      <c r="H94" s="1"/>
      <c r="I94" s="1"/>
      <c r="J94" s="1"/>
      <c r="K94" s="1"/>
      <c r="L94" s="1"/>
    </row>
    <row r="95" spans="1:12" ht="15.75" customHeight="1" x14ac:dyDescent="0.2">
      <c r="A95" s="1"/>
      <c r="B95" s="2"/>
      <c r="C95" s="2"/>
      <c r="D95" s="1"/>
      <c r="E95" s="1"/>
      <c r="F95" s="8"/>
      <c r="G95" s="1"/>
      <c r="H95" s="1"/>
      <c r="I95" s="1"/>
      <c r="J95" s="1"/>
      <c r="K95" s="1"/>
      <c r="L95" s="1"/>
    </row>
    <row r="96" spans="1:12" ht="15.75" customHeight="1" x14ac:dyDescent="0.2">
      <c r="A96" s="1"/>
      <c r="B96" s="2"/>
      <c r="C96" s="2"/>
      <c r="D96" s="1"/>
      <c r="E96" s="1"/>
      <c r="F96" s="8"/>
      <c r="G96" s="1"/>
      <c r="H96" s="1"/>
      <c r="I96" s="1"/>
      <c r="J96" s="1"/>
      <c r="K96" s="1"/>
      <c r="L96" s="1"/>
    </row>
    <row r="97" spans="1:12" ht="15.75" customHeight="1" x14ac:dyDescent="0.2">
      <c r="A97" s="1"/>
      <c r="B97" s="2"/>
      <c r="C97" s="2"/>
      <c r="D97" s="1"/>
      <c r="E97" s="1"/>
      <c r="F97" s="8"/>
      <c r="G97" s="1"/>
      <c r="H97" s="1"/>
      <c r="I97" s="1"/>
      <c r="J97" s="1"/>
      <c r="K97" s="1"/>
      <c r="L97" s="1"/>
    </row>
    <row r="98" spans="1:12" ht="15.75" customHeight="1" x14ac:dyDescent="0.2">
      <c r="A98" s="1"/>
      <c r="B98" s="2"/>
      <c r="C98" s="2"/>
      <c r="D98" s="1"/>
      <c r="E98" s="1"/>
      <c r="F98" s="8"/>
      <c r="G98" s="1"/>
      <c r="H98" s="1"/>
      <c r="I98" s="1"/>
      <c r="J98" s="1"/>
      <c r="K98" s="1"/>
      <c r="L98" s="1"/>
    </row>
    <row r="99" spans="1:12" ht="15.75" customHeight="1" x14ac:dyDescent="0.2">
      <c r="A99" s="1"/>
      <c r="B99" s="2"/>
      <c r="C99" s="2"/>
      <c r="D99" s="1"/>
      <c r="E99" s="1"/>
      <c r="F99" s="8"/>
      <c r="G99" s="1"/>
      <c r="H99" s="1"/>
      <c r="I99" s="1"/>
      <c r="J99" s="1"/>
      <c r="K99" s="1"/>
      <c r="L99" s="1"/>
    </row>
    <row r="100" spans="1:12" ht="15.75" customHeight="1" x14ac:dyDescent="0.2">
      <c r="A100" s="1"/>
      <c r="B100" s="2"/>
      <c r="C100" s="2"/>
      <c r="D100" s="1"/>
      <c r="E100" s="1"/>
      <c r="F100" s="8"/>
      <c r="G100" s="1"/>
      <c r="H100" s="1"/>
      <c r="I100" s="1"/>
      <c r="J100" s="1"/>
      <c r="K100" s="1"/>
      <c r="L100" s="1"/>
    </row>
    <row r="101" spans="1:12" ht="15.75" customHeight="1" x14ac:dyDescent="0.2">
      <c r="A101" s="1"/>
      <c r="B101" s="2"/>
      <c r="C101" s="2"/>
      <c r="D101" s="1"/>
      <c r="E101" s="1"/>
      <c r="F101" s="8"/>
      <c r="G101" s="1"/>
      <c r="H101" s="1"/>
      <c r="I101" s="1"/>
      <c r="J101" s="1"/>
      <c r="K101" s="1"/>
      <c r="L101" s="1"/>
    </row>
    <row r="102" spans="1:12" ht="15.75" customHeight="1" x14ac:dyDescent="0.2">
      <c r="A102" s="1"/>
      <c r="B102" s="2"/>
      <c r="C102" s="2"/>
      <c r="D102" s="1"/>
      <c r="E102" s="1"/>
      <c r="F102" s="8"/>
      <c r="G102" s="1"/>
      <c r="H102" s="1"/>
      <c r="I102" s="1"/>
      <c r="J102" s="1"/>
      <c r="K102" s="1"/>
      <c r="L102" s="1"/>
    </row>
    <row r="103" spans="1:12" ht="15.75" customHeight="1" x14ac:dyDescent="0.2">
      <c r="A103" s="1"/>
      <c r="B103" s="2"/>
      <c r="C103" s="2"/>
      <c r="D103" s="1"/>
      <c r="E103" s="1"/>
      <c r="F103" s="8"/>
      <c r="G103" s="1"/>
      <c r="H103" s="1"/>
      <c r="I103" s="1"/>
      <c r="J103" s="1"/>
      <c r="K103" s="1"/>
      <c r="L103" s="1"/>
    </row>
    <row r="104" spans="1:12" ht="15.75" customHeight="1" x14ac:dyDescent="0.2">
      <c r="A104" s="1"/>
      <c r="B104" s="2"/>
      <c r="C104" s="2"/>
      <c r="D104" s="1"/>
      <c r="E104" s="1"/>
      <c r="F104" s="8"/>
      <c r="G104" s="1"/>
      <c r="H104" s="1"/>
      <c r="I104" s="1"/>
      <c r="J104" s="1"/>
      <c r="K104" s="1"/>
      <c r="L104" s="1"/>
    </row>
    <row r="105" spans="1:12" ht="15.75" customHeight="1" x14ac:dyDescent="0.2">
      <c r="A105" s="1"/>
      <c r="B105" s="2"/>
      <c r="C105" s="2"/>
      <c r="D105" s="1"/>
      <c r="E105" s="1"/>
      <c r="F105" s="8"/>
      <c r="G105" s="1"/>
      <c r="H105" s="1"/>
      <c r="I105" s="1"/>
      <c r="J105" s="1"/>
      <c r="K105" s="1"/>
      <c r="L105" s="1"/>
    </row>
    <row r="106" spans="1:12" ht="15.75" customHeight="1" x14ac:dyDescent="0.2">
      <c r="A106" s="1"/>
      <c r="B106" s="2"/>
      <c r="C106" s="2"/>
      <c r="D106" s="1"/>
      <c r="E106" s="1"/>
      <c r="F106" s="8"/>
      <c r="G106" s="1"/>
      <c r="H106" s="1"/>
      <c r="I106" s="1"/>
      <c r="J106" s="1"/>
      <c r="K106" s="1"/>
      <c r="L106" s="1"/>
    </row>
    <row r="107" spans="1:12" ht="15.75" customHeight="1" x14ac:dyDescent="0.2">
      <c r="A107" s="1"/>
      <c r="B107" s="2"/>
      <c r="C107" s="2"/>
      <c r="D107" s="1"/>
      <c r="E107" s="1"/>
      <c r="F107" s="8"/>
      <c r="G107" s="1"/>
      <c r="H107" s="1"/>
      <c r="I107" s="1"/>
      <c r="J107" s="1"/>
      <c r="K107" s="1"/>
      <c r="L107" s="1"/>
    </row>
    <row r="108" spans="1:12" ht="15.75" customHeight="1" x14ac:dyDescent="0.2">
      <c r="A108" s="1"/>
      <c r="B108" s="2"/>
      <c r="C108" s="2"/>
      <c r="D108" s="1"/>
      <c r="E108" s="1"/>
      <c r="F108" s="8"/>
      <c r="G108" s="1"/>
      <c r="H108" s="1"/>
      <c r="I108" s="1"/>
      <c r="J108" s="1"/>
      <c r="K108" s="1"/>
      <c r="L108" s="1"/>
    </row>
    <row r="109" spans="1:12" ht="15.75" customHeight="1" x14ac:dyDescent="0.2">
      <c r="A109" s="1"/>
      <c r="B109" s="2"/>
      <c r="C109" s="2"/>
      <c r="D109" s="1"/>
      <c r="E109" s="1"/>
      <c r="F109" s="8"/>
      <c r="G109" s="1"/>
      <c r="H109" s="1"/>
      <c r="I109" s="1"/>
      <c r="J109" s="1"/>
      <c r="K109" s="1"/>
      <c r="L109" s="1"/>
    </row>
    <row r="110" spans="1:12" ht="15.75" customHeight="1" x14ac:dyDescent="0.2">
      <c r="A110" s="1"/>
      <c r="B110" s="2"/>
      <c r="C110" s="2"/>
      <c r="D110" s="1"/>
      <c r="E110" s="1"/>
      <c r="F110" s="8"/>
      <c r="G110" s="1"/>
      <c r="H110" s="1"/>
      <c r="I110" s="1"/>
      <c r="J110" s="1"/>
      <c r="K110" s="1"/>
      <c r="L110" s="1"/>
    </row>
    <row r="111" spans="1:12" ht="15.75" customHeight="1" x14ac:dyDescent="0.2">
      <c r="A111" s="1"/>
      <c r="B111" s="2"/>
      <c r="C111" s="2"/>
      <c r="D111" s="1"/>
      <c r="E111" s="1"/>
      <c r="F111" s="8"/>
      <c r="G111" s="1"/>
      <c r="H111" s="1"/>
      <c r="I111" s="1"/>
      <c r="J111" s="1"/>
      <c r="K111" s="1"/>
      <c r="L111" s="1"/>
    </row>
    <row r="112" spans="1:12" ht="15.75" customHeight="1" x14ac:dyDescent="0.2">
      <c r="A112" s="1"/>
      <c r="B112" s="2"/>
      <c r="C112" s="2"/>
      <c r="D112" s="1"/>
      <c r="E112" s="1"/>
      <c r="F112" s="8"/>
      <c r="G112" s="1"/>
      <c r="H112" s="1"/>
      <c r="I112" s="1"/>
      <c r="J112" s="1"/>
      <c r="K112" s="1"/>
      <c r="L112" s="1"/>
    </row>
    <row r="113" spans="1:12" ht="15.75" customHeight="1" x14ac:dyDescent="0.2">
      <c r="A113" s="1"/>
      <c r="B113" s="2"/>
      <c r="C113" s="2"/>
      <c r="D113" s="1"/>
      <c r="E113" s="1"/>
      <c r="F113" s="8"/>
      <c r="G113" s="1"/>
      <c r="H113" s="1"/>
      <c r="I113" s="1"/>
      <c r="J113" s="1"/>
      <c r="K113" s="1"/>
      <c r="L113" s="1"/>
    </row>
    <row r="114" spans="1:12" ht="15.75" customHeight="1" x14ac:dyDescent="0.2">
      <c r="A114" s="1"/>
      <c r="B114" s="2"/>
      <c r="C114" s="2"/>
      <c r="D114" s="1"/>
      <c r="E114" s="1"/>
      <c r="F114" s="8"/>
      <c r="G114" s="1"/>
      <c r="H114" s="1"/>
      <c r="I114" s="1"/>
      <c r="J114" s="1"/>
      <c r="K114" s="1"/>
      <c r="L114" s="1"/>
    </row>
    <row r="115" spans="1:12" ht="15.75" customHeight="1" x14ac:dyDescent="0.2">
      <c r="A115" s="1"/>
      <c r="B115" s="2"/>
      <c r="C115" s="2"/>
      <c r="D115" s="1"/>
      <c r="E115" s="1"/>
      <c r="F115" s="8"/>
      <c r="G115" s="1"/>
      <c r="H115" s="1"/>
      <c r="I115" s="1"/>
      <c r="J115" s="1"/>
      <c r="K115" s="1"/>
      <c r="L115" s="1"/>
    </row>
    <row r="116" spans="1:12" ht="15.75" customHeight="1" x14ac:dyDescent="0.2">
      <c r="A116" s="1"/>
      <c r="B116" s="2"/>
      <c r="C116" s="2"/>
      <c r="D116" s="1"/>
      <c r="E116" s="1"/>
      <c r="F116" s="8"/>
      <c r="G116" s="1"/>
      <c r="H116" s="1"/>
      <c r="I116" s="1"/>
      <c r="J116" s="1"/>
      <c r="K116" s="1"/>
      <c r="L116" s="1"/>
    </row>
    <row r="117" spans="1:12" ht="15.75" customHeight="1" x14ac:dyDescent="0.2">
      <c r="A117" s="1"/>
      <c r="B117" s="2"/>
      <c r="C117" s="2"/>
      <c r="D117" s="1"/>
      <c r="E117" s="1"/>
      <c r="F117" s="8"/>
      <c r="G117" s="1"/>
      <c r="H117" s="1"/>
      <c r="I117" s="1"/>
      <c r="J117" s="1"/>
      <c r="K117" s="1"/>
      <c r="L117" s="1"/>
    </row>
    <row r="118" spans="1:12" ht="15.75" customHeight="1" x14ac:dyDescent="0.2">
      <c r="A118" s="1"/>
      <c r="B118" s="2"/>
      <c r="C118" s="2"/>
      <c r="D118" s="1"/>
      <c r="E118" s="1"/>
      <c r="F118" s="8"/>
      <c r="G118" s="1"/>
      <c r="H118" s="1"/>
      <c r="I118" s="1"/>
      <c r="J118" s="1"/>
      <c r="K118" s="1"/>
      <c r="L118" s="1"/>
    </row>
    <row r="119" spans="1:12" ht="15.75" customHeight="1" x14ac:dyDescent="0.2">
      <c r="A119" s="1"/>
      <c r="B119" s="2"/>
      <c r="C119" s="2"/>
      <c r="D119" s="1"/>
      <c r="E119" s="1"/>
      <c r="F119" s="8"/>
      <c r="G119" s="1"/>
      <c r="H119" s="1"/>
      <c r="I119" s="1"/>
      <c r="J119" s="1"/>
      <c r="K119" s="1"/>
      <c r="L119" s="1"/>
    </row>
    <row r="120" spans="1:12" ht="15.75" customHeight="1" x14ac:dyDescent="0.2">
      <c r="A120" s="1"/>
      <c r="B120" s="2"/>
      <c r="C120" s="2"/>
      <c r="D120" s="1"/>
      <c r="E120" s="1"/>
      <c r="F120" s="8"/>
      <c r="G120" s="1"/>
      <c r="H120" s="1"/>
      <c r="I120" s="1"/>
      <c r="J120" s="1"/>
      <c r="K120" s="1"/>
      <c r="L120" s="1"/>
    </row>
    <row r="121" spans="1:12" ht="15.75" customHeight="1" x14ac:dyDescent="0.2">
      <c r="A121" s="1"/>
      <c r="B121" s="2"/>
      <c r="C121" s="2"/>
      <c r="D121" s="1"/>
      <c r="E121" s="1"/>
      <c r="F121" s="8"/>
      <c r="G121" s="1"/>
      <c r="H121" s="1"/>
      <c r="I121" s="1"/>
      <c r="J121" s="1"/>
      <c r="K121" s="1"/>
      <c r="L121" s="1"/>
    </row>
    <row r="122" spans="1:12" ht="15.75" customHeight="1" x14ac:dyDescent="0.2">
      <c r="A122" s="1"/>
      <c r="B122" s="2"/>
      <c r="C122" s="2"/>
      <c r="D122" s="1"/>
      <c r="E122" s="1"/>
      <c r="F122" s="8"/>
      <c r="G122" s="1"/>
      <c r="H122" s="1"/>
      <c r="I122" s="1"/>
      <c r="J122" s="1"/>
      <c r="K122" s="1"/>
      <c r="L122" s="1"/>
    </row>
    <row r="123" spans="1:12" ht="15.75" customHeight="1" x14ac:dyDescent="0.2">
      <c r="A123" s="1"/>
      <c r="B123" s="2"/>
      <c r="C123" s="2"/>
      <c r="D123" s="1"/>
      <c r="E123" s="1"/>
      <c r="F123" s="8"/>
      <c r="G123" s="1"/>
      <c r="H123" s="1"/>
      <c r="I123" s="1"/>
      <c r="J123" s="1"/>
      <c r="K123" s="1"/>
      <c r="L123" s="1"/>
    </row>
    <row r="124" spans="1:12" ht="15.75" customHeight="1" x14ac:dyDescent="0.2">
      <c r="A124" s="1"/>
      <c r="B124" s="2"/>
      <c r="C124" s="2"/>
      <c r="D124" s="1"/>
      <c r="E124" s="1"/>
      <c r="F124" s="8"/>
      <c r="G124" s="1"/>
      <c r="H124" s="1"/>
      <c r="I124" s="1"/>
      <c r="J124" s="1"/>
      <c r="K124" s="1"/>
      <c r="L124" s="1"/>
    </row>
    <row r="125" spans="1:12" ht="15.75" customHeight="1" x14ac:dyDescent="0.2">
      <c r="A125" s="1"/>
      <c r="B125" s="2"/>
      <c r="C125" s="2"/>
      <c r="D125" s="1"/>
      <c r="E125" s="1"/>
      <c r="F125" s="8"/>
      <c r="G125" s="1"/>
      <c r="H125" s="1"/>
      <c r="I125" s="1"/>
      <c r="J125" s="1"/>
      <c r="K125" s="1"/>
      <c r="L125" s="1"/>
    </row>
    <row r="126" spans="1:12" ht="15.75" customHeight="1" x14ac:dyDescent="0.2">
      <c r="A126" s="1"/>
      <c r="B126" s="2"/>
      <c r="C126" s="2"/>
      <c r="D126" s="1"/>
      <c r="E126" s="1"/>
      <c r="F126" s="8"/>
      <c r="G126" s="1"/>
      <c r="H126" s="1"/>
      <c r="I126" s="1"/>
      <c r="J126" s="1"/>
      <c r="K126" s="1"/>
      <c r="L126" s="1"/>
    </row>
    <row r="127" spans="1:12" ht="15.75" customHeight="1" x14ac:dyDescent="0.2">
      <c r="A127" s="1"/>
      <c r="B127" s="2"/>
      <c r="C127" s="2"/>
      <c r="D127" s="1"/>
      <c r="E127" s="1"/>
      <c r="F127" s="8"/>
      <c r="G127" s="1"/>
      <c r="H127" s="1"/>
      <c r="I127" s="1"/>
      <c r="J127" s="1"/>
      <c r="K127" s="1"/>
      <c r="L127" s="1"/>
    </row>
    <row r="128" spans="1:12" ht="15.75" customHeight="1" x14ac:dyDescent="0.2">
      <c r="A128" s="1"/>
      <c r="B128" s="2"/>
      <c r="C128" s="2"/>
      <c r="D128" s="1"/>
      <c r="E128" s="1"/>
      <c r="F128" s="8"/>
      <c r="G128" s="1"/>
      <c r="H128" s="1"/>
      <c r="I128" s="1"/>
      <c r="J128" s="1"/>
      <c r="K128" s="1"/>
      <c r="L128" s="1"/>
    </row>
    <row r="129" spans="1:12" ht="15.75" customHeight="1" x14ac:dyDescent="0.2">
      <c r="A129" s="1"/>
      <c r="B129" s="2"/>
      <c r="C129" s="2"/>
      <c r="D129" s="1"/>
      <c r="E129" s="1"/>
      <c r="F129" s="8"/>
      <c r="G129" s="1"/>
      <c r="H129" s="1"/>
      <c r="I129" s="1"/>
      <c r="J129" s="1"/>
      <c r="K129" s="1"/>
      <c r="L129" s="1"/>
    </row>
    <row r="130" spans="1:12" ht="15.75" customHeight="1" x14ac:dyDescent="0.2">
      <c r="A130" s="1"/>
      <c r="B130" s="2"/>
      <c r="C130" s="2"/>
      <c r="D130" s="1"/>
      <c r="E130" s="1"/>
      <c r="F130" s="8"/>
      <c r="G130" s="1"/>
      <c r="H130" s="1"/>
      <c r="I130" s="1"/>
      <c r="J130" s="1"/>
      <c r="K130" s="1"/>
      <c r="L130" s="1"/>
    </row>
    <row r="131" spans="1:12" ht="15.75" customHeight="1" x14ac:dyDescent="0.2">
      <c r="A131" s="1"/>
      <c r="B131" s="2"/>
      <c r="C131" s="2"/>
      <c r="D131" s="1"/>
      <c r="E131" s="1"/>
      <c r="F131" s="8"/>
      <c r="G131" s="1"/>
      <c r="H131" s="1"/>
      <c r="I131" s="1"/>
      <c r="J131" s="1"/>
      <c r="K131" s="1"/>
      <c r="L131" s="1"/>
    </row>
    <row r="132" spans="1:12" ht="15.75" customHeight="1" x14ac:dyDescent="0.2">
      <c r="A132" s="1"/>
      <c r="B132" s="2"/>
      <c r="C132" s="2"/>
      <c r="D132" s="1"/>
      <c r="E132" s="1"/>
      <c r="F132" s="8"/>
      <c r="G132" s="1"/>
      <c r="H132" s="1"/>
      <c r="I132" s="1"/>
      <c r="J132" s="1"/>
      <c r="K132" s="1"/>
      <c r="L132" s="1"/>
    </row>
    <row r="133" spans="1:12" ht="15.75" customHeight="1" x14ac:dyDescent="0.2">
      <c r="A133" s="1"/>
      <c r="B133" s="2"/>
      <c r="C133" s="2"/>
      <c r="D133" s="1"/>
      <c r="E133" s="1"/>
      <c r="F133" s="8"/>
      <c r="G133" s="1"/>
      <c r="H133" s="1"/>
      <c r="I133" s="1"/>
      <c r="J133" s="1"/>
      <c r="K133" s="1"/>
      <c r="L133" s="1"/>
    </row>
    <row r="134" spans="1:12" ht="15.75" customHeight="1" x14ac:dyDescent="0.2">
      <c r="A134" s="1"/>
      <c r="B134" s="2"/>
      <c r="C134" s="2"/>
      <c r="D134" s="1"/>
      <c r="E134" s="1"/>
      <c r="F134" s="8"/>
      <c r="G134" s="1"/>
      <c r="H134" s="1"/>
      <c r="I134" s="1"/>
      <c r="J134" s="1"/>
      <c r="K134" s="1"/>
      <c r="L134" s="1"/>
    </row>
    <row r="135" spans="1:12" ht="15.75" customHeight="1" x14ac:dyDescent="0.2">
      <c r="A135" s="1"/>
      <c r="B135" s="2"/>
      <c r="C135" s="2"/>
      <c r="D135" s="1"/>
      <c r="E135" s="1"/>
      <c r="F135" s="8"/>
      <c r="G135" s="1"/>
      <c r="H135" s="1"/>
      <c r="I135" s="1"/>
      <c r="J135" s="1"/>
      <c r="K135" s="1"/>
      <c r="L135" s="1"/>
    </row>
    <row r="136" spans="1:12" ht="15.75" customHeight="1" x14ac:dyDescent="0.2">
      <c r="A136" s="1"/>
      <c r="B136" s="2"/>
      <c r="C136" s="2"/>
      <c r="D136" s="1"/>
      <c r="E136" s="1"/>
      <c r="F136" s="8"/>
      <c r="G136" s="1"/>
      <c r="H136" s="1"/>
      <c r="I136" s="1"/>
      <c r="J136" s="1"/>
      <c r="K136" s="1"/>
      <c r="L136" s="1"/>
    </row>
    <row r="137" spans="1:12" ht="15.75" customHeight="1" x14ac:dyDescent="0.2">
      <c r="A137" s="1"/>
      <c r="B137" s="2"/>
      <c r="C137" s="2"/>
      <c r="D137" s="1"/>
      <c r="E137" s="1"/>
      <c r="F137" s="8"/>
      <c r="G137" s="1"/>
      <c r="H137" s="1"/>
      <c r="I137" s="1"/>
      <c r="J137" s="1"/>
      <c r="K137" s="1"/>
      <c r="L137" s="1"/>
    </row>
    <row r="138" spans="1:12" ht="15.75" customHeight="1" x14ac:dyDescent="0.2">
      <c r="A138" s="1"/>
      <c r="B138" s="2"/>
      <c r="C138" s="2"/>
      <c r="D138" s="1"/>
      <c r="E138" s="1"/>
      <c r="F138" s="8"/>
      <c r="G138" s="1"/>
      <c r="H138" s="1"/>
      <c r="I138" s="1"/>
      <c r="J138" s="1"/>
      <c r="K138" s="1"/>
      <c r="L138" s="1"/>
    </row>
    <row r="139" spans="1:12" ht="15.75" customHeight="1" x14ac:dyDescent="0.2">
      <c r="A139" s="1"/>
      <c r="B139" s="2"/>
      <c r="C139" s="2"/>
      <c r="D139" s="1"/>
      <c r="E139" s="1"/>
      <c r="F139" s="8"/>
      <c r="G139" s="1"/>
      <c r="H139" s="1"/>
      <c r="I139" s="1"/>
      <c r="J139" s="1"/>
      <c r="K139" s="1"/>
      <c r="L139" s="1"/>
    </row>
    <row r="140" spans="1:12" ht="15.75" customHeight="1" x14ac:dyDescent="0.2">
      <c r="A140" s="1"/>
      <c r="B140" s="2"/>
      <c r="C140" s="2"/>
      <c r="D140" s="1"/>
      <c r="E140" s="1"/>
      <c r="F140" s="8"/>
      <c r="G140" s="1"/>
      <c r="H140" s="1"/>
      <c r="I140" s="1"/>
      <c r="J140" s="1"/>
      <c r="K140" s="1"/>
      <c r="L140" s="1"/>
    </row>
    <row r="141" spans="1:12" ht="15.75" customHeight="1" x14ac:dyDescent="0.2">
      <c r="A141" s="1"/>
      <c r="B141" s="2"/>
      <c r="C141" s="2"/>
      <c r="D141" s="1"/>
      <c r="E141" s="1"/>
      <c r="F141" s="8"/>
      <c r="G141" s="1"/>
      <c r="H141" s="1"/>
      <c r="I141" s="1"/>
      <c r="J141" s="1"/>
      <c r="K141" s="1"/>
      <c r="L141" s="1"/>
    </row>
    <row r="142" spans="1:12" ht="15.75" customHeight="1" x14ac:dyDescent="0.2">
      <c r="A142" s="1"/>
      <c r="B142" s="2"/>
      <c r="C142" s="2"/>
      <c r="D142" s="1"/>
      <c r="E142" s="1"/>
      <c r="F142" s="8"/>
      <c r="G142" s="1"/>
      <c r="H142" s="1"/>
      <c r="I142" s="1"/>
      <c r="J142" s="1"/>
      <c r="K142" s="1"/>
      <c r="L142" s="1"/>
    </row>
    <row r="143" spans="1:12" ht="15.75" customHeight="1" x14ac:dyDescent="0.2">
      <c r="A143" s="1"/>
      <c r="B143" s="2"/>
      <c r="C143" s="2"/>
      <c r="D143" s="1"/>
      <c r="E143" s="1"/>
      <c r="F143" s="8"/>
      <c r="G143" s="1"/>
      <c r="H143" s="1"/>
      <c r="I143" s="1"/>
      <c r="J143" s="1"/>
      <c r="K143" s="1"/>
      <c r="L143" s="1"/>
    </row>
    <row r="144" spans="1:12" ht="15.75" customHeight="1" x14ac:dyDescent="0.2">
      <c r="A144" s="1"/>
      <c r="B144" s="2"/>
      <c r="C144" s="2"/>
      <c r="D144" s="1"/>
      <c r="E144" s="1"/>
      <c r="F144" s="8"/>
      <c r="G144" s="1"/>
      <c r="H144" s="1"/>
      <c r="I144" s="1"/>
      <c r="J144" s="1"/>
      <c r="K144" s="1"/>
      <c r="L144" s="1"/>
    </row>
    <row r="145" spans="1:12" ht="15.75" customHeight="1" x14ac:dyDescent="0.2">
      <c r="A145" s="1"/>
      <c r="B145" s="2"/>
      <c r="C145" s="2"/>
      <c r="D145" s="1"/>
      <c r="E145" s="1"/>
      <c r="F145" s="8"/>
      <c r="G145" s="1"/>
      <c r="H145" s="1"/>
      <c r="I145" s="1"/>
      <c r="J145" s="1"/>
      <c r="K145" s="1"/>
      <c r="L145" s="1"/>
    </row>
    <row r="146" spans="1:12" ht="15.75" customHeight="1" x14ac:dyDescent="0.2">
      <c r="A146" s="1"/>
      <c r="B146" s="2"/>
      <c r="C146" s="2"/>
      <c r="D146" s="1"/>
      <c r="E146" s="1"/>
      <c r="F146" s="8"/>
      <c r="G146" s="1"/>
      <c r="H146" s="1"/>
      <c r="I146" s="1"/>
      <c r="J146" s="1"/>
      <c r="K146" s="1"/>
      <c r="L146" s="1"/>
    </row>
    <row r="147" spans="1:12" ht="15.75" customHeight="1" x14ac:dyDescent="0.2">
      <c r="A147" s="1"/>
      <c r="B147" s="2"/>
      <c r="C147" s="2"/>
      <c r="D147" s="1"/>
      <c r="E147" s="1"/>
      <c r="F147" s="8"/>
      <c r="G147" s="1"/>
      <c r="H147" s="1"/>
      <c r="I147" s="1"/>
      <c r="J147" s="1"/>
      <c r="K147" s="1"/>
      <c r="L147" s="1"/>
    </row>
    <row r="148" spans="1:12" ht="15.75" customHeight="1" x14ac:dyDescent="0.2">
      <c r="A148" s="1"/>
      <c r="B148" s="2"/>
      <c r="C148" s="2"/>
      <c r="D148" s="1"/>
      <c r="E148" s="1"/>
      <c r="F148" s="8"/>
      <c r="G148" s="1"/>
      <c r="H148" s="1"/>
      <c r="I148" s="1"/>
      <c r="J148" s="1"/>
      <c r="K148" s="1"/>
      <c r="L148" s="1"/>
    </row>
    <row r="149" spans="1:12" ht="15.75" customHeight="1" x14ac:dyDescent="0.2">
      <c r="A149" s="1"/>
      <c r="B149" s="2"/>
      <c r="C149" s="2"/>
      <c r="D149" s="1"/>
      <c r="E149" s="1"/>
      <c r="F149" s="8"/>
      <c r="G149" s="1"/>
      <c r="H149" s="1"/>
      <c r="I149" s="1"/>
      <c r="J149" s="1"/>
      <c r="K149" s="1"/>
      <c r="L149" s="1"/>
    </row>
    <row r="150" spans="1:12" ht="15.75" customHeight="1" x14ac:dyDescent="0.2">
      <c r="A150" s="1"/>
      <c r="B150" s="2"/>
      <c r="C150" s="2"/>
      <c r="D150" s="1"/>
      <c r="E150" s="1"/>
      <c r="F150" s="8"/>
      <c r="G150" s="1"/>
      <c r="H150" s="1"/>
      <c r="I150" s="1"/>
      <c r="J150" s="1"/>
      <c r="K150" s="1"/>
      <c r="L150" s="1"/>
    </row>
    <row r="151" spans="1:12" ht="15.75" customHeight="1" x14ac:dyDescent="0.2">
      <c r="A151" s="1"/>
      <c r="B151" s="2"/>
      <c r="C151" s="2"/>
      <c r="D151" s="1"/>
      <c r="E151" s="1"/>
      <c r="F151" s="8"/>
      <c r="G151" s="1"/>
      <c r="H151" s="1"/>
      <c r="I151" s="1"/>
      <c r="J151" s="1"/>
      <c r="K151" s="1"/>
      <c r="L151" s="1"/>
    </row>
    <row r="152" spans="1:12" ht="15.75" customHeight="1" x14ac:dyDescent="0.2">
      <c r="A152" s="1"/>
      <c r="B152" s="2"/>
      <c r="C152" s="2"/>
      <c r="D152" s="1"/>
      <c r="E152" s="1"/>
      <c r="F152" s="8"/>
      <c r="G152" s="1"/>
      <c r="H152" s="1"/>
      <c r="I152" s="1"/>
      <c r="J152" s="1"/>
      <c r="K152" s="1"/>
      <c r="L152" s="1"/>
    </row>
    <row r="153" spans="1:12" ht="15.75" customHeight="1" x14ac:dyDescent="0.2">
      <c r="A153" s="1"/>
      <c r="B153" s="2"/>
      <c r="C153" s="2"/>
      <c r="D153" s="1"/>
      <c r="E153" s="1"/>
      <c r="F153" s="8"/>
      <c r="G153" s="1"/>
      <c r="H153" s="1"/>
      <c r="I153" s="1"/>
      <c r="J153" s="1"/>
      <c r="K153" s="1"/>
      <c r="L153" s="1"/>
    </row>
    <row r="154" spans="1:12" ht="15.75" customHeight="1" x14ac:dyDescent="0.2">
      <c r="A154" s="1"/>
      <c r="B154" s="2"/>
      <c r="C154" s="2"/>
      <c r="D154" s="1"/>
      <c r="E154" s="1"/>
      <c r="F154" s="8"/>
      <c r="G154" s="1"/>
      <c r="H154" s="1"/>
      <c r="I154" s="1"/>
      <c r="J154" s="1"/>
      <c r="K154" s="1"/>
      <c r="L154" s="1"/>
    </row>
    <row r="155" spans="1:12" ht="15.75" customHeight="1" x14ac:dyDescent="0.2">
      <c r="A155" s="1"/>
      <c r="B155" s="2"/>
      <c r="C155" s="2"/>
      <c r="D155" s="1"/>
      <c r="E155" s="1"/>
      <c r="F155" s="8"/>
      <c r="G155" s="1"/>
      <c r="H155" s="1"/>
      <c r="I155" s="1"/>
      <c r="J155" s="1"/>
      <c r="K155" s="1"/>
      <c r="L155" s="1"/>
    </row>
    <row r="156" spans="1:12" ht="15.75" customHeight="1" x14ac:dyDescent="0.2">
      <c r="A156" s="1"/>
      <c r="B156" s="2"/>
      <c r="C156" s="2"/>
      <c r="D156" s="1"/>
      <c r="E156" s="1"/>
      <c r="F156" s="8"/>
      <c r="G156" s="1"/>
      <c r="H156" s="1"/>
      <c r="I156" s="1"/>
      <c r="J156" s="1"/>
      <c r="K156" s="1"/>
      <c r="L156" s="1"/>
    </row>
    <row r="157" spans="1:12" ht="15.75" customHeight="1" x14ac:dyDescent="0.2">
      <c r="A157" s="1"/>
      <c r="B157" s="2"/>
      <c r="C157" s="2"/>
      <c r="D157" s="1"/>
      <c r="E157" s="1"/>
      <c r="F157" s="8"/>
      <c r="G157" s="1"/>
      <c r="H157" s="1"/>
      <c r="I157" s="1"/>
      <c r="J157" s="1"/>
      <c r="K157" s="1"/>
      <c r="L157" s="1"/>
    </row>
    <row r="158" spans="1:12" ht="15.75" customHeight="1" x14ac:dyDescent="0.2">
      <c r="A158" s="1"/>
      <c r="B158" s="2"/>
      <c r="C158" s="2"/>
      <c r="D158" s="1"/>
      <c r="E158" s="1"/>
      <c r="F158" s="8"/>
      <c r="G158" s="1"/>
      <c r="H158" s="1"/>
      <c r="I158" s="1"/>
      <c r="J158" s="1"/>
      <c r="K158" s="1"/>
      <c r="L158" s="1"/>
    </row>
    <row r="159" spans="1:12" ht="15.75" customHeight="1" x14ac:dyDescent="0.2">
      <c r="A159" s="1"/>
      <c r="B159" s="2"/>
      <c r="C159" s="2"/>
      <c r="D159" s="1"/>
      <c r="E159" s="1"/>
      <c r="F159" s="8"/>
      <c r="G159" s="1"/>
      <c r="H159" s="1"/>
      <c r="I159" s="1"/>
      <c r="J159" s="1"/>
      <c r="K159" s="1"/>
      <c r="L159" s="1"/>
    </row>
    <row r="160" spans="1:12" ht="15.75" customHeight="1" x14ac:dyDescent="0.2">
      <c r="A160" s="1"/>
      <c r="B160" s="2"/>
      <c r="C160" s="2"/>
      <c r="D160" s="1"/>
      <c r="E160" s="1"/>
      <c r="F160" s="8"/>
      <c r="G160" s="1"/>
      <c r="H160" s="1"/>
      <c r="I160" s="1"/>
      <c r="J160" s="1"/>
      <c r="K160" s="1"/>
      <c r="L160" s="1"/>
    </row>
    <row r="161" spans="1:12" ht="15.75" customHeight="1" x14ac:dyDescent="0.2">
      <c r="A161" s="1"/>
      <c r="B161" s="2"/>
      <c r="C161" s="2"/>
      <c r="D161" s="1"/>
      <c r="E161" s="1"/>
      <c r="F161" s="8"/>
      <c r="G161" s="1"/>
      <c r="H161" s="1"/>
      <c r="I161" s="1"/>
      <c r="J161" s="1"/>
      <c r="K161" s="1"/>
      <c r="L161" s="1"/>
    </row>
    <row r="162" spans="1:12" ht="15.75" customHeight="1" x14ac:dyDescent="0.2">
      <c r="A162" s="1"/>
      <c r="B162" s="2"/>
      <c r="C162" s="2"/>
      <c r="D162" s="1"/>
      <c r="E162" s="1"/>
      <c r="F162" s="8"/>
      <c r="G162" s="1"/>
      <c r="H162" s="1"/>
      <c r="I162" s="1"/>
      <c r="J162" s="1"/>
      <c r="K162" s="1"/>
      <c r="L162" s="1"/>
    </row>
    <row r="163" spans="1:12" ht="15.75" customHeight="1" x14ac:dyDescent="0.2">
      <c r="A163" s="1"/>
      <c r="B163" s="2"/>
      <c r="C163" s="2"/>
      <c r="D163" s="1"/>
      <c r="E163" s="1"/>
      <c r="F163" s="8"/>
      <c r="G163" s="1"/>
      <c r="H163" s="1"/>
      <c r="I163" s="1"/>
      <c r="J163" s="1"/>
      <c r="K163" s="1"/>
      <c r="L163" s="1"/>
    </row>
    <row r="164" spans="1:12" ht="15.75" customHeight="1" x14ac:dyDescent="0.2">
      <c r="A164" s="1"/>
      <c r="B164" s="2"/>
      <c r="C164" s="2"/>
      <c r="D164" s="1"/>
      <c r="E164" s="1"/>
      <c r="F164" s="8"/>
      <c r="G164" s="1"/>
      <c r="H164" s="1"/>
      <c r="I164" s="1"/>
      <c r="J164" s="1"/>
      <c r="K164" s="1"/>
      <c r="L164" s="1"/>
    </row>
    <row r="165" spans="1:12" ht="15.75" customHeight="1" x14ac:dyDescent="0.2">
      <c r="A165" s="1"/>
      <c r="B165" s="2"/>
      <c r="C165" s="2"/>
      <c r="D165" s="1"/>
      <c r="E165" s="1"/>
      <c r="F165" s="8"/>
      <c r="G165" s="1"/>
      <c r="H165" s="1"/>
      <c r="I165" s="1"/>
      <c r="J165" s="1"/>
      <c r="K165" s="1"/>
      <c r="L165" s="1"/>
    </row>
    <row r="166" spans="1:12" ht="15.75" customHeight="1" x14ac:dyDescent="0.2">
      <c r="A166" s="1"/>
      <c r="B166" s="2"/>
      <c r="C166" s="2"/>
      <c r="D166" s="1"/>
      <c r="E166" s="1"/>
      <c r="F166" s="8"/>
      <c r="G166" s="1"/>
      <c r="H166" s="1"/>
      <c r="I166" s="1"/>
      <c r="J166" s="1"/>
      <c r="K166" s="1"/>
      <c r="L166" s="1"/>
    </row>
    <row r="167" spans="1:12" ht="15.75" customHeight="1" x14ac:dyDescent="0.2">
      <c r="A167" s="1"/>
      <c r="B167" s="2"/>
      <c r="C167" s="2"/>
      <c r="D167" s="1"/>
      <c r="E167" s="1"/>
      <c r="F167" s="8"/>
      <c r="G167" s="1"/>
      <c r="H167" s="1"/>
      <c r="I167" s="1"/>
      <c r="J167" s="1"/>
      <c r="K167" s="1"/>
      <c r="L167" s="1"/>
    </row>
    <row r="168" spans="1:12" ht="15.75" customHeight="1" x14ac:dyDescent="0.2">
      <c r="A168" s="1"/>
      <c r="B168" s="2"/>
      <c r="C168" s="2"/>
      <c r="D168" s="1"/>
      <c r="E168" s="1"/>
      <c r="F168" s="8"/>
      <c r="G168" s="1"/>
      <c r="H168" s="1"/>
      <c r="I168" s="1"/>
      <c r="J168" s="1"/>
      <c r="K168" s="1"/>
      <c r="L168" s="1"/>
    </row>
    <row r="169" spans="1:12" ht="15.75" customHeight="1" x14ac:dyDescent="0.2">
      <c r="A169" s="1"/>
      <c r="B169" s="2"/>
      <c r="C169" s="2"/>
      <c r="D169" s="1"/>
      <c r="E169" s="1"/>
      <c r="F169" s="8"/>
      <c r="G169" s="1"/>
      <c r="H169" s="1"/>
      <c r="I169" s="1"/>
      <c r="J169" s="1"/>
      <c r="K169" s="1"/>
      <c r="L169" s="1"/>
    </row>
    <row r="170" spans="1:12" ht="15.75" customHeight="1" x14ac:dyDescent="0.2">
      <c r="A170" s="1"/>
      <c r="B170" s="2"/>
      <c r="C170" s="2"/>
      <c r="D170" s="1"/>
      <c r="E170" s="1"/>
      <c r="F170" s="8"/>
      <c r="G170" s="1"/>
      <c r="H170" s="1"/>
      <c r="I170" s="1"/>
      <c r="J170" s="1"/>
      <c r="K170" s="1"/>
      <c r="L170" s="1"/>
    </row>
    <row r="171" spans="1:12" ht="15.75" customHeight="1" x14ac:dyDescent="0.2">
      <c r="A171" s="1"/>
      <c r="B171" s="2"/>
      <c r="C171" s="2"/>
      <c r="D171" s="1"/>
      <c r="E171" s="1"/>
      <c r="F171" s="8"/>
      <c r="G171" s="1"/>
      <c r="H171" s="1"/>
      <c r="I171" s="1"/>
      <c r="J171" s="1"/>
      <c r="K171" s="1"/>
      <c r="L171" s="1"/>
    </row>
    <row r="172" spans="1:12" ht="15.75" customHeight="1" x14ac:dyDescent="0.2">
      <c r="A172" s="1"/>
      <c r="B172" s="2"/>
      <c r="C172" s="2"/>
      <c r="D172" s="1"/>
      <c r="E172" s="1"/>
      <c r="F172" s="8"/>
      <c r="G172" s="1"/>
      <c r="H172" s="1"/>
      <c r="I172" s="1"/>
      <c r="J172" s="1"/>
      <c r="K172" s="1"/>
      <c r="L172" s="1"/>
    </row>
    <row r="173" spans="1:12" ht="15.75" customHeight="1" x14ac:dyDescent="0.2">
      <c r="A173" s="1"/>
      <c r="B173" s="2"/>
      <c r="C173" s="2"/>
      <c r="D173" s="1"/>
      <c r="E173" s="1"/>
      <c r="F173" s="8"/>
      <c r="G173" s="1"/>
      <c r="H173" s="1"/>
      <c r="I173" s="1"/>
      <c r="J173" s="1"/>
      <c r="K173" s="1"/>
      <c r="L173" s="1"/>
    </row>
    <row r="174" spans="1:12" ht="15.75" customHeight="1" x14ac:dyDescent="0.2">
      <c r="A174" s="1"/>
      <c r="B174" s="2"/>
      <c r="C174" s="2"/>
      <c r="D174" s="1"/>
      <c r="E174" s="1"/>
      <c r="F174" s="8"/>
      <c r="G174" s="1"/>
      <c r="H174" s="1"/>
      <c r="I174" s="1"/>
      <c r="J174" s="1"/>
      <c r="K174" s="1"/>
      <c r="L174" s="1"/>
    </row>
    <row r="175" spans="1:12" ht="15.75" customHeight="1" x14ac:dyDescent="0.2">
      <c r="A175" s="1"/>
      <c r="B175" s="2"/>
      <c r="C175" s="2"/>
      <c r="D175" s="1"/>
      <c r="E175" s="1"/>
      <c r="F175" s="8"/>
      <c r="G175" s="1"/>
      <c r="H175" s="1"/>
      <c r="I175" s="1"/>
      <c r="J175" s="1"/>
      <c r="K175" s="1"/>
      <c r="L175" s="1"/>
    </row>
    <row r="176" spans="1:12" ht="15.75" customHeight="1" x14ac:dyDescent="0.2">
      <c r="A176" s="1"/>
      <c r="B176" s="2"/>
      <c r="C176" s="2"/>
      <c r="D176" s="1"/>
      <c r="E176" s="1"/>
      <c r="F176" s="8"/>
      <c r="G176" s="1"/>
      <c r="H176" s="1"/>
      <c r="I176" s="1"/>
      <c r="J176" s="1"/>
      <c r="K176" s="1"/>
      <c r="L176" s="1"/>
    </row>
    <row r="177" spans="1:12" ht="15.75" customHeight="1" x14ac:dyDescent="0.2">
      <c r="A177" s="1"/>
      <c r="B177" s="2"/>
      <c r="C177" s="2"/>
      <c r="D177" s="1"/>
      <c r="E177" s="1"/>
      <c r="F177" s="8"/>
      <c r="G177" s="1"/>
      <c r="H177" s="1"/>
      <c r="I177" s="1"/>
      <c r="J177" s="1"/>
      <c r="K177" s="1"/>
      <c r="L177" s="1"/>
    </row>
    <row r="178" spans="1:12" ht="15.75" customHeight="1" x14ac:dyDescent="0.2">
      <c r="A178" s="1"/>
      <c r="B178" s="2"/>
      <c r="C178" s="2"/>
      <c r="D178" s="1"/>
      <c r="E178" s="1"/>
      <c r="F178" s="8"/>
      <c r="G178" s="1"/>
      <c r="H178" s="1"/>
      <c r="I178" s="1"/>
      <c r="J178" s="1"/>
      <c r="K178" s="1"/>
      <c r="L178" s="1"/>
    </row>
    <row r="179" spans="1:12" ht="15.75" customHeight="1" x14ac:dyDescent="0.2">
      <c r="A179" s="1"/>
      <c r="B179" s="2"/>
      <c r="C179" s="2"/>
      <c r="D179" s="1"/>
      <c r="E179" s="1"/>
      <c r="F179" s="8"/>
      <c r="G179" s="1"/>
      <c r="H179" s="1"/>
      <c r="I179" s="1"/>
      <c r="J179" s="1"/>
      <c r="K179" s="1"/>
      <c r="L179" s="1"/>
    </row>
    <row r="180" spans="1:12" ht="15.75" customHeight="1" x14ac:dyDescent="0.2">
      <c r="A180" s="1"/>
      <c r="B180" s="2"/>
      <c r="C180" s="2"/>
      <c r="D180" s="1"/>
      <c r="E180" s="1"/>
      <c r="F180" s="8"/>
      <c r="G180" s="1"/>
      <c r="H180" s="1"/>
      <c r="I180" s="1"/>
      <c r="J180" s="1"/>
      <c r="K180" s="1"/>
      <c r="L180" s="1"/>
    </row>
    <row r="181" spans="1:12" ht="15.75" customHeight="1" x14ac:dyDescent="0.2">
      <c r="A181" s="1"/>
      <c r="B181" s="2"/>
      <c r="C181" s="2"/>
      <c r="D181" s="1"/>
      <c r="E181" s="1"/>
      <c r="F181" s="8"/>
      <c r="G181" s="1"/>
      <c r="H181" s="1"/>
      <c r="I181" s="1"/>
      <c r="J181" s="1"/>
      <c r="K181" s="1"/>
      <c r="L181" s="1"/>
    </row>
    <row r="182" spans="1:12" ht="15.75" customHeight="1" x14ac:dyDescent="0.2">
      <c r="A182" s="1"/>
      <c r="B182" s="2"/>
      <c r="C182" s="2"/>
      <c r="D182" s="1"/>
      <c r="E182" s="1"/>
      <c r="F182" s="8"/>
      <c r="G182" s="1"/>
      <c r="H182" s="1"/>
      <c r="I182" s="1"/>
      <c r="J182" s="1"/>
      <c r="K182" s="1"/>
      <c r="L182" s="1"/>
    </row>
    <row r="183" spans="1:12" ht="15.75" customHeight="1" x14ac:dyDescent="0.2">
      <c r="A183" s="1"/>
      <c r="B183" s="2"/>
      <c r="C183" s="2"/>
      <c r="D183" s="1"/>
      <c r="E183" s="1"/>
      <c r="F183" s="8"/>
      <c r="G183" s="1"/>
      <c r="H183" s="1"/>
      <c r="I183" s="1"/>
      <c r="J183" s="1"/>
      <c r="K183" s="1"/>
      <c r="L183" s="1"/>
    </row>
    <row r="184" spans="1:12" ht="15.75" customHeight="1" x14ac:dyDescent="0.2">
      <c r="A184" s="1"/>
      <c r="B184" s="2"/>
      <c r="C184" s="2"/>
      <c r="D184" s="1"/>
      <c r="E184" s="1"/>
      <c r="F184" s="8"/>
      <c r="G184" s="1"/>
      <c r="H184" s="1"/>
      <c r="I184" s="1"/>
      <c r="J184" s="1"/>
      <c r="K184" s="1"/>
      <c r="L184" s="1"/>
    </row>
    <row r="185" spans="1:12" ht="15.75" customHeight="1" x14ac:dyDescent="0.2">
      <c r="A185" s="1"/>
      <c r="B185" s="2"/>
      <c r="C185" s="2"/>
      <c r="D185" s="1"/>
      <c r="E185" s="1"/>
      <c r="F185" s="8"/>
      <c r="G185" s="1"/>
      <c r="H185" s="1"/>
      <c r="I185" s="1"/>
      <c r="J185" s="1"/>
      <c r="K185" s="1"/>
      <c r="L185" s="1"/>
    </row>
    <row r="186" spans="1:12" ht="15.75" customHeight="1" x14ac:dyDescent="0.2">
      <c r="A186" s="1"/>
      <c r="B186" s="2"/>
      <c r="C186" s="2"/>
      <c r="D186" s="1"/>
      <c r="E186" s="1"/>
      <c r="F186" s="8"/>
      <c r="G186" s="1"/>
      <c r="H186" s="1"/>
      <c r="I186" s="1"/>
      <c r="J186" s="1"/>
      <c r="K186" s="1"/>
      <c r="L186" s="1"/>
    </row>
    <row r="187" spans="1:12" ht="15.75" customHeight="1" x14ac:dyDescent="0.2">
      <c r="A187" s="1"/>
      <c r="B187" s="2"/>
      <c r="C187" s="2"/>
      <c r="D187" s="1"/>
      <c r="E187" s="1"/>
      <c r="F187" s="8"/>
      <c r="G187" s="1"/>
      <c r="H187" s="1"/>
      <c r="I187" s="1"/>
      <c r="J187" s="1"/>
      <c r="K187" s="1"/>
      <c r="L187" s="1"/>
    </row>
    <row r="188" spans="1:12" ht="15.75" customHeight="1" x14ac:dyDescent="0.2">
      <c r="A188" s="1"/>
      <c r="B188" s="2"/>
      <c r="C188" s="2"/>
      <c r="D188" s="1"/>
      <c r="E188" s="1"/>
      <c r="F188" s="8"/>
      <c r="G188" s="1"/>
      <c r="H188" s="1"/>
      <c r="I188" s="1"/>
      <c r="J188" s="1"/>
      <c r="K188" s="1"/>
      <c r="L188" s="1"/>
    </row>
    <row r="189" spans="1:12" ht="15.75" customHeight="1" x14ac:dyDescent="0.2">
      <c r="A189" s="1"/>
      <c r="B189" s="2"/>
      <c r="C189" s="2"/>
      <c r="D189" s="1"/>
      <c r="E189" s="1"/>
      <c r="F189" s="8"/>
      <c r="G189" s="1"/>
      <c r="H189" s="1"/>
      <c r="I189" s="1"/>
      <c r="J189" s="1"/>
      <c r="K189" s="1"/>
      <c r="L189" s="1"/>
    </row>
    <row r="190" spans="1:12" ht="15.75" customHeight="1" x14ac:dyDescent="0.2">
      <c r="A190" s="1"/>
      <c r="B190" s="2"/>
      <c r="C190" s="2"/>
      <c r="D190" s="1"/>
      <c r="E190" s="1"/>
      <c r="F190" s="8"/>
      <c r="G190" s="1"/>
      <c r="H190" s="1"/>
      <c r="I190" s="1"/>
      <c r="J190" s="1"/>
      <c r="K190" s="1"/>
      <c r="L190" s="1"/>
    </row>
    <row r="191" spans="1:12" ht="15.75" customHeight="1" x14ac:dyDescent="0.2">
      <c r="A191" s="1"/>
      <c r="B191" s="2"/>
      <c r="C191" s="2"/>
      <c r="D191" s="1"/>
      <c r="E191" s="1"/>
      <c r="F191" s="8"/>
      <c r="G191" s="1"/>
      <c r="H191" s="1"/>
      <c r="I191" s="1"/>
      <c r="J191" s="1"/>
      <c r="K191" s="1"/>
      <c r="L191" s="1"/>
    </row>
    <row r="192" spans="1:12" ht="15.75" customHeight="1" x14ac:dyDescent="0.2">
      <c r="A192" s="1"/>
      <c r="B192" s="2"/>
      <c r="C192" s="2"/>
      <c r="D192" s="1"/>
      <c r="E192" s="1"/>
      <c r="F192" s="8"/>
      <c r="G192" s="1"/>
      <c r="H192" s="1"/>
      <c r="I192" s="1"/>
      <c r="J192" s="1"/>
      <c r="K192" s="1"/>
      <c r="L192" s="1"/>
    </row>
    <row r="193" spans="1:12" ht="15.75" customHeight="1" x14ac:dyDescent="0.2">
      <c r="A193" s="1"/>
      <c r="B193" s="2"/>
      <c r="C193" s="2"/>
      <c r="D193" s="1"/>
      <c r="E193" s="1"/>
      <c r="F193" s="8"/>
      <c r="G193" s="1"/>
      <c r="H193" s="1"/>
      <c r="I193" s="1"/>
      <c r="J193" s="1"/>
      <c r="K193" s="1"/>
      <c r="L193" s="1"/>
    </row>
    <row r="194" spans="1:12" ht="15.75" customHeight="1" x14ac:dyDescent="0.2">
      <c r="A194" s="1"/>
      <c r="B194" s="2"/>
      <c r="C194" s="2"/>
      <c r="D194" s="1"/>
      <c r="E194" s="1"/>
      <c r="F194" s="8"/>
      <c r="G194" s="1"/>
      <c r="H194" s="1"/>
      <c r="I194" s="1"/>
      <c r="J194" s="1"/>
      <c r="K194" s="1"/>
      <c r="L194" s="1"/>
    </row>
    <row r="195" spans="1:12" ht="15.75" customHeight="1" x14ac:dyDescent="0.2">
      <c r="A195" s="1"/>
      <c r="B195" s="2"/>
      <c r="C195" s="2"/>
      <c r="D195" s="1"/>
      <c r="E195" s="1"/>
      <c r="F195" s="8"/>
      <c r="G195" s="1"/>
      <c r="H195" s="1"/>
      <c r="I195" s="1"/>
      <c r="J195" s="1"/>
      <c r="K195" s="1"/>
      <c r="L195" s="1"/>
    </row>
    <row r="196" spans="1:12" ht="15.75" customHeight="1" x14ac:dyDescent="0.2">
      <c r="A196" s="1"/>
      <c r="B196" s="2"/>
      <c r="C196" s="2"/>
      <c r="D196" s="1"/>
      <c r="E196" s="1"/>
      <c r="F196" s="8"/>
      <c r="G196" s="1"/>
      <c r="H196" s="1"/>
      <c r="I196" s="1"/>
      <c r="J196" s="1"/>
      <c r="K196" s="1"/>
      <c r="L196" s="1"/>
    </row>
    <row r="197" spans="1:12" ht="15.75" customHeight="1" x14ac:dyDescent="0.2">
      <c r="A197" s="1"/>
      <c r="B197" s="2"/>
      <c r="C197" s="2"/>
      <c r="D197" s="1"/>
      <c r="E197" s="1"/>
      <c r="F197" s="8"/>
      <c r="G197" s="1"/>
      <c r="H197" s="1"/>
      <c r="I197" s="1"/>
      <c r="J197" s="1"/>
      <c r="K197" s="1"/>
      <c r="L197" s="1"/>
    </row>
    <row r="198" spans="1:12" ht="15.75" customHeight="1" x14ac:dyDescent="0.2">
      <c r="A198" s="1"/>
      <c r="B198" s="2"/>
      <c r="C198" s="2"/>
      <c r="D198" s="1"/>
      <c r="E198" s="1"/>
      <c r="F198" s="8"/>
      <c r="G198" s="1"/>
      <c r="H198" s="1"/>
      <c r="I198" s="1"/>
      <c r="J198" s="1"/>
      <c r="K198" s="1"/>
      <c r="L198" s="1"/>
    </row>
    <row r="199" spans="1:12" ht="15.75" customHeight="1" x14ac:dyDescent="0.2">
      <c r="A199" s="1"/>
      <c r="B199" s="2"/>
      <c r="C199" s="2"/>
      <c r="D199" s="1"/>
      <c r="E199" s="1"/>
      <c r="F199" s="8"/>
      <c r="G199" s="1"/>
      <c r="H199" s="1"/>
      <c r="I199" s="1"/>
      <c r="J199" s="1"/>
      <c r="K199" s="1"/>
      <c r="L199" s="1"/>
    </row>
    <row r="200" spans="1:12" ht="15.75" customHeight="1" x14ac:dyDescent="0.2">
      <c r="A200" s="1"/>
      <c r="B200" s="2"/>
      <c r="C200" s="2"/>
      <c r="D200" s="1"/>
      <c r="E200" s="1"/>
      <c r="F200" s="8"/>
      <c r="G200" s="1"/>
      <c r="H200" s="1"/>
      <c r="I200" s="1"/>
      <c r="J200" s="1"/>
      <c r="K200" s="1"/>
      <c r="L200" s="1"/>
    </row>
    <row r="201" spans="1:12" ht="15.75" customHeight="1" x14ac:dyDescent="0.2">
      <c r="A201" s="1"/>
      <c r="B201" s="2"/>
      <c r="C201" s="2"/>
      <c r="D201" s="1"/>
      <c r="E201" s="1"/>
      <c r="F201" s="8"/>
      <c r="G201" s="1"/>
      <c r="H201" s="1"/>
      <c r="I201" s="1"/>
      <c r="J201" s="1"/>
      <c r="K201" s="1"/>
      <c r="L201" s="1"/>
    </row>
    <row r="202" spans="1:12" ht="15.75" customHeight="1" x14ac:dyDescent="0.2">
      <c r="A202" s="1"/>
      <c r="B202" s="2"/>
      <c r="C202" s="2"/>
      <c r="D202" s="1"/>
      <c r="E202" s="1"/>
      <c r="F202" s="8"/>
      <c r="G202" s="1"/>
      <c r="H202" s="1"/>
      <c r="I202" s="1"/>
      <c r="J202" s="1"/>
      <c r="K202" s="1"/>
      <c r="L202" s="1"/>
    </row>
    <row r="203" spans="1:12" ht="15.75" customHeight="1" x14ac:dyDescent="0.2">
      <c r="A203" s="1"/>
      <c r="B203" s="2"/>
      <c r="C203" s="2"/>
      <c r="D203" s="1"/>
      <c r="E203" s="1"/>
      <c r="F203" s="8"/>
      <c r="G203" s="1"/>
      <c r="H203" s="1"/>
      <c r="I203" s="1"/>
      <c r="J203" s="1"/>
      <c r="K203" s="1"/>
      <c r="L203" s="1"/>
    </row>
    <row r="204" spans="1:12" ht="15.75" customHeight="1" x14ac:dyDescent="0.2">
      <c r="A204" s="1"/>
      <c r="B204" s="2"/>
      <c r="C204" s="2"/>
      <c r="D204" s="1"/>
      <c r="E204" s="1"/>
      <c r="F204" s="8"/>
      <c r="G204" s="1"/>
      <c r="H204" s="1"/>
      <c r="I204" s="1"/>
      <c r="J204" s="1"/>
      <c r="K204" s="1"/>
      <c r="L204" s="1"/>
    </row>
    <row r="205" spans="1:12" ht="15.75" customHeight="1" x14ac:dyDescent="0.2">
      <c r="A205" s="1"/>
      <c r="B205" s="2"/>
      <c r="C205" s="2"/>
      <c r="D205" s="1"/>
      <c r="E205" s="1"/>
      <c r="F205" s="8"/>
      <c r="G205" s="1"/>
      <c r="H205" s="1"/>
      <c r="I205" s="1"/>
      <c r="J205" s="1"/>
      <c r="K205" s="1"/>
      <c r="L205" s="1"/>
    </row>
    <row r="206" spans="1:12" ht="15.75" customHeight="1" x14ac:dyDescent="0.2">
      <c r="A206" s="1"/>
      <c r="B206" s="2"/>
      <c r="C206" s="2"/>
      <c r="D206" s="1"/>
      <c r="E206" s="1"/>
      <c r="F206" s="8"/>
      <c r="G206" s="1"/>
      <c r="H206" s="1"/>
      <c r="I206" s="1"/>
      <c r="J206" s="1"/>
      <c r="K206" s="1"/>
      <c r="L206" s="1"/>
    </row>
    <row r="207" spans="1:12" ht="15.75" customHeight="1" x14ac:dyDescent="0.2">
      <c r="A207" s="1"/>
      <c r="B207" s="2"/>
      <c r="C207" s="2"/>
      <c r="D207" s="1"/>
      <c r="E207" s="1"/>
      <c r="F207" s="8"/>
      <c r="G207" s="1"/>
      <c r="H207" s="1"/>
      <c r="I207" s="1"/>
      <c r="J207" s="1"/>
      <c r="K207" s="1"/>
      <c r="L207" s="1"/>
    </row>
    <row r="208" spans="1:12" ht="15.75" customHeight="1" x14ac:dyDescent="0.2">
      <c r="A208" s="1"/>
      <c r="B208" s="2"/>
      <c r="C208" s="2"/>
      <c r="D208" s="1"/>
      <c r="E208" s="1"/>
      <c r="F208" s="8"/>
      <c r="G208" s="1"/>
      <c r="H208" s="1"/>
      <c r="I208" s="1"/>
      <c r="J208" s="1"/>
      <c r="K208" s="1"/>
      <c r="L208" s="1"/>
    </row>
    <row r="209" spans="1:12" ht="15.75" customHeight="1" x14ac:dyDescent="0.2">
      <c r="A209" s="1"/>
      <c r="B209" s="2"/>
      <c r="C209" s="2"/>
      <c r="D209" s="1"/>
      <c r="E209" s="1"/>
      <c r="F209" s="8"/>
      <c r="G209" s="1"/>
      <c r="H209" s="1"/>
      <c r="I209" s="1"/>
      <c r="J209" s="1"/>
      <c r="K209" s="1"/>
      <c r="L209" s="1"/>
    </row>
    <row r="210" spans="1:12" ht="15.75" customHeight="1" x14ac:dyDescent="0.2">
      <c r="A210" s="1"/>
      <c r="B210" s="2"/>
      <c r="C210" s="2"/>
      <c r="D210" s="1"/>
      <c r="E210" s="1"/>
      <c r="F210" s="8"/>
      <c r="G210" s="1"/>
      <c r="H210" s="1"/>
      <c r="I210" s="1"/>
      <c r="J210" s="1"/>
      <c r="K210" s="1"/>
      <c r="L210" s="1"/>
    </row>
    <row r="211" spans="1:12" ht="15.75" customHeight="1" x14ac:dyDescent="0.2">
      <c r="A211" s="1"/>
      <c r="B211" s="2"/>
      <c r="C211" s="2"/>
      <c r="D211" s="1"/>
      <c r="E211" s="1"/>
      <c r="F211" s="8"/>
      <c r="G211" s="1"/>
      <c r="H211" s="1"/>
      <c r="I211" s="1"/>
      <c r="J211" s="1"/>
      <c r="K211" s="1"/>
      <c r="L211" s="1"/>
    </row>
    <row r="212" spans="1:12" ht="15.75" customHeight="1" x14ac:dyDescent="0.2">
      <c r="A212" s="1"/>
      <c r="B212" s="2"/>
      <c r="C212" s="2"/>
      <c r="D212" s="1"/>
      <c r="E212" s="1"/>
      <c r="F212" s="8"/>
      <c r="G212" s="1"/>
      <c r="H212" s="1"/>
      <c r="I212" s="1"/>
      <c r="J212" s="1"/>
      <c r="K212" s="1"/>
      <c r="L212" s="1"/>
    </row>
    <row r="213" spans="1:12" ht="15.75" customHeight="1" x14ac:dyDescent="0.2">
      <c r="A213" s="1"/>
      <c r="B213" s="2"/>
      <c r="C213" s="2"/>
      <c r="D213" s="1"/>
      <c r="E213" s="1"/>
      <c r="F213" s="8"/>
      <c r="G213" s="1"/>
      <c r="H213" s="1"/>
      <c r="I213" s="1"/>
      <c r="J213" s="1"/>
      <c r="K213" s="1"/>
      <c r="L213" s="1"/>
    </row>
    <row r="214" spans="1:12" ht="15.75" customHeight="1" x14ac:dyDescent="0.2">
      <c r="A214" s="1"/>
      <c r="B214" s="2"/>
      <c r="C214" s="2"/>
      <c r="D214" s="1"/>
      <c r="E214" s="1"/>
      <c r="F214" s="8"/>
      <c r="G214" s="1"/>
      <c r="H214" s="1"/>
      <c r="I214" s="1"/>
      <c r="J214" s="1"/>
      <c r="K214" s="1"/>
      <c r="L214" s="1"/>
    </row>
    <row r="215" spans="1:12" ht="15.75" customHeight="1" x14ac:dyDescent="0.2">
      <c r="A215" s="1"/>
      <c r="B215" s="2"/>
      <c r="C215" s="2"/>
      <c r="D215" s="1"/>
      <c r="E215" s="1"/>
      <c r="F215" s="8"/>
      <c r="G215" s="1"/>
      <c r="H215" s="1"/>
      <c r="I215" s="1"/>
      <c r="J215" s="1"/>
      <c r="K215" s="1"/>
      <c r="L215" s="1"/>
    </row>
    <row r="216" spans="1:12" ht="15.75" customHeight="1" x14ac:dyDescent="0.2">
      <c r="A216" s="1"/>
      <c r="B216" s="2"/>
      <c r="C216" s="2"/>
      <c r="D216" s="1"/>
      <c r="E216" s="1"/>
      <c r="F216" s="8"/>
      <c r="G216" s="1"/>
      <c r="H216" s="1"/>
      <c r="I216" s="1"/>
      <c r="J216" s="1"/>
      <c r="K216" s="1"/>
      <c r="L216" s="1"/>
    </row>
    <row r="217" spans="1:12" ht="15.75" customHeight="1" x14ac:dyDescent="0.2">
      <c r="A217" s="1"/>
      <c r="B217" s="2"/>
      <c r="C217" s="2"/>
      <c r="D217" s="1"/>
      <c r="E217" s="1"/>
      <c r="F217" s="8"/>
      <c r="G217" s="1"/>
      <c r="H217" s="1"/>
      <c r="I217" s="1"/>
      <c r="J217" s="1"/>
      <c r="K217" s="1"/>
      <c r="L217" s="1"/>
    </row>
    <row r="218" spans="1:12" ht="15.75" customHeight="1" x14ac:dyDescent="0.2">
      <c r="A218" s="1"/>
      <c r="B218" s="2"/>
      <c r="C218" s="2"/>
      <c r="D218" s="1"/>
      <c r="E218" s="1"/>
      <c r="F218" s="8"/>
      <c r="G218" s="1"/>
      <c r="H218" s="1"/>
      <c r="I218" s="1"/>
      <c r="J218" s="1"/>
      <c r="K218" s="1"/>
      <c r="L218" s="1"/>
    </row>
    <row r="219" spans="1:12" ht="15.75" customHeight="1" x14ac:dyDescent="0.2">
      <c r="A219" s="1"/>
      <c r="B219" s="2"/>
      <c r="C219" s="2"/>
      <c r="D219" s="1"/>
      <c r="E219" s="1"/>
      <c r="F219" s="8"/>
      <c r="G219" s="1"/>
      <c r="H219" s="1"/>
      <c r="I219" s="1"/>
      <c r="J219" s="1"/>
      <c r="K219" s="1"/>
      <c r="L219" s="1"/>
    </row>
    <row r="220" spans="1:12" ht="15.75" customHeight="1" x14ac:dyDescent="0.2">
      <c r="A220" s="1"/>
      <c r="B220" s="2"/>
      <c r="C220" s="2"/>
      <c r="D220" s="1"/>
      <c r="E220" s="1"/>
      <c r="F220" s="8"/>
      <c r="G220" s="1"/>
      <c r="H220" s="1"/>
      <c r="I220" s="1"/>
      <c r="J220" s="1"/>
      <c r="K220" s="1"/>
      <c r="L220" s="1"/>
    </row>
    <row r="221" spans="1:12" ht="15.75" customHeight="1" x14ac:dyDescent="0.2">
      <c r="A221" s="1"/>
      <c r="B221" s="2"/>
      <c r="C221" s="2"/>
      <c r="D221" s="1"/>
      <c r="E221" s="1"/>
      <c r="F221" s="8"/>
      <c r="G221" s="1"/>
      <c r="H221" s="1"/>
      <c r="I221" s="1"/>
      <c r="J221" s="1"/>
      <c r="K221" s="1"/>
      <c r="L221" s="1"/>
    </row>
    <row r="222" spans="1:12" ht="15.75" customHeight="1" x14ac:dyDescent="0.2">
      <c r="A222" s="1"/>
      <c r="B222" s="2"/>
      <c r="C222" s="2"/>
      <c r="D222" s="1"/>
      <c r="E222" s="1"/>
      <c r="F222" s="8"/>
      <c r="G222" s="1"/>
      <c r="H222" s="1"/>
      <c r="I222" s="1"/>
      <c r="J222" s="1"/>
      <c r="K222" s="1"/>
      <c r="L222" s="1"/>
    </row>
    <row r="223" spans="1:12" ht="15.75" customHeight="1" x14ac:dyDescent="0.2">
      <c r="A223" s="1"/>
      <c r="B223" s="2"/>
      <c r="C223" s="2"/>
      <c r="D223" s="1"/>
      <c r="E223" s="1"/>
      <c r="F223" s="8"/>
      <c r="G223" s="1"/>
      <c r="H223" s="1"/>
      <c r="I223" s="1"/>
      <c r="J223" s="1"/>
      <c r="K223" s="1"/>
      <c r="L223" s="1"/>
    </row>
    <row r="224" spans="1:12" ht="15.75" customHeight="1" x14ac:dyDescent="0.2">
      <c r="A224" s="1"/>
      <c r="B224" s="2"/>
      <c r="C224" s="2"/>
      <c r="D224" s="1"/>
      <c r="E224" s="1"/>
      <c r="F224" s="8"/>
      <c r="G224" s="1"/>
      <c r="H224" s="1"/>
      <c r="I224" s="1"/>
      <c r="J224" s="1"/>
      <c r="K224" s="1"/>
      <c r="L224" s="1"/>
    </row>
    <row r="225" spans="1:12" ht="15.75" customHeight="1" x14ac:dyDescent="0.2">
      <c r="A225" s="1"/>
      <c r="B225" s="2"/>
      <c r="C225" s="2"/>
      <c r="D225" s="1"/>
      <c r="E225" s="1"/>
      <c r="F225" s="8"/>
      <c r="G225" s="1"/>
      <c r="H225" s="1"/>
      <c r="I225" s="1"/>
      <c r="J225" s="1"/>
      <c r="K225" s="1"/>
      <c r="L225" s="1"/>
    </row>
    <row r="226" spans="1:12" ht="15.75" customHeight="1" x14ac:dyDescent="0.2">
      <c r="A226" s="1"/>
      <c r="B226" s="2"/>
      <c r="C226" s="2"/>
      <c r="D226" s="1"/>
      <c r="E226" s="1"/>
      <c r="F226" s="8"/>
      <c r="G226" s="1"/>
      <c r="H226" s="1"/>
      <c r="I226" s="1"/>
      <c r="J226" s="1"/>
      <c r="K226" s="1"/>
      <c r="L226" s="1"/>
    </row>
    <row r="227" spans="1:12" ht="15.75" customHeight="1" x14ac:dyDescent="0.2">
      <c r="A227" s="1"/>
      <c r="B227" s="2"/>
      <c r="C227" s="2"/>
      <c r="D227" s="1"/>
      <c r="E227" s="1"/>
      <c r="F227" s="8"/>
      <c r="G227" s="1"/>
      <c r="H227" s="1"/>
      <c r="I227" s="1"/>
      <c r="J227" s="1"/>
      <c r="K227" s="1"/>
      <c r="L227" s="1"/>
    </row>
    <row r="228" spans="1:12" ht="15.75" customHeight="1" x14ac:dyDescent="0.2">
      <c r="A228" s="1"/>
      <c r="B228" s="2"/>
      <c r="C228" s="2"/>
      <c r="D228" s="1"/>
      <c r="E228" s="1"/>
      <c r="F228" s="8"/>
      <c r="G228" s="1"/>
      <c r="H228" s="1"/>
      <c r="I228" s="1"/>
      <c r="J228" s="1"/>
      <c r="K228" s="1"/>
      <c r="L228" s="1"/>
    </row>
    <row r="229" spans="1:12" ht="15.75" customHeight="1" x14ac:dyDescent="0.2">
      <c r="A229" s="1"/>
      <c r="B229" s="2"/>
      <c r="C229" s="2"/>
      <c r="D229" s="1"/>
      <c r="E229" s="1"/>
      <c r="F229" s="8"/>
      <c r="G229" s="1"/>
      <c r="H229" s="1"/>
      <c r="I229" s="1"/>
      <c r="J229" s="1"/>
      <c r="K229" s="1"/>
      <c r="L229" s="1"/>
    </row>
    <row r="230" spans="1:12" ht="15.75" customHeight="1" x14ac:dyDescent="0.2">
      <c r="A230" s="1"/>
      <c r="B230" s="2"/>
      <c r="C230" s="2"/>
      <c r="D230" s="1"/>
      <c r="E230" s="1"/>
      <c r="F230" s="8"/>
      <c r="G230" s="1"/>
      <c r="H230" s="1"/>
      <c r="I230" s="1"/>
      <c r="J230" s="1"/>
      <c r="K230" s="1"/>
      <c r="L230" s="1"/>
    </row>
    <row r="231" spans="1:12" ht="15.75" customHeight="1" x14ac:dyDescent="0.2">
      <c r="A231" s="1"/>
      <c r="B231" s="2"/>
      <c r="C231" s="2"/>
      <c r="D231" s="1"/>
      <c r="E231" s="1"/>
      <c r="F231" s="8"/>
      <c r="G231" s="1"/>
      <c r="H231" s="1"/>
      <c r="I231" s="1"/>
      <c r="J231" s="1"/>
      <c r="K231" s="1"/>
      <c r="L231" s="1"/>
    </row>
    <row r="232" spans="1:12" ht="15.75" customHeight="1" x14ac:dyDescent="0.2">
      <c r="A232" s="1"/>
      <c r="B232" s="2"/>
      <c r="C232" s="2"/>
      <c r="D232" s="1"/>
      <c r="E232" s="1"/>
      <c r="F232" s="8"/>
      <c r="G232" s="1"/>
      <c r="H232" s="1"/>
      <c r="I232" s="1"/>
      <c r="J232" s="1"/>
      <c r="K232" s="1"/>
      <c r="L232" s="1"/>
    </row>
    <row r="233" spans="1:12" ht="15.75" customHeight="1" x14ac:dyDescent="0.2">
      <c r="A233" s="1"/>
      <c r="B233" s="2"/>
      <c r="C233" s="2"/>
      <c r="D233" s="1"/>
      <c r="E233" s="1"/>
      <c r="F233" s="8"/>
      <c r="G233" s="1"/>
      <c r="H233" s="1"/>
      <c r="I233" s="1"/>
      <c r="J233" s="1"/>
      <c r="K233" s="1"/>
      <c r="L233" s="1"/>
    </row>
    <row r="234" spans="1:12" ht="15.75" customHeight="1" x14ac:dyDescent="0.2">
      <c r="A234" s="1"/>
      <c r="B234" s="2"/>
      <c r="C234" s="2"/>
      <c r="D234" s="1"/>
      <c r="E234" s="1"/>
      <c r="F234" s="8"/>
      <c r="G234" s="1"/>
      <c r="H234" s="1"/>
      <c r="I234" s="1"/>
      <c r="J234" s="1"/>
      <c r="K234" s="1"/>
      <c r="L234" s="1"/>
    </row>
    <row r="235" spans="1:12" ht="15.75" customHeight="1" x14ac:dyDescent="0.2">
      <c r="A235" s="1"/>
      <c r="B235" s="2"/>
      <c r="C235" s="2"/>
      <c r="D235" s="1"/>
      <c r="E235" s="1"/>
      <c r="F235" s="8"/>
      <c r="G235" s="1"/>
      <c r="H235" s="1"/>
      <c r="I235" s="1"/>
      <c r="J235" s="1"/>
      <c r="K235" s="1"/>
      <c r="L235" s="1"/>
    </row>
    <row r="236" spans="1:12" ht="15.75" customHeight="1" x14ac:dyDescent="0.2">
      <c r="A236" s="1"/>
      <c r="B236" s="2"/>
      <c r="C236" s="2"/>
      <c r="D236" s="1"/>
      <c r="E236" s="1"/>
      <c r="F236" s="8"/>
      <c r="G236" s="1"/>
      <c r="H236" s="1"/>
      <c r="I236" s="1"/>
      <c r="J236" s="1"/>
      <c r="K236" s="1"/>
      <c r="L236" s="1"/>
    </row>
    <row r="237" spans="1:12" ht="15.75" customHeight="1" x14ac:dyDescent="0.2">
      <c r="A237" s="1"/>
      <c r="B237" s="2"/>
      <c r="C237" s="2"/>
      <c r="D237" s="1"/>
      <c r="E237" s="1"/>
      <c r="F237" s="8"/>
      <c r="G237" s="1"/>
      <c r="H237" s="1"/>
      <c r="I237" s="1"/>
      <c r="J237" s="1"/>
      <c r="K237" s="1"/>
      <c r="L237" s="1"/>
    </row>
    <row r="238" spans="1:12" ht="15.75" customHeight="1" x14ac:dyDescent="0.2">
      <c r="A238" s="1"/>
      <c r="B238" s="2"/>
      <c r="C238" s="2"/>
      <c r="D238" s="1"/>
      <c r="E238" s="1"/>
      <c r="F238" s="8"/>
      <c r="G238" s="1"/>
      <c r="H238" s="1"/>
      <c r="I238" s="1"/>
      <c r="J238" s="1"/>
      <c r="K238" s="1"/>
      <c r="L238" s="1"/>
    </row>
    <row r="239" spans="1:12" ht="15.75" customHeight="1" x14ac:dyDescent="0.2">
      <c r="A239" s="1"/>
      <c r="B239" s="2"/>
      <c r="C239" s="2"/>
      <c r="D239" s="1"/>
      <c r="E239" s="1"/>
      <c r="F239" s="8"/>
      <c r="G239" s="1"/>
      <c r="H239" s="1"/>
      <c r="I239" s="1"/>
      <c r="J239" s="1"/>
      <c r="K239" s="1"/>
      <c r="L239" s="1"/>
    </row>
    <row r="240" spans="1:12" ht="15.75" customHeight="1" x14ac:dyDescent="0.2">
      <c r="A240" s="1"/>
      <c r="B240" s="2"/>
      <c r="C240" s="2"/>
      <c r="D240" s="1"/>
      <c r="E240" s="1"/>
      <c r="F240" s="8"/>
      <c r="G240" s="1"/>
      <c r="H240" s="1"/>
      <c r="I240" s="1"/>
      <c r="J240" s="1"/>
      <c r="K240" s="1"/>
      <c r="L240" s="1"/>
    </row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mergeCells count="3">
    <mergeCell ref="G35:H35"/>
    <mergeCell ref="F23:K23"/>
    <mergeCell ref="F32:I32"/>
  </mergeCells>
  <hyperlinks>
    <hyperlink ref="F3" r:id="rId1" xr:uid="{0B1571CE-9E03-9841-A969-DF1398885F35}"/>
    <hyperlink ref="F15" r:id="rId2" xr:uid="{DCDADFDE-6130-234B-8D8D-7A62DE0D1ADB}"/>
    <hyperlink ref="F17" r:id="rId3" xr:uid="{6C54F757-D517-0848-A230-2BB32B9B986C}"/>
    <hyperlink ref="F18" r:id="rId4" xr:uid="{0FD38AA4-CB78-D54D-BD13-84D0B90CB016}"/>
    <hyperlink ref="F21" r:id="rId5" xr:uid="{3850F41F-BBBD-1445-A5A3-32E9C394DA67}"/>
    <hyperlink ref="F23" r:id="rId6" xr:uid="{F0825558-EF1A-C64A-970D-80A79C72813A}"/>
    <hyperlink ref="F32" r:id="rId7" xr:uid="{C654A9FC-7861-2446-BECB-EDB68C14F70A}"/>
    <hyperlink ref="F24" r:id="rId8" display="https://www.conrad.de/de/p/sony-dualsense-wireless-controller-midnight-black-gamepad-playstation-5-schwarz-2386057.html?hk=SEM&amp;WT.mc_id=google_pla&amp;gad_source=1&amp;gclid=Cj0KCQiAmNeqBhD4ARIsADsYfTf7bROVEh_HibS0lI4BMvAXFILRlXcfWSL6Zm6slvzBWg7Lv8U1Fb0aAhBlEALw_wcB" xr:uid="{FEFB9E80-C8A4-1740-A95D-61AD28017934}"/>
    <hyperlink ref="F20" r:id="rId9" xr:uid="{DB8097AE-4133-B64C-9662-FDFD6D1936FE}"/>
    <hyperlink ref="F33" r:id="rId10" xr:uid="{791B4663-2AB5-1345-86FE-E7A0098AED36}"/>
    <hyperlink ref="F25" r:id="rId11" xr:uid="{E8F7CCAA-2F60-3B48-B42D-9E0F16635092}"/>
    <hyperlink ref="F35" r:id="rId12" xr:uid="{7FB9353C-72E1-BC43-9444-8E5EC41EA53B}"/>
    <hyperlink ref="F26" r:id="rId13" xr:uid="{7BC0ABDB-2E44-DF40-AD0E-777B71909104}"/>
    <hyperlink ref="F30" r:id="rId14" xr:uid="{E6363950-9D1D-ED48-8856-22ECF842D4BD}"/>
    <hyperlink ref="F27" r:id="rId15" display="https://www.ebay.de/itm/195564348829?hash=item2d888b259d:g:694AAOSwE3ljyaFR&amp;amdata=enc%3AAQAIAAAA8CUtDB%2B13vHLE9fhMNhfwzKAlt%2F0rYczyeexMYnIdTL%2FI3a5l3mOSnrm8WhvG7bOSVYrIw4QYnXwPG4kUTB%2B4qJb03uxgZnADwOO9wSp7zbbRztAe72XaRjjXoLItyPp5bCFKzcHnZ6xHdwDDCwJ6jnrvUTxWAPj9iSIJA%2BoyROS5S1Jv6Si5V0%2Bz%2Fox%2BHcEmYmkU4dkXaVNZIFd%2BOWHghgjFOXC4iI6MNAOXCotNyslUqnc6c4hyyWIrqXb3WD1EH%2Bcw1zCYAWyPdBX%2Br6%2B4B0akaPXlT3Cn2wD8mkNQ0NgiDluCyfrVV9UpyCnSFCNaQ%3D%3D%7Ctkp%3ABk9SR8a49o77Yg" xr:uid="{12DDD26A-B4B3-7F46-9334-0BFD406DB8AB}"/>
    <hyperlink ref="F34" r:id="rId16" location="productDescription" xr:uid="{3B8ED911-F821-F641-A671-D8E9A8B8ECAB}"/>
    <hyperlink ref="F10" r:id="rId17" xr:uid="{F6A2E5D1-1432-CE4B-B5D9-01400EE80038}"/>
    <hyperlink ref="F9" r:id="rId18" xr:uid="{3A91A690-6290-B84F-BA51-1FFA8C2E3504}"/>
    <hyperlink ref="F12" r:id="rId19" xr:uid="{9892B74E-3369-2947-B5C1-E1D4FE3359FF}"/>
    <hyperlink ref="F29" r:id="rId20" location="productDescription " xr:uid="{26D2F4F4-B093-DE48-AF81-90D24070E941}"/>
  </hyperlinks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73fa131-f58a-4a5f-826b-52579997d9e6">
      <Terms xmlns="http://schemas.microsoft.com/office/infopath/2007/PartnerControls"/>
    </lcf76f155ced4ddcb4097134ff3c332f>
    <TaxCatchAll xmlns="d939e73f-5984-40c2-86cb-067d1ef853e9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A2DBA1DBACA459409CC289C7441DF1DC" ma:contentTypeVersion="13" ma:contentTypeDescription="Ein neues Dokument erstellen." ma:contentTypeScope="" ma:versionID="1c1a65b77858e714f0680482ae9fe8e0">
  <xsd:schema xmlns:xsd="http://www.w3.org/2001/XMLSchema" xmlns:xs="http://www.w3.org/2001/XMLSchema" xmlns:p="http://schemas.microsoft.com/office/2006/metadata/properties" xmlns:ns2="a73fa131-f58a-4a5f-826b-52579997d9e6" xmlns:ns3="d939e73f-5984-40c2-86cb-067d1ef853e9" targetNamespace="http://schemas.microsoft.com/office/2006/metadata/properties" ma:root="true" ma:fieldsID="e565aca8b2d012d21ccf9a2cbc87f1b6" ns2:_="" ns3:_="">
    <xsd:import namespace="a73fa131-f58a-4a5f-826b-52579997d9e6"/>
    <xsd:import namespace="d939e73f-5984-40c2-86cb-067d1ef853e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3fa131-f58a-4a5f-826b-52579997d9e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Bildmarkierungen" ma:readOnly="false" ma:fieldId="{5cf76f15-5ced-4ddc-b409-7134ff3c332f}" ma:taxonomyMulti="true" ma:sspId="14ae72d6-1d51-44e0-a414-869ae22c088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939e73f-5984-40c2-86cb-067d1ef853e9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5" nillable="true" ma:displayName="Taxonomy Catch All Column" ma:hidden="true" ma:list="{a167b38a-aaf2-428f-b53f-57e9cb36238e}" ma:internalName="TaxCatchAll" ma:showField="CatchAllData" ma:web="d939e73f-5984-40c2-86cb-067d1ef853e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86D5654-74D6-48D6-94DC-CB923F37A1A9}">
  <ds:schemaRefs>
    <ds:schemaRef ds:uri="http://schemas.microsoft.com/office/2006/metadata/properties"/>
    <ds:schemaRef ds:uri="http://schemas.microsoft.com/office/infopath/2007/PartnerControls"/>
    <ds:schemaRef ds:uri="a73fa131-f58a-4a5f-826b-52579997d9e6"/>
    <ds:schemaRef ds:uri="d939e73f-5984-40c2-86cb-067d1ef853e9"/>
  </ds:schemaRefs>
</ds:datastoreItem>
</file>

<file path=customXml/itemProps2.xml><?xml version="1.0" encoding="utf-8"?>
<ds:datastoreItem xmlns:ds="http://schemas.openxmlformats.org/officeDocument/2006/customXml" ds:itemID="{E01EBAD9-889A-4467-B78E-9B0D6629F53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1F0D3FE-60E7-4E66-A7E7-480F6DD044A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73fa131-f58a-4a5f-826b-52579997d9e6"/>
    <ds:schemaRef ds:uri="d939e73f-5984-40c2-86cb-067d1ef853e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Slash + Orin Nano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Felix Jahncke</cp:lastModifiedBy>
  <dcterms:created xsi:type="dcterms:W3CDTF">2023-11-16T14:22:57Z</dcterms:created>
  <dcterms:modified xsi:type="dcterms:W3CDTF">2023-11-17T17:33:02Z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0x010100A2DBA1DBACA459409CC289C7441DF1DC</vt:lpwstr>
  </property>
</Properties>
</file>