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T:\04_Cluster_C\500_SRT\033_SRT Package\Parametric Model\Phi Tran\05 AEV Tool\"/>
    </mc:Choice>
  </mc:AlternateContent>
  <xr:revisionPtr revIDLastSave="0" documentId="13_ncr:1_{CECBA15D-A793-474E-98A7-74317C016777}" xr6:coauthVersionLast="36" xr6:coauthVersionMax="36" xr10:uidLastSave="{00000000-0000-0000-0000-000000000000}"/>
  <bookViews>
    <workbookView xWindow="0" yWindow="120" windowWidth="24000" windowHeight="9405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D55" i="1" l="1"/>
  <c r="DY55" i="1"/>
  <c r="DX55" i="1"/>
  <c r="DW55" i="1"/>
  <c r="ED54" i="1"/>
  <c r="DY54" i="1"/>
  <c r="DX54" i="1"/>
  <c r="DW54" i="1"/>
  <c r="ED53" i="1"/>
  <c r="DY53" i="1"/>
  <c r="DX53" i="1"/>
  <c r="DW53" i="1"/>
  <c r="ED52" i="1"/>
  <c r="DY52" i="1"/>
  <c r="DX52" i="1"/>
  <c r="DW52" i="1"/>
  <c r="ED51" i="1"/>
  <c r="DY51" i="1"/>
  <c r="DX51" i="1"/>
  <c r="DW51" i="1"/>
  <c r="ED50" i="1"/>
  <c r="DY50" i="1"/>
  <c r="DX50" i="1"/>
  <c r="DW50" i="1"/>
  <c r="ED49" i="1"/>
  <c r="DY49" i="1"/>
  <c r="DX49" i="1"/>
  <c r="DW49" i="1"/>
  <c r="ED48" i="1"/>
  <c r="DY48" i="1"/>
  <c r="DX48" i="1"/>
  <c r="DW48" i="1"/>
  <c r="ED47" i="1"/>
  <c r="DY47" i="1"/>
  <c r="DX47" i="1"/>
  <c r="DW47" i="1"/>
  <c r="ED46" i="1"/>
  <c r="DY46" i="1"/>
  <c r="DX46" i="1"/>
  <c r="DW46" i="1"/>
  <c r="ED45" i="1"/>
  <c r="DY45" i="1"/>
  <c r="DX45" i="1"/>
  <c r="DW45" i="1"/>
  <c r="ED41" i="1"/>
  <c r="DY41" i="1"/>
  <c r="DX41" i="1"/>
  <c r="DW41" i="1"/>
  <c r="ED40" i="1"/>
  <c r="DY40" i="1"/>
  <c r="DX40" i="1"/>
  <c r="DW40" i="1"/>
  <c r="ED39" i="1"/>
  <c r="DY39" i="1"/>
  <c r="DX39" i="1"/>
  <c r="DW39" i="1"/>
  <c r="ED38" i="1"/>
  <c r="DY38" i="1"/>
  <c r="DX38" i="1"/>
  <c r="DW38" i="1"/>
  <c r="ED37" i="1"/>
  <c r="DY37" i="1"/>
  <c r="DX37" i="1"/>
  <c r="DW37" i="1"/>
  <c r="ED36" i="1"/>
  <c r="DY36" i="1"/>
  <c r="DX36" i="1"/>
  <c r="DW36" i="1"/>
  <c r="ED35" i="1"/>
  <c r="DY35" i="1"/>
  <c r="DX35" i="1"/>
  <c r="DW35" i="1"/>
  <c r="ED34" i="1"/>
  <c r="DY34" i="1"/>
  <c r="DX34" i="1"/>
  <c r="DW34" i="1"/>
  <c r="ED33" i="1"/>
  <c r="DY33" i="1"/>
  <c r="DX33" i="1"/>
  <c r="DW33" i="1"/>
  <c r="ED32" i="1"/>
  <c r="DY32" i="1"/>
  <c r="DX32" i="1"/>
  <c r="DW32" i="1"/>
  <c r="ED31" i="1"/>
  <c r="DY31" i="1"/>
  <c r="DX31" i="1"/>
  <c r="DW31" i="1"/>
  <c r="ED27" i="1"/>
  <c r="DY27" i="1"/>
  <c r="DX27" i="1"/>
  <c r="DW27" i="1"/>
  <c r="ED26" i="1"/>
  <c r="DY26" i="1"/>
  <c r="DX26" i="1"/>
  <c r="DW26" i="1"/>
  <c r="ED25" i="1"/>
  <c r="DY25" i="1"/>
  <c r="DX25" i="1"/>
  <c r="DW25" i="1"/>
  <c r="ED24" i="1"/>
  <c r="DY24" i="1"/>
  <c r="DX24" i="1"/>
  <c r="DW24" i="1"/>
  <c r="ED23" i="1"/>
  <c r="DY23" i="1"/>
  <c r="DX23" i="1"/>
  <c r="DW23" i="1"/>
  <c r="ED22" i="1"/>
  <c r="DY22" i="1"/>
  <c r="DX22" i="1"/>
  <c r="DW22" i="1"/>
  <c r="ED21" i="1"/>
  <c r="DY21" i="1"/>
  <c r="DX21" i="1"/>
  <c r="DW21" i="1"/>
  <c r="ED20" i="1"/>
  <c r="DY20" i="1"/>
  <c r="DX20" i="1"/>
  <c r="DW20" i="1"/>
  <c r="ED19" i="1"/>
  <c r="DY19" i="1"/>
  <c r="DX19" i="1"/>
  <c r="DW19" i="1"/>
  <c r="ED18" i="1"/>
  <c r="DY18" i="1"/>
  <c r="DX18" i="1"/>
  <c r="DW18" i="1"/>
  <c r="ED17" i="1"/>
  <c r="DY17" i="1"/>
  <c r="DX17" i="1"/>
  <c r="DW17" i="1"/>
  <c r="ED13" i="1"/>
  <c r="DY13" i="1"/>
  <c r="DX13" i="1"/>
  <c r="DW13" i="1"/>
  <c r="ED12" i="1"/>
  <c r="DY12" i="1"/>
  <c r="DX12" i="1"/>
  <c r="DW12" i="1"/>
  <c r="ED11" i="1"/>
  <c r="DY11" i="1"/>
  <c r="DX11" i="1"/>
  <c r="DW11" i="1"/>
  <c r="ED10" i="1"/>
  <c r="DY10" i="1"/>
  <c r="DX10" i="1"/>
  <c r="DW10" i="1"/>
  <c r="ED9" i="1"/>
  <c r="DY9" i="1"/>
  <c r="DX9" i="1"/>
  <c r="DW9" i="1"/>
  <c r="ED8" i="1"/>
  <c r="DY8" i="1"/>
  <c r="DX8" i="1"/>
  <c r="DW8" i="1"/>
  <c r="ED7" i="1"/>
  <c r="DY7" i="1"/>
  <c r="DX7" i="1"/>
  <c r="DW7" i="1"/>
  <c r="ED6" i="1"/>
  <c r="DY6" i="1"/>
  <c r="DX6" i="1"/>
  <c r="DW6" i="1"/>
  <c r="ED5" i="1"/>
  <c r="DY5" i="1"/>
  <c r="DX5" i="1"/>
  <c r="DW5" i="1"/>
  <c r="ED4" i="1"/>
  <c r="DY4" i="1"/>
  <c r="DX4" i="1"/>
  <c r="DW4" i="1"/>
  <c r="ED3" i="1"/>
  <c r="DY3" i="1"/>
  <c r="DX3" i="1"/>
  <c r="DW3" i="1"/>
  <c r="CG55" i="1"/>
  <c r="CF55" i="1"/>
  <c r="CG54" i="1"/>
  <c r="CF54" i="1"/>
  <c r="CG53" i="1"/>
  <c r="CF53" i="1"/>
  <c r="CG52" i="1"/>
  <c r="CF52" i="1"/>
  <c r="CG51" i="1"/>
  <c r="CF51" i="1"/>
  <c r="CG50" i="1"/>
  <c r="CF50" i="1"/>
  <c r="CG49" i="1"/>
  <c r="CF49" i="1"/>
  <c r="CG48" i="1"/>
  <c r="CF48" i="1"/>
  <c r="CG47" i="1"/>
  <c r="CF47" i="1"/>
  <c r="CG46" i="1"/>
  <c r="CF46" i="1"/>
  <c r="CG45" i="1"/>
  <c r="CF45" i="1"/>
  <c r="CG41" i="1"/>
  <c r="CF41" i="1"/>
  <c r="CG40" i="1"/>
  <c r="CF40" i="1"/>
  <c r="CG39" i="1"/>
  <c r="CF39" i="1"/>
  <c r="CG38" i="1"/>
  <c r="CF38" i="1"/>
  <c r="CG37" i="1"/>
  <c r="CF37" i="1"/>
  <c r="CG36" i="1"/>
  <c r="CF36" i="1"/>
  <c r="CG35" i="1"/>
  <c r="CF35" i="1"/>
  <c r="CG34" i="1"/>
  <c r="CF34" i="1"/>
  <c r="CG33" i="1"/>
  <c r="CF33" i="1"/>
  <c r="CG32" i="1"/>
  <c r="CF32" i="1"/>
  <c r="CG31" i="1"/>
  <c r="CF31" i="1"/>
  <c r="CG27" i="1"/>
  <c r="CF27" i="1"/>
  <c r="CG26" i="1"/>
  <c r="CF26" i="1"/>
  <c r="CG25" i="1"/>
  <c r="CF25" i="1"/>
  <c r="CG24" i="1"/>
  <c r="CF24" i="1"/>
  <c r="CG23" i="1"/>
  <c r="CF23" i="1"/>
  <c r="CG22" i="1"/>
  <c r="CF22" i="1"/>
  <c r="CG21" i="1"/>
  <c r="CF21" i="1"/>
  <c r="CG20" i="1"/>
  <c r="CF20" i="1"/>
  <c r="CG19" i="1"/>
  <c r="CF19" i="1"/>
  <c r="CG18" i="1"/>
  <c r="CF18" i="1"/>
  <c r="CG17" i="1"/>
  <c r="CF17" i="1"/>
  <c r="CG13" i="1"/>
  <c r="CF13" i="1"/>
  <c r="CG12" i="1"/>
  <c r="CF12" i="1"/>
  <c r="CG11" i="1"/>
  <c r="CF11" i="1"/>
  <c r="CG10" i="1"/>
  <c r="CF10" i="1"/>
  <c r="CG9" i="1"/>
  <c r="CF9" i="1"/>
  <c r="CG8" i="1"/>
  <c r="CF8" i="1"/>
  <c r="CG7" i="1"/>
  <c r="CF7" i="1"/>
  <c r="CG6" i="1"/>
  <c r="CF6" i="1"/>
  <c r="CG5" i="1"/>
  <c r="CF5" i="1"/>
  <c r="CG4" i="1"/>
  <c r="CF4" i="1"/>
  <c r="CG3" i="1"/>
  <c r="CF3" i="1"/>
  <c r="CX31" i="1"/>
  <c r="CY31" i="1"/>
  <c r="CZ31" i="1"/>
  <c r="CX5" i="1"/>
  <c r="CY5" i="1"/>
  <c r="CZ5" i="1"/>
  <c r="CX6" i="1"/>
  <c r="CY6" i="1"/>
  <c r="CZ6" i="1"/>
  <c r="CX7" i="1"/>
  <c r="CY7" i="1"/>
  <c r="CZ7" i="1"/>
  <c r="CX8" i="1"/>
  <c r="CY8" i="1"/>
  <c r="CZ8" i="1"/>
  <c r="CX9" i="1"/>
  <c r="CY9" i="1"/>
  <c r="CZ9" i="1"/>
  <c r="CX10" i="1"/>
  <c r="CY10" i="1"/>
  <c r="CZ10" i="1"/>
  <c r="CX11" i="1"/>
  <c r="CY11" i="1"/>
  <c r="CZ11" i="1"/>
  <c r="CX12" i="1"/>
  <c r="CY12" i="1"/>
  <c r="CZ12" i="1"/>
  <c r="CX13" i="1"/>
  <c r="CY13" i="1"/>
  <c r="CZ13" i="1"/>
  <c r="CX17" i="1"/>
  <c r="CY17" i="1"/>
  <c r="CZ17" i="1"/>
  <c r="CX18" i="1"/>
  <c r="CY18" i="1"/>
  <c r="CZ18" i="1"/>
  <c r="CX19" i="1"/>
  <c r="CY19" i="1"/>
  <c r="CZ19" i="1"/>
  <c r="CX20" i="1"/>
  <c r="CY20" i="1"/>
  <c r="CZ20" i="1"/>
  <c r="CX21" i="1"/>
  <c r="CY21" i="1"/>
  <c r="CZ21" i="1"/>
  <c r="CX22" i="1"/>
  <c r="CY22" i="1"/>
  <c r="CZ22" i="1"/>
  <c r="CX23" i="1"/>
  <c r="CY23" i="1"/>
  <c r="CZ23" i="1"/>
  <c r="CX24" i="1"/>
  <c r="CY24" i="1"/>
  <c r="CZ24" i="1"/>
  <c r="CX25" i="1"/>
  <c r="CY25" i="1"/>
  <c r="CZ25" i="1"/>
  <c r="CX26" i="1"/>
  <c r="CY26" i="1"/>
  <c r="CZ26" i="1"/>
  <c r="CX27" i="1"/>
  <c r="CY27" i="1"/>
  <c r="CZ27" i="1"/>
  <c r="CX32" i="1"/>
  <c r="CY32" i="1"/>
  <c r="CZ32" i="1"/>
  <c r="CX33" i="1"/>
  <c r="CY33" i="1"/>
  <c r="CZ33" i="1"/>
  <c r="CX34" i="1"/>
  <c r="CY34" i="1"/>
  <c r="CZ34" i="1"/>
  <c r="CX35" i="1"/>
  <c r="CY35" i="1"/>
  <c r="CZ35" i="1"/>
  <c r="CX36" i="1"/>
  <c r="CY36" i="1"/>
  <c r="CZ36" i="1"/>
  <c r="CX37" i="1"/>
  <c r="CY37" i="1"/>
  <c r="CZ37" i="1"/>
  <c r="CX38" i="1"/>
  <c r="CY38" i="1"/>
  <c r="CZ38" i="1"/>
  <c r="CX39" i="1"/>
  <c r="CY39" i="1"/>
  <c r="CZ39" i="1"/>
  <c r="CX40" i="1"/>
  <c r="CY40" i="1"/>
  <c r="CZ40" i="1"/>
  <c r="CX41" i="1"/>
  <c r="CY41" i="1"/>
  <c r="CZ41" i="1"/>
  <c r="CX45" i="1"/>
  <c r="CY45" i="1"/>
  <c r="CZ45" i="1"/>
  <c r="CX46" i="1"/>
  <c r="CY46" i="1"/>
  <c r="CZ46" i="1"/>
  <c r="CX47" i="1"/>
  <c r="CY47" i="1"/>
  <c r="CZ47" i="1"/>
  <c r="CX48" i="1"/>
  <c r="CY48" i="1"/>
  <c r="CZ48" i="1"/>
  <c r="CX49" i="1"/>
  <c r="CY49" i="1"/>
  <c r="CZ49" i="1"/>
  <c r="CX50" i="1"/>
  <c r="CY50" i="1"/>
  <c r="CZ50" i="1"/>
  <c r="CX51" i="1"/>
  <c r="CY51" i="1"/>
  <c r="CZ51" i="1"/>
  <c r="CX52" i="1"/>
  <c r="CY52" i="1"/>
  <c r="CZ52" i="1"/>
  <c r="CX53" i="1"/>
  <c r="CY53" i="1"/>
  <c r="CZ53" i="1"/>
  <c r="CX54" i="1"/>
  <c r="CY54" i="1"/>
  <c r="CZ54" i="1"/>
  <c r="CX55" i="1"/>
  <c r="CY55" i="1"/>
  <c r="CZ55" i="1"/>
  <c r="DF55" i="1" s="1"/>
  <c r="CX4" i="1"/>
  <c r="CY4" i="1"/>
  <c r="CZ4" i="1"/>
  <c r="CZ3" i="1"/>
  <c r="CY3" i="1"/>
  <c r="CX3" i="1"/>
  <c r="DF32" i="1"/>
  <c r="DF34" i="1"/>
  <c r="DE55" i="1"/>
  <c r="DE54" i="1"/>
  <c r="DE53" i="1"/>
  <c r="DE52" i="1"/>
  <c r="DE51" i="1"/>
  <c r="DE50" i="1"/>
  <c r="DE49" i="1"/>
  <c r="DE48" i="1"/>
  <c r="DE47" i="1"/>
  <c r="DE46" i="1"/>
  <c r="DE45" i="1"/>
  <c r="DE41" i="1"/>
  <c r="DE40" i="1"/>
  <c r="DE39" i="1"/>
  <c r="DE38" i="1"/>
  <c r="DE37" i="1"/>
  <c r="DE36" i="1"/>
  <c r="DE35" i="1"/>
  <c r="DE34" i="1"/>
  <c r="DE33" i="1"/>
  <c r="DE32" i="1"/>
  <c r="DE31" i="1"/>
  <c r="DE27" i="1"/>
  <c r="DE26" i="1"/>
  <c r="DE25" i="1"/>
  <c r="DE24" i="1"/>
  <c r="DE23" i="1"/>
  <c r="DE22" i="1"/>
  <c r="DE21" i="1"/>
  <c r="DE20" i="1"/>
  <c r="DE19" i="1"/>
  <c r="DE18" i="1"/>
  <c r="DE17" i="1"/>
  <c r="DE13" i="1"/>
  <c r="DE12" i="1"/>
  <c r="DE11" i="1"/>
  <c r="DE10" i="1"/>
  <c r="DE9" i="1"/>
  <c r="DE8" i="1"/>
  <c r="DE7" i="1"/>
  <c r="DE6" i="1"/>
  <c r="DE5" i="1"/>
  <c r="DE4" i="1"/>
  <c r="DE3" i="1"/>
  <c r="BN4" i="1"/>
  <c r="BN5" i="1"/>
  <c r="BN6" i="1"/>
  <c r="BN7" i="1"/>
  <c r="BN8" i="1"/>
  <c r="BN9" i="1"/>
  <c r="BN10" i="1"/>
  <c r="BN11" i="1"/>
  <c r="BN12" i="1"/>
  <c r="BN13" i="1"/>
  <c r="BN17" i="1"/>
  <c r="BN18" i="1"/>
  <c r="BN19" i="1"/>
  <c r="BN20" i="1"/>
  <c r="BN21" i="1"/>
  <c r="BN22" i="1"/>
  <c r="BN23" i="1"/>
  <c r="BN24" i="1"/>
  <c r="BN25" i="1"/>
  <c r="BN26" i="1"/>
  <c r="BN27" i="1"/>
  <c r="BN31" i="1"/>
  <c r="BN32" i="1"/>
  <c r="BN33" i="1"/>
  <c r="BN34" i="1"/>
  <c r="BN35" i="1"/>
  <c r="BN36" i="1"/>
  <c r="BN37" i="1"/>
  <c r="BN38" i="1"/>
  <c r="BN39" i="1"/>
  <c r="BN40" i="1"/>
  <c r="BN41" i="1"/>
  <c r="BN45" i="1"/>
  <c r="BN46" i="1"/>
  <c r="BN47" i="1"/>
  <c r="BN48" i="1"/>
  <c r="BN49" i="1"/>
  <c r="BN50" i="1"/>
  <c r="BN51" i="1"/>
  <c r="BN52" i="1"/>
  <c r="BN53" i="1"/>
  <c r="BN54" i="1"/>
  <c r="BN55" i="1"/>
  <c r="BM4" i="1"/>
  <c r="BM5" i="1"/>
  <c r="BM6" i="1"/>
  <c r="BM7" i="1"/>
  <c r="BM8" i="1"/>
  <c r="BM9" i="1"/>
  <c r="BM10" i="1"/>
  <c r="BM11" i="1"/>
  <c r="BM12" i="1"/>
  <c r="BM13" i="1"/>
  <c r="BM17" i="1"/>
  <c r="BM18" i="1"/>
  <c r="BM19" i="1"/>
  <c r="BM20" i="1"/>
  <c r="BM21" i="1"/>
  <c r="BM22" i="1"/>
  <c r="BM23" i="1"/>
  <c r="BM24" i="1"/>
  <c r="BM25" i="1"/>
  <c r="BM26" i="1"/>
  <c r="BM27" i="1"/>
  <c r="BM31" i="1"/>
  <c r="BM32" i="1"/>
  <c r="BM33" i="1"/>
  <c r="BM34" i="1"/>
  <c r="BM35" i="1"/>
  <c r="BM36" i="1"/>
  <c r="BM37" i="1"/>
  <c r="BM38" i="1"/>
  <c r="BM39" i="1"/>
  <c r="BM40" i="1"/>
  <c r="BM41" i="1"/>
  <c r="BM45" i="1"/>
  <c r="BM46" i="1"/>
  <c r="BM47" i="1"/>
  <c r="BM48" i="1"/>
  <c r="BM49" i="1"/>
  <c r="BM50" i="1"/>
  <c r="BM51" i="1"/>
  <c r="BM52" i="1"/>
  <c r="BM53" i="1"/>
  <c r="BM54" i="1"/>
  <c r="BM55" i="1"/>
  <c r="BN3" i="1"/>
  <c r="BM3" i="1"/>
  <c r="DF26" i="1" l="1"/>
  <c r="DF25" i="1"/>
  <c r="DF10" i="1"/>
  <c r="DF5" i="1"/>
  <c r="DF6" i="1"/>
  <c r="DF54" i="1"/>
  <c r="DF53" i="1"/>
  <c r="DF50" i="1"/>
  <c r="DF49" i="1"/>
  <c r="DF46" i="1"/>
  <c r="DF45" i="1"/>
  <c r="DF11" i="1"/>
  <c r="DF3" i="1"/>
  <c r="DF4" i="1"/>
  <c r="DF48" i="1"/>
  <c r="DF41" i="1"/>
  <c r="DF38" i="1"/>
  <c r="DF36" i="1"/>
  <c r="DF22" i="1"/>
  <c r="DF18" i="1"/>
  <c r="DF7" i="1"/>
  <c r="DF52" i="1"/>
  <c r="DF51" i="1"/>
  <c r="DF47" i="1"/>
  <c r="DF40" i="1"/>
  <c r="DF37" i="1"/>
  <c r="DF33" i="1"/>
  <c r="DF27" i="1"/>
  <c r="DF23" i="1"/>
  <c r="DF21" i="1"/>
  <c r="DF19" i="1"/>
  <c r="DF17" i="1"/>
  <c r="DF12" i="1"/>
  <c r="DF8" i="1"/>
  <c r="EE36" i="1"/>
  <c r="EE35" i="1"/>
  <c r="EE34" i="1"/>
  <c r="EE33" i="1"/>
  <c r="EE32" i="1"/>
  <c r="EE31" i="1"/>
  <c r="EE27" i="1"/>
  <c r="EE26" i="1"/>
  <c r="EE25" i="1"/>
  <c r="EE24" i="1"/>
  <c r="EE23" i="1"/>
  <c r="EE22" i="1"/>
  <c r="EE21" i="1"/>
  <c r="EE20" i="1"/>
  <c r="EE19" i="1"/>
  <c r="EE18" i="1"/>
  <c r="EE17" i="1"/>
  <c r="EE13" i="1"/>
  <c r="EE12" i="1"/>
  <c r="EE11" i="1"/>
  <c r="EE9" i="1"/>
  <c r="EE8" i="1"/>
  <c r="EE7" i="1"/>
  <c r="EE6" i="1"/>
  <c r="EE5" i="1"/>
  <c r="EE4" i="1"/>
  <c r="EE3" i="1"/>
  <c r="EE37" i="1"/>
  <c r="EE38" i="1"/>
  <c r="EE39" i="1"/>
  <c r="EE40" i="1"/>
  <c r="EE41" i="1"/>
  <c r="EE45" i="1"/>
  <c r="EE46" i="1"/>
  <c r="EE47" i="1"/>
  <c r="EE48" i="1"/>
  <c r="EE49" i="1"/>
  <c r="EE50" i="1"/>
  <c r="EE51" i="1"/>
  <c r="EE52" i="1"/>
  <c r="EE53" i="1"/>
  <c r="EE54" i="1"/>
  <c r="EE55" i="1"/>
  <c r="EE10" i="1"/>
  <c r="DF39" i="1"/>
  <c r="DF35" i="1"/>
  <c r="DF31" i="1"/>
  <c r="DF24" i="1"/>
  <c r="DF20" i="1"/>
  <c r="DF13" i="1"/>
  <c r="DF9" i="1"/>
  <c r="D55" i="1" l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F40" i="1" l="1"/>
  <c r="F33" i="1"/>
  <c r="F37" i="1"/>
  <c r="F41" i="1"/>
  <c r="F46" i="1"/>
  <c r="F48" i="1"/>
  <c r="F54" i="1"/>
  <c r="F52" i="1"/>
  <c r="F45" i="1"/>
  <c r="F47" i="1"/>
  <c r="F49" i="1"/>
  <c r="F51" i="1"/>
  <c r="F53" i="1"/>
  <c r="F55" i="1"/>
  <c r="F32" i="1"/>
  <c r="F34" i="1"/>
  <c r="F36" i="1"/>
  <c r="F38" i="1"/>
  <c r="F50" i="1"/>
  <c r="F31" i="1"/>
  <c r="F35" i="1"/>
  <c r="F39" i="1"/>
  <c r="C22" i="1"/>
  <c r="D22" i="1"/>
  <c r="C23" i="1"/>
  <c r="D23" i="1"/>
  <c r="C24" i="1"/>
  <c r="D24" i="1"/>
  <c r="C25" i="1"/>
  <c r="D25" i="1"/>
  <c r="C26" i="1"/>
  <c r="D26" i="1"/>
  <c r="C27" i="1"/>
  <c r="D27" i="1"/>
  <c r="F27" i="1" l="1"/>
  <c r="F25" i="1"/>
  <c r="F23" i="1"/>
  <c r="F26" i="1"/>
  <c r="F24" i="1"/>
  <c r="F22" i="1"/>
  <c r="C4" i="1"/>
  <c r="C5" i="1"/>
  <c r="C6" i="1"/>
  <c r="C7" i="1"/>
  <c r="C8" i="1"/>
  <c r="C9" i="1"/>
  <c r="C10" i="1"/>
  <c r="C11" i="1"/>
  <c r="C12" i="1"/>
  <c r="C13" i="1"/>
  <c r="C17" i="1"/>
  <c r="C18" i="1"/>
  <c r="C19" i="1"/>
  <c r="C20" i="1"/>
  <c r="C21" i="1"/>
  <c r="D21" i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3" i="1"/>
  <c r="C3" i="1"/>
  <c r="F3" i="1" l="1"/>
  <c r="F21" i="1"/>
  <c r="F20" i="1"/>
  <c r="F13" i="1"/>
  <c r="F18" i="1"/>
  <c r="F19" i="1"/>
  <c r="F12" i="1"/>
  <c r="F17" i="1"/>
  <c r="F9" i="1"/>
  <c r="F5" i="1"/>
  <c r="F10" i="1"/>
  <c r="F6" i="1"/>
  <c r="F8" i="1"/>
  <c r="F4" i="1"/>
  <c r="F11" i="1"/>
  <c r="F7" i="1"/>
</calcChain>
</file>

<file path=xl/sharedStrings.xml><?xml version="1.0" encoding="utf-8"?>
<sst xmlns="http://schemas.openxmlformats.org/spreadsheetml/2006/main" count="515" uniqueCount="74">
  <si>
    <t>Length</t>
  </si>
  <si>
    <t>Width</t>
  </si>
  <si>
    <t xml:space="preserve"> Cabin Length - 110 (mm)</t>
  </si>
  <si>
    <t>Width-110 (mm)</t>
  </si>
  <si>
    <t>Height (mm)</t>
  </si>
  <si>
    <t>Cabin_volume (m^3)</t>
  </si>
  <si>
    <t>Passengers</t>
  </si>
  <si>
    <t>mdot_blower_optimised (kg/s)</t>
  </si>
  <si>
    <t>mass_refrigerant (kg/hr)</t>
  </si>
  <si>
    <t>T_cabin final (degC)</t>
  </si>
  <si>
    <t>RH_cabin_final</t>
  </si>
  <si>
    <t>Cooling demand_Evaporator (kW)</t>
  </si>
  <si>
    <t>Coach</t>
  </si>
  <si>
    <t>Compressor</t>
  </si>
  <si>
    <t>ZR310KCE</t>
  </si>
  <si>
    <t>ZR144KCE</t>
  </si>
  <si>
    <t>Efficiency</t>
  </si>
  <si>
    <t>Overall Length</t>
  </si>
  <si>
    <t>Height(mm)</t>
  </si>
  <si>
    <t>Width(mm)</t>
  </si>
  <si>
    <t>ZR380KCE</t>
  </si>
  <si>
    <t>CityBus 2 Zone</t>
  </si>
  <si>
    <t>ZBD76K5E</t>
  </si>
  <si>
    <t>ZR61KCE</t>
  </si>
  <si>
    <t>ZR72KCE</t>
  </si>
  <si>
    <t>ZRH49KJE</t>
  </si>
  <si>
    <t>ZR61KCE-TFE</t>
  </si>
  <si>
    <t>Height</t>
  </si>
  <si>
    <t>Depth</t>
  </si>
  <si>
    <t>Condenser 1Core</t>
  </si>
  <si>
    <t>Condenser 2Core</t>
  </si>
  <si>
    <t>Evaporator 1Core</t>
  </si>
  <si>
    <t>Evaporator 2Core</t>
  </si>
  <si>
    <t>Radiator Single Channel</t>
  </si>
  <si>
    <t>Radiator 2 Channel</t>
  </si>
  <si>
    <t>Radiator 3 Channel</t>
  </si>
  <si>
    <t>Shuttle Bus 2 Zone</t>
  </si>
  <si>
    <t>City und Shuttle Standing</t>
  </si>
  <si>
    <t xml:space="preserve">          </t>
  </si>
  <si>
    <t>Pdrop</t>
  </si>
  <si>
    <t>Index</t>
  </si>
  <si>
    <t>FA1</t>
  </si>
  <si>
    <t>FA2</t>
  </si>
  <si>
    <t>RA1</t>
  </si>
  <si>
    <t>RA2</t>
  </si>
  <si>
    <t>E_Actual</t>
  </si>
  <si>
    <t>Cost</t>
  </si>
  <si>
    <t>Battery</t>
  </si>
  <si>
    <t>Inverter</t>
  </si>
  <si>
    <t>Batt</t>
  </si>
  <si>
    <t>n_serial</t>
  </si>
  <si>
    <t>n_parallel</t>
  </si>
  <si>
    <t>Drivecycle</t>
  </si>
  <si>
    <t>P_max</t>
  </si>
  <si>
    <t>PSM in kW</t>
  </si>
  <si>
    <t>InverterM1</t>
  </si>
  <si>
    <t>InverterM2</t>
  </si>
  <si>
    <t>Motor2</t>
  </si>
  <si>
    <t>Motor1</t>
  </si>
  <si>
    <t>Trans1</t>
  </si>
  <si>
    <t>Trans2</t>
  </si>
  <si>
    <t>BRT_Beijing</t>
  </si>
  <si>
    <t>Range</t>
  </si>
  <si>
    <t>E_Bat</t>
  </si>
  <si>
    <t>Inverter1</t>
  </si>
  <si>
    <t>Inverter2</t>
  </si>
  <si>
    <t>Inverter3</t>
  </si>
  <si>
    <t>Inverter4</t>
  </si>
  <si>
    <t>Motor3</t>
  </si>
  <si>
    <t>Motor4</t>
  </si>
  <si>
    <t>Trans3</t>
  </si>
  <si>
    <t>Trans4</t>
  </si>
  <si>
    <t>Index for Econsumption</t>
  </si>
  <si>
    <t>ZR144KCE'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</si>
</sst>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8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11" fontId="0" fillId="3" borderId="7" xfId="0" applyNumberForma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1" fontId="0" fillId="4" borderId="7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1" fontId="0" fillId="5" borderId="0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1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1" fontId="0" fillId="3" borderId="8" xfId="0" applyNumberFormat="1" applyFill="1" applyBorder="1" applyAlignment="1">
      <alignment horizontal="center"/>
    </xf>
    <xf numFmtId="11" fontId="0" fillId="3" borderId="5" xfId="0" applyNumberFormat="1" applyFill="1" applyBorder="1" applyAlignment="1">
      <alignment horizontal="center"/>
    </xf>
    <xf numFmtId="11" fontId="0" fillId="4" borderId="5" xfId="0" applyNumberFormat="1" applyFill="1" applyBorder="1" applyAlignment="1">
      <alignment horizontal="center"/>
    </xf>
    <xf numFmtId="11" fontId="0" fillId="5" borderId="5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6" borderId="0" xfId="1" applyBorder="1" applyAlignment="1">
      <alignment horizontal="center"/>
    </xf>
    <xf numFmtId="0" fontId="2" fillId="7" borderId="0" xfId="2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8" borderId="4" xfId="3" applyFont="1" applyBorder="1" applyAlignment="1">
      <alignment horizontal="center"/>
    </xf>
    <xf numFmtId="0" fontId="3" fillId="8" borderId="0" xfId="3" applyFont="1" applyBorder="1" applyAlignment="1">
      <alignment horizontal="center"/>
    </xf>
    <xf numFmtId="0" fontId="3" fillId="8" borderId="5" xfId="3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6" borderId="4" xfId="1" applyFont="1" applyBorder="1" applyAlignment="1">
      <alignment horizontal="center"/>
    </xf>
    <xf numFmtId="0" fontId="3" fillId="6" borderId="0" xfId="1" applyFont="1" applyBorder="1" applyAlignment="1">
      <alignment horizontal="center"/>
    </xf>
    <xf numFmtId="0" fontId="3" fillId="6" borderId="5" xfId="1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3" fillId="7" borderId="4" xfId="2" applyFont="1" applyBorder="1" applyAlignment="1">
      <alignment horizontal="center"/>
    </xf>
    <xf numFmtId="0" fontId="3" fillId="7" borderId="0" xfId="2" applyFont="1" applyBorder="1" applyAlignment="1">
      <alignment horizontal="center"/>
    </xf>
    <xf numFmtId="0" fontId="3" fillId="7" borderId="5" xfId="2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</cellXfs>
  <cellStyles count="4">
    <cellStyle name="60% - Accent5" xfId="2" builtinId="48"/>
    <cellStyle name="60% - Accent6" xfId="3" builtinId="52"/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8"/>
  <sheetViews>
    <sheetView tabSelected="1" topLeftCell="B1" zoomScale="60" zoomScaleNormal="60" workbookViewId="0">
      <selection activeCell="P4" sqref="P4"/>
    </sheetView>
  </sheetViews>
  <sheetFormatPr defaultColWidth="11.42578125" defaultRowHeight="15" x14ac:dyDescent="0.25"/>
  <cols>
    <col min="3" max="3" width="23" bestFit="1" customWidth="1"/>
    <col min="4" max="4" width="15.5703125" bestFit="1" customWidth="1"/>
    <col min="5" max="5" width="12.140625" bestFit="1" customWidth="1"/>
    <col min="6" max="6" width="19.42578125" bestFit="1" customWidth="1"/>
    <col min="7" max="7" width="10.85546875" bestFit="1" customWidth="1"/>
    <col min="8" max="8" width="29" bestFit="1" customWidth="1"/>
    <col min="9" max="9" width="22.85546875" bestFit="1" customWidth="1"/>
    <col min="10" max="10" width="18.5703125" bestFit="1" customWidth="1"/>
    <col min="11" max="11" width="14.140625" bestFit="1" customWidth="1"/>
    <col min="12" max="12" width="31.28515625" bestFit="1" customWidth="1"/>
    <col min="13" max="13" width="18.85546875" customWidth="1"/>
    <col min="15" max="15" width="13.85546875" customWidth="1"/>
    <col min="19" max="19" width="14" bestFit="1" customWidth="1"/>
    <col min="21" max="21" width="11.7109375" bestFit="1" customWidth="1"/>
    <col min="52" max="52" width="11.42578125" style="1"/>
    <col min="53" max="53" width="11.42578125" style="92"/>
    <col min="54" max="54" width="10.85546875" style="1" bestFit="1" customWidth="1"/>
    <col min="55" max="55" width="14.7109375" bestFit="1" customWidth="1"/>
    <col min="56" max="56" width="15.140625" bestFit="1" customWidth="1"/>
    <col min="57" max="57" width="10.5703125" bestFit="1" customWidth="1"/>
    <col min="58" max="58" width="11.140625" bestFit="1" customWidth="1"/>
    <col min="59" max="59" width="9.85546875" bestFit="1" customWidth="1"/>
    <col min="60" max="60" width="10.42578125" bestFit="1" customWidth="1"/>
    <col min="62" max="62" width="13.7109375" bestFit="1" customWidth="1"/>
    <col min="63" max="63" width="14.7109375" bestFit="1" customWidth="1"/>
    <col min="71" max="71" width="11.42578125" style="1"/>
    <col min="72" max="72" width="11.42578125" style="92"/>
    <col min="73" max="73" width="10.85546875" style="1" bestFit="1" customWidth="1"/>
    <col min="74" max="74" width="14.7109375" bestFit="1" customWidth="1"/>
    <col min="75" max="75" width="15.140625" bestFit="1" customWidth="1"/>
    <col min="76" max="76" width="10.5703125" bestFit="1" customWidth="1"/>
    <col min="77" max="77" width="11.140625" bestFit="1" customWidth="1"/>
    <col min="78" max="78" width="9.85546875" bestFit="1" customWidth="1"/>
    <col min="79" max="79" width="10.42578125" bestFit="1" customWidth="1"/>
    <col min="81" max="81" width="13.7109375" bestFit="1" customWidth="1"/>
    <col min="82" max="82" width="14.7109375" bestFit="1" customWidth="1"/>
    <col min="91" max="91" width="11.42578125" style="93"/>
    <col min="107" max="107" width="14.7109375" bestFit="1" customWidth="1"/>
    <col min="116" max="116" width="11.42578125" style="93"/>
    <col min="136" max="136" width="25.42578125" bestFit="1" customWidth="1"/>
  </cols>
  <sheetData>
    <row r="1" spans="1:136" x14ac:dyDescent="0.25">
      <c r="A1" s="96" t="s">
        <v>12</v>
      </c>
      <c r="B1" s="97"/>
      <c r="C1" s="3"/>
      <c r="D1" s="3"/>
      <c r="E1" s="3"/>
      <c r="F1" s="3"/>
      <c r="G1" s="3"/>
      <c r="H1" s="3"/>
      <c r="I1" s="3"/>
      <c r="J1" s="3"/>
      <c r="K1" s="3"/>
      <c r="L1" s="10"/>
      <c r="M1" s="2" t="s">
        <v>13</v>
      </c>
      <c r="N1" s="3"/>
      <c r="O1" s="3"/>
      <c r="P1" s="3"/>
      <c r="Q1" s="3"/>
      <c r="R1" s="10"/>
      <c r="S1" s="2" t="s">
        <v>29</v>
      </c>
      <c r="T1" s="3"/>
      <c r="U1" s="3"/>
      <c r="V1" s="10"/>
      <c r="W1" s="2" t="s">
        <v>30</v>
      </c>
      <c r="X1" s="3"/>
      <c r="Y1" s="3"/>
      <c r="Z1" s="10"/>
      <c r="AA1" s="2" t="s">
        <v>31</v>
      </c>
      <c r="AB1" s="3"/>
      <c r="AC1" s="3"/>
      <c r="AD1" s="10"/>
      <c r="AE1" s="2" t="s">
        <v>32</v>
      </c>
      <c r="AF1" s="3"/>
      <c r="AG1" s="3"/>
      <c r="AH1" s="10"/>
      <c r="AI1" s="2" t="s">
        <v>33</v>
      </c>
      <c r="AJ1" s="3"/>
      <c r="AK1" s="3"/>
      <c r="AL1" s="10"/>
      <c r="AM1" s="2" t="s">
        <v>34</v>
      </c>
      <c r="AN1" s="3"/>
      <c r="AO1" s="3"/>
      <c r="AP1" s="10"/>
      <c r="AQ1" s="2" t="s">
        <v>35</v>
      </c>
      <c r="AR1" s="3"/>
      <c r="AS1" s="3"/>
      <c r="AT1" s="10"/>
      <c r="AU1" s="3"/>
      <c r="AV1" s="94" t="s">
        <v>54</v>
      </c>
      <c r="AW1" s="94"/>
      <c r="AX1" s="94"/>
      <c r="AY1" s="94"/>
      <c r="AZ1" s="83"/>
      <c r="BA1" s="91"/>
      <c r="BB1" s="95" t="s">
        <v>46</v>
      </c>
      <c r="BC1" s="95"/>
      <c r="BD1" s="95"/>
      <c r="BE1" s="95"/>
      <c r="BF1" s="95"/>
      <c r="BG1" s="95"/>
      <c r="BH1" s="95"/>
      <c r="BI1" s="94" t="s">
        <v>49</v>
      </c>
      <c r="BJ1" s="94"/>
      <c r="BK1" s="84"/>
      <c r="BL1" s="84" t="s">
        <v>48</v>
      </c>
      <c r="BO1" s="94" t="s">
        <v>54</v>
      </c>
      <c r="BP1" s="94"/>
      <c r="BQ1" s="94"/>
      <c r="BR1" s="94"/>
      <c r="BS1" s="83"/>
      <c r="BT1" s="91"/>
      <c r="BU1" s="95" t="s">
        <v>46</v>
      </c>
      <c r="BV1" s="95"/>
      <c r="BW1" s="95"/>
      <c r="BX1" s="95"/>
      <c r="BY1" s="95"/>
      <c r="BZ1" s="95"/>
      <c r="CA1" s="95"/>
      <c r="CB1" s="94" t="s">
        <v>49</v>
      </c>
      <c r="CC1" s="94"/>
      <c r="CD1" s="84"/>
      <c r="CE1" s="84" t="s">
        <v>48</v>
      </c>
      <c r="CH1" s="94" t="s">
        <v>54</v>
      </c>
      <c r="CI1" s="94"/>
      <c r="CJ1" s="94"/>
      <c r="CK1" s="94"/>
      <c r="CL1" s="83"/>
      <c r="CM1" s="91"/>
      <c r="CN1" s="95" t="s">
        <v>46</v>
      </c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85"/>
      <c r="CZ1" s="85"/>
      <c r="DA1" s="94" t="s">
        <v>49</v>
      </c>
      <c r="DB1" s="94"/>
      <c r="DC1" s="84"/>
      <c r="DD1" s="84" t="s">
        <v>48</v>
      </c>
      <c r="DG1" s="94" t="s">
        <v>54</v>
      </c>
      <c r="DH1" s="94"/>
      <c r="DI1" s="94"/>
      <c r="DJ1" s="94"/>
      <c r="DK1" s="83"/>
      <c r="DL1" s="91"/>
      <c r="DM1" s="95" t="s">
        <v>46</v>
      </c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85"/>
      <c r="DY1" s="85"/>
      <c r="DZ1" s="94" t="s">
        <v>49</v>
      </c>
      <c r="EA1" s="94"/>
      <c r="EB1" s="84"/>
      <c r="EC1" s="84" t="s">
        <v>48</v>
      </c>
    </row>
    <row r="2" spans="1:136" s="1" customFormat="1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13" t="s">
        <v>11</v>
      </c>
      <c r="M2" s="4" t="s">
        <v>17</v>
      </c>
      <c r="N2" s="5" t="s">
        <v>19</v>
      </c>
      <c r="O2" s="5" t="s">
        <v>18</v>
      </c>
      <c r="P2" s="6"/>
      <c r="Q2" s="6" t="s">
        <v>16</v>
      </c>
      <c r="R2" s="11"/>
      <c r="S2" s="4" t="s">
        <v>27</v>
      </c>
      <c r="T2" s="5" t="s">
        <v>19</v>
      </c>
      <c r="U2" s="5" t="s">
        <v>28</v>
      </c>
      <c r="V2" s="13" t="s">
        <v>39</v>
      </c>
      <c r="W2" s="4" t="s">
        <v>27</v>
      </c>
      <c r="X2" s="5" t="s">
        <v>19</v>
      </c>
      <c r="Y2" s="5" t="s">
        <v>28</v>
      </c>
      <c r="Z2" s="13" t="s">
        <v>39</v>
      </c>
      <c r="AA2" s="4" t="s">
        <v>27</v>
      </c>
      <c r="AB2" s="5" t="s">
        <v>19</v>
      </c>
      <c r="AC2" s="5" t="s">
        <v>28</v>
      </c>
      <c r="AD2" s="13" t="s">
        <v>16</v>
      </c>
      <c r="AE2" s="4" t="s">
        <v>27</v>
      </c>
      <c r="AF2" s="5" t="s">
        <v>19</v>
      </c>
      <c r="AG2" s="5" t="s">
        <v>28</v>
      </c>
      <c r="AH2" s="13" t="s">
        <v>16</v>
      </c>
      <c r="AI2" s="4" t="s">
        <v>27</v>
      </c>
      <c r="AJ2" s="5" t="s">
        <v>19</v>
      </c>
      <c r="AK2" s="5" t="s">
        <v>28</v>
      </c>
      <c r="AL2" s="13" t="s">
        <v>16</v>
      </c>
      <c r="AM2" s="4" t="s">
        <v>27</v>
      </c>
      <c r="AN2" s="5" t="s">
        <v>19</v>
      </c>
      <c r="AO2" s="5" t="s">
        <v>28</v>
      </c>
      <c r="AP2" s="13" t="s">
        <v>16</v>
      </c>
      <c r="AQ2" s="4" t="s">
        <v>27</v>
      </c>
      <c r="AR2" s="5" t="s">
        <v>19</v>
      </c>
      <c r="AS2" s="5" t="s">
        <v>28</v>
      </c>
      <c r="AT2" s="13" t="s">
        <v>16</v>
      </c>
      <c r="AU2" s="6" t="s">
        <v>40</v>
      </c>
      <c r="AV2" s="55" t="s">
        <v>41</v>
      </c>
      <c r="AW2" s="55" t="s">
        <v>42</v>
      </c>
      <c r="AX2" s="55" t="s">
        <v>43</v>
      </c>
      <c r="AY2" s="55" t="s">
        <v>44</v>
      </c>
      <c r="AZ2" s="83" t="s">
        <v>45</v>
      </c>
      <c r="BA2" s="91" t="s">
        <v>63</v>
      </c>
      <c r="BB2" s="85" t="s">
        <v>47</v>
      </c>
      <c r="BC2" s="85" t="s">
        <v>55</v>
      </c>
      <c r="BD2" s="85" t="s">
        <v>56</v>
      </c>
      <c r="BE2" s="85" t="s">
        <v>58</v>
      </c>
      <c r="BF2" s="85" t="s">
        <v>57</v>
      </c>
      <c r="BG2" s="85" t="s">
        <v>59</v>
      </c>
      <c r="BH2" s="85" t="s">
        <v>60</v>
      </c>
      <c r="BI2" s="55" t="s">
        <v>50</v>
      </c>
      <c r="BJ2" s="55" t="s">
        <v>51</v>
      </c>
      <c r="BK2" s="55" t="s">
        <v>52</v>
      </c>
      <c r="BL2" s="55" t="s">
        <v>53</v>
      </c>
      <c r="BM2" s="1" t="s">
        <v>62</v>
      </c>
      <c r="BN2" s="1" t="s">
        <v>46</v>
      </c>
      <c r="BO2" s="83" t="s">
        <v>41</v>
      </c>
      <c r="BP2" s="83" t="s">
        <v>42</v>
      </c>
      <c r="BQ2" s="83" t="s">
        <v>43</v>
      </c>
      <c r="BR2" s="83" t="s">
        <v>44</v>
      </c>
      <c r="BS2" s="83" t="s">
        <v>45</v>
      </c>
      <c r="BT2" s="91" t="s">
        <v>63</v>
      </c>
      <c r="BU2" s="85" t="s">
        <v>47</v>
      </c>
      <c r="BV2" s="85" t="s">
        <v>55</v>
      </c>
      <c r="BW2" s="85" t="s">
        <v>56</v>
      </c>
      <c r="BX2" s="85" t="s">
        <v>58</v>
      </c>
      <c r="BY2" s="85" t="s">
        <v>57</v>
      </c>
      <c r="BZ2" s="85" t="s">
        <v>59</v>
      </c>
      <c r="CA2" s="85" t="s">
        <v>60</v>
      </c>
      <c r="CB2" s="83" t="s">
        <v>50</v>
      </c>
      <c r="CC2" s="83" t="s">
        <v>51</v>
      </c>
      <c r="CD2" s="83" t="s">
        <v>52</v>
      </c>
      <c r="CE2" s="83" t="s">
        <v>53</v>
      </c>
      <c r="CF2" s="1" t="s">
        <v>62</v>
      </c>
      <c r="CG2" s="1" t="s">
        <v>46</v>
      </c>
      <c r="CH2" s="83" t="s">
        <v>41</v>
      </c>
      <c r="CI2" s="83" t="s">
        <v>42</v>
      </c>
      <c r="CJ2" s="83" t="s">
        <v>43</v>
      </c>
      <c r="CK2" s="83" t="s">
        <v>44</v>
      </c>
      <c r="CL2" s="83" t="s">
        <v>45</v>
      </c>
      <c r="CM2" s="91" t="s">
        <v>63</v>
      </c>
      <c r="CN2" s="85" t="s">
        <v>47</v>
      </c>
      <c r="CO2" s="85" t="s">
        <v>64</v>
      </c>
      <c r="CP2" s="85" t="s">
        <v>65</v>
      </c>
      <c r="CQ2" s="85" t="s">
        <v>66</v>
      </c>
      <c r="CR2" s="85" t="s">
        <v>67</v>
      </c>
      <c r="CS2" s="85" t="s">
        <v>58</v>
      </c>
      <c r="CT2" s="85" t="s">
        <v>57</v>
      </c>
      <c r="CU2" s="85" t="s">
        <v>68</v>
      </c>
      <c r="CV2" s="85" t="s">
        <v>69</v>
      </c>
      <c r="CW2" s="85" t="s">
        <v>59</v>
      </c>
      <c r="CX2" s="85" t="s">
        <v>60</v>
      </c>
      <c r="CY2" s="85" t="s">
        <v>70</v>
      </c>
      <c r="CZ2" s="85" t="s">
        <v>71</v>
      </c>
      <c r="DA2" s="83" t="s">
        <v>50</v>
      </c>
      <c r="DB2" s="83" t="s">
        <v>51</v>
      </c>
      <c r="DC2" s="83" t="s">
        <v>52</v>
      </c>
      <c r="DD2" s="83" t="s">
        <v>53</v>
      </c>
      <c r="DE2" s="1" t="s">
        <v>62</v>
      </c>
      <c r="DF2" s="1" t="s">
        <v>46</v>
      </c>
      <c r="DG2" s="83" t="s">
        <v>41</v>
      </c>
      <c r="DH2" s="83" t="s">
        <v>42</v>
      </c>
      <c r="DI2" s="83" t="s">
        <v>43</v>
      </c>
      <c r="DJ2" s="83" t="s">
        <v>44</v>
      </c>
      <c r="DK2" s="83" t="s">
        <v>45</v>
      </c>
      <c r="DL2" s="91" t="s">
        <v>63</v>
      </c>
      <c r="DM2" s="85" t="s">
        <v>47</v>
      </c>
      <c r="DN2" s="85" t="s">
        <v>64</v>
      </c>
      <c r="DO2" s="85" t="s">
        <v>65</v>
      </c>
      <c r="DP2" s="85" t="s">
        <v>66</v>
      </c>
      <c r="DQ2" s="85" t="s">
        <v>67</v>
      </c>
      <c r="DR2" s="85" t="s">
        <v>58</v>
      </c>
      <c r="DS2" s="85" t="s">
        <v>57</v>
      </c>
      <c r="DT2" s="85" t="s">
        <v>68</v>
      </c>
      <c r="DU2" s="85" t="s">
        <v>69</v>
      </c>
      <c r="DV2" s="85" t="s">
        <v>59</v>
      </c>
      <c r="DW2" s="85" t="s">
        <v>60</v>
      </c>
      <c r="DX2" s="85" t="s">
        <v>70</v>
      </c>
      <c r="DY2" s="85" t="s">
        <v>71</v>
      </c>
      <c r="DZ2" s="83" t="s">
        <v>50</v>
      </c>
      <c r="EA2" s="83" t="s">
        <v>51</v>
      </c>
      <c r="EB2" s="83" t="s">
        <v>52</v>
      </c>
      <c r="EC2" s="83" t="s">
        <v>53</v>
      </c>
      <c r="ED2" s="1" t="s">
        <v>62</v>
      </c>
      <c r="EE2" s="1" t="s">
        <v>46</v>
      </c>
      <c r="EF2" s="1" t="s">
        <v>72</v>
      </c>
    </row>
    <row r="3" spans="1:136" s="1" customFormat="1" x14ac:dyDescent="0.25">
      <c r="A3" s="7">
        <v>5335</v>
      </c>
      <c r="B3" s="6">
        <v>2700</v>
      </c>
      <c r="C3" s="6">
        <f>A3-110</f>
        <v>5225</v>
      </c>
      <c r="D3" s="6">
        <f>B3-110</f>
        <v>2590</v>
      </c>
      <c r="E3" s="6">
        <v>2200</v>
      </c>
      <c r="F3" s="6">
        <f>PRODUCT(C3,D3,E3)/1000000000</f>
        <v>29.77205</v>
      </c>
      <c r="G3" s="6">
        <v>30</v>
      </c>
      <c r="H3" s="6">
        <v>0.26</v>
      </c>
      <c r="I3" s="14">
        <v>1097</v>
      </c>
      <c r="J3" s="6">
        <v>23.864999999999998</v>
      </c>
      <c r="K3" s="6">
        <v>0.35799999999999998</v>
      </c>
      <c r="L3" s="11">
        <v>5.3596000000000004</v>
      </c>
      <c r="M3" s="7">
        <v>626.11</v>
      </c>
      <c r="N3" s="6">
        <v>296.93</v>
      </c>
      <c r="O3" s="6">
        <v>477.52</v>
      </c>
      <c r="P3" s="98" t="s">
        <v>73</v>
      </c>
      <c r="Q3" s="6">
        <v>0.70799999999999996</v>
      </c>
      <c r="R3" s="11"/>
      <c r="S3" s="58">
        <v>715.1</v>
      </c>
      <c r="T3" s="59">
        <v>1000</v>
      </c>
      <c r="U3" s="59">
        <v>50</v>
      </c>
      <c r="V3" s="60">
        <v>-0.1391</v>
      </c>
      <c r="W3" s="58">
        <v>1290.0999999999999</v>
      </c>
      <c r="X3" s="59">
        <v>200</v>
      </c>
      <c r="Y3" s="59">
        <v>50</v>
      </c>
      <c r="Z3" s="60">
        <v>-2.06</v>
      </c>
      <c r="AA3" s="7">
        <v>532.98</v>
      </c>
      <c r="AB3" s="6">
        <v>605.14</v>
      </c>
      <c r="AC3" s="6">
        <v>35.08</v>
      </c>
      <c r="AD3" s="11">
        <v>-0.29970000000000002</v>
      </c>
      <c r="AE3" s="7">
        <v>520.97</v>
      </c>
      <c r="AF3" s="6">
        <v>456.98</v>
      </c>
      <c r="AG3" s="6">
        <v>37.03</v>
      </c>
      <c r="AH3" s="11">
        <v>-0.44009999999999999</v>
      </c>
      <c r="AI3" s="7">
        <v>200</v>
      </c>
      <c r="AJ3" s="6">
        <v>200</v>
      </c>
      <c r="AK3" s="6">
        <v>21.62</v>
      </c>
      <c r="AL3" s="11">
        <v>1.1000000000000001E-3</v>
      </c>
      <c r="AM3" s="7">
        <v>1084</v>
      </c>
      <c r="AN3" s="6">
        <v>1999</v>
      </c>
      <c r="AO3" s="6">
        <v>50</v>
      </c>
      <c r="AP3" s="11">
        <v>-4.4999999999999997E-3</v>
      </c>
      <c r="AQ3" s="7">
        <v>200</v>
      </c>
      <c r="AR3" s="6">
        <v>200</v>
      </c>
      <c r="AS3" s="6">
        <v>31.69</v>
      </c>
      <c r="AT3" s="16">
        <v>4.6990999999999998E-4</v>
      </c>
      <c r="AU3" s="6">
        <v>21</v>
      </c>
      <c r="AV3" s="1">
        <v>127</v>
      </c>
      <c r="AX3" s="1">
        <v>127</v>
      </c>
      <c r="AZ3" s="1">
        <v>85</v>
      </c>
      <c r="BA3" s="92">
        <v>257</v>
      </c>
      <c r="BB3" s="86">
        <v>32119</v>
      </c>
      <c r="BC3" s="86">
        <v>843</v>
      </c>
      <c r="BD3" s="86">
        <v>843</v>
      </c>
      <c r="BE3" s="86">
        <v>820</v>
      </c>
      <c r="BF3" s="86">
        <v>820</v>
      </c>
      <c r="BG3" s="86">
        <v>200.8</v>
      </c>
      <c r="BH3" s="86">
        <v>200.8</v>
      </c>
      <c r="BI3" s="1">
        <v>95</v>
      </c>
      <c r="BJ3" s="1">
        <v>367</v>
      </c>
      <c r="BK3" s="1" t="s">
        <v>61</v>
      </c>
      <c r="BL3" s="1">
        <v>93</v>
      </c>
      <c r="BM3" s="1">
        <f>BA3*100/AZ3</f>
        <v>302.35294117647061</v>
      </c>
      <c r="BN3" s="1">
        <f>SUM(BB3:BH3)</f>
        <v>35846.600000000006</v>
      </c>
      <c r="BO3" s="1">
        <v>127</v>
      </c>
      <c r="BQ3" s="1">
        <v>127</v>
      </c>
      <c r="BS3" s="1">
        <v>89</v>
      </c>
      <c r="BT3" s="92">
        <v>356</v>
      </c>
      <c r="BU3" s="86">
        <v>44415</v>
      </c>
      <c r="BV3" s="86">
        <v>843</v>
      </c>
      <c r="BW3" s="86">
        <v>843</v>
      </c>
      <c r="BX3" s="86">
        <v>820</v>
      </c>
      <c r="BY3" s="86">
        <v>820</v>
      </c>
      <c r="BZ3" s="86">
        <v>200.8</v>
      </c>
      <c r="CA3" s="86">
        <v>200.8</v>
      </c>
      <c r="CB3" s="1">
        <v>95</v>
      </c>
      <c r="CC3" s="1">
        <v>508</v>
      </c>
      <c r="CD3" s="1" t="s">
        <v>61</v>
      </c>
      <c r="CE3" s="1">
        <v>93</v>
      </c>
      <c r="CF3" s="1">
        <f>BT3*100/BS3</f>
        <v>400</v>
      </c>
      <c r="CG3" s="1">
        <f>SUM(BU3:CA3)</f>
        <v>48142.600000000006</v>
      </c>
      <c r="CH3" s="1">
        <v>69</v>
      </c>
      <c r="CI3" s="1">
        <v>69</v>
      </c>
      <c r="CJ3" s="1">
        <v>69</v>
      </c>
      <c r="CK3" s="1">
        <v>69</v>
      </c>
      <c r="CL3" s="1">
        <v>80</v>
      </c>
      <c r="CM3" s="92">
        <v>243</v>
      </c>
      <c r="CN3" s="86">
        <v>30381</v>
      </c>
      <c r="CO3" s="86">
        <v>520</v>
      </c>
      <c r="CP3" s="86">
        <v>520</v>
      </c>
      <c r="CQ3" s="86">
        <v>520</v>
      </c>
      <c r="CR3" s="86">
        <v>520</v>
      </c>
      <c r="CS3" s="86">
        <v>557</v>
      </c>
      <c r="CT3" s="86">
        <v>557</v>
      </c>
      <c r="CU3" s="86">
        <v>557</v>
      </c>
      <c r="CV3" s="86">
        <v>557</v>
      </c>
      <c r="CW3" s="86">
        <v>303</v>
      </c>
      <c r="CX3" s="86">
        <f>CW3</f>
        <v>303</v>
      </c>
      <c r="CY3" s="86">
        <f>CW3</f>
        <v>303</v>
      </c>
      <c r="CZ3" s="86">
        <f>CW3</f>
        <v>303</v>
      </c>
      <c r="DA3" s="1">
        <v>95</v>
      </c>
      <c r="DB3" s="1">
        <v>347</v>
      </c>
      <c r="DC3" s="1" t="s">
        <v>61</v>
      </c>
      <c r="DD3" s="1">
        <v>50</v>
      </c>
      <c r="DE3" s="1">
        <f>CM3*100/CL3</f>
        <v>303.75</v>
      </c>
      <c r="DF3" s="1">
        <f>SUM(CN3:CZ3)</f>
        <v>35901</v>
      </c>
      <c r="DG3" s="1">
        <v>69</v>
      </c>
      <c r="DH3" s="1">
        <v>69</v>
      </c>
      <c r="DI3" s="1">
        <v>69</v>
      </c>
      <c r="DJ3" s="1">
        <v>69</v>
      </c>
      <c r="DK3" s="1">
        <v>84</v>
      </c>
      <c r="DL3" s="92">
        <v>336</v>
      </c>
      <c r="DM3" s="86">
        <v>41931</v>
      </c>
      <c r="DN3" s="86">
        <v>520</v>
      </c>
      <c r="DO3" s="86">
        <v>520</v>
      </c>
      <c r="DP3" s="86">
        <v>520</v>
      </c>
      <c r="DQ3" s="86">
        <v>520</v>
      </c>
      <c r="DR3" s="86">
        <v>557</v>
      </c>
      <c r="DS3" s="86">
        <v>557</v>
      </c>
      <c r="DT3" s="86">
        <v>557</v>
      </c>
      <c r="DU3" s="86">
        <v>557</v>
      </c>
      <c r="DV3" s="86">
        <v>331</v>
      </c>
      <c r="DW3" s="86">
        <f>DV3</f>
        <v>331</v>
      </c>
      <c r="DX3" s="86">
        <f>DV3</f>
        <v>331</v>
      </c>
      <c r="DY3" s="86">
        <f>DV3</f>
        <v>331</v>
      </c>
      <c r="DZ3" s="1">
        <v>95</v>
      </c>
      <c r="EA3" s="1">
        <v>480</v>
      </c>
      <c r="EB3" s="1" t="s">
        <v>61</v>
      </c>
      <c r="EC3" s="1">
        <v>50</v>
      </c>
      <c r="ED3" s="1">
        <f>DL3*100/DK3</f>
        <v>400</v>
      </c>
      <c r="EE3" s="1">
        <f>SUM(DM3:DY3)</f>
        <v>47563</v>
      </c>
      <c r="EF3" s="90">
        <v>1</v>
      </c>
    </row>
    <row r="4" spans="1:136" s="1" customFormat="1" x14ac:dyDescent="0.25">
      <c r="A4" s="7">
        <v>6075</v>
      </c>
      <c r="B4" s="6">
        <v>2700</v>
      </c>
      <c r="C4" s="6">
        <f t="shared" ref="C4:C21" si="0">A4-110</f>
        <v>5965</v>
      </c>
      <c r="D4" s="6">
        <f t="shared" ref="D4:D20" si="1">B4-110</f>
        <v>2590</v>
      </c>
      <c r="E4" s="6">
        <v>2200</v>
      </c>
      <c r="F4" s="6">
        <f t="shared" ref="F4:F21" si="2">PRODUCT(C4,D4,E4)/1000000000</f>
        <v>33.988570000000003</v>
      </c>
      <c r="G4" s="6">
        <v>34</v>
      </c>
      <c r="H4" s="6">
        <v>0.28549999999999998</v>
      </c>
      <c r="I4" s="14">
        <v>1198.9000000000001</v>
      </c>
      <c r="J4" s="6">
        <v>23.991299999999999</v>
      </c>
      <c r="K4" s="6">
        <v>0.35649999999999998</v>
      </c>
      <c r="L4" s="11">
        <v>5.867</v>
      </c>
      <c r="M4" s="7">
        <v>447.04</v>
      </c>
      <c r="N4" s="6">
        <v>390.4</v>
      </c>
      <c r="O4" s="6">
        <v>723.9</v>
      </c>
      <c r="P4" s="6" t="s">
        <v>14</v>
      </c>
      <c r="Q4" s="6">
        <v>0.68120000000000003</v>
      </c>
      <c r="R4" s="11"/>
      <c r="S4" s="58">
        <v>445.2</v>
      </c>
      <c r="T4" s="59">
        <v>387.8</v>
      </c>
      <c r="U4" s="59">
        <v>48</v>
      </c>
      <c r="V4" s="60">
        <v>-1.48</v>
      </c>
      <c r="W4" s="58">
        <v>200</v>
      </c>
      <c r="X4" s="59">
        <v>200</v>
      </c>
      <c r="Y4" s="59">
        <v>37.9</v>
      </c>
      <c r="Z4" s="60">
        <v>-3.51</v>
      </c>
      <c r="AA4" s="7">
        <v>529.44000000000005</v>
      </c>
      <c r="AB4" s="6">
        <v>588.57000000000005</v>
      </c>
      <c r="AC4" s="6">
        <v>35.270000000000003</v>
      </c>
      <c r="AD4" s="11">
        <v>-0.27329999999999999</v>
      </c>
      <c r="AE4" s="7">
        <v>553.4</v>
      </c>
      <c r="AF4" s="6">
        <v>474.48</v>
      </c>
      <c r="AG4" s="6">
        <v>36.51</v>
      </c>
      <c r="AH4" s="11">
        <v>-0.41760000000000003</v>
      </c>
      <c r="AI4" s="7">
        <v>200</v>
      </c>
      <c r="AJ4" s="6">
        <v>200</v>
      </c>
      <c r="AK4" s="6">
        <v>21.62</v>
      </c>
      <c r="AL4" s="11">
        <v>1.1000000000000001E-3</v>
      </c>
      <c r="AM4" s="7">
        <v>1085</v>
      </c>
      <c r="AN4" s="6">
        <v>1999</v>
      </c>
      <c r="AO4" s="6">
        <v>50</v>
      </c>
      <c r="AP4" s="11">
        <v>-4.4999999999999997E-3</v>
      </c>
      <c r="AQ4" s="7">
        <v>200</v>
      </c>
      <c r="AR4" s="6">
        <v>200</v>
      </c>
      <c r="AS4" s="6">
        <v>31.69</v>
      </c>
      <c r="AT4" s="16">
        <v>4.6990999999999998E-4</v>
      </c>
      <c r="AU4" s="6">
        <v>11</v>
      </c>
      <c r="AV4" s="1">
        <v>127</v>
      </c>
      <c r="AX4" s="1">
        <v>127</v>
      </c>
      <c r="AZ4" s="1">
        <v>90</v>
      </c>
      <c r="BA4" s="92">
        <v>270</v>
      </c>
      <c r="BB4" s="86">
        <v>33734</v>
      </c>
      <c r="BC4" s="86">
        <v>843</v>
      </c>
      <c r="BD4" s="86">
        <v>843</v>
      </c>
      <c r="BE4" s="86">
        <v>820</v>
      </c>
      <c r="BF4" s="86">
        <v>820</v>
      </c>
      <c r="BG4" s="86">
        <v>200.8</v>
      </c>
      <c r="BH4" s="86">
        <v>200.8</v>
      </c>
      <c r="BI4" s="1">
        <v>95</v>
      </c>
      <c r="BJ4" s="1">
        <v>386</v>
      </c>
      <c r="BK4" s="1" t="s">
        <v>61</v>
      </c>
      <c r="BL4" s="1">
        <v>93</v>
      </c>
      <c r="BM4" s="1">
        <f t="shared" ref="BM4:BM55" si="3">BA4*100/AZ4</f>
        <v>300</v>
      </c>
      <c r="BN4" s="1">
        <f t="shared" ref="BN4:BN55" si="4">SUM(BB4:BH4)</f>
        <v>37461.600000000006</v>
      </c>
      <c r="BO4" s="1">
        <v>127</v>
      </c>
      <c r="BQ4" s="1">
        <v>127</v>
      </c>
      <c r="BS4" s="1">
        <v>95</v>
      </c>
      <c r="BT4" s="92">
        <v>380</v>
      </c>
      <c r="BU4" s="86">
        <v>47396</v>
      </c>
      <c r="BV4" s="86">
        <v>843</v>
      </c>
      <c r="BW4" s="86">
        <v>843</v>
      </c>
      <c r="BX4" s="86">
        <v>820</v>
      </c>
      <c r="BY4" s="86">
        <v>820</v>
      </c>
      <c r="BZ4" s="86">
        <v>200.8</v>
      </c>
      <c r="CA4" s="86">
        <v>200.8</v>
      </c>
      <c r="CB4" s="1">
        <v>95</v>
      </c>
      <c r="CC4" s="1">
        <v>543</v>
      </c>
      <c r="CD4" s="1" t="s">
        <v>61</v>
      </c>
      <c r="CE4" s="1">
        <v>93</v>
      </c>
      <c r="CF4" s="1">
        <f t="shared" ref="CF4:CF13" si="5">BT4*100/BS4</f>
        <v>400</v>
      </c>
      <c r="CG4" s="1">
        <f t="shared" ref="CG4:CG13" si="6">SUM(BU4:CA4)</f>
        <v>51123.600000000006</v>
      </c>
      <c r="CH4" s="1">
        <v>69</v>
      </c>
      <c r="CI4" s="1">
        <v>69</v>
      </c>
      <c r="CJ4" s="1">
        <v>69</v>
      </c>
      <c r="CK4" s="1">
        <v>69</v>
      </c>
      <c r="CL4" s="1">
        <v>85</v>
      </c>
      <c r="CM4" s="92">
        <v>255</v>
      </c>
      <c r="CN4" s="86">
        <v>31871</v>
      </c>
      <c r="CO4" s="86">
        <v>520</v>
      </c>
      <c r="CP4" s="86">
        <v>520</v>
      </c>
      <c r="CQ4" s="86">
        <v>520</v>
      </c>
      <c r="CR4" s="86">
        <v>520</v>
      </c>
      <c r="CS4" s="86">
        <v>557</v>
      </c>
      <c r="CT4" s="86">
        <v>557</v>
      </c>
      <c r="CU4" s="86">
        <v>557</v>
      </c>
      <c r="CV4" s="86">
        <v>557</v>
      </c>
      <c r="CW4" s="86">
        <v>326</v>
      </c>
      <c r="CX4" s="86">
        <f>CW4</f>
        <v>326</v>
      </c>
      <c r="CY4" s="86">
        <f>CW4</f>
        <v>326</v>
      </c>
      <c r="CZ4" s="86">
        <f>CW4</f>
        <v>326</v>
      </c>
      <c r="DA4" s="1">
        <v>95</v>
      </c>
      <c r="DB4" s="1">
        <v>364</v>
      </c>
      <c r="DC4" s="1" t="s">
        <v>61</v>
      </c>
      <c r="DD4" s="1">
        <v>50</v>
      </c>
      <c r="DE4" s="1">
        <f t="shared" ref="DE4:DE13" si="7">CM4*100/CL4</f>
        <v>300</v>
      </c>
      <c r="DF4" s="1">
        <f t="shared" ref="DF4:DF55" si="8">SUM(CN4:CZ4)</f>
        <v>37483</v>
      </c>
      <c r="DG4" s="1">
        <v>69</v>
      </c>
      <c r="DH4" s="1">
        <v>69</v>
      </c>
      <c r="DI4" s="1">
        <v>69</v>
      </c>
      <c r="DJ4" s="1">
        <v>69</v>
      </c>
      <c r="DK4" s="1">
        <v>89</v>
      </c>
      <c r="DL4" s="92">
        <v>352</v>
      </c>
      <c r="DM4" s="86">
        <v>43918</v>
      </c>
      <c r="DN4" s="86">
        <v>520</v>
      </c>
      <c r="DO4" s="86">
        <v>520</v>
      </c>
      <c r="DP4" s="86">
        <v>520</v>
      </c>
      <c r="DQ4" s="86">
        <v>520</v>
      </c>
      <c r="DR4" s="86">
        <v>557</v>
      </c>
      <c r="DS4" s="86">
        <v>557</v>
      </c>
      <c r="DT4" s="86">
        <v>557</v>
      </c>
      <c r="DU4" s="86">
        <v>557</v>
      </c>
      <c r="DV4" s="86">
        <v>344</v>
      </c>
      <c r="DW4" s="86">
        <f>DV4</f>
        <v>344</v>
      </c>
      <c r="DX4" s="86">
        <f>DV4</f>
        <v>344</v>
      </c>
      <c r="DY4" s="86">
        <f>DV4</f>
        <v>344</v>
      </c>
      <c r="DZ4" s="1">
        <v>95</v>
      </c>
      <c r="EA4" s="1">
        <v>503</v>
      </c>
      <c r="EB4" s="1" t="s">
        <v>61</v>
      </c>
      <c r="EC4" s="1">
        <v>50</v>
      </c>
      <c r="ED4" s="1">
        <f t="shared" ref="ED4:ED13" si="9">DL4*100/DK4</f>
        <v>395.50561797752812</v>
      </c>
      <c r="EE4" s="1">
        <f t="shared" ref="EE4:EE13" si="10">SUM(DM4:DY4)</f>
        <v>49602</v>
      </c>
      <c r="EF4" s="90">
        <v>2</v>
      </c>
    </row>
    <row r="5" spans="1:136" s="1" customFormat="1" x14ac:dyDescent="0.25">
      <c r="A5" s="7">
        <v>6815</v>
      </c>
      <c r="B5" s="6">
        <v>2700</v>
      </c>
      <c r="C5" s="6">
        <f t="shared" si="0"/>
        <v>6705</v>
      </c>
      <c r="D5" s="6">
        <f t="shared" si="1"/>
        <v>2590</v>
      </c>
      <c r="E5" s="6">
        <v>2200</v>
      </c>
      <c r="F5" s="6">
        <f t="shared" si="2"/>
        <v>38.205089999999998</v>
      </c>
      <c r="G5" s="6">
        <v>38</v>
      </c>
      <c r="H5" s="6">
        <v>0.3291</v>
      </c>
      <c r="I5" s="14">
        <v>1391.2</v>
      </c>
      <c r="J5" s="6">
        <v>23.8766</v>
      </c>
      <c r="K5" s="6">
        <v>0.37569999999999998</v>
      </c>
      <c r="L5" s="11">
        <v>6.6116000000000001</v>
      </c>
      <c r="M5" s="7">
        <v>447.04</v>
      </c>
      <c r="N5" s="6">
        <v>426.72</v>
      </c>
      <c r="O5" s="6">
        <v>723.9</v>
      </c>
      <c r="P5" s="6" t="s">
        <v>20</v>
      </c>
      <c r="Q5" s="6">
        <v>1.0527</v>
      </c>
      <c r="R5" s="11">
        <v>0.95309999999999995</v>
      </c>
      <c r="S5" s="58">
        <v>1627.2</v>
      </c>
      <c r="T5" s="59">
        <v>200</v>
      </c>
      <c r="U5" s="59">
        <v>43.1</v>
      </c>
      <c r="V5" s="60">
        <v>-3.34</v>
      </c>
      <c r="W5" s="58">
        <v>761.5</v>
      </c>
      <c r="X5" s="59">
        <v>1046.5</v>
      </c>
      <c r="Y5" s="59">
        <v>50</v>
      </c>
      <c r="Z5" s="60">
        <v>-0.26300000000000001</v>
      </c>
      <c r="AA5" s="7">
        <v>551.17999999999995</v>
      </c>
      <c r="AB5" s="6">
        <v>580.36</v>
      </c>
      <c r="AC5" s="6">
        <v>35.42</v>
      </c>
      <c r="AD5" s="11">
        <v>-2.281E-2</v>
      </c>
      <c r="AE5" s="7">
        <v>603.58000000000004</v>
      </c>
      <c r="AF5" s="6">
        <v>494.08</v>
      </c>
      <c r="AG5" s="6">
        <v>35.880000000000003</v>
      </c>
      <c r="AH5" s="11">
        <v>-0.37190000000000001</v>
      </c>
      <c r="AI5" s="7">
        <v>200</v>
      </c>
      <c r="AJ5" s="6">
        <v>200</v>
      </c>
      <c r="AK5" s="6">
        <v>21.62</v>
      </c>
      <c r="AL5" s="11">
        <v>1.1000000000000001E-3</v>
      </c>
      <c r="AM5" s="7">
        <v>1087</v>
      </c>
      <c r="AN5" s="6">
        <v>1999</v>
      </c>
      <c r="AO5" s="6">
        <v>50</v>
      </c>
      <c r="AP5" s="11">
        <v>-4.5999999999999999E-3</v>
      </c>
      <c r="AQ5" s="7">
        <v>200</v>
      </c>
      <c r="AR5" s="6">
        <v>200</v>
      </c>
      <c r="AS5" s="6">
        <v>31.69</v>
      </c>
      <c r="AT5" s="16">
        <v>4.6990999999999998E-4</v>
      </c>
      <c r="AU5" s="6"/>
      <c r="AV5" s="1">
        <v>127</v>
      </c>
      <c r="AX5" s="1">
        <v>127</v>
      </c>
      <c r="AZ5" s="1">
        <v>97</v>
      </c>
      <c r="BA5" s="92">
        <v>291</v>
      </c>
      <c r="BB5" s="86">
        <v>36342</v>
      </c>
      <c r="BC5" s="86">
        <v>843</v>
      </c>
      <c r="BD5" s="86">
        <v>843</v>
      </c>
      <c r="BE5" s="86">
        <v>820</v>
      </c>
      <c r="BF5" s="86">
        <v>820</v>
      </c>
      <c r="BG5" s="86">
        <v>200.8</v>
      </c>
      <c r="BH5" s="86">
        <v>200.8</v>
      </c>
      <c r="BI5" s="1">
        <v>95</v>
      </c>
      <c r="BJ5" s="1">
        <v>416</v>
      </c>
      <c r="BK5" s="1" t="s">
        <v>61</v>
      </c>
      <c r="BL5" s="1">
        <v>93</v>
      </c>
      <c r="BM5" s="1">
        <f t="shared" si="3"/>
        <v>300</v>
      </c>
      <c r="BN5" s="1">
        <f t="shared" si="4"/>
        <v>40069.600000000006</v>
      </c>
      <c r="BO5" s="1">
        <v>127</v>
      </c>
      <c r="BQ5" s="1">
        <v>127</v>
      </c>
      <c r="BS5" s="1">
        <v>103</v>
      </c>
      <c r="BT5" s="92">
        <v>408</v>
      </c>
      <c r="BU5" s="86">
        <v>50874</v>
      </c>
      <c r="BV5" s="86">
        <v>843</v>
      </c>
      <c r="BW5" s="86">
        <v>843</v>
      </c>
      <c r="BX5" s="86">
        <v>820</v>
      </c>
      <c r="BY5" s="86">
        <v>820</v>
      </c>
      <c r="BZ5" s="86">
        <v>200.8</v>
      </c>
      <c r="CA5" s="86">
        <v>200.8</v>
      </c>
      <c r="CB5" s="1">
        <v>95</v>
      </c>
      <c r="CC5" s="1">
        <v>582</v>
      </c>
      <c r="CD5" s="1" t="s">
        <v>61</v>
      </c>
      <c r="CE5" s="1">
        <v>93</v>
      </c>
      <c r="CF5" s="1">
        <f t="shared" si="5"/>
        <v>396.11650485436894</v>
      </c>
      <c r="CG5" s="1">
        <f t="shared" si="6"/>
        <v>54601.600000000006</v>
      </c>
      <c r="CH5" s="1">
        <v>69</v>
      </c>
      <c r="CI5" s="1">
        <v>69</v>
      </c>
      <c r="CJ5" s="1">
        <v>69</v>
      </c>
      <c r="CK5" s="1">
        <v>69</v>
      </c>
      <c r="CL5" s="1">
        <v>92</v>
      </c>
      <c r="CM5" s="92">
        <v>273</v>
      </c>
      <c r="CN5" s="86">
        <v>34107</v>
      </c>
      <c r="CO5" s="86">
        <v>520</v>
      </c>
      <c r="CP5" s="86">
        <v>520</v>
      </c>
      <c r="CQ5" s="86">
        <v>520</v>
      </c>
      <c r="CR5" s="86">
        <v>520</v>
      </c>
      <c r="CS5" s="86">
        <v>557</v>
      </c>
      <c r="CT5" s="86">
        <v>557</v>
      </c>
      <c r="CU5" s="86">
        <v>557</v>
      </c>
      <c r="CV5" s="86">
        <v>557</v>
      </c>
      <c r="CW5" s="86">
        <v>342</v>
      </c>
      <c r="CX5" s="86">
        <f t="shared" ref="CX5:CX55" si="11">CW5</f>
        <v>342</v>
      </c>
      <c r="CY5" s="86">
        <f t="shared" ref="CY5:CY55" si="12">CW5</f>
        <v>342</v>
      </c>
      <c r="CZ5" s="86">
        <f t="shared" ref="CZ5:CZ55" si="13">CW5</f>
        <v>342</v>
      </c>
      <c r="DA5" s="1">
        <v>95</v>
      </c>
      <c r="DB5" s="1">
        <v>390</v>
      </c>
      <c r="DC5" s="1" t="s">
        <v>61</v>
      </c>
      <c r="DD5" s="1">
        <v>50</v>
      </c>
      <c r="DE5" s="1">
        <f t="shared" si="7"/>
        <v>296.73913043478262</v>
      </c>
      <c r="DF5" s="1">
        <f t="shared" si="8"/>
        <v>39783</v>
      </c>
      <c r="DG5" s="1">
        <v>69</v>
      </c>
      <c r="DH5" s="1">
        <v>69</v>
      </c>
      <c r="DI5" s="1">
        <v>69</v>
      </c>
      <c r="DJ5" s="1">
        <v>69</v>
      </c>
      <c r="DK5" s="1">
        <v>96</v>
      </c>
      <c r="DL5" s="92">
        <v>384</v>
      </c>
      <c r="DM5" s="86">
        <v>47893</v>
      </c>
      <c r="DN5" s="86">
        <v>520</v>
      </c>
      <c r="DO5" s="86">
        <v>520</v>
      </c>
      <c r="DP5" s="86">
        <v>520</v>
      </c>
      <c r="DQ5" s="86">
        <v>520</v>
      </c>
      <c r="DR5" s="86">
        <v>557</v>
      </c>
      <c r="DS5" s="86">
        <v>557</v>
      </c>
      <c r="DT5" s="86">
        <v>557</v>
      </c>
      <c r="DU5" s="86">
        <v>557</v>
      </c>
      <c r="DV5" s="86">
        <v>350</v>
      </c>
      <c r="DW5" s="86">
        <f t="shared" ref="DW5:DW55" si="14">DV5</f>
        <v>350</v>
      </c>
      <c r="DX5" s="86">
        <f t="shared" ref="DX5:DX13" si="15">DV5</f>
        <v>350</v>
      </c>
      <c r="DY5" s="86">
        <f t="shared" ref="DY5:DY13" si="16">DV5</f>
        <v>350</v>
      </c>
      <c r="DZ5" s="1">
        <v>95</v>
      </c>
      <c r="EA5" s="1">
        <v>548</v>
      </c>
      <c r="EB5" s="1" t="s">
        <v>61</v>
      </c>
      <c r="EC5" s="1">
        <v>50</v>
      </c>
      <c r="ED5" s="1">
        <f t="shared" si="9"/>
        <v>400</v>
      </c>
      <c r="EE5" s="1">
        <f t="shared" si="10"/>
        <v>53601</v>
      </c>
      <c r="EF5" s="90">
        <v>3</v>
      </c>
    </row>
    <row r="6" spans="1:136" s="1" customFormat="1" x14ac:dyDescent="0.25">
      <c r="A6" s="7">
        <v>7555</v>
      </c>
      <c r="B6" s="6">
        <v>2700</v>
      </c>
      <c r="C6" s="6">
        <f t="shared" si="0"/>
        <v>7445</v>
      </c>
      <c r="D6" s="6">
        <f t="shared" si="1"/>
        <v>2590</v>
      </c>
      <c r="E6" s="6">
        <v>2200</v>
      </c>
      <c r="F6" s="6">
        <f t="shared" si="2"/>
        <v>42.421610000000001</v>
      </c>
      <c r="G6" s="6">
        <v>42</v>
      </c>
      <c r="H6" s="6">
        <v>0.36799999999999999</v>
      </c>
      <c r="I6" s="14">
        <v>1560.2</v>
      </c>
      <c r="J6" s="6">
        <v>23.873100000000001</v>
      </c>
      <c r="K6" s="6">
        <v>0.38769999999999999</v>
      </c>
      <c r="L6" s="11">
        <v>7.2789999999999999</v>
      </c>
      <c r="M6" s="7">
        <v>447.04</v>
      </c>
      <c r="N6" s="6">
        <v>426.72</v>
      </c>
      <c r="O6" s="6">
        <v>723.9</v>
      </c>
      <c r="P6" s="6" t="s">
        <v>20</v>
      </c>
      <c r="Q6" s="6">
        <v>1.0527</v>
      </c>
      <c r="R6" s="11">
        <v>0.95309999999999995</v>
      </c>
      <c r="S6" s="58">
        <v>1627.2</v>
      </c>
      <c r="T6" s="59">
        <v>200</v>
      </c>
      <c r="U6" s="59">
        <v>43.1</v>
      </c>
      <c r="V6" s="60">
        <v>-3.34</v>
      </c>
      <c r="W6" s="58">
        <v>761.5</v>
      </c>
      <c r="X6" s="59">
        <v>1046.5</v>
      </c>
      <c r="Y6" s="59">
        <v>50</v>
      </c>
      <c r="Z6" s="60">
        <v>-0.26300000000000001</v>
      </c>
      <c r="AA6" s="7">
        <v>568</v>
      </c>
      <c r="AB6" s="6">
        <v>574.79999999999995</v>
      </c>
      <c r="AC6" s="6">
        <v>35.57</v>
      </c>
      <c r="AD6" s="11">
        <v>-0.18920000000000001</v>
      </c>
      <c r="AE6" s="7">
        <v>649.04</v>
      </c>
      <c r="AF6" s="6">
        <v>504.46</v>
      </c>
      <c r="AG6" s="6">
        <v>35.33</v>
      </c>
      <c r="AH6" s="11">
        <v>-0.32079999999999997</v>
      </c>
      <c r="AI6" s="7">
        <v>200</v>
      </c>
      <c r="AJ6" s="6">
        <v>200</v>
      </c>
      <c r="AK6" s="6">
        <v>21.62</v>
      </c>
      <c r="AL6" s="11">
        <v>1.1000000000000001E-3</v>
      </c>
      <c r="AM6" s="7">
        <v>1089</v>
      </c>
      <c r="AN6" s="6">
        <v>1999</v>
      </c>
      <c r="AO6" s="6">
        <v>50</v>
      </c>
      <c r="AP6" s="11">
        <v>-4.5999999999999999E-3</v>
      </c>
      <c r="AQ6" s="7">
        <v>200</v>
      </c>
      <c r="AR6" s="6">
        <v>200</v>
      </c>
      <c r="AS6" s="6">
        <v>31.69</v>
      </c>
      <c r="AT6" s="16">
        <v>4.6990999999999998E-4</v>
      </c>
      <c r="AU6" s="6"/>
      <c r="AV6" s="1">
        <v>127</v>
      </c>
      <c r="AX6" s="1">
        <v>127</v>
      </c>
      <c r="AZ6" s="1">
        <v>105</v>
      </c>
      <c r="BA6" s="92">
        <v>312</v>
      </c>
      <c r="BB6" s="86">
        <v>38950</v>
      </c>
      <c r="BC6" s="86">
        <v>843</v>
      </c>
      <c r="BD6" s="86">
        <v>843</v>
      </c>
      <c r="BE6" s="86">
        <v>820</v>
      </c>
      <c r="BF6" s="86">
        <v>820</v>
      </c>
      <c r="BG6" s="86">
        <v>200.8</v>
      </c>
      <c r="BH6" s="86">
        <v>200.8</v>
      </c>
      <c r="BI6" s="1">
        <v>95</v>
      </c>
      <c r="BJ6" s="1">
        <v>446</v>
      </c>
      <c r="BK6" s="1" t="s">
        <v>61</v>
      </c>
      <c r="BL6" s="1">
        <v>93</v>
      </c>
      <c r="BM6" s="1">
        <f t="shared" si="3"/>
        <v>297.14285714285717</v>
      </c>
      <c r="BN6" s="1">
        <f t="shared" si="4"/>
        <v>42677.600000000006</v>
      </c>
      <c r="BO6" s="1">
        <v>127</v>
      </c>
      <c r="BQ6" s="1">
        <v>127</v>
      </c>
      <c r="BS6" s="1">
        <v>111</v>
      </c>
      <c r="BT6" s="92">
        <v>444</v>
      </c>
      <c r="BU6" s="86">
        <v>55345</v>
      </c>
      <c r="BV6" s="86">
        <v>843</v>
      </c>
      <c r="BW6" s="86">
        <v>843</v>
      </c>
      <c r="BX6" s="86">
        <v>820</v>
      </c>
      <c r="BY6" s="86">
        <v>820</v>
      </c>
      <c r="BZ6" s="86">
        <v>200.8</v>
      </c>
      <c r="CA6" s="86">
        <v>200.8</v>
      </c>
      <c r="CB6" s="1">
        <v>95</v>
      </c>
      <c r="CC6" s="1">
        <v>634</v>
      </c>
      <c r="CD6" s="1" t="s">
        <v>61</v>
      </c>
      <c r="CE6" s="1">
        <v>93</v>
      </c>
      <c r="CF6" s="1">
        <f t="shared" si="5"/>
        <v>400</v>
      </c>
      <c r="CG6" s="1">
        <f t="shared" si="6"/>
        <v>59072.600000000006</v>
      </c>
      <c r="CH6" s="1">
        <v>69</v>
      </c>
      <c r="CI6" s="1">
        <v>69</v>
      </c>
      <c r="CJ6" s="1">
        <v>69</v>
      </c>
      <c r="CK6" s="1">
        <v>69</v>
      </c>
      <c r="CL6" s="1">
        <v>98</v>
      </c>
      <c r="CM6" s="92">
        <v>294</v>
      </c>
      <c r="CN6" s="86">
        <v>36715</v>
      </c>
      <c r="CO6" s="86">
        <v>520</v>
      </c>
      <c r="CP6" s="86">
        <v>520</v>
      </c>
      <c r="CQ6" s="86">
        <v>520</v>
      </c>
      <c r="CR6" s="86">
        <v>520</v>
      </c>
      <c r="CS6" s="86">
        <v>557</v>
      </c>
      <c r="CT6" s="86">
        <v>557</v>
      </c>
      <c r="CU6" s="86">
        <v>557</v>
      </c>
      <c r="CV6" s="86">
        <v>557</v>
      </c>
      <c r="CW6" s="86">
        <v>356</v>
      </c>
      <c r="CX6" s="86">
        <f t="shared" si="11"/>
        <v>356</v>
      </c>
      <c r="CY6" s="86">
        <f t="shared" si="12"/>
        <v>356</v>
      </c>
      <c r="CZ6" s="86">
        <f t="shared" si="13"/>
        <v>356</v>
      </c>
      <c r="DA6" s="1">
        <v>95</v>
      </c>
      <c r="DB6" s="1">
        <v>420</v>
      </c>
      <c r="DC6" s="1" t="s">
        <v>61</v>
      </c>
      <c r="DD6" s="1">
        <v>50</v>
      </c>
      <c r="DE6" s="1">
        <f t="shared" si="7"/>
        <v>300</v>
      </c>
      <c r="DF6" s="1">
        <f t="shared" si="8"/>
        <v>42447</v>
      </c>
      <c r="DG6" s="1">
        <v>69</v>
      </c>
      <c r="DH6" s="1">
        <v>69</v>
      </c>
      <c r="DI6" s="1">
        <v>69</v>
      </c>
      <c r="DJ6" s="1">
        <v>69</v>
      </c>
      <c r="DK6" s="1">
        <v>103</v>
      </c>
      <c r="DL6" s="92">
        <v>412</v>
      </c>
      <c r="DM6" s="86">
        <v>51370</v>
      </c>
      <c r="DN6" s="86">
        <v>520</v>
      </c>
      <c r="DO6" s="86">
        <v>520</v>
      </c>
      <c r="DP6" s="86">
        <v>520</v>
      </c>
      <c r="DQ6" s="86">
        <v>520</v>
      </c>
      <c r="DR6" s="86">
        <v>557</v>
      </c>
      <c r="DS6" s="86">
        <v>557</v>
      </c>
      <c r="DT6" s="86">
        <v>557</v>
      </c>
      <c r="DU6" s="86">
        <v>557</v>
      </c>
      <c r="DV6" s="86">
        <v>366</v>
      </c>
      <c r="DW6" s="86">
        <f t="shared" si="14"/>
        <v>366</v>
      </c>
      <c r="DX6" s="86">
        <f t="shared" si="15"/>
        <v>366</v>
      </c>
      <c r="DY6" s="86">
        <f t="shared" si="16"/>
        <v>366</v>
      </c>
      <c r="DZ6" s="1">
        <v>95</v>
      </c>
      <c r="EA6" s="1">
        <v>588</v>
      </c>
      <c r="EB6" s="1" t="s">
        <v>61</v>
      </c>
      <c r="EC6" s="1">
        <v>50</v>
      </c>
      <c r="ED6" s="1">
        <f t="shared" si="9"/>
        <v>400</v>
      </c>
      <c r="EE6" s="1">
        <f t="shared" si="10"/>
        <v>57142</v>
      </c>
      <c r="EF6" s="90">
        <v>4</v>
      </c>
    </row>
    <row r="7" spans="1:136" s="1" customFormat="1" x14ac:dyDescent="0.25">
      <c r="A7" s="7">
        <v>8295</v>
      </c>
      <c r="B7" s="6">
        <v>2700</v>
      </c>
      <c r="C7" s="6">
        <f t="shared" si="0"/>
        <v>8185</v>
      </c>
      <c r="D7" s="6">
        <f t="shared" si="1"/>
        <v>2590</v>
      </c>
      <c r="E7" s="6">
        <v>2200</v>
      </c>
      <c r="F7" s="6">
        <f t="shared" si="2"/>
        <v>46.638129999999997</v>
      </c>
      <c r="G7" s="6">
        <v>46</v>
      </c>
      <c r="H7" s="6">
        <v>0.41160000000000002</v>
      </c>
      <c r="I7" s="14">
        <v>1750</v>
      </c>
      <c r="J7" s="6">
        <v>23.869299999999999</v>
      </c>
      <c r="K7" s="6">
        <v>0.40200000000000002</v>
      </c>
      <c r="L7" s="11">
        <v>7.9858000000000002</v>
      </c>
      <c r="M7" s="7">
        <v>246.13</v>
      </c>
      <c r="N7" s="6">
        <v>246.13</v>
      </c>
      <c r="O7" s="6">
        <v>450.85</v>
      </c>
      <c r="P7" s="6" t="s">
        <v>26</v>
      </c>
      <c r="Q7" s="6"/>
      <c r="R7" s="11"/>
      <c r="S7" s="58">
        <v>200</v>
      </c>
      <c r="T7" s="59">
        <v>910.37400000000002</v>
      </c>
      <c r="U7" s="59">
        <v>20</v>
      </c>
      <c r="V7" s="60">
        <v>0.92730000000000001</v>
      </c>
      <c r="W7" s="58">
        <v>200</v>
      </c>
      <c r="X7" s="59">
        <v>1136.7</v>
      </c>
      <c r="Y7" s="59">
        <v>20</v>
      </c>
      <c r="Z7" s="60">
        <v>2.1833</v>
      </c>
      <c r="AA7" s="7">
        <v>591.72</v>
      </c>
      <c r="AB7" s="6">
        <v>563.61</v>
      </c>
      <c r="AC7" s="6">
        <v>35.68</v>
      </c>
      <c r="AD7" s="11">
        <v>-0.14960000000000001</v>
      </c>
      <c r="AE7" s="7">
        <v>676.75</v>
      </c>
      <c r="AF7" s="6">
        <v>507.49</v>
      </c>
      <c r="AG7" s="6">
        <v>35.200000000000003</v>
      </c>
      <c r="AH7" s="11">
        <v>-0.26140000000000002</v>
      </c>
      <c r="AI7" s="7">
        <v>200</v>
      </c>
      <c r="AJ7" s="6">
        <v>200</v>
      </c>
      <c r="AK7" s="6">
        <v>21.62</v>
      </c>
      <c r="AL7" s="11">
        <v>1.1000000000000001E-3</v>
      </c>
      <c r="AM7" s="7">
        <v>1090</v>
      </c>
      <c r="AN7" s="6">
        <v>1999</v>
      </c>
      <c r="AO7" s="6">
        <v>50</v>
      </c>
      <c r="AP7" s="11">
        <v>-4.7000000000000002E-3</v>
      </c>
      <c r="AQ7" s="7">
        <v>200</v>
      </c>
      <c r="AR7" s="6">
        <v>200</v>
      </c>
      <c r="AS7" s="6">
        <v>31.69</v>
      </c>
      <c r="AT7" s="16">
        <v>4.6990999999999998E-4</v>
      </c>
      <c r="AU7" s="6"/>
      <c r="AV7" s="1">
        <v>127</v>
      </c>
      <c r="AX7" s="1">
        <v>127</v>
      </c>
      <c r="AZ7" s="1">
        <v>112</v>
      </c>
      <c r="BA7" s="92">
        <v>333</v>
      </c>
      <c r="BB7" s="86">
        <v>41559</v>
      </c>
      <c r="BC7" s="86">
        <v>843</v>
      </c>
      <c r="BD7" s="86">
        <v>843</v>
      </c>
      <c r="BE7" s="86">
        <v>820</v>
      </c>
      <c r="BF7" s="86">
        <v>820</v>
      </c>
      <c r="BG7" s="86">
        <v>200.8</v>
      </c>
      <c r="BH7" s="86">
        <v>200.8</v>
      </c>
      <c r="BI7" s="1">
        <v>95</v>
      </c>
      <c r="BJ7" s="1">
        <v>475</v>
      </c>
      <c r="BK7" s="1" t="s">
        <v>61</v>
      </c>
      <c r="BL7" s="1">
        <v>93</v>
      </c>
      <c r="BM7" s="1">
        <f t="shared" si="3"/>
        <v>297.32142857142856</v>
      </c>
      <c r="BN7" s="1">
        <f t="shared" si="4"/>
        <v>45286.600000000006</v>
      </c>
      <c r="BO7" s="1">
        <v>127</v>
      </c>
      <c r="BQ7" s="1">
        <v>127</v>
      </c>
      <c r="BS7" s="1">
        <v>118</v>
      </c>
      <c r="BT7" s="92">
        <v>472</v>
      </c>
      <c r="BU7" s="86">
        <v>58822</v>
      </c>
      <c r="BV7" s="86">
        <v>843</v>
      </c>
      <c r="BW7" s="86">
        <v>843</v>
      </c>
      <c r="BX7" s="86">
        <v>820</v>
      </c>
      <c r="BY7" s="86">
        <v>820</v>
      </c>
      <c r="BZ7" s="86">
        <v>200.8</v>
      </c>
      <c r="CA7" s="86">
        <v>200.8</v>
      </c>
      <c r="CB7" s="1">
        <v>95</v>
      </c>
      <c r="CC7" s="1">
        <v>674</v>
      </c>
      <c r="CD7" s="1" t="s">
        <v>61</v>
      </c>
      <c r="CE7" s="1">
        <v>93</v>
      </c>
      <c r="CF7" s="1">
        <f t="shared" si="5"/>
        <v>400</v>
      </c>
      <c r="CG7" s="1">
        <f t="shared" si="6"/>
        <v>62549.600000000006</v>
      </c>
      <c r="CH7" s="1">
        <v>69</v>
      </c>
      <c r="CI7" s="1">
        <v>69</v>
      </c>
      <c r="CJ7" s="1">
        <v>69</v>
      </c>
      <c r="CK7" s="1">
        <v>69</v>
      </c>
      <c r="CL7" s="1">
        <v>104</v>
      </c>
      <c r="CM7" s="92">
        <v>312</v>
      </c>
      <c r="CN7" s="86">
        <v>38950</v>
      </c>
      <c r="CO7" s="86">
        <v>520</v>
      </c>
      <c r="CP7" s="86">
        <v>520</v>
      </c>
      <c r="CQ7" s="86">
        <v>520</v>
      </c>
      <c r="CR7" s="86">
        <v>520</v>
      </c>
      <c r="CS7" s="86">
        <v>557</v>
      </c>
      <c r="CT7" s="86">
        <v>557</v>
      </c>
      <c r="CU7" s="86">
        <v>557</v>
      </c>
      <c r="CV7" s="86">
        <v>557</v>
      </c>
      <c r="CW7" s="86">
        <v>365</v>
      </c>
      <c r="CX7" s="86">
        <f t="shared" si="11"/>
        <v>365</v>
      </c>
      <c r="CY7" s="86">
        <f t="shared" si="12"/>
        <v>365</v>
      </c>
      <c r="CZ7" s="86">
        <f t="shared" si="13"/>
        <v>365</v>
      </c>
      <c r="DA7" s="1">
        <v>95</v>
      </c>
      <c r="DB7" s="1">
        <v>446</v>
      </c>
      <c r="DC7" s="1" t="s">
        <v>61</v>
      </c>
      <c r="DD7" s="1">
        <v>50</v>
      </c>
      <c r="DE7" s="1">
        <f t="shared" si="7"/>
        <v>300</v>
      </c>
      <c r="DF7" s="1">
        <f t="shared" si="8"/>
        <v>44718</v>
      </c>
      <c r="DG7" s="1">
        <v>69</v>
      </c>
      <c r="DH7" s="1">
        <v>69</v>
      </c>
      <c r="DI7" s="1">
        <v>69</v>
      </c>
      <c r="DJ7" s="1">
        <v>69</v>
      </c>
      <c r="DK7" s="1">
        <v>110</v>
      </c>
      <c r="DL7" s="92">
        <v>440</v>
      </c>
      <c r="DM7" s="86">
        <v>54848</v>
      </c>
      <c r="DN7" s="86">
        <v>520</v>
      </c>
      <c r="DO7" s="86">
        <v>520</v>
      </c>
      <c r="DP7" s="86">
        <v>520</v>
      </c>
      <c r="DQ7" s="86">
        <v>520</v>
      </c>
      <c r="DR7" s="86">
        <v>557</v>
      </c>
      <c r="DS7" s="86">
        <v>557</v>
      </c>
      <c r="DT7" s="86">
        <v>557</v>
      </c>
      <c r="DU7" s="86">
        <v>557</v>
      </c>
      <c r="DV7" s="86">
        <v>366</v>
      </c>
      <c r="DW7" s="86">
        <f t="shared" si="14"/>
        <v>366</v>
      </c>
      <c r="DX7" s="86">
        <f t="shared" si="15"/>
        <v>366</v>
      </c>
      <c r="DY7" s="86">
        <f t="shared" si="16"/>
        <v>366</v>
      </c>
      <c r="DZ7" s="1">
        <v>95</v>
      </c>
      <c r="EA7" s="1">
        <v>628</v>
      </c>
      <c r="EB7" s="1" t="s">
        <v>61</v>
      </c>
      <c r="EC7" s="1">
        <v>50</v>
      </c>
      <c r="ED7" s="1">
        <f t="shared" si="9"/>
        <v>400</v>
      </c>
      <c r="EE7" s="1">
        <f t="shared" si="10"/>
        <v>60620</v>
      </c>
      <c r="EF7" s="90">
        <v>5</v>
      </c>
    </row>
    <row r="8" spans="1:136" s="1" customFormat="1" x14ac:dyDescent="0.25">
      <c r="A8" s="7">
        <v>9035</v>
      </c>
      <c r="B8" s="6">
        <v>2700</v>
      </c>
      <c r="C8" s="6">
        <f t="shared" si="0"/>
        <v>8925</v>
      </c>
      <c r="D8" s="6">
        <f t="shared" si="1"/>
        <v>2590</v>
      </c>
      <c r="E8" s="6">
        <v>2200</v>
      </c>
      <c r="F8" s="6">
        <f t="shared" si="2"/>
        <v>50.854649999999999</v>
      </c>
      <c r="G8" s="6">
        <v>50</v>
      </c>
      <c r="H8" s="6">
        <v>0.4617</v>
      </c>
      <c r="I8" s="14">
        <v>1960</v>
      </c>
      <c r="J8" s="6">
        <v>23.877199999999998</v>
      </c>
      <c r="K8" s="6">
        <v>0.41880000000000001</v>
      </c>
      <c r="L8" s="11">
        <v>8.7423999999999999</v>
      </c>
      <c r="M8" s="7">
        <v>447.04</v>
      </c>
      <c r="N8" s="6">
        <v>426.72</v>
      </c>
      <c r="O8" s="6">
        <v>723.9</v>
      </c>
      <c r="P8" s="6" t="s">
        <v>20</v>
      </c>
      <c r="Q8" s="6">
        <v>1.0008999999999999</v>
      </c>
      <c r="R8" s="11">
        <v>0.90569999999999995</v>
      </c>
      <c r="S8" s="58">
        <v>1641.8</v>
      </c>
      <c r="T8" s="59">
        <v>200</v>
      </c>
      <c r="U8" s="59">
        <v>42.3</v>
      </c>
      <c r="V8" s="60">
        <v>-3.3839999999999999</v>
      </c>
      <c r="W8" s="58">
        <v>771.3</v>
      </c>
      <c r="X8" s="59">
        <v>1049.7</v>
      </c>
      <c r="Y8" s="59">
        <v>50</v>
      </c>
      <c r="Z8" s="60">
        <v>-0.27</v>
      </c>
      <c r="AA8" s="7">
        <v>771.3</v>
      </c>
      <c r="AB8" s="6">
        <v>1049.7</v>
      </c>
      <c r="AC8" s="6">
        <v>50</v>
      </c>
      <c r="AD8" s="11">
        <v>-0.26669999999999999</v>
      </c>
      <c r="AE8" s="7">
        <v>690.01</v>
      </c>
      <c r="AF8" s="6">
        <v>505.69</v>
      </c>
      <c r="AG8" s="6">
        <v>35.450000000000003</v>
      </c>
      <c r="AH8" s="11">
        <v>-0.19750000000000001</v>
      </c>
      <c r="AI8" s="7">
        <v>200</v>
      </c>
      <c r="AJ8" s="6">
        <v>200</v>
      </c>
      <c r="AK8" s="6">
        <v>21.62</v>
      </c>
      <c r="AL8" s="11">
        <v>1.1000000000000001E-3</v>
      </c>
      <c r="AM8" s="7">
        <v>779.36</v>
      </c>
      <c r="AN8" s="6">
        <v>200.04</v>
      </c>
      <c r="AO8" s="6">
        <v>50</v>
      </c>
      <c r="AP8" s="16">
        <v>7.4218000000000005E-4</v>
      </c>
      <c r="AQ8" s="7">
        <v>200</v>
      </c>
      <c r="AR8" s="6">
        <v>200</v>
      </c>
      <c r="AS8" s="6">
        <v>31.69</v>
      </c>
      <c r="AT8" s="16">
        <v>4.6990999999999998E-4</v>
      </c>
      <c r="AU8" s="6">
        <v>19</v>
      </c>
      <c r="AV8" s="1">
        <v>127</v>
      </c>
      <c r="AX8" s="1">
        <v>127</v>
      </c>
      <c r="AZ8" s="1">
        <v>119</v>
      </c>
      <c r="BA8" s="92">
        <v>357</v>
      </c>
      <c r="BB8" s="86">
        <v>44539</v>
      </c>
      <c r="BC8" s="86">
        <v>843</v>
      </c>
      <c r="BD8" s="86">
        <v>843</v>
      </c>
      <c r="BE8" s="86">
        <v>820</v>
      </c>
      <c r="BF8" s="86">
        <v>820</v>
      </c>
      <c r="BG8" s="86">
        <v>200.8</v>
      </c>
      <c r="BH8" s="86">
        <v>200.8</v>
      </c>
      <c r="BI8" s="1">
        <v>95</v>
      </c>
      <c r="BJ8" s="1">
        <v>510</v>
      </c>
      <c r="BK8" s="1" t="s">
        <v>61</v>
      </c>
      <c r="BL8" s="1">
        <v>93</v>
      </c>
      <c r="BM8" s="1">
        <f t="shared" si="3"/>
        <v>300</v>
      </c>
      <c r="BN8" s="1">
        <f t="shared" si="4"/>
        <v>48266.600000000006</v>
      </c>
      <c r="BO8" s="1">
        <v>127</v>
      </c>
      <c r="BQ8" s="1">
        <v>127</v>
      </c>
      <c r="BS8" s="1">
        <v>126</v>
      </c>
      <c r="BT8" s="92">
        <v>500</v>
      </c>
      <c r="BU8" s="86">
        <v>62300</v>
      </c>
      <c r="BV8" s="86">
        <v>843</v>
      </c>
      <c r="BW8" s="86">
        <v>843</v>
      </c>
      <c r="BX8" s="86">
        <v>820</v>
      </c>
      <c r="BY8" s="86">
        <v>820</v>
      </c>
      <c r="BZ8" s="86">
        <v>200.8</v>
      </c>
      <c r="CA8" s="86">
        <v>200.8</v>
      </c>
      <c r="CB8" s="1">
        <v>95</v>
      </c>
      <c r="CC8" s="1">
        <v>714</v>
      </c>
      <c r="CD8" s="1" t="s">
        <v>61</v>
      </c>
      <c r="CE8" s="1">
        <v>93</v>
      </c>
      <c r="CF8" s="1">
        <f t="shared" si="5"/>
        <v>396.82539682539681</v>
      </c>
      <c r="CG8" s="1">
        <f t="shared" si="6"/>
        <v>66027.600000000006</v>
      </c>
      <c r="CH8" s="1">
        <v>69</v>
      </c>
      <c r="CI8" s="1">
        <v>69</v>
      </c>
      <c r="CJ8" s="1">
        <v>69</v>
      </c>
      <c r="CK8" s="1">
        <v>69</v>
      </c>
      <c r="CL8" s="1">
        <v>111</v>
      </c>
      <c r="CM8" s="92">
        <v>333</v>
      </c>
      <c r="CN8" s="86">
        <v>41559</v>
      </c>
      <c r="CO8" s="86">
        <v>520</v>
      </c>
      <c r="CP8" s="86">
        <v>520</v>
      </c>
      <c r="CQ8" s="86">
        <v>520</v>
      </c>
      <c r="CR8" s="86">
        <v>520</v>
      </c>
      <c r="CS8" s="86">
        <v>557</v>
      </c>
      <c r="CT8" s="86">
        <v>557</v>
      </c>
      <c r="CU8" s="86">
        <v>557</v>
      </c>
      <c r="CV8" s="86">
        <v>557</v>
      </c>
      <c r="CW8" s="86">
        <v>366</v>
      </c>
      <c r="CX8" s="86">
        <f t="shared" si="11"/>
        <v>366</v>
      </c>
      <c r="CY8" s="86">
        <f t="shared" si="12"/>
        <v>366</v>
      </c>
      <c r="CZ8" s="86">
        <f t="shared" si="13"/>
        <v>366</v>
      </c>
      <c r="DA8" s="1">
        <v>95</v>
      </c>
      <c r="DB8" s="1">
        <v>475</v>
      </c>
      <c r="DC8" s="1" t="s">
        <v>61</v>
      </c>
      <c r="DD8" s="1">
        <v>50</v>
      </c>
      <c r="DE8" s="1">
        <f t="shared" si="7"/>
        <v>300</v>
      </c>
      <c r="DF8" s="1">
        <f t="shared" si="8"/>
        <v>47331</v>
      </c>
      <c r="DG8" s="1">
        <v>69</v>
      </c>
      <c r="DH8" s="1">
        <v>69</v>
      </c>
      <c r="DI8" s="1">
        <v>69</v>
      </c>
      <c r="DJ8" s="1">
        <v>69</v>
      </c>
      <c r="DK8" s="1">
        <v>117</v>
      </c>
      <c r="DL8" s="92">
        <v>468</v>
      </c>
      <c r="DM8" s="86">
        <v>58326</v>
      </c>
      <c r="DN8" s="86">
        <v>520</v>
      </c>
      <c r="DO8" s="86">
        <v>520</v>
      </c>
      <c r="DP8" s="86">
        <v>520</v>
      </c>
      <c r="DQ8" s="86">
        <v>520</v>
      </c>
      <c r="DR8" s="86">
        <v>557</v>
      </c>
      <c r="DS8" s="86">
        <v>557</v>
      </c>
      <c r="DT8" s="86">
        <v>557</v>
      </c>
      <c r="DU8" s="86">
        <v>557</v>
      </c>
      <c r="DV8" s="86">
        <v>366</v>
      </c>
      <c r="DW8" s="86">
        <f t="shared" si="14"/>
        <v>366</v>
      </c>
      <c r="DX8" s="86">
        <f t="shared" si="15"/>
        <v>366</v>
      </c>
      <c r="DY8" s="86">
        <f t="shared" si="16"/>
        <v>366</v>
      </c>
      <c r="DZ8" s="1">
        <v>95</v>
      </c>
      <c r="EA8" s="1">
        <v>668</v>
      </c>
      <c r="EB8" s="1" t="s">
        <v>61</v>
      </c>
      <c r="EC8" s="1">
        <v>50</v>
      </c>
      <c r="ED8" s="1">
        <f t="shared" si="9"/>
        <v>400</v>
      </c>
      <c r="EE8" s="1">
        <f t="shared" si="10"/>
        <v>64098</v>
      </c>
      <c r="EF8" s="90">
        <v>6</v>
      </c>
    </row>
    <row r="9" spans="1:136" s="1" customFormat="1" x14ac:dyDescent="0.25">
      <c r="A9" s="7">
        <v>9775</v>
      </c>
      <c r="B9" s="6">
        <v>2700</v>
      </c>
      <c r="C9" s="6">
        <f t="shared" si="0"/>
        <v>9665</v>
      </c>
      <c r="D9" s="6">
        <f t="shared" si="1"/>
        <v>2590</v>
      </c>
      <c r="E9" s="6">
        <v>2200</v>
      </c>
      <c r="F9" s="6">
        <f t="shared" si="2"/>
        <v>55.071170000000002</v>
      </c>
      <c r="G9" s="6">
        <v>54</v>
      </c>
      <c r="H9" s="6">
        <v>0.52090000000000003</v>
      </c>
      <c r="I9" s="14">
        <v>2212.6</v>
      </c>
      <c r="J9" s="6">
        <v>23.884499999999999</v>
      </c>
      <c r="K9" s="6">
        <v>0.43980000000000002</v>
      </c>
      <c r="L9" s="11">
        <v>9.5913000000000004</v>
      </c>
      <c r="M9" s="7">
        <v>246.13</v>
      </c>
      <c r="N9" s="6">
        <v>246.13</v>
      </c>
      <c r="O9" s="6">
        <v>450.85</v>
      </c>
      <c r="P9" s="6" t="s">
        <v>26</v>
      </c>
      <c r="Q9" s="6"/>
      <c r="R9" s="11"/>
      <c r="S9" s="58">
        <v>200</v>
      </c>
      <c r="T9" s="59">
        <v>910.37400000000002</v>
      </c>
      <c r="U9" s="59">
        <v>20</v>
      </c>
      <c r="V9" s="60">
        <v>0.92730000000000001</v>
      </c>
      <c r="W9" s="58">
        <v>200</v>
      </c>
      <c r="X9" s="59">
        <v>1136.7</v>
      </c>
      <c r="Y9" s="59">
        <v>20</v>
      </c>
      <c r="Z9" s="60">
        <v>2.1833</v>
      </c>
      <c r="AA9" s="7">
        <v>639.30999999999995</v>
      </c>
      <c r="AB9" s="6">
        <v>543.65</v>
      </c>
      <c r="AC9" s="6">
        <v>35.950000000000003</v>
      </c>
      <c r="AD9" s="11">
        <v>-6.5100000000000005E-2</v>
      </c>
      <c r="AE9" s="7">
        <v>704.03</v>
      </c>
      <c r="AF9" s="6">
        <v>503.23</v>
      </c>
      <c r="AG9" s="6">
        <v>35.75</v>
      </c>
      <c r="AH9" s="11">
        <v>-0.12609999999999999</v>
      </c>
      <c r="AI9" s="7">
        <v>200</v>
      </c>
      <c r="AJ9" s="6">
        <v>200</v>
      </c>
      <c r="AK9" s="6">
        <v>21.62</v>
      </c>
      <c r="AL9" s="11">
        <v>1.1000000000000001E-3</v>
      </c>
      <c r="AM9" s="7">
        <v>787.39</v>
      </c>
      <c r="AN9" s="6">
        <v>200</v>
      </c>
      <c r="AO9" s="6">
        <v>50</v>
      </c>
      <c r="AP9" s="16">
        <v>8.2266000000000001E-4</v>
      </c>
      <c r="AQ9" s="7">
        <v>200</v>
      </c>
      <c r="AR9" s="6">
        <v>200</v>
      </c>
      <c r="AS9" s="6">
        <v>31.69</v>
      </c>
      <c r="AT9" s="16">
        <v>4.6990999999999998E-4</v>
      </c>
      <c r="AU9" s="6"/>
      <c r="AV9" s="1">
        <v>127</v>
      </c>
      <c r="AX9" s="1">
        <v>127</v>
      </c>
      <c r="AZ9" s="1">
        <v>127</v>
      </c>
      <c r="BA9" s="92">
        <v>381</v>
      </c>
      <c r="BB9" s="86">
        <v>47520</v>
      </c>
      <c r="BC9" s="86">
        <v>843</v>
      </c>
      <c r="BD9" s="86">
        <v>843</v>
      </c>
      <c r="BE9" s="86">
        <v>820</v>
      </c>
      <c r="BF9" s="86">
        <v>820</v>
      </c>
      <c r="BG9" s="86">
        <v>200.8</v>
      </c>
      <c r="BH9" s="86">
        <v>200.8</v>
      </c>
      <c r="BI9" s="1">
        <v>95</v>
      </c>
      <c r="BJ9" s="1">
        <v>544</v>
      </c>
      <c r="BK9" s="1" t="s">
        <v>61</v>
      </c>
      <c r="BL9" s="1">
        <v>93</v>
      </c>
      <c r="BM9" s="1">
        <f t="shared" si="3"/>
        <v>300</v>
      </c>
      <c r="BN9" s="1">
        <f t="shared" si="4"/>
        <v>51247.600000000006</v>
      </c>
      <c r="BO9" s="1">
        <v>127</v>
      </c>
      <c r="BQ9" s="1">
        <v>127</v>
      </c>
      <c r="BS9" s="1">
        <v>135</v>
      </c>
      <c r="BT9" s="92">
        <v>536</v>
      </c>
      <c r="BU9" s="86">
        <v>66771</v>
      </c>
      <c r="BV9" s="86">
        <v>843</v>
      </c>
      <c r="BW9" s="86">
        <v>843</v>
      </c>
      <c r="BX9" s="86">
        <v>820</v>
      </c>
      <c r="BY9" s="86">
        <v>820</v>
      </c>
      <c r="BZ9" s="86">
        <v>200.8</v>
      </c>
      <c r="CA9" s="86">
        <v>200.8</v>
      </c>
      <c r="CB9" s="1">
        <v>95</v>
      </c>
      <c r="CC9" s="1">
        <v>765</v>
      </c>
      <c r="CD9" s="1" t="s">
        <v>61</v>
      </c>
      <c r="CE9" s="1">
        <v>93</v>
      </c>
      <c r="CF9" s="1">
        <f t="shared" si="5"/>
        <v>397.03703703703701</v>
      </c>
      <c r="CG9" s="1">
        <f t="shared" si="6"/>
        <v>70498.600000000006</v>
      </c>
      <c r="CH9" s="1">
        <v>69</v>
      </c>
      <c r="CI9" s="1">
        <v>69</v>
      </c>
      <c r="CJ9" s="1">
        <v>69</v>
      </c>
      <c r="CK9" s="1">
        <v>69</v>
      </c>
      <c r="CL9" s="1">
        <v>119</v>
      </c>
      <c r="CM9" s="92">
        <v>357</v>
      </c>
      <c r="CN9" s="86">
        <v>44539</v>
      </c>
      <c r="CO9" s="86">
        <v>520</v>
      </c>
      <c r="CP9" s="86">
        <v>520</v>
      </c>
      <c r="CQ9" s="86">
        <v>520</v>
      </c>
      <c r="CR9" s="86">
        <v>520</v>
      </c>
      <c r="CS9" s="86">
        <v>557</v>
      </c>
      <c r="CT9" s="86">
        <v>557</v>
      </c>
      <c r="CU9" s="86">
        <v>557</v>
      </c>
      <c r="CV9" s="86">
        <v>557</v>
      </c>
      <c r="CW9" s="86">
        <v>366</v>
      </c>
      <c r="CX9" s="86">
        <f t="shared" si="11"/>
        <v>366</v>
      </c>
      <c r="CY9" s="86">
        <f t="shared" si="12"/>
        <v>366</v>
      </c>
      <c r="CZ9" s="86">
        <f t="shared" si="13"/>
        <v>366</v>
      </c>
      <c r="DA9" s="1">
        <v>95</v>
      </c>
      <c r="DB9" s="1">
        <v>510</v>
      </c>
      <c r="DC9" s="1" t="s">
        <v>61</v>
      </c>
      <c r="DD9" s="1">
        <v>50</v>
      </c>
      <c r="DE9" s="1">
        <f t="shared" si="7"/>
        <v>300</v>
      </c>
      <c r="DF9" s="1">
        <f t="shared" si="8"/>
        <v>50311</v>
      </c>
      <c r="DG9" s="1">
        <v>69</v>
      </c>
      <c r="DH9" s="1">
        <v>69</v>
      </c>
      <c r="DI9" s="1">
        <v>69</v>
      </c>
      <c r="DJ9" s="1">
        <v>69</v>
      </c>
      <c r="DK9" s="1">
        <v>125</v>
      </c>
      <c r="DL9" s="92">
        <v>496</v>
      </c>
      <c r="DM9" s="86">
        <v>61803</v>
      </c>
      <c r="DN9" s="86">
        <v>520</v>
      </c>
      <c r="DO9" s="86">
        <v>520</v>
      </c>
      <c r="DP9" s="86">
        <v>520</v>
      </c>
      <c r="DQ9" s="86">
        <v>520</v>
      </c>
      <c r="DR9" s="86">
        <v>557</v>
      </c>
      <c r="DS9" s="86">
        <v>557</v>
      </c>
      <c r="DT9" s="86">
        <v>557</v>
      </c>
      <c r="DU9" s="86">
        <v>557</v>
      </c>
      <c r="DV9" s="86">
        <v>366</v>
      </c>
      <c r="DW9" s="86">
        <f t="shared" si="14"/>
        <v>366</v>
      </c>
      <c r="DX9" s="86">
        <f t="shared" si="15"/>
        <v>366</v>
      </c>
      <c r="DY9" s="86">
        <f t="shared" si="16"/>
        <v>366</v>
      </c>
      <c r="DZ9" s="1">
        <v>95</v>
      </c>
      <c r="EA9" s="1">
        <v>708</v>
      </c>
      <c r="EB9" s="1" t="s">
        <v>61</v>
      </c>
      <c r="EC9" s="1">
        <v>50</v>
      </c>
      <c r="ED9" s="1">
        <f t="shared" si="9"/>
        <v>396.8</v>
      </c>
      <c r="EE9" s="1">
        <f t="shared" si="10"/>
        <v>67575</v>
      </c>
      <c r="EF9" s="90">
        <v>7</v>
      </c>
    </row>
    <row r="10" spans="1:136" s="1" customFormat="1" x14ac:dyDescent="0.25">
      <c r="A10" s="7">
        <v>10515</v>
      </c>
      <c r="B10" s="6">
        <v>2700</v>
      </c>
      <c r="C10" s="6">
        <f t="shared" si="0"/>
        <v>10405</v>
      </c>
      <c r="D10" s="6">
        <f t="shared" si="1"/>
        <v>2590</v>
      </c>
      <c r="E10" s="6">
        <v>2200</v>
      </c>
      <c r="F10" s="6">
        <f t="shared" si="2"/>
        <v>59.287689999999998</v>
      </c>
      <c r="G10" s="6">
        <v>58</v>
      </c>
      <c r="H10" s="6">
        <v>0.59719999999999995</v>
      </c>
      <c r="I10" s="14">
        <v>2534.6999999999998</v>
      </c>
      <c r="J10" s="6">
        <v>23.892700000000001</v>
      </c>
      <c r="K10" s="6">
        <v>0.46800000000000003</v>
      </c>
      <c r="L10" s="11">
        <v>10.6205</v>
      </c>
      <c r="M10" s="7">
        <v>486.66</v>
      </c>
      <c r="N10" s="6">
        <v>290.32</v>
      </c>
      <c r="O10" s="6">
        <v>245.36</v>
      </c>
      <c r="P10" s="6" t="s">
        <v>25</v>
      </c>
      <c r="Q10" s="6"/>
      <c r="R10" s="11"/>
      <c r="S10" s="58">
        <v>200</v>
      </c>
      <c r="T10" s="59">
        <v>910.37400000000002</v>
      </c>
      <c r="U10" s="59">
        <v>20</v>
      </c>
      <c r="V10" s="60">
        <v>0.92730000000000001</v>
      </c>
      <c r="W10" s="58">
        <v>200</v>
      </c>
      <c r="X10" s="59">
        <v>1136.7</v>
      </c>
      <c r="Y10" s="59">
        <v>20</v>
      </c>
      <c r="Z10" s="60">
        <v>2.1833</v>
      </c>
      <c r="AA10" s="7">
        <v>670.78</v>
      </c>
      <c r="AB10" s="6">
        <v>529.72</v>
      </c>
      <c r="AC10" s="6">
        <v>36.090000000000003</v>
      </c>
      <c r="AD10" s="11">
        <v>-1.4500000000000001E-2</v>
      </c>
      <c r="AE10" s="7">
        <v>720.21</v>
      </c>
      <c r="AF10" s="6">
        <v>499.43</v>
      </c>
      <c r="AG10" s="6">
        <v>36.119999999999997</v>
      </c>
      <c r="AH10" s="11">
        <v>-4.0099999999999997E-2</v>
      </c>
      <c r="AI10" s="7">
        <v>200</v>
      </c>
      <c r="AJ10" s="6">
        <v>200</v>
      </c>
      <c r="AK10" s="6">
        <v>21.62</v>
      </c>
      <c r="AL10" s="11">
        <v>1.1000000000000001E-3</v>
      </c>
      <c r="AM10" s="7">
        <v>1096</v>
      </c>
      <c r="AN10" s="6">
        <v>1999</v>
      </c>
      <c r="AO10" s="6">
        <v>50</v>
      </c>
      <c r="AP10" s="11">
        <v>-4.8999999999999998E-3</v>
      </c>
      <c r="AQ10" s="7">
        <v>200</v>
      </c>
      <c r="AR10" s="6">
        <v>200</v>
      </c>
      <c r="AS10" s="6">
        <v>31.69</v>
      </c>
      <c r="AT10" s="16">
        <v>4.6990999999999998E-4</v>
      </c>
      <c r="AU10" s="6"/>
      <c r="AV10" s="1">
        <v>127</v>
      </c>
      <c r="AX10" s="1">
        <v>127</v>
      </c>
      <c r="AZ10" s="1">
        <v>136</v>
      </c>
      <c r="BA10" s="92">
        <v>408</v>
      </c>
      <c r="BB10" s="86">
        <v>50874</v>
      </c>
      <c r="BC10" s="86">
        <v>843</v>
      </c>
      <c r="BD10" s="86">
        <v>843</v>
      </c>
      <c r="BE10" s="86">
        <v>820</v>
      </c>
      <c r="BF10" s="86">
        <v>820</v>
      </c>
      <c r="BG10" s="86">
        <v>200.8</v>
      </c>
      <c r="BH10" s="86">
        <v>200.8</v>
      </c>
      <c r="BI10" s="1">
        <v>95</v>
      </c>
      <c r="BJ10" s="1">
        <v>582</v>
      </c>
      <c r="BK10" s="1" t="s">
        <v>61</v>
      </c>
      <c r="BL10" s="1">
        <v>93</v>
      </c>
      <c r="BM10" s="1">
        <f t="shared" si="3"/>
        <v>300</v>
      </c>
      <c r="BN10" s="1">
        <f t="shared" si="4"/>
        <v>54601.600000000006</v>
      </c>
      <c r="BO10" s="1">
        <v>127</v>
      </c>
      <c r="BQ10" s="1">
        <v>127</v>
      </c>
      <c r="BS10" s="1">
        <v>145</v>
      </c>
      <c r="BT10" s="92">
        <v>576</v>
      </c>
      <c r="BU10" s="86">
        <v>71739</v>
      </c>
      <c r="BV10" s="86">
        <v>843</v>
      </c>
      <c r="BW10" s="86">
        <v>843</v>
      </c>
      <c r="BX10" s="86">
        <v>820</v>
      </c>
      <c r="BY10" s="86">
        <v>820</v>
      </c>
      <c r="BZ10" s="86">
        <v>200.8</v>
      </c>
      <c r="CA10" s="86">
        <v>200.8</v>
      </c>
      <c r="CB10" s="1">
        <v>95</v>
      </c>
      <c r="CC10" s="1">
        <v>822</v>
      </c>
      <c r="CD10" s="1" t="s">
        <v>61</v>
      </c>
      <c r="CE10" s="1">
        <v>93</v>
      </c>
      <c r="CF10" s="1">
        <f t="shared" si="5"/>
        <v>397.24137931034483</v>
      </c>
      <c r="CG10" s="1">
        <f t="shared" si="6"/>
        <v>75466.600000000006</v>
      </c>
      <c r="CH10" s="1">
        <v>69</v>
      </c>
      <c r="CI10" s="1">
        <v>69</v>
      </c>
      <c r="CJ10" s="1">
        <v>69</v>
      </c>
      <c r="CK10" s="1">
        <v>69</v>
      </c>
      <c r="CL10" s="1">
        <v>128</v>
      </c>
      <c r="CM10" s="92">
        <v>381</v>
      </c>
      <c r="CN10" s="86">
        <v>47520</v>
      </c>
      <c r="CO10" s="86">
        <v>520</v>
      </c>
      <c r="CP10" s="86">
        <v>520</v>
      </c>
      <c r="CQ10" s="86">
        <v>520</v>
      </c>
      <c r="CR10" s="86">
        <v>520</v>
      </c>
      <c r="CS10" s="86">
        <v>557</v>
      </c>
      <c r="CT10" s="86">
        <v>557</v>
      </c>
      <c r="CU10" s="86">
        <v>557</v>
      </c>
      <c r="CV10" s="86">
        <v>557</v>
      </c>
      <c r="CW10" s="86">
        <v>366</v>
      </c>
      <c r="CX10" s="86">
        <f t="shared" si="11"/>
        <v>366</v>
      </c>
      <c r="CY10" s="86">
        <f t="shared" si="12"/>
        <v>366</v>
      </c>
      <c r="CZ10" s="86">
        <f t="shared" si="13"/>
        <v>366</v>
      </c>
      <c r="DA10" s="1">
        <v>95</v>
      </c>
      <c r="DB10" s="1">
        <v>544</v>
      </c>
      <c r="DC10" s="1" t="s">
        <v>61</v>
      </c>
      <c r="DD10" s="1">
        <v>50</v>
      </c>
      <c r="DE10" s="1">
        <f t="shared" si="7"/>
        <v>297.65625</v>
      </c>
      <c r="DF10" s="1">
        <f t="shared" si="8"/>
        <v>53292</v>
      </c>
      <c r="DG10" s="1">
        <v>69</v>
      </c>
      <c r="DH10" s="1">
        <v>69</v>
      </c>
      <c r="DI10" s="1">
        <v>69</v>
      </c>
      <c r="DJ10" s="1">
        <v>69</v>
      </c>
      <c r="DK10" s="1">
        <v>134</v>
      </c>
      <c r="DL10" s="92">
        <v>536</v>
      </c>
      <c r="DM10" s="86">
        <v>66771</v>
      </c>
      <c r="DN10" s="86">
        <v>520</v>
      </c>
      <c r="DO10" s="86">
        <v>520</v>
      </c>
      <c r="DP10" s="86">
        <v>520</v>
      </c>
      <c r="DQ10" s="86">
        <v>520</v>
      </c>
      <c r="DR10" s="86">
        <v>557</v>
      </c>
      <c r="DS10" s="86">
        <v>557</v>
      </c>
      <c r="DT10" s="86">
        <v>557</v>
      </c>
      <c r="DU10" s="86">
        <v>557</v>
      </c>
      <c r="DV10" s="86">
        <v>366</v>
      </c>
      <c r="DW10" s="86">
        <f t="shared" si="14"/>
        <v>366</v>
      </c>
      <c r="DX10" s="86">
        <f t="shared" si="15"/>
        <v>366</v>
      </c>
      <c r="DY10" s="86">
        <f t="shared" si="16"/>
        <v>366</v>
      </c>
      <c r="DZ10" s="1">
        <v>95</v>
      </c>
      <c r="EA10" s="1">
        <v>765</v>
      </c>
      <c r="EB10" s="1" t="s">
        <v>61</v>
      </c>
      <c r="EC10" s="1">
        <v>50</v>
      </c>
      <c r="ED10" s="1">
        <f t="shared" si="9"/>
        <v>400</v>
      </c>
      <c r="EE10" s="1">
        <f t="shared" si="10"/>
        <v>72543</v>
      </c>
      <c r="EF10" s="90">
        <v>8</v>
      </c>
    </row>
    <row r="11" spans="1:136" s="1" customFormat="1" x14ac:dyDescent="0.25">
      <c r="A11" s="7">
        <v>11255</v>
      </c>
      <c r="B11" s="6">
        <v>2700</v>
      </c>
      <c r="C11" s="6">
        <f t="shared" si="0"/>
        <v>11145</v>
      </c>
      <c r="D11" s="6">
        <f t="shared" si="1"/>
        <v>2590</v>
      </c>
      <c r="E11" s="6">
        <v>2200</v>
      </c>
      <c r="F11" s="6">
        <f t="shared" si="2"/>
        <v>63.50421</v>
      </c>
      <c r="G11" s="6">
        <v>62</v>
      </c>
      <c r="H11" s="6">
        <v>0.7288</v>
      </c>
      <c r="I11" s="14">
        <v>3082</v>
      </c>
      <c r="J11" s="6">
        <v>23.907299999999999</v>
      </c>
      <c r="K11" s="6">
        <v>0.51929999999999998</v>
      </c>
      <c r="L11" s="11">
        <v>12.279500000000001</v>
      </c>
      <c r="M11" s="7">
        <v>246.13</v>
      </c>
      <c r="N11" s="6">
        <v>246.13</v>
      </c>
      <c r="O11" s="6">
        <v>450.85</v>
      </c>
      <c r="P11" s="6" t="s">
        <v>24</v>
      </c>
      <c r="Q11" s="6"/>
      <c r="R11" s="11"/>
      <c r="S11" s="58">
        <v>200</v>
      </c>
      <c r="T11" s="59">
        <v>910.37400000000002</v>
      </c>
      <c r="U11" s="59">
        <v>20</v>
      </c>
      <c r="V11" s="60">
        <v>0.92730000000000001</v>
      </c>
      <c r="W11" s="58">
        <v>200</v>
      </c>
      <c r="X11" s="59">
        <v>1136.7</v>
      </c>
      <c r="Y11" s="59">
        <v>20</v>
      </c>
      <c r="Z11" s="60">
        <v>2.1833</v>
      </c>
      <c r="AA11" s="7">
        <v>722.45</v>
      </c>
      <c r="AB11" s="6">
        <v>507.05</v>
      </c>
      <c r="AC11" s="6">
        <v>36.28</v>
      </c>
      <c r="AD11" s="11">
        <v>6.2300000000000001E-2</v>
      </c>
      <c r="AE11" s="7">
        <v>712.6</v>
      </c>
      <c r="AF11" s="6">
        <v>200</v>
      </c>
      <c r="AG11" s="6">
        <v>39.22</v>
      </c>
      <c r="AH11" s="11">
        <v>7.7000000000000002E-3</v>
      </c>
      <c r="AI11" s="7">
        <v>200</v>
      </c>
      <c r="AJ11" s="6">
        <v>200</v>
      </c>
      <c r="AK11" s="6">
        <v>21.62</v>
      </c>
      <c r="AL11" s="11">
        <v>1.1000000000000001E-3</v>
      </c>
      <c r="AM11" s="7">
        <v>811.71</v>
      </c>
      <c r="AN11" s="6">
        <v>200.03</v>
      </c>
      <c r="AO11" s="6">
        <v>50</v>
      </c>
      <c r="AP11" s="11">
        <v>1.1000000000000001E-3</v>
      </c>
      <c r="AQ11" s="7">
        <v>200</v>
      </c>
      <c r="AR11" s="6">
        <v>200</v>
      </c>
      <c r="AS11" s="6">
        <v>31.69</v>
      </c>
      <c r="AT11" s="16">
        <v>4.6990999999999998E-4</v>
      </c>
      <c r="AU11" s="6"/>
      <c r="AV11" s="1">
        <v>127</v>
      </c>
      <c r="AX11" s="1">
        <v>127</v>
      </c>
      <c r="AZ11" s="1">
        <v>148</v>
      </c>
      <c r="BA11" s="92">
        <v>444</v>
      </c>
      <c r="BB11" s="86">
        <v>55345</v>
      </c>
      <c r="BC11" s="86">
        <v>843</v>
      </c>
      <c r="BD11" s="86">
        <v>843</v>
      </c>
      <c r="BE11" s="86">
        <v>820</v>
      </c>
      <c r="BF11" s="86">
        <v>820</v>
      </c>
      <c r="BG11" s="86">
        <v>200.8</v>
      </c>
      <c r="BH11" s="86">
        <v>200.8</v>
      </c>
      <c r="BI11" s="1">
        <v>95</v>
      </c>
      <c r="BJ11" s="1">
        <v>634</v>
      </c>
      <c r="BK11" s="1" t="s">
        <v>61</v>
      </c>
      <c r="BL11" s="1">
        <v>93</v>
      </c>
      <c r="BM11" s="1">
        <f t="shared" si="3"/>
        <v>300</v>
      </c>
      <c r="BN11" s="1">
        <f t="shared" si="4"/>
        <v>59072.600000000006</v>
      </c>
      <c r="BO11" s="1">
        <v>127</v>
      </c>
      <c r="BQ11" s="1">
        <v>127</v>
      </c>
      <c r="BS11" s="1">
        <v>158</v>
      </c>
      <c r="BT11" s="92">
        <v>628</v>
      </c>
      <c r="BU11" s="86">
        <v>78198</v>
      </c>
      <c r="BV11" s="86">
        <v>843</v>
      </c>
      <c r="BW11" s="86">
        <v>843</v>
      </c>
      <c r="BX11" s="86">
        <v>820</v>
      </c>
      <c r="BY11" s="86">
        <v>820</v>
      </c>
      <c r="BZ11" s="86">
        <v>200.8</v>
      </c>
      <c r="CA11" s="86">
        <v>200.8</v>
      </c>
      <c r="CB11" s="1">
        <v>95</v>
      </c>
      <c r="CC11" s="1">
        <v>896</v>
      </c>
      <c r="CD11" s="1" t="s">
        <v>61</v>
      </c>
      <c r="CE11" s="1">
        <v>93</v>
      </c>
      <c r="CF11" s="1">
        <f t="shared" si="5"/>
        <v>397.46835443037975</v>
      </c>
      <c r="CG11" s="1">
        <f t="shared" si="6"/>
        <v>81925.600000000006</v>
      </c>
      <c r="CH11" s="1">
        <v>69</v>
      </c>
      <c r="CI11" s="1">
        <v>69</v>
      </c>
      <c r="CJ11" s="1">
        <v>69</v>
      </c>
      <c r="CK11" s="1">
        <v>69</v>
      </c>
      <c r="CL11" s="1">
        <v>140</v>
      </c>
      <c r="CM11" s="92">
        <v>417</v>
      </c>
      <c r="CN11" s="86">
        <v>51991</v>
      </c>
      <c r="CO11" s="86">
        <v>520</v>
      </c>
      <c r="CP11" s="86">
        <v>520</v>
      </c>
      <c r="CQ11" s="86">
        <v>520</v>
      </c>
      <c r="CR11" s="86">
        <v>520</v>
      </c>
      <c r="CS11" s="86">
        <v>557</v>
      </c>
      <c r="CT11" s="86">
        <v>557</v>
      </c>
      <c r="CU11" s="86">
        <v>557</v>
      </c>
      <c r="CV11" s="86">
        <v>557</v>
      </c>
      <c r="CW11" s="86">
        <v>366</v>
      </c>
      <c r="CX11" s="86">
        <f t="shared" si="11"/>
        <v>366</v>
      </c>
      <c r="CY11" s="86">
        <f t="shared" si="12"/>
        <v>366</v>
      </c>
      <c r="CZ11" s="86">
        <f t="shared" si="13"/>
        <v>366</v>
      </c>
      <c r="DA11" s="1">
        <v>95</v>
      </c>
      <c r="DB11" s="1">
        <v>595</v>
      </c>
      <c r="DC11" s="1" t="s">
        <v>61</v>
      </c>
      <c r="DD11" s="1">
        <v>50</v>
      </c>
      <c r="DE11" s="1">
        <f t="shared" si="7"/>
        <v>297.85714285714283</v>
      </c>
      <c r="DF11" s="1">
        <f t="shared" si="8"/>
        <v>57763</v>
      </c>
      <c r="DG11" s="1">
        <v>69</v>
      </c>
      <c r="DH11" s="1">
        <v>69</v>
      </c>
      <c r="DI11" s="1">
        <v>69</v>
      </c>
      <c r="DJ11" s="1">
        <v>69</v>
      </c>
      <c r="DK11" s="1">
        <v>147</v>
      </c>
      <c r="DL11" s="92">
        <v>584</v>
      </c>
      <c r="DM11" s="86">
        <v>72733</v>
      </c>
      <c r="DN11" s="86">
        <v>520</v>
      </c>
      <c r="DO11" s="86">
        <v>520</v>
      </c>
      <c r="DP11" s="86">
        <v>520</v>
      </c>
      <c r="DQ11" s="86">
        <v>520</v>
      </c>
      <c r="DR11" s="86">
        <v>557</v>
      </c>
      <c r="DS11" s="86">
        <v>557</v>
      </c>
      <c r="DT11" s="86">
        <v>557</v>
      </c>
      <c r="DU11" s="86">
        <v>557</v>
      </c>
      <c r="DV11" s="86">
        <v>366</v>
      </c>
      <c r="DW11" s="86">
        <f t="shared" si="14"/>
        <v>366</v>
      </c>
      <c r="DX11" s="86">
        <f t="shared" si="15"/>
        <v>366</v>
      </c>
      <c r="DY11" s="86">
        <f t="shared" si="16"/>
        <v>366</v>
      </c>
      <c r="DZ11" s="1">
        <v>95</v>
      </c>
      <c r="EA11" s="1">
        <v>833</v>
      </c>
      <c r="EB11" s="1" t="s">
        <v>61</v>
      </c>
      <c r="EC11" s="1">
        <v>50</v>
      </c>
      <c r="ED11" s="1">
        <f t="shared" si="9"/>
        <v>397.27891156462584</v>
      </c>
      <c r="EE11" s="1">
        <f t="shared" si="10"/>
        <v>78505</v>
      </c>
      <c r="EF11" s="90">
        <v>9</v>
      </c>
    </row>
    <row r="12" spans="1:136" s="1" customFormat="1" x14ac:dyDescent="0.25">
      <c r="A12" s="7">
        <v>11995</v>
      </c>
      <c r="B12" s="6">
        <v>2700</v>
      </c>
      <c r="C12" s="6">
        <f t="shared" si="0"/>
        <v>11885</v>
      </c>
      <c r="D12" s="6">
        <f t="shared" si="1"/>
        <v>2590</v>
      </c>
      <c r="E12" s="6">
        <v>2200</v>
      </c>
      <c r="F12" s="6">
        <f t="shared" si="2"/>
        <v>67.720730000000003</v>
      </c>
      <c r="G12" s="6">
        <v>66</v>
      </c>
      <c r="H12" s="6">
        <v>0.82089999999999996</v>
      </c>
      <c r="I12" s="14">
        <v>3447.6</v>
      </c>
      <c r="J12" s="6">
        <v>24.312000000000001</v>
      </c>
      <c r="K12" s="6">
        <v>0.54800000000000004</v>
      </c>
      <c r="L12" s="11">
        <v>13.598699999999999</v>
      </c>
      <c r="M12" s="7">
        <v>246.13</v>
      </c>
      <c r="N12" s="6">
        <v>246.13</v>
      </c>
      <c r="O12" s="6">
        <v>450.85</v>
      </c>
      <c r="P12" s="6" t="s">
        <v>23</v>
      </c>
      <c r="Q12" s="6"/>
      <c r="R12" s="11"/>
      <c r="S12" s="58">
        <v>200</v>
      </c>
      <c r="T12" s="59">
        <v>910.37400000000002</v>
      </c>
      <c r="U12" s="59">
        <v>20</v>
      </c>
      <c r="V12" s="60">
        <v>0.92730000000000001</v>
      </c>
      <c r="W12" s="58">
        <v>200</v>
      </c>
      <c r="X12" s="59">
        <v>1136.7</v>
      </c>
      <c r="Y12" s="59">
        <v>20</v>
      </c>
      <c r="Z12" s="60">
        <v>2.1833</v>
      </c>
      <c r="AA12" s="7">
        <v>703.49</v>
      </c>
      <c r="AB12" s="6">
        <v>336.3</v>
      </c>
      <c r="AC12" s="6">
        <v>36.64</v>
      </c>
      <c r="AD12" s="11">
        <v>-1.9699999999999999E-2</v>
      </c>
      <c r="AE12" s="7">
        <v>723.56</v>
      </c>
      <c r="AF12" s="6">
        <v>200.01</v>
      </c>
      <c r="AG12" s="6">
        <v>39.340000000000003</v>
      </c>
      <c r="AH12" s="11">
        <v>7.6799999999999993E-2</v>
      </c>
      <c r="AI12" s="7">
        <v>200</v>
      </c>
      <c r="AJ12" s="6">
        <v>200</v>
      </c>
      <c r="AK12" s="6">
        <v>21.62</v>
      </c>
      <c r="AL12" s="11">
        <v>1.1000000000000001E-3</v>
      </c>
      <c r="AM12" s="7">
        <v>822.93</v>
      </c>
      <c r="AN12" s="6">
        <v>200.03</v>
      </c>
      <c r="AO12" s="6">
        <v>50</v>
      </c>
      <c r="AP12" s="11">
        <v>1.2999999999999999E-3</v>
      </c>
      <c r="AQ12" s="7">
        <v>200</v>
      </c>
      <c r="AR12" s="6">
        <v>200</v>
      </c>
      <c r="AS12" s="6">
        <v>31.69</v>
      </c>
      <c r="AT12" s="16">
        <v>4.6990999999999998E-4</v>
      </c>
      <c r="AU12" s="6"/>
      <c r="AV12" s="1">
        <v>127</v>
      </c>
      <c r="AX12" s="1">
        <v>127</v>
      </c>
      <c r="AZ12" s="1">
        <v>150</v>
      </c>
      <c r="BA12" s="92">
        <v>450</v>
      </c>
      <c r="BB12" s="86">
        <v>56090</v>
      </c>
      <c r="BC12" s="86">
        <v>843</v>
      </c>
      <c r="BD12" s="86">
        <v>843</v>
      </c>
      <c r="BE12" s="86">
        <v>820</v>
      </c>
      <c r="BF12" s="86">
        <v>820</v>
      </c>
      <c r="BG12" s="86">
        <v>200.8</v>
      </c>
      <c r="BH12" s="86">
        <v>200.8</v>
      </c>
      <c r="BI12" s="1">
        <v>95</v>
      </c>
      <c r="BJ12" s="1">
        <v>642</v>
      </c>
      <c r="BK12" s="1" t="s">
        <v>61</v>
      </c>
      <c r="BL12" s="1">
        <v>93</v>
      </c>
      <c r="BM12" s="1">
        <f t="shared" si="3"/>
        <v>300</v>
      </c>
      <c r="BN12" s="1">
        <f t="shared" si="4"/>
        <v>59817.600000000006</v>
      </c>
      <c r="BO12" s="1">
        <v>127</v>
      </c>
      <c r="BQ12" s="1">
        <v>127</v>
      </c>
      <c r="BS12" s="1">
        <v>171</v>
      </c>
      <c r="BT12" s="92">
        <v>680</v>
      </c>
      <c r="BU12" s="86">
        <v>84656</v>
      </c>
      <c r="BV12" s="86">
        <v>843</v>
      </c>
      <c r="BW12" s="86">
        <v>843</v>
      </c>
      <c r="BX12" s="86">
        <v>820</v>
      </c>
      <c r="BY12" s="86">
        <v>820</v>
      </c>
      <c r="BZ12" s="86">
        <v>200.8</v>
      </c>
      <c r="CA12" s="86">
        <v>200.8</v>
      </c>
      <c r="CB12" s="1">
        <v>95</v>
      </c>
      <c r="CC12" s="1">
        <v>970</v>
      </c>
      <c r="CD12" s="1" t="s">
        <v>61</v>
      </c>
      <c r="CE12" s="1">
        <v>93</v>
      </c>
      <c r="CF12" s="1">
        <f t="shared" si="5"/>
        <v>397.66081871345028</v>
      </c>
      <c r="CG12" s="1">
        <f t="shared" si="6"/>
        <v>88383.6</v>
      </c>
      <c r="CH12" s="1">
        <v>69</v>
      </c>
      <c r="CI12" s="1">
        <v>69</v>
      </c>
      <c r="CJ12" s="1">
        <v>69</v>
      </c>
      <c r="CK12" s="1">
        <v>69</v>
      </c>
      <c r="CL12" s="1">
        <v>150</v>
      </c>
      <c r="CM12" s="92">
        <v>450</v>
      </c>
      <c r="CN12" s="86">
        <v>56090</v>
      </c>
      <c r="CO12" s="86">
        <v>520</v>
      </c>
      <c r="CP12" s="86">
        <v>520</v>
      </c>
      <c r="CQ12" s="86">
        <v>520</v>
      </c>
      <c r="CR12" s="86">
        <v>520</v>
      </c>
      <c r="CS12" s="86">
        <v>557</v>
      </c>
      <c r="CT12" s="86">
        <v>557</v>
      </c>
      <c r="CU12" s="86">
        <v>557</v>
      </c>
      <c r="CV12" s="86">
        <v>557</v>
      </c>
      <c r="CW12" s="86">
        <v>366</v>
      </c>
      <c r="CX12" s="86">
        <f t="shared" si="11"/>
        <v>366</v>
      </c>
      <c r="CY12" s="86">
        <f t="shared" si="12"/>
        <v>366</v>
      </c>
      <c r="CZ12" s="86">
        <f t="shared" si="13"/>
        <v>366</v>
      </c>
      <c r="DA12" s="1">
        <v>95</v>
      </c>
      <c r="DB12" s="1">
        <v>642</v>
      </c>
      <c r="DC12" s="1" t="s">
        <v>61</v>
      </c>
      <c r="DD12" s="1">
        <v>50</v>
      </c>
      <c r="DE12" s="1">
        <f t="shared" si="7"/>
        <v>300</v>
      </c>
      <c r="DF12" s="1">
        <f t="shared" si="8"/>
        <v>61862</v>
      </c>
      <c r="DG12" s="1">
        <v>69</v>
      </c>
      <c r="DH12" s="1">
        <v>69</v>
      </c>
      <c r="DI12" s="1">
        <v>69</v>
      </c>
      <c r="DJ12" s="1">
        <v>69</v>
      </c>
      <c r="DK12" s="1">
        <v>158</v>
      </c>
      <c r="DL12" s="92">
        <v>632</v>
      </c>
      <c r="DM12" s="86">
        <v>78694</v>
      </c>
      <c r="DN12" s="86">
        <v>520</v>
      </c>
      <c r="DO12" s="86">
        <v>520</v>
      </c>
      <c r="DP12" s="86">
        <v>520</v>
      </c>
      <c r="DQ12" s="86">
        <v>520</v>
      </c>
      <c r="DR12" s="86">
        <v>557</v>
      </c>
      <c r="DS12" s="86">
        <v>557</v>
      </c>
      <c r="DT12" s="86">
        <v>557</v>
      </c>
      <c r="DU12" s="86">
        <v>557</v>
      </c>
      <c r="DV12" s="86">
        <v>366</v>
      </c>
      <c r="DW12" s="86">
        <f t="shared" si="14"/>
        <v>366</v>
      </c>
      <c r="DX12" s="86">
        <f t="shared" si="15"/>
        <v>366</v>
      </c>
      <c r="DY12" s="86">
        <f t="shared" si="16"/>
        <v>366</v>
      </c>
      <c r="DZ12" s="1">
        <v>95</v>
      </c>
      <c r="EA12" s="1">
        <v>902</v>
      </c>
      <c r="EB12" s="1" t="s">
        <v>61</v>
      </c>
      <c r="EC12" s="1">
        <v>50</v>
      </c>
      <c r="ED12" s="1">
        <f t="shared" si="9"/>
        <v>400</v>
      </c>
      <c r="EE12" s="1">
        <f t="shared" si="10"/>
        <v>84466</v>
      </c>
      <c r="EF12" s="90">
        <v>10</v>
      </c>
    </row>
    <row r="13" spans="1:136" s="1" customFormat="1" x14ac:dyDescent="0.25">
      <c r="A13" s="8">
        <v>12735</v>
      </c>
      <c r="B13" s="9">
        <v>2700</v>
      </c>
      <c r="C13" s="9">
        <f t="shared" si="0"/>
        <v>12625</v>
      </c>
      <c r="D13" s="9">
        <f t="shared" si="1"/>
        <v>2590</v>
      </c>
      <c r="E13" s="9">
        <v>2200</v>
      </c>
      <c r="F13" s="9">
        <f t="shared" si="2"/>
        <v>71.937250000000006</v>
      </c>
      <c r="G13" s="9">
        <v>70</v>
      </c>
      <c r="H13" s="9">
        <v>0.8327</v>
      </c>
      <c r="I13" s="15">
        <v>3482</v>
      </c>
      <c r="J13" s="9">
        <v>24.768999999999998</v>
      </c>
      <c r="K13" s="9">
        <v>0.54220000000000002</v>
      </c>
      <c r="L13" s="12">
        <v>13.9773</v>
      </c>
      <c r="M13" s="8">
        <v>362.97</v>
      </c>
      <c r="N13" s="9">
        <v>311.91000000000003</v>
      </c>
      <c r="O13" s="9">
        <v>546.35</v>
      </c>
      <c r="P13" s="9" t="s">
        <v>22</v>
      </c>
      <c r="Q13" s="9"/>
      <c r="R13" s="12"/>
      <c r="S13" s="61">
        <v>200</v>
      </c>
      <c r="T13" s="62">
        <v>910.37400000000002</v>
      </c>
      <c r="U13" s="62">
        <v>20</v>
      </c>
      <c r="V13" s="63">
        <v>0.92730000000000001</v>
      </c>
      <c r="W13" s="61">
        <v>200</v>
      </c>
      <c r="X13" s="62">
        <v>1136.7</v>
      </c>
      <c r="Y13" s="62">
        <v>20</v>
      </c>
      <c r="Z13" s="63">
        <v>2.1833</v>
      </c>
      <c r="AA13" s="8">
        <v>706.27</v>
      </c>
      <c r="AB13" s="9">
        <v>338.86</v>
      </c>
      <c r="AC13" s="9">
        <v>36.69</v>
      </c>
      <c r="AD13" s="12">
        <v>-4.4999999999999997E-3</v>
      </c>
      <c r="AE13" s="8">
        <v>632.75</v>
      </c>
      <c r="AF13" s="9">
        <v>200.02</v>
      </c>
      <c r="AG13" s="9">
        <v>50</v>
      </c>
      <c r="AH13" s="12">
        <v>-4.7999999999999996E-3</v>
      </c>
      <c r="AI13" s="8">
        <v>200</v>
      </c>
      <c r="AJ13" s="9">
        <v>200</v>
      </c>
      <c r="AK13" s="9">
        <v>21.62</v>
      </c>
      <c r="AL13" s="12">
        <v>1.1000000000000001E-3</v>
      </c>
      <c r="AM13" s="8">
        <v>826.06</v>
      </c>
      <c r="AN13" s="9">
        <v>200.02</v>
      </c>
      <c r="AO13" s="9">
        <v>50</v>
      </c>
      <c r="AP13" s="12">
        <v>1.2999999999999999E-3</v>
      </c>
      <c r="AQ13" s="8">
        <v>200</v>
      </c>
      <c r="AR13" s="9">
        <v>200</v>
      </c>
      <c r="AS13" s="9">
        <v>31.69</v>
      </c>
      <c r="AT13" s="17">
        <v>4.6990999999999998E-4</v>
      </c>
      <c r="AU13" s="9"/>
      <c r="AV13" s="1">
        <v>127</v>
      </c>
      <c r="AX13" s="1">
        <v>127</v>
      </c>
      <c r="AZ13" s="1">
        <v>167</v>
      </c>
      <c r="BA13" s="92">
        <v>498</v>
      </c>
      <c r="BB13" s="86">
        <v>62052</v>
      </c>
      <c r="BC13" s="86">
        <v>843</v>
      </c>
      <c r="BD13" s="86">
        <v>843</v>
      </c>
      <c r="BE13" s="86">
        <v>820</v>
      </c>
      <c r="BF13" s="86">
        <v>820</v>
      </c>
      <c r="BG13" s="86">
        <v>200.8</v>
      </c>
      <c r="BH13" s="86">
        <v>200.8</v>
      </c>
      <c r="BI13" s="1">
        <v>95</v>
      </c>
      <c r="BJ13" s="1">
        <v>711</v>
      </c>
      <c r="BK13" s="1" t="s">
        <v>61</v>
      </c>
      <c r="BL13" s="1">
        <v>93</v>
      </c>
      <c r="BM13" s="1">
        <f t="shared" si="3"/>
        <v>298.20359281437123</v>
      </c>
      <c r="BN13" s="1">
        <f t="shared" si="4"/>
        <v>65779.600000000006</v>
      </c>
      <c r="BO13" s="1">
        <v>127</v>
      </c>
      <c r="BQ13" s="1">
        <v>127</v>
      </c>
      <c r="BS13" s="1">
        <v>179</v>
      </c>
      <c r="BT13" s="92">
        <v>716</v>
      </c>
      <c r="BU13" s="86">
        <v>89127</v>
      </c>
      <c r="BV13" s="86">
        <v>843</v>
      </c>
      <c r="BW13" s="86">
        <v>843</v>
      </c>
      <c r="BX13" s="86">
        <v>820</v>
      </c>
      <c r="BY13" s="86">
        <v>820</v>
      </c>
      <c r="BZ13" s="86">
        <v>200.8</v>
      </c>
      <c r="CA13" s="86">
        <v>200.8</v>
      </c>
      <c r="CB13" s="1">
        <v>95</v>
      </c>
      <c r="CC13" s="1">
        <v>1022</v>
      </c>
      <c r="CD13" s="1" t="s">
        <v>61</v>
      </c>
      <c r="CE13" s="1">
        <v>93</v>
      </c>
      <c r="CF13" s="1">
        <f t="shared" si="5"/>
        <v>400</v>
      </c>
      <c r="CG13" s="1">
        <f t="shared" si="6"/>
        <v>92854.6</v>
      </c>
      <c r="CH13" s="1">
        <v>69</v>
      </c>
      <c r="CI13" s="1">
        <v>69</v>
      </c>
      <c r="CJ13" s="1">
        <v>69</v>
      </c>
      <c r="CK13" s="1">
        <v>69</v>
      </c>
      <c r="CL13" s="1">
        <v>156</v>
      </c>
      <c r="CM13" s="92">
        <v>468</v>
      </c>
      <c r="CN13" s="86">
        <v>58326</v>
      </c>
      <c r="CO13" s="86">
        <v>520</v>
      </c>
      <c r="CP13" s="86">
        <v>520</v>
      </c>
      <c r="CQ13" s="86">
        <v>520</v>
      </c>
      <c r="CR13" s="86">
        <v>520</v>
      </c>
      <c r="CS13" s="86">
        <v>557</v>
      </c>
      <c r="CT13" s="86">
        <v>557</v>
      </c>
      <c r="CU13" s="86">
        <v>557</v>
      </c>
      <c r="CV13" s="86">
        <v>557</v>
      </c>
      <c r="CW13" s="86">
        <v>366</v>
      </c>
      <c r="CX13" s="86">
        <f t="shared" si="11"/>
        <v>366</v>
      </c>
      <c r="CY13" s="86">
        <f t="shared" si="12"/>
        <v>366</v>
      </c>
      <c r="CZ13" s="86">
        <f t="shared" si="13"/>
        <v>366</v>
      </c>
      <c r="DA13" s="1">
        <v>95</v>
      </c>
      <c r="DB13" s="1">
        <v>668</v>
      </c>
      <c r="DC13" s="1" t="s">
        <v>61</v>
      </c>
      <c r="DD13" s="1">
        <v>50</v>
      </c>
      <c r="DE13" s="1">
        <f t="shared" si="7"/>
        <v>300</v>
      </c>
      <c r="DF13" s="1">
        <f t="shared" si="8"/>
        <v>64098</v>
      </c>
      <c r="DG13" s="1">
        <v>69</v>
      </c>
      <c r="DH13" s="1">
        <v>69</v>
      </c>
      <c r="DI13" s="1">
        <v>69</v>
      </c>
      <c r="DJ13" s="1">
        <v>69</v>
      </c>
      <c r="DK13" s="1">
        <v>165</v>
      </c>
      <c r="DL13" s="92">
        <v>664</v>
      </c>
      <c r="DM13" s="86">
        <v>82660</v>
      </c>
      <c r="DN13" s="86">
        <v>520</v>
      </c>
      <c r="DO13" s="86">
        <v>520</v>
      </c>
      <c r="DP13" s="86">
        <v>520</v>
      </c>
      <c r="DQ13" s="86">
        <v>520</v>
      </c>
      <c r="DR13" s="86">
        <v>557</v>
      </c>
      <c r="DS13" s="86">
        <v>557</v>
      </c>
      <c r="DT13" s="86">
        <v>557</v>
      </c>
      <c r="DU13" s="86">
        <v>557</v>
      </c>
      <c r="DV13" s="86">
        <v>366</v>
      </c>
      <c r="DW13" s="86">
        <f t="shared" si="14"/>
        <v>366</v>
      </c>
      <c r="DX13" s="86">
        <f t="shared" si="15"/>
        <v>366</v>
      </c>
      <c r="DY13" s="86">
        <f t="shared" si="16"/>
        <v>366</v>
      </c>
      <c r="DZ13" s="1">
        <v>95</v>
      </c>
      <c r="EA13" s="1">
        <v>948</v>
      </c>
      <c r="EB13" s="1" t="s">
        <v>61</v>
      </c>
      <c r="EC13" s="1">
        <v>50</v>
      </c>
      <c r="ED13" s="1">
        <f t="shared" si="9"/>
        <v>402.42424242424244</v>
      </c>
      <c r="EE13" s="1">
        <f t="shared" si="10"/>
        <v>88432</v>
      </c>
      <c r="EF13" s="90">
        <v>11</v>
      </c>
    </row>
    <row r="14" spans="1:136" s="1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 s="64"/>
      <c r="T14" s="64"/>
      <c r="U14" s="64"/>
      <c r="V14" s="64"/>
      <c r="W14" s="64"/>
      <c r="X14" s="64"/>
      <c r="Y14" s="64"/>
      <c r="Z14" s="64"/>
      <c r="AA14"/>
      <c r="AB14"/>
      <c r="AC14"/>
      <c r="AD14"/>
      <c r="AE14"/>
      <c r="AF14"/>
      <c r="AG14"/>
      <c r="AH14"/>
      <c r="AI14"/>
      <c r="AJ14"/>
      <c r="AU14"/>
      <c r="BA14" s="92"/>
      <c r="BB14" s="86"/>
      <c r="BC14" s="86"/>
      <c r="BD14" s="86"/>
      <c r="BE14" s="86"/>
      <c r="BF14" s="86"/>
      <c r="BG14" s="86"/>
      <c r="BH14" s="86"/>
      <c r="BT14" s="92"/>
      <c r="BU14" s="86"/>
      <c r="BV14" s="86"/>
      <c r="BW14" s="86"/>
      <c r="BX14" s="86"/>
      <c r="BY14" s="86"/>
      <c r="BZ14" s="86"/>
      <c r="CA14" s="86"/>
      <c r="CM14" s="92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L14" s="92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EF14" s="90"/>
    </row>
    <row r="15" spans="1:136" s="1" customFormat="1" x14ac:dyDescent="0.25">
      <c r="A15" s="94" t="s">
        <v>21</v>
      </c>
      <c r="B15" s="94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 s="64"/>
      <c r="T15" s="64"/>
      <c r="U15" s="64"/>
      <c r="V15" s="64"/>
      <c r="W15" s="64"/>
      <c r="X15" s="64"/>
      <c r="Y15" s="64"/>
      <c r="Z15" s="64"/>
      <c r="AA15"/>
      <c r="AB15"/>
      <c r="AC15"/>
      <c r="AD15"/>
      <c r="AE15"/>
      <c r="AF15"/>
      <c r="AG15"/>
      <c r="AH15"/>
      <c r="AI15"/>
      <c r="AJ15"/>
      <c r="AU15"/>
      <c r="BA15" s="92"/>
      <c r="BB15" s="86"/>
      <c r="BC15" s="86"/>
      <c r="BD15" s="86"/>
      <c r="BE15" s="86"/>
      <c r="BF15" s="86"/>
      <c r="BG15" s="86"/>
      <c r="BH15" s="86"/>
      <c r="BT15" s="92"/>
      <c r="BU15" s="86"/>
      <c r="BV15" s="86"/>
      <c r="BW15" s="86"/>
      <c r="BX15" s="86"/>
      <c r="BY15" s="86"/>
      <c r="BZ15" s="86"/>
      <c r="CA15" s="86"/>
      <c r="CM15" s="92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L15" s="92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EF15" s="90"/>
    </row>
    <row r="16" spans="1:136" s="1" customFormat="1" x14ac:dyDescent="0.25">
      <c r="A16" s="21" t="s">
        <v>0</v>
      </c>
      <c r="B16" s="22" t="s">
        <v>1</v>
      </c>
      <c r="C16" s="22" t="s">
        <v>2</v>
      </c>
      <c r="D16" s="22" t="s">
        <v>3</v>
      </c>
      <c r="E16" s="22" t="s">
        <v>4</v>
      </c>
      <c r="F16" s="22" t="s">
        <v>5</v>
      </c>
      <c r="G16" s="22" t="s">
        <v>6</v>
      </c>
      <c r="H16" s="22" t="s">
        <v>7</v>
      </c>
      <c r="I16" s="22" t="s">
        <v>8</v>
      </c>
      <c r="J16" s="22" t="s">
        <v>9</v>
      </c>
      <c r="K16" s="22" t="s">
        <v>10</v>
      </c>
      <c r="L16" s="23" t="s">
        <v>11</v>
      </c>
      <c r="M16" s="21" t="s">
        <v>17</v>
      </c>
      <c r="N16" s="22" t="s">
        <v>19</v>
      </c>
      <c r="O16" s="22" t="s">
        <v>18</v>
      </c>
      <c r="P16" s="19"/>
      <c r="Q16" s="19" t="s">
        <v>16</v>
      </c>
      <c r="R16" s="24"/>
      <c r="S16" s="65" t="s">
        <v>27</v>
      </c>
      <c r="T16" s="66" t="s">
        <v>19</v>
      </c>
      <c r="U16" s="66" t="s">
        <v>28</v>
      </c>
      <c r="V16" s="67" t="s">
        <v>39</v>
      </c>
      <c r="W16" s="65" t="s">
        <v>27</v>
      </c>
      <c r="X16" s="66" t="s">
        <v>19</v>
      </c>
      <c r="Y16" s="66" t="s">
        <v>28</v>
      </c>
      <c r="Z16" s="67" t="s">
        <v>39</v>
      </c>
      <c r="AA16" s="21" t="s">
        <v>27</v>
      </c>
      <c r="AB16" s="22" t="s">
        <v>19</v>
      </c>
      <c r="AC16" s="22" t="s">
        <v>28</v>
      </c>
      <c r="AD16" s="23" t="s">
        <v>16</v>
      </c>
      <c r="AE16" s="21" t="s">
        <v>27</v>
      </c>
      <c r="AF16" s="22" t="s">
        <v>19</v>
      </c>
      <c r="AG16" s="22" t="s">
        <v>28</v>
      </c>
      <c r="AH16" s="23" t="s">
        <v>16</v>
      </c>
      <c r="AI16" s="21" t="s">
        <v>27</v>
      </c>
      <c r="AJ16" s="22" t="s">
        <v>19</v>
      </c>
      <c r="AK16" s="22" t="s">
        <v>28</v>
      </c>
      <c r="AL16" s="23" t="s">
        <v>16</v>
      </c>
      <c r="AM16" s="21" t="s">
        <v>27</v>
      </c>
      <c r="AN16" s="22" t="s">
        <v>19</v>
      </c>
      <c r="AO16" s="22" t="s">
        <v>28</v>
      </c>
      <c r="AP16" s="23" t="s">
        <v>16</v>
      </c>
      <c r="AQ16" s="21" t="s">
        <v>27</v>
      </c>
      <c r="AR16" s="22" t="s">
        <v>19</v>
      </c>
      <c r="AS16" s="22" t="s">
        <v>28</v>
      </c>
      <c r="AT16" s="23" t="s">
        <v>16</v>
      </c>
      <c r="AU16" s="19"/>
      <c r="BA16" s="92"/>
      <c r="BB16" s="86"/>
      <c r="BC16" s="86"/>
      <c r="BD16" s="86"/>
      <c r="BE16" s="86"/>
      <c r="BF16" s="86"/>
      <c r="BG16" s="86"/>
      <c r="BH16" s="86"/>
      <c r="BT16" s="92"/>
      <c r="BU16" s="86"/>
      <c r="BV16" s="86"/>
      <c r="BW16" s="86"/>
      <c r="BX16" s="86"/>
      <c r="BY16" s="86"/>
      <c r="BZ16" s="86"/>
      <c r="CA16" s="86"/>
      <c r="CM16" s="92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L16" s="92"/>
      <c r="DM16" s="86"/>
      <c r="DN16" s="86"/>
      <c r="DO16" s="86"/>
      <c r="DP16" s="86"/>
      <c r="DQ16" s="86"/>
      <c r="DR16" s="86"/>
      <c r="DS16" s="86"/>
      <c r="DT16" s="86"/>
      <c r="DU16" s="86"/>
      <c r="DV16" s="86"/>
      <c r="DW16" s="86"/>
      <c r="DX16" s="86"/>
      <c r="DY16" s="86"/>
      <c r="EF16" s="90"/>
    </row>
    <row r="17" spans="1:136" s="1" customFormat="1" x14ac:dyDescent="0.25">
      <c r="A17" s="18">
        <v>5367</v>
      </c>
      <c r="B17" s="19">
        <v>2700</v>
      </c>
      <c r="C17" s="19">
        <f t="shared" si="0"/>
        <v>5257</v>
      </c>
      <c r="D17" s="19">
        <f t="shared" si="1"/>
        <v>2590</v>
      </c>
      <c r="E17" s="19">
        <v>2200</v>
      </c>
      <c r="F17" s="19">
        <f t="shared" si="2"/>
        <v>29.954386</v>
      </c>
      <c r="G17" s="19">
        <v>30</v>
      </c>
      <c r="H17" s="19">
        <v>0.25119999999999998</v>
      </c>
      <c r="I17" s="27">
        <v>1057.5</v>
      </c>
      <c r="J17" s="19">
        <v>23.8568</v>
      </c>
      <c r="K17" s="19">
        <v>0.34329999999999999</v>
      </c>
      <c r="L17" s="24">
        <v>5.3395999999999999</v>
      </c>
      <c r="M17" s="18">
        <v>626.11</v>
      </c>
      <c r="N17" s="19">
        <v>296.93</v>
      </c>
      <c r="O17" s="19">
        <v>477.52</v>
      </c>
      <c r="P17" s="19" t="s">
        <v>15</v>
      </c>
      <c r="Q17" s="19">
        <v>0.70799999999999996</v>
      </c>
      <c r="R17" s="24"/>
      <c r="S17" s="68">
        <v>715.1</v>
      </c>
      <c r="T17" s="69">
        <v>1000</v>
      </c>
      <c r="U17" s="69">
        <v>50</v>
      </c>
      <c r="V17" s="70">
        <v>-0.1391</v>
      </c>
      <c r="W17" s="68">
        <v>1290.0999999999999</v>
      </c>
      <c r="X17" s="69">
        <v>200</v>
      </c>
      <c r="Y17" s="69">
        <v>50</v>
      </c>
      <c r="Z17" s="70">
        <v>-2.06</v>
      </c>
      <c r="AA17" s="18">
        <v>487.9</v>
      </c>
      <c r="AB17" s="19">
        <v>622.48</v>
      </c>
      <c r="AC17" s="19">
        <v>34.869999999999997</v>
      </c>
      <c r="AD17" s="24">
        <v>-0.28360000000000002</v>
      </c>
      <c r="AE17" s="18">
        <v>519.64</v>
      </c>
      <c r="AF17" s="19">
        <v>456.12</v>
      </c>
      <c r="AG17" s="19">
        <v>37.049999999999997</v>
      </c>
      <c r="AH17" s="24">
        <v>-0.44080000000000003</v>
      </c>
      <c r="AI17" s="19">
        <v>200</v>
      </c>
      <c r="AJ17" s="19">
        <v>200</v>
      </c>
      <c r="AK17" s="19">
        <v>21.62</v>
      </c>
      <c r="AL17" s="24">
        <v>1.1000000000000001E-3</v>
      </c>
      <c r="AM17" s="18">
        <v>1084</v>
      </c>
      <c r="AN17" s="19">
        <v>1999</v>
      </c>
      <c r="AO17" s="19">
        <v>50</v>
      </c>
      <c r="AP17" s="24">
        <v>-4.4999999999999997E-3</v>
      </c>
      <c r="AQ17" s="18">
        <v>200</v>
      </c>
      <c r="AR17" s="19">
        <v>200</v>
      </c>
      <c r="AS17" s="19">
        <v>31.69</v>
      </c>
      <c r="AT17" s="52">
        <v>4.6990999999999998E-4</v>
      </c>
      <c r="AU17" s="19">
        <v>21</v>
      </c>
      <c r="AV17" s="1">
        <v>127</v>
      </c>
      <c r="AX17" s="1">
        <v>127</v>
      </c>
      <c r="AZ17" s="1">
        <v>86</v>
      </c>
      <c r="BA17" s="92">
        <v>258</v>
      </c>
      <c r="BB17" s="86">
        <v>32244</v>
      </c>
      <c r="BC17" s="86">
        <v>843</v>
      </c>
      <c r="BD17" s="86">
        <v>843</v>
      </c>
      <c r="BE17" s="86">
        <v>820</v>
      </c>
      <c r="BF17" s="86">
        <v>820</v>
      </c>
      <c r="BG17" s="86">
        <v>200.8</v>
      </c>
      <c r="BH17" s="86">
        <v>200.8</v>
      </c>
      <c r="BI17" s="1">
        <v>95</v>
      </c>
      <c r="BJ17" s="1">
        <v>368</v>
      </c>
      <c r="BK17" s="1" t="s">
        <v>61</v>
      </c>
      <c r="BL17" s="1">
        <v>93</v>
      </c>
      <c r="BM17" s="1">
        <f t="shared" si="3"/>
        <v>300</v>
      </c>
      <c r="BN17" s="1">
        <f t="shared" si="4"/>
        <v>35971.600000000006</v>
      </c>
      <c r="BO17" s="1">
        <v>127</v>
      </c>
      <c r="BQ17" s="1">
        <v>127</v>
      </c>
      <c r="BS17" s="1">
        <v>89</v>
      </c>
      <c r="BT17" s="92">
        <v>360</v>
      </c>
      <c r="BU17" s="86">
        <v>44912</v>
      </c>
      <c r="BV17" s="86">
        <v>843</v>
      </c>
      <c r="BW17" s="86">
        <v>843</v>
      </c>
      <c r="BX17" s="86">
        <v>820</v>
      </c>
      <c r="BY17" s="86">
        <v>820</v>
      </c>
      <c r="BZ17" s="86">
        <v>200.8</v>
      </c>
      <c r="CA17" s="86">
        <v>200.8</v>
      </c>
      <c r="CB17" s="1">
        <v>95</v>
      </c>
      <c r="CC17" s="1">
        <v>514</v>
      </c>
      <c r="CD17" s="1" t="s">
        <v>61</v>
      </c>
      <c r="CE17" s="1">
        <v>93</v>
      </c>
      <c r="CF17" s="1">
        <f t="shared" ref="CF17:CF27" si="17">BT17*100/BS17</f>
        <v>404.49438202247188</v>
      </c>
      <c r="CG17" s="1">
        <f t="shared" ref="CG17:CG27" si="18">SUM(BU17:CA17)</f>
        <v>48639.600000000006</v>
      </c>
      <c r="CH17" s="1">
        <v>69</v>
      </c>
      <c r="CI17" s="1">
        <v>69</v>
      </c>
      <c r="CJ17" s="1">
        <v>69</v>
      </c>
      <c r="CK17" s="1">
        <v>69</v>
      </c>
      <c r="CL17" s="1">
        <v>80</v>
      </c>
      <c r="CM17" s="92">
        <v>240</v>
      </c>
      <c r="CN17" s="86">
        <v>30008</v>
      </c>
      <c r="CO17" s="86">
        <v>520</v>
      </c>
      <c r="CP17" s="86">
        <v>520</v>
      </c>
      <c r="CQ17" s="86">
        <v>520</v>
      </c>
      <c r="CR17" s="86">
        <v>520</v>
      </c>
      <c r="CS17" s="86">
        <v>557</v>
      </c>
      <c r="CT17" s="86">
        <v>557</v>
      </c>
      <c r="CU17" s="86">
        <v>557</v>
      </c>
      <c r="CV17" s="86">
        <v>557</v>
      </c>
      <c r="CW17" s="86">
        <v>302</v>
      </c>
      <c r="CX17" s="86">
        <f t="shared" si="11"/>
        <v>302</v>
      </c>
      <c r="CY17" s="86">
        <f t="shared" si="12"/>
        <v>302</v>
      </c>
      <c r="CZ17" s="86">
        <f t="shared" si="13"/>
        <v>302</v>
      </c>
      <c r="DA17" s="1">
        <v>95</v>
      </c>
      <c r="DB17" s="1">
        <v>343</v>
      </c>
      <c r="DC17" s="1" t="s">
        <v>61</v>
      </c>
      <c r="DD17" s="1">
        <v>50</v>
      </c>
      <c r="DE17" s="1">
        <f t="shared" ref="DE17:DE27" si="19">CM17*100/CL17</f>
        <v>300</v>
      </c>
      <c r="DF17" s="1">
        <f t="shared" si="8"/>
        <v>35524</v>
      </c>
      <c r="DG17" s="1">
        <v>69</v>
      </c>
      <c r="DH17" s="1">
        <v>69</v>
      </c>
      <c r="DI17" s="1">
        <v>69</v>
      </c>
      <c r="DJ17" s="1">
        <v>69</v>
      </c>
      <c r="DK17" s="1">
        <v>84</v>
      </c>
      <c r="DL17" s="92">
        <v>336</v>
      </c>
      <c r="DM17" s="86">
        <v>41931</v>
      </c>
      <c r="DN17" s="86">
        <v>520</v>
      </c>
      <c r="DO17" s="86">
        <v>520</v>
      </c>
      <c r="DP17" s="86">
        <v>520</v>
      </c>
      <c r="DQ17" s="86">
        <v>520</v>
      </c>
      <c r="DR17" s="86">
        <v>557</v>
      </c>
      <c r="DS17" s="86">
        <v>557</v>
      </c>
      <c r="DT17" s="86">
        <v>557</v>
      </c>
      <c r="DU17" s="86">
        <v>557</v>
      </c>
      <c r="DV17" s="86">
        <v>331</v>
      </c>
      <c r="DW17" s="86">
        <f t="shared" si="14"/>
        <v>331</v>
      </c>
      <c r="DX17" s="86">
        <f t="shared" ref="DX17:DX27" si="20">DV17</f>
        <v>331</v>
      </c>
      <c r="DY17" s="86">
        <f t="shared" ref="DY17:DY27" si="21">DV17</f>
        <v>331</v>
      </c>
      <c r="DZ17" s="1">
        <v>95</v>
      </c>
      <c r="EA17" s="1">
        <v>480</v>
      </c>
      <c r="EB17" s="1" t="s">
        <v>61</v>
      </c>
      <c r="EC17" s="1">
        <v>50</v>
      </c>
      <c r="ED17" s="1">
        <f t="shared" ref="ED17:ED27" si="22">DL17*100/DK17</f>
        <v>400</v>
      </c>
      <c r="EE17" s="1">
        <f t="shared" ref="EE17:EE27" si="23">SUM(DM17:DY17)</f>
        <v>47563</v>
      </c>
      <c r="EF17" s="90">
        <v>12</v>
      </c>
    </row>
    <row r="18" spans="1:136" s="1" customFormat="1" x14ac:dyDescent="0.25">
      <c r="A18" s="18">
        <v>5881</v>
      </c>
      <c r="B18" s="19">
        <v>2700</v>
      </c>
      <c r="C18" s="19">
        <f t="shared" si="0"/>
        <v>5771</v>
      </c>
      <c r="D18" s="19">
        <f t="shared" si="1"/>
        <v>2590</v>
      </c>
      <c r="E18" s="19">
        <v>2200</v>
      </c>
      <c r="F18" s="19">
        <f t="shared" si="2"/>
        <v>32.883158000000002</v>
      </c>
      <c r="G18" s="19">
        <v>34</v>
      </c>
      <c r="H18" s="19">
        <v>0.2752</v>
      </c>
      <c r="I18" s="27">
        <v>1159.8</v>
      </c>
      <c r="J18" s="19">
        <v>23.846399999999999</v>
      </c>
      <c r="K18" s="19">
        <v>0.34429999999999999</v>
      </c>
      <c r="L18" s="24">
        <v>5.8715000000000002</v>
      </c>
      <c r="M18" s="18">
        <v>447.04</v>
      </c>
      <c r="N18" s="19">
        <v>390.4</v>
      </c>
      <c r="O18" s="19">
        <v>723.9</v>
      </c>
      <c r="P18" s="19" t="s">
        <v>14</v>
      </c>
      <c r="Q18" s="19">
        <v>0.68120000000000003</v>
      </c>
      <c r="R18" s="24"/>
      <c r="S18" s="68">
        <v>445.2</v>
      </c>
      <c r="T18" s="69">
        <v>387.8</v>
      </c>
      <c r="U18" s="69">
        <v>48</v>
      </c>
      <c r="V18" s="70">
        <v>-1.48</v>
      </c>
      <c r="W18" s="68">
        <v>200</v>
      </c>
      <c r="X18" s="69">
        <v>200</v>
      </c>
      <c r="Y18" s="69">
        <v>37.9</v>
      </c>
      <c r="Z18" s="70">
        <v>-3.51</v>
      </c>
      <c r="AA18" s="18">
        <v>529.55999999999995</v>
      </c>
      <c r="AB18" s="19">
        <v>588.51</v>
      </c>
      <c r="AC18" s="19">
        <v>35.26</v>
      </c>
      <c r="AD18" s="24">
        <v>-0.27300000000000002</v>
      </c>
      <c r="AE18" s="18">
        <v>553.6</v>
      </c>
      <c r="AF18" s="19">
        <v>474.62</v>
      </c>
      <c r="AG18" s="19">
        <v>36.5</v>
      </c>
      <c r="AH18" s="24">
        <v>-0.4173</v>
      </c>
      <c r="AI18" s="19">
        <v>200</v>
      </c>
      <c r="AJ18" s="19">
        <v>200</v>
      </c>
      <c r="AK18" s="19">
        <v>21.62</v>
      </c>
      <c r="AL18" s="24">
        <v>1.1000000000000001E-3</v>
      </c>
      <c r="AM18" s="18">
        <v>1069</v>
      </c>
      <c r="AN18" s="19">
        <v>1619</v>
      </c>
      <c r="AO18" s="19">
        <v>44.5</v>
      </c>
      <c r="AP18" s="24">
        <v>-2.7000000000000001E-3</v>
      </c>
      <c r="AQ18" s="18">
        <v>200</v>
      </c>
      <c r="AR18" s="19">
        <v>200</v>
      </c>
      <c r="AS18" s="19">
        <v>31.69</v>
      </c>
      <c r="AT18" s="52">
        <v>4.6990999999999998E-4</v>
      </c>
      <c r="AU18" s="19">
        <v>11</v>
      </c>
      <c r="AV18" s="1">
        <v>127</v>
      </c>
      <c r="AX18" s="1">
        <v>127</v>
      </c>
      <c r="AZ18" s="1">
        <v>90</v>
      </c>
      <c r="BA18" s="92">
        <v>270</v>
      </c>
      <c r="BB18" s="86">
        <v>33734</v>
      </c>
      <c r="BC18" s="86">
        <v>843</v>
      </c>
      <c r="BD18" s="86">
        <v>843</v>
      </c>
      <c r="BE18" s="86">
        <v>820</v>
      </c>
      <c r="BF18" s="86">
        <v>820</v>
      </c>
      <c r="BG18" s="86">
        <v>200.8</v>
      </c>
      <c r="BH18" s="86">
        <v>200.8</v>
      </c>
      <c r="BI18" s="1">
        <v>95</v>
      </c>
      <c r="BJ18" s="1">
        <v>386</v>
      </c>
      <c r="BK18" s="1" t="s">
        <v>61</v>
      </c>
      <c r="BL18" s="1">
        <v>93</v>
      </c>
      <c r="BM18" s="1">
        <f t="shared" si="3"/>
        <v>300</v>
      </c>
      <c r="BN18" s="1">
        <f t="shared" si="4"/>
        <v>37461.600000000006</v>
      </c>
      <c r="BO18" s="1">
        <v>127</v>
      </c>
      <c r="BQ18" s="1">
        <v>127</v>
      </c>
      <c r="BS18" s="1">
        <v>94</v>
      </c>
      <c r="BT18" s="92">
        <v>376</v>
      </c>
      <c r="BU18" s="86">
        <v>46899</v>
      </c>
      <c r="BV18" s="86">
        <v>843</v>
      </c>
      <c r="BW18" s="86">
        <v>843</v>
      </c>
      <c r="BX18" s="86">
        <v>820</v>
      </c>
      <c r="BY18" s="86">
        <v>820</v>
      </c>
      <c r="BZ18" s="86">
        <v>200.8</v>
      </c>
      <c r="CA18" s="86">
        <v>200.8</v>
      </c>
      <c r="CB18" s="1">
        <v>95</v>
      </c>
      <c r="CC18" s="1">
        <v>537</v>
      </c>
      <c r="CD18" s="1" t="s">
        <v>61</v>
      </c>
      <c r="CE18" s="1">
        <v>93</v>
      </c>
      <c r="CF18" s="1">
        <f t="shared" si="17"/>
        <v>400</v>
      </c>
      <c r="CG18" s="1">
        <f t="shared" si="18"/>
        <v>50626.600000000006</v>
      </c>
      <c r="CH18" s="1">
        <v>69</v>
      </c>
      <c r="CI18" s="1">
        <v>69</v>
      </c>
      <c r="CJ18" s="1">
        <v>69</v>
      </c>
      <c r="CK18" s="1">
        <v>69</v>
      </c>
      <c r="CL18" s="1">
        <v>85</v>
      </c>
      <c r="CM18" s="92">
        <v>255</v>
      </c>
      <c r="CN18" s="86">
        <v>31871</v>
      </c>
      <c r="CO18" s="86">
        <v>520</v>
      </c>
      <c r="CP18" s="86">
        <v>520</v>
      </c>
      <c r="CQ18" s="86">
        <v>520</v>
      </c>
      <c r="CR18" s="86">
        <v>520</v>
      </c>
      <c r="CS18" s="86">
        <v>557</v>
      </c>
      <c r="CT18" s="86">
        <v>557</v>
      </c>
      <c r="CU18" s="86">
        <v>557</v>
      </c>
      <c r="CV18" s="86">
        <v>557</v>
      </c>
      <c r="CW18" s="86">
        <v>324</v>
      </c>
      <c r="CX18" s="86">
        <f t="shared" si="11"/>
        <v>324</v>
      </c>
      <c r="CY18" s="86">
        <f t="shared" si="12"/>
        <v>324</v>
      </c>
      <c r="CZ18" s="86">
        <f t="shared" si="13"/>
        <v>324</v>
      </c>
      <c r="DA18" s="1">
        <v>95</v>
      </c>
      <c r="DB18" s="1">
        <v>364</v>
      </c>
      <c r="DC18" s="1" t="s">
        <v>61</v>
      </c>
      <c r="DD18" s="1">
        <v>50</v>
      </c>
      <c r="DE18" s="1">
        <f t="shared" si="19"/>
        <v>300</v>
      </c>
      <c r="DF18" s="1">
        <f t="shared" si="8"/>
        <v>37475</v>
      </c>
      <c r="DG18" s="1">
        <v>69</v>
      </c>
      <c r="DH18" s="1">
        <v>69</v>
      </c>
      <c r="DI18" s="1">
        <v>69</v>
      </c>
      <c r="DJ18" s="1">
        <v>69</v>
      </c>
      <c r="DK18" s="1">
        <v>88</v>
      </c>
      <c r="DL18" s="92">
        <v>352</v>
      </c>
      <c r="DM18" s="86">
        <v>43981</v>
      </c>
      <c r="DN18" s="86">
        <v>520</v>
      </c>
      <c r="DO18" s="86">
        <v>520</v>
      </c>
      <c r="DP18" s="86">
        <v>520</v>
      </c>
      <c r="DQ18" s="86">
        <v>520</v>
      </c>
      <c r="DR18" s="86">
        <v>557</v>
      </c>
      <c r="DS18" s="86">
        <v>557</v>
      </c>
      <c r="DT18" s="86">
        <v>557</v>
      </c>
      <c r="DU18" s="86">
        <v>557</v>
      </c>
      <c r="DV18" s="86">
        <v>342</v>
      </c>
      <c r="DW18" s="86">
        <f t="shared" si="14"/>
        <v>342</v>
      </c>
      <c r="DX18" s="86">
        <f t="shared" si="20"/>
        <v>342</v>
      </c>
      <c r="DY18" s="86">
        <f t="shared" si="21"/>
        <v>342</v>
      </c>
      <c r="DZ18" s="1">
        <v>95</v>
      </c>
      <c r="EA18" s="1">
        <v>503</v>
      </c>
      <c r="EB18" s="1" t="s">
        <v>61</v>
      </c>
      <c r="EC18" s="1">
        <v>50</v>
      </c>
      <c r="ED18" s="1">
        <f t="shared" si="22"/>
        <v>400</v>
      </c>
      <c r="EE18" s="1">
        <f t="shared" si="23"/>
        <v>49657</v>
      </c>
      <c r="EF18" s="90">
        <v>13</v>
      </c>
    </row>
    <row r="19" spans="1:136" s="1" customFormat="1" x14ac:dyDescent="0.25">
      <c r="A19" s="18">
        <v>6395</v>
      </c>
      <c r="B19" s="19">
        <v>2700</v>
      </c>
      <c r="C19" s="19">
        <f t="shared" si="0"/>
        <v>6285</v>
      </c>
      <c r="D19" s="19">
        <f t="shared" si="1"/>
        <v>2590</v>
      </c>
      <c r="E19" s="19">
        <v>2200</v>
      </c>
      <c r="F19" s="19">
        <f t="shared" si="2"/>
        <v>35.811929999999997</v>
      </c>
      <c r="G19" s="19">
        <v>38</v>
      </c>
      <c r="H19" s="19">
        <v>0.29920000000000002</v>
      </c>
      <c r="I19" s="27">
        <v>1260.4000000000001</v>
      </c>
      <c r="J19" s="19">
        <v>23.851099999999999</v>
      </c>
      <c r="K19" s="19">
        <v>0.34489999999999998</v>
      </c>
      <c r="L19" s="24">
        <v>6.4042000000000003</v>
      </c>
      <c r="M19" s="18">
        <v>447.04</v>
      </c>
      <c r="N19" s="19">
        <v>390.4</v>
      </c>
      <c r="O19" s="19">
        <v>723.9</v>
      </c>
      <c r="P19" s="19" t="s">
        <v>14</v>
      </c>
      <c r="Q19" s="19">
        <v>0.56820000000000004</v>
      </c>
      <c r="R19" s="24"/>
      <c r="S19" s="68">
        <v>1609.3</v>
      </c>
      <c r="T19" s="69">
        <v>200</v>
      </c>
      <c r="U19" s="69">
        <v>44.1</v>
      </c>
      <c r="V19" s="70">
        <v>-3.29</v>
      </c>
      <c r="W19" s="68">
        <v>750</v>
      </c>
      <c r="X19" s="69">
        <v>1042.9000000000001</v>
      </c>
      <c r="Y19" s="69">
        <v>50</v>
      </c>
      <c r="Z19" s="70">
        <v>-0.25840000000000002</v>
      </c>
      <c r="AA19" s="18">
        <v>545.15</v>
      </c>
      <c r="AB19" s="19">
        <v>582.66999999999996</v>
      </c>
      <c r="AC19" s="19">
        <v>35.369999999999997</v>
      </c>
      <c r="AD19" s="24">
        <v>-0.24049999999999999</v>
      </c>
      <c r="AE19" s="18">
        <v>588.85</v>
      </c>
      <c r="AF19" s="19">
        <v>489.56</v>
      </c>
      <c r="AG19" s="19">
        <v>36.06</v>
      </c>
      <c r="AH19" s="24">
        <v>-0.3861</v>
      </c>
      <c r="AI19" s="19">
        <v>200</v>
      </c>
      <c r="AJ19" s="19">
        <v>200</v>
      </c>
      <c r="AK19" s="19">
        <v>21.62</v>
      </c>
      <c r="AL19" s="24">
        <v>1.1000000000000001E-3</v>
      </c>
      <c r="AM19" s="18">
        <v>1086</v>
      </c>
      <c r="AN19" s="19">
        <v>1999</v>
      </c>
      <c r="AO19" s="19">
        <v>50</v>
      </c>
      <c r="AP19" s="24">
        <v>-4.5999999999999999E-3</v>
      </c>
      <c r="AQ19" s="18">
        <v>200</v>
      </c>
      <c r="AR19" s="19">
        <v>200</v>
      </c>
      <c r="AS19" s="19">
        <v>31.69</v>
      </c>
      <c r="AT19" s="52">
        <v>4.6990999999999998E-4</v>
      </c>
      <c r="AU19" s="19">
        <v>14</v>
      </c>
      <c r="AV19" s="1">
        <v>127</v>
      </c>
      <c r="AX19" s="1">
        <v>127</v>
      </c>
      <c r="AZ19" s="1">
        <v>96</v>
      </c>
      <c r="BA19" s="92">
        <v>288</v>
      </c>
      <c r="BB19" s="86">
        <v>35970</v>
      </c>
      <c r="BC19" s="86">
        <v>843</v>
      </c>
      <c r="BD19" s="86">
        <v>843</v>
      </c>
      <c r="BE19" s="86">
        <v>820</v>
      </c>
      <c r="BF19" s="86">
        <v>820</v>
      </c>
      <c r="BG19" s="86">
        <v>200.8</v>
      </c>
      <c r="BH19" s="86">
        <v>200.8</v>
      </c>
      <c r="BI19" s="1">
        <v>95</v>
      </c>
      <c r="BJ19" s="1">
        <v>411</v>
      </c>
      <c r="BK19" s="1" t="s">
        <v>61</v>
      </c>
      <c r="BL19" s="1">
        <v>93</v>
      </c>
      <c r="BM19" s="1">
        <f t="shared" si="3"/>
        <v>300</v>
      </c>
      <c r="BN19" s="1">
        <f t="shared" si="4"/>
        <v>39697.600000000006</v>
      </c>
      <c r="BO19" s="1">
        <v>127</v>
      </c>
      <c r="BQ19" s="1">
        <v>127</v>
      </c>
      <c r="BS19" s="1">
        <v>100</v>
      </c>
      <c r="BT19" s="92">
        <v>400</v>
      </c>
      <c r="BU19" s="86">
        <v>49880</v>
      </c>
      <c r="BV19" s="86">
        <v>843</v>
      </c>
      <c r="BW19" s="86">
        <v>843</v>
      </c>
      <c r="BX19" s="86">
        <v>820</v>
      </c>
      <c r="BY19" s="86">
        <v>820</v>
      </c>
      <c r="BZ19" s="86">
        <v>200.8</v>
      </c>
      <c r="CA19" s="86">
        <v>200.8</v>
      </c>
      <c r="CB19" s="1">
        <v>95</v>
      </c>
      <c r="CC19" s="1">
        <v>571</v>
      </c>
      <c r="CD19" s="1" t="s">
        <v>61</v>
      </c>
      <c r="CE19" s="1">
        <v>93</v>
      </c>
      <c r="CF19" s="1">
        <f t="shared" si="17"/>
        <v>400</v>
      </c>
      <c r="CG19" s="1">
        <f t="shared" si="18"/>
        <v>53607.600000000006</v>
      </c>
      <c r="CH19" s="1">
        <v>69</v>
      </c>
      <c r="CI19" s="1">
        <v>69</v>
      </c>
      <c r="CJ19" s="1">
        <v>69</v>
      </c>
      <c r="CK19" s="1">
        <v>69</v>
      </c>
      <c r="CL19" s="1">
        <v>90</v>
      </c>
      <c r="CM19" s="92">
        <v>270</v>
      </c>
      <c r="CN19" s="86">
        <v>33734</v>
      </c>
      <c r="CO19" s="86">
        <v>520</v>
      </c>
      <c r="CP19" s="86">
        <v>520</v>
      </c>
      <c r="CQ19" s="86">
        <v>520</v>
      </c>
      <c r="CR19" s="86">
        <v>520</v>
      </c>
      <c r="CS19" s="86">
        <v>557</v>
      </c>
      <c r="CT19" s="86">
        <v>557</v>
      </c>
      <c r="CU19" s="86">
        <v>557</v>
      </c>
      <c r="CV19" s="86">
        <v>557</v>
      </c>
      <c r="CW19" s="86">
        <v>338</v>
      </c>
      <c r="CX19" s="86">
        <f t="shared" si="11"/>
        <v>338</v>
      </c>
      <c r="CY19" s="86">
        <f t="shared" si="12"/>
        <v>338</v>
      </c>
      <c r="CZ19" s="86">
        <f t="shared" si="13"/>
        <v>338</v>
      </c>
      <c r="DA19" s="1">
        <v>95</v>
      </c>
      <c r="DB19" s="1">
        <v>386</v>
      </c>
      <c r="DC19" s="1" t="s">
        <v>61</v>
      </c>
      <c r="DD19" s="1">
        <v>50</v>
      </c>
      <c r="DE19" s="1">
        <f t="shared" si="19"/>
        <v>300</v>
      </c>
      <c r="DF19" s="1">
        <f t="shared" si="8"/>
        <v>39394</v>
      </c>
      <c r="DG19" s="1">
        <v>69</v>
      </c>
      <c r="DH19" s="1">
        <v>69</v>
      </c>
      <c r="DI19" s="1">
        <v>69</v>
      </c>
      <c r="DJ19" s="1">
        <v>69</v>
      </c>
      <c r="DK19" s="1">
        <v>94</v>
      </c>
      <c r="DL19" s="92">
        <v>376</v>
      </c>
      <c r="DM19" s="86">
        <v>46899</v>
      </c>
      <c r="DN19" s="86">
        <v>520</v>
      </c>
      <c r="DO19" s="86">
        <v>520</v>
      </c>
      <c r="DP19" s="86">
        <v>520</v>
      </c>
      <c r="DQ19" s="86">
        <v>520</v>
      </c>
      <c r="DR19" s="86">
        <v>557</v>
      </c>
      <c r="DS19" s="86">
        <v>557</v>
      </c>
      <c r="DT19" s="86">
        <v>557</v>
      </c>
      <c r="DU19" s="86">
        <v>557</v>
      </c>
      <c r="DV19" s="86">
        <v>356</v>
      </c>
      <c r="DW19" s="86">
        <f t="shared" si="14"/>
        <v>356</v>
      </c>
      <c r="DX19" s="86">
        <f t="shared" si="20"/>
        <v>356</v>
      </c>
      <c r="DY19" s="86">
        <f t="shared" si="21"/>
        <v>356</v>
      </c>
      <c r="DZ19" s="1">
        <v>95</v>
      </c>
      <c r="EA19" s="1">
        <v>537</v>
      </c>
      <c r="EB19" s="1" t="s">
        <v>61</v>
      </c>
      <c r="EC19" s="1">
        <v>50</v>
      </c>
      <c r="ED19" s="1">
        <f t="shared" si="22"/>
        <v>400</v>
      </c>
      <c r="EE19" s="1">
        <f t="shared" si="23"/>
        <v>52631</v>
      </c>
      <c r="EF19" s="90">
        <v>14</v>
      </c>
    </row>
    <row r="20" spans="1:136" s="1" customFormat="1" x14ac:dyDescent="0.25">
      <c r="A20" s="18">
        <v>6910</v>
      </c>
      <c r="B20" s="19">
        <v>2700</v>
      </c>
      <c r="C20" s="19">
        <f t="shared" si="0"/>
        <v>6800</v>
      </c>
      <c r="D20" s="19">
        <f t="shared" si="1"/>
        <v>2590</v>
      </c>
      <c r="E20" s="19">
        <v>2200</v>
      </c>
      <c r="F20" s="19">
        <f t="shared" si="2"/>
        <v>38.746400000000001</v>
      </c>
      <c r="G20" s="19">
        <v>42</v>
      </c>
      <c r="H20" s="19">
        <v>0.3231</v>
      </c>
      <c r="I20" s="27">
        <v>1361.3</v>
      </c>
      <c r="J20" s="19">
        <v>23.852699999999999</v>
      </c>
      <c r="K20" s="19">
        <v>0.34549999999999997</v>
      </c>
      <c r="L20" s="24">
        <v>6.9439000000000002</v>
      </c>
      <c r="M20" s="18">
        <v>447.04</v>
      </c>
      <c r="N20" s="19">
        <v>426.72</v>
      </c>
      <c r="O20" s="19">
        <v>723.9</v>
      </c>
      <c r="P20" s="19" t="s">
        <v>20</v>
      </c>
      <c r="Q20" s="19">
        <v>0.95309999999999995</v>
      </c>
      <c r="R20" s="24"/>
      <c r="S20" s="68">
        <v>1627.2</v>
      </c>
      <c r="T20" s="69">
        <v>200</v>
      </c>
      <c r="U20" s="69">
        <v>43.1</v>
      </c>
      <c r="V20" s="70">
        <v>-3.34</v>
      </c>
      <c r="W20" s="68">
        <v>761.5</v>
      </c>
      <c r="X20" s="69">
        <v>1046.5</v>
      </c>
      <c r="Y20" s="69">
        <v>50</v>
      </c>
      <c r="Z20" s="70">
        <v>-0.26300000000000001</v>
      </c>
      <c r="AA20" s="18">
        <v>560.82000000000005</v>
      </c>
      <c r="AB20" s="19">
        <v>576.58000000000004</v>
      </c>
      <c r="AC20" s="19">
        <v>35.479999999999997</v>
      </c>
      <c r="AD20" s="24">
        <v>-0.20849999999999999</v>
      </c>
      <c r="AE20" s="18">
        <v>626.78</v>
      </c>
      <c r="AF20" s="19">
        <v>499.87</v>
      </c>
      <c r="AG20" s="19">
        <v>35.6</v>
      </c>
      <c r="AH20" s="24">
        <v>-0.34739999999999999</v>
      </c>
      <c r="AI20" s="19">
        <v>200</v>
      </c>
      <c r="AJ20" s="19">
        <v>200</v>
      </c>
      <c r="AK20" s="19">
        <v>21.62</v>
      </c>
      <c r="AL20" s="24">
        <v>1.1000000000000001E-3</v>
      </c>
      <c r="AM20" s="18">
        <v>761.44</v>
      </c>
      <c r="AN20" s="19">
        <v>200.04</v>
      </c>
      <c r="AO20" s="19">
        <v>49.97</v>
      </c>
      <c r="AP20" s="52">
        <v>5.8496000000000004E-4</v>
      </c>
      <c r="AQ20" s="18">
        <v>200</v>
      </c>
      <c r="AR20" s="19">
        <v>200</v>
      </c>
      <c r="AS20" s="19">
        <v>31.69</v>
      </c>
      <c r="AT20" s="52">
        <v>4.6990999999999998E-4</v>
      </c>
      <c r="AU20" s="19">
        <v>12</v>
      </c>
      <c r="AV20" s="1">
        <v>127</v>
      </c>
      <c r="AX20" s="1">
        <v>127</v>
      </c>
      <c r="AZ20" s="1">
        <v>102</v>
      </c>
      <c r="BA20" s="92">
        <v>303</v>
      </c>
      <c r="BB20" s="86">
        <v>37833</v>
      </c>
      <c r="BC20" s="86">
        <v>843</v>
      </c>
      <c r="BD20" s="86">
        <v>843</v>
      </c>
      <c r="BE20" s="86">
        <v>820</v>
      </c>
      <c r="BF20" s="86">
        <v>820</v>
      </c>
      <c r="BG20" s="86">
        <v>200.8</v>
      </c>
      <c r="BH20" s="86">
        <v>200.8</v>
      </c>
      <c r="BI20" s="1">
        <v>95</v>
      </c>
      <c r="BJ20" s="1">
        <v>433</v>
      </c>
      <c r="BK20" s="1" t="s">
        <v>61</v>
      </c>
      <c r="BL20" s="1">
        <v>93</v>
      </c>
      <c r="BM20" s="1">
        <f t="shared" si="3"/>
        <v>297.05882352941177</v>
      </c>
      <c r="BN20" s="1">
        <f t="shared" si="4"/>
        <v>41560.600000000006</v>
      </c>
      <c r="BO20" s="1">
        <v>127</v>
      </c>
      <c r="BQ20" s="1">
        <v>127</v>
      </c>
      <c r="BS20" s="1">
        <v>106</v>
      </c>
      <c r="BT20" s="92">
        <v>424</v>
      </c>
      <c r="BU20" s="86">
        <v>52861</v>
      </c>
      <c r="BV20" s="86">
        <v>843</v>
      </c>
      <c r="BW20" s="86">
        <v>843</v>
      </c>
      <c r="BX20" s="86">
        <v>820</v>
      </c>
      <c r="BY20" s="86">
        <v>820</v>
      </c>
      <c r="BZ20" s="86">
        <v>200.8</v>
      </c>
      <c r="CA20" s="86">
        <v>200.8</v>
      </c>
      <c r="CB20" s="1">
        <v>95</v>
      </c>
      <c r="CC20" s="1">
        <v>605</v>
      </c>
      <c r="CD20" s="1" t="s">
        <v>61</v>
      </c>
      <c r="CE20" s="1">
        <v>93</v>
      </c>
      <c r="CF20" s="1">
        <f t="shared" si="17"/>
        <v>400</v>
      </c>
      <c r="CG20" s="1">
        <f t="shared" si="18"/>
        <v>56588.600000000006</v>
      </c>
      <c r="CH20" s="1">
        <v>69</v>
      </c>
      <c r="CI20" s="1">
        <v>69</v>
      </c>
      <c r="CJ20" s="1">
        <v>69</v>
      </c>
      <c r="CK20" s="1">
        <v>69</v>
      </c>
      <c r="CL20" s="1">
        <v>95</v>
      </c>
      <c r="CM20" s="92">
        <v>285</v>
      </c>
      <c r="CN20" s="86">
        <v>35597</v>
      </c>
      <c r="CO20" s="86">
        <v>520</v>
      </c>
      <c r="CP20" s="86">
        <v>520</v>
      </c>
      <c r="CQ20" s="86">
        <v>520</v>
      </c>
      <c r="CR20" s="86">
        <v>520</v>
      </c>
      <c r="CS20" s="86">
        <v>557</v>
      </c>
      <c r="CT20" s="86">
        <v>557</v>
      </c>
      <c r="CU20" s="86">
        <v>557</v>
      </c>
      <c r="CV20" s="86">
        <v>557</v>
      </c>
      <c r="CW20" s="86">
        <v>350</v>
      </c>
      <c r="CX20" s="86">
        <f t="shared" si="11"/>
        <v>350</v>
      </c>
      <c r="CY20" s="86">
        <f t="shared" si="12"/>
        <v>350</v>
      </c>
      <c r="CZ20" s="86">
        <f t="shared" si="13"/>
        <v>350</v>
      </c>
      <c r="DA20" s="1">
        <v>95</v>
      </c>
      <c r="DB20" s="1">
        <v>407</v>
      </c>
      <c r="DC20" s="1" t="s">
        <v>61</v>
      </c>
      <c r="DD20" s="1">
        <v>50</v>
      </c>
      <c r="DE20" s="1">
        <f t="shared" si="19"/>
        <v>300</v>
      </c>
      <c r="DF20" s="1">
        <f t="shared" si="8"/>
        <v>41305</v>
      </c>
      <c r="DG20" s="1">
        <v>69</v>
      </c>
      <c r="DH20" s="1">
        <v>69</v>
      </c>
      <c r="DI20" s="1">
        <v>69</v>
      </c>
      <c r="DJ20" s="1">
        <v>69</v>
      </c>
      <c r="DK20" s="1">
        <v>100</v>
      </c>
      <c r="DL20" s="92">
        <v>400</v>
      </c>
      <c r="DM20" s="86">
        <v>49880</v>
      </c>
      <c r="DN20" s="86">
        <v>520</v>
      </c>
      <c r="DO20" s="86">
        <v>520</v>
      </c>
      <c r="DP20" s="86">
        <v>520</v>
      </c>
      <c r="DQ20" s="86">
        <v>520</v>
      </c>
      <c r="DR20" s="86">
        <v>557</v>
      </c>
      <c r="DS20" s="86">
        <v>557</v>
      </c>
      <c r="DT20" s="86">
        <v>557</v>
      </c>
      <c r="DU20" s="86">
        <v>557</v>
      </c>
      <c r="DV20" s="86">
        <v>364</v>
      </c>
      <c r="DW20" s="86">
        <f t="shared" si="14"/>
        <v>364</v>
      </c>
      <c r="DX20" s="86">
        <f t="shared" si="20"/>
        <v>364</v>
      </c>
      <c r="DY20" s="86">
        <f t="shared" si="21"/>
        <v>364</v>
      </c>
      <c r="DZ20" s="1">
        <v>95</v>
      </c>
      <c r="EA20" s="1">
        <v>571</v>
      </c>
      <c r="EB20" s="1" t="s">
        <v>61</v>
      </c>
      <c r="EC20" s="1">
        <v>50</v>
      </c>
      <c r="ED20" s="1">
        <f t="shared" si="22"/>
        <v>400</v>
      </c>
      <c r="EE20" s="1">
        <f t="shared" si="23"/>
        <v>55644</v>
      </c>
      <c r="EF20" s="90">
        <v>15</v>
      </c>
    </row>
    <row r="21" spans="1:136" s="1" customFormat="1" x14ac:dyDescent="0.25">
      <c r="A21" s="18">
        <v>7424</v>
      </c>
      <c r="B21" s="19">
        <v>2700</v>
      </c>
      <c r="C21" s="19">
        <f t="shared" si="0"/>
        <v>7314</v>
      </c>
      <c r="D21" s="19">
        <f>B21-110</f>
        <v>2590</v>
      </c>
      <c r="E21" s="19">
        <v>2200</v>
      </c>
      <c r="F21" s="19">
        <f t="shared" si="2"/>
        <v>41.675172000000003</v>
      </c>
      <c r="G21" s="19">
        <v>46</v>
      </c>
      <c r="H21" s="19">
        <v>0.34520000000000001</v>
      </c>
      <c r="I21" s="27">
        <v>1453.2</v>
      </c>
      <c r="J21" s="19">
        <v>23.855599999999999</v>
      </c>
      <c r="K21" s="19">
        <v>0.34610000000000002</v>
      </c>
      <c r="L21" s="24">
        <v>7.4412000000000003</v>
      </c>
      <c r="M21" s="18">
        <v>447.04</v>
      </c>
      <c r="N21" s="19">
        <v>426.72</v>
      </c>
      <c r="O21" s="19">
        <v>723.9</v>
      </c>
      <c r="P21" s="19" t="s">
        <v>20</v>
      </c>
      <c r="Q21" s="19">
        <v>0.95309999999999995</v>
      </c>
      <c r="R21" s="24"/>
      <c r="S21" s="68">
        <v>1627.2</v>
      </c>
      <c r="T21" s="69">
        <v>200</v>
      </c>
      <c r="U21" s="69">
        <v>43.1</v>
      </c>
      <c r="V21" s="70">
        <v>-3.34</v>
      </c>
      <c r="W21" s="68">
        <v>761.5</v>
      </c>
      <c r="X21" s="69">
        <v>1046.5</v>
      </c>
      <c r="Y21" s="69">
        <v>50</v>
      </c>
      <c r="Z21" s="70">
        <v>-0.26300000000000001</v>
      </c>
      <c r="AA21" s="18">
        <v>573.52</v>
      </c>
      <c r="AB21" s="19">
        <v>572.42999999999995</v>
      </c>
      <c r="AC21" s="19">
        <v>35.590000000000003</v>
      </c>
      <c r="AD21" s="24">
        <v>-0.18</v>
      </c>
      <c r="AE21" s="18">
        <v>659.34</v>
      </c>
      <c r="AF21" s="19">
        <v>506.39</v>
      </c>
      <c r="AG21" s="19">
        <v>35.21</v>
      </c>
      <c r="AH21" s="24">
        <v>-0.30740000000000001</v>
      </c>
      <c r="AI21" s="19">
        <v>200</v>
      </c>
      <c r="AJ21" s="19">
        <v>200</v>
      </c>
      <c r="AK21" s="19">
        <v>21.62</v>
      </c>
      <c r="AL21" s="24">
        <v>1.1000000000000001E-3</v>
      </c>
      <c r="AM21" s="18">
        <v>1088</v>
      </c>
      <c r="AN21" s="19">
        <v>1999</v>
      </c>
      <c r="AO21" s="19">
        <v>50</v>
      </c>
      <c r="AP21" s="24">
        <v>-4.5999999999999999E-3</v>
      </c>
      <c r="AQ21" s="18">
        <v>200</v>
      </c>
      <c r="AR21" s="19">
        <v>200</v>
      </c>
      <c r="AS21" s="19">
        <v>31.69</v>
      </c>
      <c r="AT21" s="52">
        <v>4.6990999999999998E-4</v>
      </c>
      <c r="AU21" s="19">
        <v>12</v>
      </c>
      <c r="AV21" s="1">
        <v>127</v>
      </c>
      <c r="AX21" s="1">
        <v>127</v>
      </c>
      <c r="AZ21" s="1">
        <v>107</v>
      </c>
      <c r="BA21" s="92">
        <v>321</v>
      </c>
      <c r="BB21" s="86">
        <v>40068</v>
      </c>
      <c r="BC21" s="86">
        <v>843</v>
      </c>
      <c r="BD21" s="86">
        <v>843</v>
      </c>
      <c r="BE21" s="86">
        <v>820</v>
      </c>
      <c r="BF21" s="86">
        <v>820</v>
      </c>
      <c r="BG21" s="86">
        <v>200.8</v>
      </c>
      <c r="BH21" s="86">
        <v>200.8</v>
      </c>
      <c r="BI21" s="1">
        <v>95</v>
      </c>
      <c r="BJ21" s="1">
        <v>458</v>
      </c>
      <c r="BK21" s="1" t="s">
        <v>61</v>
      </c>
      <c r="BL21" s="1">
        <v>93</v>
      </c>
      <c r="BM21" s="1">
        <f t="shared" si="3"/>
        <v>300</v>
      </c>
      <c r="BN21" s="1">
        <f t="shared" si="4"/>
        <v>43795.600000000006</v>
      </c>
      <c r="BO21" s="1">
        <v>127</v>
      </c>
      <c r="BQ21" s="1">
        <v>127</v>
      </c>
      <c r="BS21" s="1">
        <v>112</v>
      </c>
      <c r="BT21" s="92">
        <v>448</v>
      </c>
      <c r="BU21" s="86">
        <v>55842</v>
      </c>
      <c r="BV21" s="86">
        <v>843</v>
      </c>
      <c r="BW21" s="86">
        <v>843</v>
      </c>
      <c r="BX21" s="86">
        <v>820</v>
      </c>
      <c r="BY21" s="86">
        <v>820</v>
      </c>
      <c r="BZ21" s="86">
        <v>200.8</v>
      </c>
      <c r="CA21" s="86">
        <v>200.8</v>
      </c>
      <c r="CB21" s="1">
        <v>95</v>
      </c>
      <c r="CC21" s="1">
        <v>639</v>
      </c>
      <c r="CD21" s="1" t="s">
        <v>61</v>
      </c>
      <c r="CE21" s="1">
        <v>93</v>
      </c>
      <c r="CF21" s="1">
        <f t="shared" si="17"/>
        <v>400</v>
      </c>
      <c r="CG21" s="1">
        <f t="shared" si="18"/>
        <v>59569.600000000006</v>
      </c>
      <c r="CH21" s="1">
        <v>69</v>
      </c>
      <c r="CI21" s="1">
        <v>69</v>
      </c>
      <c r="CJ21" s="1">
        <v>69</v>
      </c>
      <c r="CK21" s="1">
        <v>69</v>
      </c>
      <c r="CL21" s="1">
        <v>100</v>
      </c>
      <c r="CM21" s="92">
        <v>300</v>
      </c>
      <c r="CN21" s="86">
        <v>37460</v>
      </c>
      <c r="CO21" s="86">
        <v>520</v>
      </c>
      <c r="CP21" s="86">
        <v>520</v>
      </c>
      <c r="CQ21" s="86">
        <v>520</v>
      </c>
      <c r="CR21" s="86">
        <v>520</v>
      </c>
      <c r="CS21" s="86">
        <v>557</v>
      </c>
      <c r="CT21" s="86">
        <v>557</v>
      </c>
      <c r="CU21" s="86">
        <v>557</v>
      </c>
      <c r="CV21" s="86">
        <v>557</v>
      </c>
      <c r="CW21" s="86">
        <v>357</v>
      </c>
      <c r="CX21" s="86">
        <f t="shared" si="11"/>
        <v>357</v>
      </c>
      <c r="CY21" s="86">
        <f t="shared" si="12"/>
        <v>357</v>
      </c>
      <c r="CZ21" s="86">
        <f t="shared" si="13"/>
        <v>357</v>
      </c>
      <c r="DA21" s="1">
        <v>95</v>
      </c>
      <c r="DB21" s="1">
        <v>428</v>
      </c>
      <c r="DC21" s="1" t="s">
        <v>61</v>
      </c>
      <c r="DD21" s="1">
        <v>50</v>
      </c>
      <c r="DE21" s="1">
        <f t="shared" si="19"/>
        <v>300</v>
      </c>
      <c r="DF21" s="1">
        <f t="shared" si="8"/>
        <v>43196</v>
      </c>
      <c r="DG21" s="1">
        <v>69</v>
      </c>
      <c r="DH21" s="1">
        <v>69</v>
      </c>
      <c r="DI21" s="1">
        <v>69</v>
      </c>
      <c r="DJ21" s="1">
        <v>69</v>
      </c>
      <c r="DK21" s="1">
        <v>105</v>
      </c>
      <c r="DL21" s="92">
        <v>420</v>
      </c>
      <c r="DM21" s="86">
        <v>52364</v>
      </c>
      <c r="DN21" s="86">
        <v>520</v>
      </c>
      <c r="DO21" s="86">
        <v>520</v>
      </c>
      <c r="DP21" s="86">
        <v>520</v>
      </c>
      <c r="DQ21" s="86">
        <v>520</v>
      </c>
      <c r="DR21" s="86">
        <v>557</v>
      </c>
      <c r="DS21" s="86">
        <v>557</v>
      </c>
      <c r="DT21" s="86">
        <v>557</v>
      </c>
      <c r="DU21" s="86">
        <v>557</v>
      </c>
      <c r="DV21" s="86">
        <v>366</v>
      </c>
      <c r="DW21" s="86">
        <f t="shared" si="14"/>
        <v>366</v>
      </c>
      <c r="DX21" s="86">
        <f t="shared" si="20"/>
        <v>366</v>
      </c>
      <c r="DY21" s="86">
        <f t="shared" si="21"/>
        <v>366</v>
      </c>
      <c r="DZ21" s="1">
        <v>95</v>
      </c>
      <c r="EA21" s="1">
        <v>600</v>
      </c>
      <c r="EB21" s="1" t="s">
        <v>61</v>
      </c>
      <c r="EC21" s="1">
        <v>50</v>
      </c>
      <c r="ED21" s="1">
        <f t="shared" si="22"/>
        <v>400</v>
      </c>
      <c r="EE21" s="1">
        <f t="shared" si="23"/>
        <v>58136</v>
      </c>
      <c r="EF21" s="90">
        <v>16</v>
      </c>
    </row>
    <row r="22" spans="1:136" x14ac:dyDescent="0.25">
      <c r="A22" s="18">
        <v>7938</v>
      </c>
      <c r="B22" s="19">
        <v>2700</v>
      </c>
      <c r="C22" s="19">
        <f t="shared" ref="C22:C27" si="24">A22-110</f>
        <v>7828</v>
      </c>
      <c r="D22" s="19">
        <f t="shared" ref="D22:D27" si="25">B22-110</f>
        <v>2590</v>
      </c>
      <c r="E22" s="19">
        <v>2200</v>
      </c>
      <c r="F22" s="19">
        <f t="shared" ref="F22:F27" si="26">PRODUCT(C22,D22,E22)/1000000000</f>
        <v>44.603943999999998</v>
      </c>
      <c r="G22" s="19">
        <v>50</v>
      </c>
      <c r="H22" s="19">
        <v>0.37130000000000002</v>
      </c>
      <c r="I22" s="27">
        <v>1563.8</v>
      </c>
      <c r="J22" s="19">
        <v>23.847100000000001</v>
      </c>
      <c r="K22" s="19">
        <v>0.34670000000000001</v>
      </c>
      <c r="L22" s="24">
        <v>8.0449999999999999</v>
      </c>
      <c r="M22" s="18">
        <v>447.04</v>
      </c>
      <c r="N22" s="19">
        <v>426.72</v>
      </c>
      <c r="O22" s="19">
        <v>723.9</v>
      </c>
      <c r="P22" s="19" t="s">
        <v>20</v>
      </c>
      <c r="Q22" s="19">
        <v>1.0527</v>
      </c>
      <c r="R22" s="24"/>
      <c r="S22" s="68">
        <v>706.35</v>
      </c>
      <c r="T22" s="69">
        <v>95.9</v>
      </c>
      <c r="U22" s="69">
        <v>50</v>
      </c>
      <c r="V22" s="70">
        <v>-0.13700000000000001</v>
      </c>
      <c r="W22" s="68">
        <v>1261.3</v>
      </c>
      <c r="X22" s="69">
        <v>200</v>
      </c>
      <c r="Y22" s="69">
        <v>50</v>
      </c>
      <c r="Z22" s="70">
        <v>-2.12</v>
      </c>
      <c r="AA22" s="18">
        <v>593.65</v>
      </c>
      <c r="AB22" s="19">
        <v>562.57000000000005</v>
      </c>
      <c r="AC22" s="19">
        <v>35.68</v>
      </c>
      <c r="AD22" s="24">
        <v>-0.14630000000000001</v>
      </c>
      <c r="AE22" s="18">
        <v>677.68</v>
      </c>
      <c r="AF22" s="19">
        <v>507.32</v>
      </c>
      <c r="AG22" s="19">
        <v>35.22</v>
      </c>
      <c r="AH22" s="24">
        <v>-0.25640000000000002</v>
      </c>
      <c r="AI22" s="19">
        <v>200</v>
      </c>
      <c r="AJ22" s="19">
        <v>200</v>
      </c>
      <c r="AK22" s="19">
        <v>21.62</v>
      </c>
      <c r="AL22" s="24">
        <v>1.1000000000000001E-3</v>
      </c>
      <c r="AM22" s="18">
        <v>1090</v>
      </c>
      <c r="AN22" s="19">
        <v>1999</v>
      </c>
      <c r="AO22" s="19">
        <v>50</v>
      </c>
      <c r="AP22" s="24">
        <v>-4.7000000000000002E-3</v>
      </c>
      <c r="AQ22" s="18">
        <v>200</v>
      </c>
      <c r="AR22" s="19">
        <v>200</v>
      </c>
      <c r="AS22" s="19">
        <v>31.69</v>
      </c>
      <c r="AT22" s="52">
        <v>4.6990999999999998E-4</v>
      </c>
      <c r="AU22" s="19">
        <v>13</v>
      </c>
      <c r="AV22" s="1">
        <v>127</v>
      </c>
      <c r="AW22" s="1"/>
      <c r="AX22" s="1">
        <v>127</v>
      </c>
      <c r="AZ22" s="1">
        <v>113</v>
      </c>
      <c r="BA22" s="92">
        <v>339</v>
      </c>
      <c r="BB22" s="86">
        <v>42304</v>
      </c>
      <c r="BC22" s="86">
        <v>843</v>
      </c>
      <c r="BD22" s="86">
        <v>843</v>
      </c>
      <c r="BE22" s="86">
        <v>820</v>
      </c>
      <c r="BF22" s="86">
        <v>820</v>
      </c>
      <c r="BG22" s="86">
        <v>200.8</v>
      </c>
      <c r="BH22" s="86">
        <v>200.8</v>
      </c>
      <c r="BI22" s="1">
        <v>95</v>
      </c>
      <c r="BJ22" s="1">
        <v>484</v>
      </c>
      <c r="BK22" s="1" t="s">
        <v>61</v>
      </c>
      <c r="BL22" s="1">
        <v>93</v>
      </c>
      <c r="BM22" s="1">
        <f t="shared" si="3"/>
        <v>300</v>
      </c>
      <c r="BN22" s="1">
        <f t="shared" si="4"/>
        <v>46031.600000000006</v>
      </c>
      <c r="BO22" s="1">
        <v>127</v>
      </c>
      <c r="BP22" s="1"/>
      <c r="BQ22" s="1">
        <v>127</v>
      </c>
      <c r="BS22" s="1">
        <v>119</v>
      </c>
      <c r="BT22" s="92">
        <v>472</v>
      </c>
      <c r="BU22" s="86">
        <v>58822</v>
      </c>
      <c r="BV22" s="86">
        <v>843</v>
      </c>
      <c r="BW22" s="86">
        <v>843</v>
      </c>
      <c r="BX22" s="86">
        <v>820</v>
      </c>
      <c r="BY22" s="86">
        <v>820</v>
      </c>
      <c r="BZ22" s="86">
        <v>200.8</v>
      </c>
      <c r="CA22" s="86">
        <v>200.8</v>
      </c>
      <c r="CB22" s="1">
        <v>95</v>
      </c>
      <c r="CC22" s="1">
        <v>674</v>
      </c>
      <c r="CD22" s="1" t="s">
        <v>61</v>
      </c>
      <c r="CE22" s="1">
        <v>93</v>
      </c>
      <c r="CF22" s="1">
        <f t="shared" si="17"/>
        <v>396.63865546218489</v>
      </c>
      <c r="CG22" s="1">
        <f t="shared" si="18"/>
        <v>62549.600000000006</v>
      </c>
      <c r="CH22" s="1">
        <v>69</v>
      </c>
      <c r="CI22" s="1">
        <v>69</v>
      </c>
      <c r="CJ22" s="1">
        <v>69</v>
      </c>
      <c r="CK22" s="1">
        <v>69</v>
      </c>
      <c r="CL22" s="1">
        <v>106</v>
      </c>
      <c r="CM22" s="92">
        <v>318</v>
      </c>
      <c r="CN22" s="86">
        <v>39696</v>
      </c>
      <c r="CO22" s="86">
        <v>520</v>
      </c>
      <c r="CP22" s="86">
        <v>520</v>
      </c>
      <c r="CQ22" s="86">
        <v>520</v>
      </c>
      <c r="CR22" s="86">
        <v>520</v>
      </c>
      <c r="CS22" s="86">
        <v>557</v>
      </c>
      <c r="CT22" s="86">
        <v>557</v>
      </c>
      <c r="CU22" s="86">
        <v>557</v>
      </c>
      <c r="CV22" s="86">
        <v>557</v>
      </c>
      <c r="CW22" s="86">
        <v>366</v>
      </c>
      <c r="CX22" s="86">
        <f t="shared" si="11"/>
        <v>366</v>
      </c>
      <c r="CY22" s="86">
        <f t="shared" si="12"/>
        <v>366</v>
      </c>
      <c r="CZ22" s="86">
        <f t="shared" si="13"/>
        <v>366</v>
      </c>
      <c r="DA22" s="1">
        <v>95</v>
      </c>
      <c r="DB22" s="1">
        <v>454</v>
      </c>
      <c r="DC22" s="1" t="s">
        <v>61</v>
      </c>
      <c r="DD22" s="1">
        <v>50</v>
      </c>
      <c r="DE22" s="1">
        <f t="shared" si="19"/>
        <v>300</v>
      </c>
      <c r="DF22" s="1">
        <f t="shared" si="8"/>
        <v>45468</v>
      </c>
      <c r="DG22" s="1">
        <v>69</v>
      </c>
      <c r="DH22" s="1">
        <v>69</v>
      </c>
      <c r="DI22" s="1">
        <v>69</v>
      </c>
      <c r="DJ22" s="1">
        <v>69</v>
      </c>
      <c r="DK22" s="1">
        <v>111</v>
      </c>
      <c r="DL22" s="92">
        <v>444</v>
      </c>
      <c r="DM22" s="86">
        <v>55345</v>
      </c>
      <c r="DN22" s="86">
        <v>520</v>
      </c>
      <c r="DO22" s="86">
        <v>520</v>
      </c>
      <c r="DP22" s="86">
        <v>520</v>
      </c>
      <c r="DQ22" s="86">
        <v>520</v>
      </c>
      <c r="DR22" s="86">
        <v>557</v>
      </c>
      <c r="DS22" s="86">
        <v>557</v>
      </c>
      <c r="DT22" s="86">
        <v>557</v>
      </c>
      <c r="DU22" s="86">
        <v>557</v>
      </c>
      <c r="DV22" s="86">
        <v>366</v>
      </c>
      <c r="DW22" s="86">
        <f t="shared" si="14"/>
        <v>366</v>
      </c>
      <c r="DX22" s="86">
        <f t="shared" si="20"/>
        <v>366</v>
      </c>
      <c r="DY22" s="86">
        <f t="shared" si="21"/>
        <v>366</v>
      </c>
      <c r="DZ22" s="1">
        <v>95</v>
      </c>
      <c r="EA22" s="1">
        <v>634</v>
      </c>
      <c r="EB22" s="1" t="s">
        <v>61</v>
      </c>
      <c r="EC22" s="1">
        <v>50</v>
      </c>
      <c r="ED22" s="1">
        <f t="shared" si="22"/>
        <v>400</v>
      </c>
      <c r="EE22" s="1">
        <f t="shared" si="23"/>
        <v>61117</v>
      </c>
      <c r="EF22" s="90">
        <v>17</v>
      </c>
    </row>
    <row r="23" spans="1:136" x14ac:dyDescent="0.25">
      <c r="A23" s="18">
        <v>8452</v>
      </c>
      <c r="B23" s="19">
        <v>2700</v>
      </c>
      <c r="C23" s="19">
        <f t="shared" si="24"/>
        <v>8342</v>
      </c>
      <c r="D23" s="19">
        <f t="shared" si="25"/>
        <v>2590</v>
      </c>
      <c r="E23" s="19">
        <v>2200</v>
      </c>
      <c r="F23" s="19">
        <f t="shared" si="26"/>
        <v>47.532716000000001</v>
      </c>
      <c r="G23" s="19">
        <v>54</v>
      </c>
      <c r="H23" s="19">
        <v>0.3952</v>
      </c>
      <c r="I23" s="27">
        <v>1665.4</v>
      </c>
      <c r="J23" s="19">
        <v>23.8416</v>
      </c>
      <c r="K23" s="19">
        <v>0.3473</v>
      </c>
      <c r="L23" s="24">
        <v>8.6073000000000004</v>
      </c>
      <c r="M23" s="18">
        <v>447.04</v>
      </c>
      <c r="N23" s="19">
        <v>390.4</v>
      </c>
      <c r="O23" s="19">
        <v>723.9</v>
      </c>
      <c r="P23" s="19" t="s">
        <v>14</v>
      </c>
      <c r="Q23" s="19">
        <v>0.64349999999999996</v>
      </c>
      <c r="R23" s="24"/>
      <c r="S23" s="68">
        <v>706.35</v>
      </c>
      <c r="T23" s="69">
        <v>95.9</v>
      </c>
      <c r="U23" s="69">
        <v>50</v>
      </c>
      <c r="V23" s="70">
        <v>-0.13700000000000001</v>
      </c>
      <c r="W23" s="68">
        <v>1261.3</v>
      </c>
      <c r="X23" s="69">
        <v>200</v>
      </c>
      <c r="Y23" s="69">
        <v>50</v>
      </c>
      <c r="Z23" s="70">
        <v>-2.12</v>
      </c>
      <c r="AA23" s="18">
        <v>609.67999999999995</v>
      </c>
      <c r="AB23" s="19">
        <v>556.47</v>
      </c>
      <c r="AC23" s="19">
        <v>35.79</v>
      </c>
      <c r="AD23" s="24">
        <v>-0.11600000000000001</v>
      </c>
      <c r="AE23" s="18">
        <v>687.7</v>
      </c>
      <c r="AF23" s="19">
        <v>506.03</v>
      </c>
      <c r="AG23" s="19">
        <v>35.4</v>
      </c>
      <c r="AH23" s="24">
        <v>-0.2089</v>
      </c>
      <c r="AI23" s="19">
        <v>200</v>
      </c>
      <c r="AJ23" s="19">
        <v>200</v>
      </c>
      <c r="AK23" s="19">
        <v>21.62</v>
      </c>
      <c r="AL23" s="24">
        <v>1.1000000000000001E-3</v>
      </c>
      <c r="AM23" s="18">
        <v>778.05</v>
      </c>
      <c r="AN23" s="19">
        <v>200.03</v>
      </c>
      <c r="AO23" s="19">
        <v>49.97</v>
      </c>
      <c r="AP23" s="52">
        <v>7.2964000000000004E-4</v>
      </c>
      <c r="AQ23" s="18">
        <v>200</v>
      </c>
      <c r="AR23" s="19">
        <v>200</v>
      </c>
      <c r="AS23" s="19">
        <v>31.69</v>
      </c>
      <c r="AT23" s="52">
        <v>4.6990999999999998E-4</v>
      </c>
      <c r="AU23" s="19">
        <v>13</v>
      </c>
      <c r="AV23" s="1">
        <v>127</v>
      </c>
      <c r="AW23" s="1"/>
      <c r="AX23" s="1">
        <v>127</v>
      </c>
      <c r="AZ23" s="1">
        <v>120</v>
      </c>
      <c r="BA23" s="92">
        <v>357</v>
      </c>
      <c r="BB23" s="86">
        <v>44539</v>
      </c>
      <c r="BC23" s="86">
        <v>843</v>
      </c>
      <c r="BD23" s="86">
        <v>843</v>
      </c>
      <c r="BE23" s="86">
        <v>820</v>
      </c>
      <c r="BF23" s="86">
        <v>820</v>
      </c>
      <c r="BG23" s="86">
        <v>200.8</v>
      </c>
      <c r="BH23" s="86">
        <v>200.8</v>
      </c>
      <c r="BI23" s="1">
        <v>95</v>
      </c>
      <c r="BJ23" s="1">
        <v>510</v>
      </c>
      <c r="BK23" s="1" t="s">
        <v>61</v>
      </c>
      <c r="BL23" s="1">
        <v>93</v>
      </c>
      <c r="BM23" s="1">
        <f t="shared" si="3"/>
        <v>297.5</v>
      </c>
      <c r="BN23" s="1">
        <f t="shared" si="4"/>
        <v>48266.600000000006</v>
      </c>
      <c r="BO23" s="1">
        <v>127</v>
      </c>
      <c r="BP23" s="1"/>
      <c r="BQ23" s="1">
        <v>127</v>
      </c>
      <c r="BS23" s="1">
        <v>126</v>
      </c>
      <c r="BT23" s="92">
        <v>508</v>
      </c>
      <c r="BU23" s="86">
        <v>63294</v>
      </c>
      <c r="BV23" s="86">
        <v>843</v>
      </c>
      <c r="BW23" s="86">
        <v>843</v>
      </c>
      <c r="BX23" s="86">
        <v>820</v>
      </c>
      <c r="BY23" s="86">
        <v>820</v>
      </c>
      <c r="BZ23" s="86">
        <v>200.8</v>
      </c>
      <c r="CA23" s="86">
        <v>200.8</v>
      </c>
      <c r="CB23" s="1">
        <v>95</v>
      </c>
      <c r="CC23" s="1">
        <v>725</v>
      </c>
      <c r="CD23" s="1" t="s">
        <v>61</v>
      </c>
      <c r="CE23" s="1">
        <v>93</v>
      </c>
      <c r="CF23" s="1">
        <f t="shared" si="17"/>
        <v>403.17460317460319</v>
      </c>
      <c r="CG23" s="1">
        <f t="shared" si="18"/>
        <v>67021.600000000006</v>
      </c>
      <c r="CH23" s="1">
        <v>69</v>
      </c>
      <c r="CI23" s="1">
        <v>69</v>
      </c>
      <c r="CJ23" s="1">
        <v>69</v>
      </c>
      <c r="CK23" s="1">
        <v>69</v>
      </c>
      <c r="CL23" s="1">
        <v>111</v>
      </c>
      <c r="CM23" s="92">
        <v>333</v>
      </c>
      <c r="CN23" s="86">
        <v>41559</v>
      </c>
      <c r="CO23" s="86">
        <v>520</v>
      </c>
      <c r="CP23" s="86">
        <v>520</v>
      </c>
      <c r="CQ23" s="86">
        <v>520</v>
      </c>
      <c r="CR23" s="86">
        <v>520</v>
      </c>
      <c r="CS23" s="86">
        <v>557</v>
      </c>
      <c r="CT23" s="86">
        <v>557</v>
      </c>
      <c r="CU23" s="86">
        <v>557</v>
      </c>
      <c r="CV23" s="86">
        <v>557</v>
      </c>
      <c r="CW23" s="86">
        <v>366</v>
      </c>
      <c r="CX23" s="86">
        <f t="shared" si="11"/>
        <v>366</v>
      </c>
      <c r="CY23" s="86">
        <f t="shared" si="12"/>
        <v>366</v>
      </c>
      <c r="CZ23" s="86">
        <f t="shared" si="13"/>
        <v>366</v>
      </c>
      <c r="DA23" s="1">
        <v>95</v>
      </c>
      <c r="DB23" s="1">
        <v>475</v>
      </c>
      <c r="DC23" s="1" t="s">
        <v>61</v>
      </c>
      <c r="DD23" s="1">
        <v>50</v>
      </c>
      <c r="DE23" s="1">
        <f t="shared" si="19"/>
        <v>300</v>
      </c>
      <c r="DF23" s="1">
        <f t="shared" si="8"/>
        <v>47331</v>
      </c>
      <c r="DG23" s="1">
        <v>69</v>
      </c>
      <c r="DH23" s="1">
        <v>69</v>
      </c>
      <c r="DI23" s="1">
        <v>69</v>
      </c>
      <c r="DJ23" s="1">
        <v>69</v>
      </c>
      <c r="DK23" s="1">
        <v>117</v>
      </c>
      <c r="DL23" s="92">
        <v>468</v>
      </c>
      <c r="DM23" s="86">
        <v>58326</v>
      </c>
      <c r="DN23" s="86">
        <v>520</v>
      </c>
      <c r="DO23" s="86">
        <v>520</v>
      </c>
      <c r="DP23" s="86">
        <v>520</v>
      </c>
      <c r="DQ23" s="86">
        <v>520</v>
      </c>
      <c r="DR23" s="86">
        <v>557</v>
      </c>
      <c r="DS23" s="86">
        <v>557</v>
      </c>
      <c r="DT23" s="86">
        <v>557</v>
      </c>
      <c r="DU23" s="86">
        <v>557</v>
      </c>
      <c r="DV23" s="86">
        <v>366</v>
      </c>
      <c r="DW23" s="86">
        <f t="shared" si="14"/>
        <v>366</v>
      </c>
      <c r="DX23" s="86">
        <f t="shared" si="20"/>
        <v>366</v>
      </c>
      <c r="DY23" s="86">
        <f t="shared" si="21"/>
        <v>366</v>
      </c>
      <c r="DZ23" s="1">
        <v>95</v>
      </c>
      <c r="EA23" s="1">
        <v>668</v>
      </c>
      <c r="EB23" s="1" t="s">
        <v>61</v>
      </c>
      <c r="EC23" s="1">
        <v>50</v>
      </c>
      <c r="ED23" s="1">
        <f t="shared" si="22"/>
        <v>400</v>
      </c>
      <c r="EE23" s="1">
        <f t="shared" si="23"/>
        <v>64098</v>
      </c>
      <c r="EF23" s="90">
        <v>18</v>
      </c>
    </row>
    <row r="24" spans="1:136" x14ac:dyDescent="0.25">
      <c r="A24" s="18">
        <v>8967</v>
      </c>
      <c r="B24" s="19">
        <v>2700</v>
      </c>
      <c r="C24" s="19">
        <f t="shared" si="24"/>
        <v>8857</v>
      </c>
      <c r="D24" s="19">
        <f t="shared" si="25"/>
        <v>2590</v>
      </c>
      <c r="E24" s="19">
        <v>2200</v>
      </c>
      <c r="F24" s="19">
        <f t="shared" si="26"/>
        <v>50.467185999999998</v>
      </c>
      <c r="G24" s="19">
        <v>58</v>
      </c>
      <c r="H24" s="19">
        <v>0.4194</v>
      </c>
      <c r="I24" s="27">
        <v>1765.2</v>
      </c>
      <c r="J24" s="19">
        <v>23.8476</v>
      </c>
      <c r="K24" s="19">
        <v>0.3478</v>
      </c>
      <c r="L24" s="24">
        <v>9.1715</v>
      </c>
      <c r="M24" s="18">
        <v>447.04</v>
      </c>
      <c r="N24" s="19">
        <v>426.72</v>
      </c>
      <c r="O24" s="19">
        <v>723.9</v>
      </c>
      <c r="P24" s="19" t="s">
        <v>20</v>
      </c>
      <c r="Q24" s="19">
        <v>0.73050000000000004</v>
      </c>
      <c r="R24" s="24"/>
      <c r="S24" s="68">
        <v>445.78</v>
      </c>
      <c r="T24" s="69">
        <v>475.53</v>
      </c>
      <c r="U24" s="69">
        <v>48.75</v>
      </c>
      <c r="V24" s="70">
        <v>-1.08</v>
      </c>
      <c r="W24" s="68">
        <v>200.7</v>
      </c>
      <c r="X24" s="69">
        <v>200</v>
      </c>
      <c r="Y24" s="69">
        <v>50</v>
      </c>
      <c r="Z24" s="70">
        <v>-4.96</v>
      </c>
      <c r="AA24" s="18">
        <v>626.6</v>
      </c>
      <c r="AB24" s="19">
        <v>549.19000000000005</v>
      </c>
      <c r="AC24" s="19">
        <v>35.880000000000003</v>
      </c>
      <c r="AD24" s="24">
        <v>-8.6499999999999994E-2</v>
      </c>
      <c r="AE24" s="18">
        <v>697.21</v>
      </c>
      <c r="AF24" s="19">
        <v>504.51</v>
      </c>
      <c r="AG24" s="19">
        <v>35.590000000000003</v>
      </c>
      <c r="AH24" s="24">
        <v>-0.16139999999999999</v>
      </c>
      <c r="AI24" s="19">
        <v>200</v>
      </c>
      <c r="AJ24" s="19">
        <v>200</v>
      </c>
      <c r="AK24" s="19">
        <v>21.62</v>
      </c>
      <c r="AL24" s="24">
        <v>1.1000000000000001E-3</v>
      </c>
      <c r="AM24" s="18">
        <v>783.48</v>
      </c>
      <c r="AN24" s="19">
        <v>200.03</v>
      </c>
      <c r="AO24" s="19">
        <v>49.97</v>
      </c>
      <c r="AP24" s="52">
        <v>7.8275999999999997E-4</v>
      </c>
      <c r="AQ24" s="18">
        <v>200</v>
      </c>
      <c r="AR24" s="19">
        <v>200</v>
      </c>
      <c r="AS24" s="19">
        <v>31.69</v>
      </c>
      <c r="AT24" s="52">
        <v>4.6990999999999998E-4</v>
      </c>
      <c r="AU24" s="19">
        <v>16</v>
      </c>
      <c r="AV24" s="1">
        <v>127</v>
      </c>
      <c r="AW24" s="1"/>
      <c r="AX24" s="1">
        <v>127</v>
      </c>
      <c r="AZ24" s="1">
        <v>124</v>
      </c>
      <c r="BA24" s="92">
        <v>372</v>
      </c>
      <c r="BB24" s="86">
        <v>46402</v>
      </c>
      <c r="BC24" s="86">
        <v>843</v>
      </c>
      <c r="BD24" s="86">
        <v>843</v>
      </c>
      <c r="BE24" s="86">
        <v>820</v>
      </c>
      <c r="BF24" s="86">
        <v>820</v>
      </c>
      <c r="BG24" s="86">
        <v>200.8</v>
      </c>
      <c r="BH24" s="86">
        <v>200.8</v>
      </c>
      <c r="BI24" s="1">
        <v>95</v>
      </c>
      <c r="BJ24" s="1">
        <v>531</v>
      </c>
      <c r="BK24" s="1" t="s">
        <v>61</v>
      </c>
      <c r="BL24" s="1">
        <v>93</v>
      </c>
      <c r="BM24" s="1">
        <f t="shared" si="3"/>
        <v>300</v>
      </c>
      <c r="BN24" s="1">
        <f t="shared" si="4"/>
        <v>50129.600000000006</v>
      </c>
      <c r="BO24" s="1">
        <v>127</v>
      </c>
      <c r="BP24" s="1"/>
      <c r="BQ24" s="1">
        <v>127</v>
      </c>
      <c r="BS24" s="1">
        <v>133</v>
      </c>
      <c r="BT24" s="92">
        <v>528</v>
      </c>
      <c r="BU24" s="86">
        <v>65778</v>
      </c>
      <c r="BV24" s="86">
        <v>843</v>
      </c>
      <c r="BW24" s="86">
        <v>843</v>
      </c>
      <c r="BX24" s="86">
        <v>820</v>
      </c>
      <c r="BY24" s="86">
        <v>820</v>
      </c>
      <c r="BZ24" s="86">
        <v>200.8</v>
      </c>
      <c r="CA24" s="86">
        <v>200.8</v>
      </c>
      <c r="CB24" s="1">
        <v>95</v>
      </c>
      <c r="CC24" s="1">
        <v>754</v>
      </c>
      <c r="CD24" s="1" t="s">
        <v>61</v>
      </c>
      <c r="CE24" s="1">
        <v>93</v>
      </c>
      <c r="CF24" s="1">
        <f t="shared" si="17"/>
        <v>396.99248120300751</v>
      </c>
      <c r="CG24" s="1">
        <f t="shared" si="18"/>
        <v>69505.600000000006</v>
      </c>
      <c r="CH24" s="1">
        <v>69</v>
      </c>
      <c r="CI24" s="1">
        <v>69</v>
      </c>
      <c r="CJ24" s="1">
        <v>69</v>
      </c>
      <c r="CK24" s="1">
        <v>69</v>
      </c>
      <c r="CL24" s="1">
        <v>117</v>
      </c>
      <c r="CM24" s="92">
        <v>351</v>
      </c>
      <c r="CN24" s="86">
        <v>43794</v>
      </c>
      <c r="CO24" s="86">
        <v>520</v>
      </c>
      <c r="CP24" s="86">
        <v>520</v>
      </c>
      <c r="CQ24" s="86">
        <v>520</v>
      </c>
      <c r="CR24" s="86">
        <v>520</v>
      </c>
      <c r="CS24" s="86">
        <v>557</v>
      </c>
      <c r="CT24" s="86">
        <v>557</v>
      </c>
      <c r="CU24" s="86">
        <v>557</v>
      </c>
      <c r="CV24" s="86">
        <v>557</v>
      </c>
      <c r="CW24" s="86">
        <v>366</v>
      </c>
      <c r="CX24" s="86">
        <f t="shared" si="11"/>
        <v>366</v>
      </c>
      <c r="CY24" s="86">
        <f t="shared" si="12"/>
        <v>366</v>
      </c>
      <c r="CZ24" s="86">
        <f t="shared" si="13"/>
        <v>366</v>
      </c>
      <c r="DA24" s="1">
        <v>95</v>
      </c>
      <c r="DB24" s="1">
        <v>501</v>
      </c>
      <c r="DC24" s="1" t="s">
        <v>61</v>
      </c>
      <c r="DD24" s="1">
        <v>50</v>
      </c>
      <c r="DE24" s="1">
        <f t="shared" si="19"/>
        <v>300</v>
      </c>
      <c r="DF24" s="1">
        <f t="shared" si="8"/>
        <v>49566</v>
      </c>
      <c r="DG24" s="1">
        <v>69</v>
      </c>
      <c r="DH24" s="1">
        <v>69</v>
      </c>
      <c r="DI24" s="1">
        <v>69</v>
      </c>
      <c r="DJ24" s="1">
        <v>69</v>
      </c>
      <c r="DK24" s="1">
        <v>123</v>
      </c>
      <c r="DL24" s="92">
        <v>492</v>
      </c>
      <c r="DM24" s="86">
        <v>61306</v>
      </c>
      <c r="DN24" s="86">
        <v>520</v>
      </c>
      <c r="DO24" s="86">
        <v>520</v>
      </c>
      <c r="DP24" s="86">
        <v>520</v>
      </c>
      <c r="DQ24" s="86">
        <v>520</v>
      </c>
      <c r="DR24" s="86">
        <v>557</v>
      </c>
      <c r="DS24" s="86">
        <v>557</v>
      </c>
      <c r="DT24" s="86">
        <v>557</v>
      </c>
      <c r="DU24" s="86">
        <v>557</v>
      </c>
      <c r="DV24" s="86">
        <v>366</v>
      </c>
      <c r="DW24" s="86">
        <f t="shared" si="14"/>
        <v>366</v>
      </c>
      <c r="DX24" s="86">
        <f t="shared" si="20"/>
        <v>366</v>
      </c>
      <c r="DY24" s="86">
        <f t="shared" si="21"/>
        <v>366</v>
      </c>
      <c r="DZ24" s="1">
        <v>95</v>
      </c>
      <c r="EA24" s="1">
        <v>702</v>
      </c>
      <c r="EB24" s="1" t="s">
        <v>61</v>
      </c>
      <c r="EC24" s="1">
        <v>50</v>
      </c>
      <c r="ED24" s="1">
        <f t="shared" si="22"/>
        <v>400</v>
      </c>
      <c r="EE24" s="1">
        <f t="shared" si="23"/>
        <v>67078</v>
      </c>
      <c r="EF24" s="90">
        <v>19</v>
      </c>
    </row>
    <row r="25" spans="1:136" x14ac:dyDescent="0.25">
      <c r="A25" s="18">
        <v>9481</v>
      </c>
      <c r="B25" s="19">
        <v>2700</v>
      </c>
      <c r="C25" s="19">
        <f t="shared" si="24"/>
        <v>9371</v>
      </c>
      <c r="D25" s="19">
        <f t="shared" si="25"/>
        <v>2590</v>
      </c>
      <c r="E25" s="19">
        <v>2200</v>
      </c>
      <c r="F25" s="19">
        <f t="shared" si="26"/>
        <v>53.395958</v>
      </c>
      <c r="G25" s="19">
        <v>62</v>
      </c>
      <c r="H25" s="19">
        <v>0.44330000000000003</v>
      </c>
      <c r="I25" s="27">
        <v>1864.7</v>
      </c>
      <c r="J25" s="19">
        <v>23.854199999999999</v>
      </c>
      <c r="K25" s="19">
        <v>0.34810000000000002</v>
      </c>
      <c r="L25" s="24">
        <v>9.7423000000000002</v>
      </c>
      <c r="M25" s="18">
        <v>447.04</v>
      </c>
      <c r="N25" s="19">
        <v>426.72</v>
      </c>
      <c r="O25" s="19">
        <v>723.9</v>
      </c>
      <c r="P25" s="19" t="s">
        <v>20</v>
      </c>
      <c r="Q25" s="19">
        <v>0.90569999999999995</v>
      </c>
      <c r="R25" s="24"/>
      <c r="S25" s="68">
        <v>1641.8</v>
      </c>
      <c r="T25" s="69">
        <v>200</v>
      </c>
      <c r="U25" s="69">
        <v>42.3</v>
      </c>
      <c r="V25" s="70">
        <v>-3.3839999999999999</v>
      </c>
      <c r="W25" s="68">
        <v>771.3</v>
      </c>
      <c r="X25" s="69">
        <v>1049.7</v>
      </c>
      <c r="Y25" s="69">
        <v>50</v>
      </c>
      <c r="Z25" s="70">
        <v>-0.27</v>
      </c>
      <c r="AA25" s="18">
        <v>643.9</v>
      </c>
      <c r="AB25" s="19">
        <v>541.63</v>
      </c>
      <c r="AC25" s="19">
        <v>35.97</v>
      </c>
      <c r="AD25" s="24">
        <v>-5.7500000000000002E-2</v>
      </c>
      <c r="AE25" s="18">
        <v>706.45</v>
      </c>
      <c r="AF25" s="19">
        <v>502.73</v>
      </c>
      <c r="AG25" s="19">
        <v>35.799999999999997</v>
      </c>
      <c r="AH25" s="24">
        <v>-0.1135</v>
      </c>
      <c r="AI25" s="19">
        <v>200</v>
      </c>
      <c r="AJ25" s="19">
        <v>200</v>
      </c>
      <c r="AK25" s="19">
        <v>21.62</v>
      </c>
      <c r="AL25" s="24">
        <v>1.1000000000000001E-3</v>
      </c>
      <c r="AM25" s="18">
        <v>788.87</v>
      </c>
      <c r="AN25" s="19">
        <v>200.03</v>
      </c>
      <c r="AO25" s="19">
        <v>49.97</v>
      </c>
      <c r="AP25" s="52">
        <v>8.3852000000000004E-4</v>
      </c>
      <c r="AQ25" s="18">
        <v>200</v>
      </c>
      <c r="AR25" s="19">
        <v>200</v>
      </c>
      <c r="AS25" s="19">
        <v>31.69</v>
      </c>
      <c r="AT25" s="52">
        <v>4.6990999999999998E-4</v>
      </c>
      <c r="AU25" s="19">
        <v>19</v>
      </c>
      <c r="AV25" s="1">
        <v>127</v>
      </c>
      <c r="AW25" s="1"/>
      <c r="AX25" s="1">
        <v>127</v>
      </c>
      <c r="AZ25" s="1">
        <v>131</v>
      </c>
      <c r="BA25" s="92">
        <v>393</v>
      </c>
      <c r="BB25" s="86">
        <v>49011</v>
      </c>
      <c r="BC25" s="86">
        <v>843</v>
      </c>
      <c r="BD25" s="86">
        <v>843</v>
      </c>
      <c r="BE25" s="86">
        <v>820</v>
      </c>
      <c r="BF25" s="86">
        <v>820</v>
      </c>
      <c r="BG25" s="86">
        <v>200.8</v>
      </c>
      <c r="BH25" s="86">
        <v>200.8</v>
      </c>
      <c r="BI25" s="1">
        <v>95</v>
      </c>
      <c r="BJ25" s="1">
        <v>561</v>
      </c>
      <c r="BK25" s="1" t="s">
        <v>61</v>
      </c>
      <c r="BL25" s="1">
        <v>93</v>
      </c>
      <c r="BM25" s="1">
        <f t="shared" si="3"/>
        <v>300</v>
      </c>
      <c r="BN25" s="1">
        <f t="shared" si="4"/>
        <v>52738.600000000006</v>
      </c>
      <c r="BO25" s="1">
        <v>127</v>
      </c>
      <c r="BP25" s="1"/>
      <c r="BQ25" s="1">
        <v>127</v>
      </c>
      <c r="BS25" s="1">
        <v>140</v>
      </c>
      <c r="BT25" s="92">
        <v>560</v>
      </c>
      <c r="BU25" s="86">
        <v>69752</v>
      </c>
      <c r="BV25" s="86">
        <v>843</v>
      </c>
      <c r="BW25" s="86">
        <v>843</v>
      </c>
      <c r="BX25" s="86">
        <v>820</v>
      </c>
      <c r="BY25" s="86">
        <v>820</v>
      </c>
      <c r="BZ25" s="86">
        <v>200.8</v>
      </c>
      <c r="CA25" s="86">
        <v>200.8</v>
      </c>
      <c r="CB25" s="1">
        <v>95</v>
      </c>
      <c r="CC25" s="1">
        <v>799</v>
      </c>
      <c r="CD25" s="1" t="s">
        <v>61</v>
      </c>
      <c r="CE25" s="1">
        <v>93</v>
      </c>
      <c r="CF25" s="1">
        <f t="shared" si="17"/>
        <v>400</v>
      </c>
      <c r="CG25" s="1">
        <f t="shared" si="18"/>
        <v>73479.600000000006</v>
      </c>
      <c r="CH25" s="1">
        <v>69</v>
      </c>
      <c r="CI25" s="1">
        <v>69</v>
      </c>
      <c r="CJ25" s="1">
        <v>69</v>
      </c>
      <c r="CK25" s="1">
        <v>69</v>
      </c>
      <c r="CL25" s="1">
        <v>123</v>
      </c>
      <c r="CM25" s="92">
        <v>369</v>
      </c>
      <c r="CN25" s="86">
        <v>46030</v>
      </c>
      <c r="CO25" s="86">
        <v>520</v>
      </c>
      <c r="CP25" s="86">
        <v>520</v>
      </c>
      <c r="CQ25" s="86">
        <v>520</v>
      </c>
      <c r="CR25" s="86">
        <v>520</v>
      </c>
      <c r="CS25" s="86">
        <v>557</v>
      </c>
      <c r="CT25" s="86">
        <v>557</v>
      </c>
      <c r="CU25" s="86">
        <v>557</v>
      </c>
      <c r="CV25" s="86">
        <v>557</v>
      </c>
      <c r="CW25" s="86">
        <v>366</v>
      </c>
      <c r="CX25" s="86">
        <f t="shared" si="11"/>
        <v>366</v>
      </c>
      <c r="CY25" s="86">
        <f t="shared" si="12"/>
        <v>366</v>
      </c>
      <c r="CZ25" s="86">
        <f t="shared" si="13"/>
        <v>366</v>
      </c>
      <c r="DA25" s="1">
        <v>95</v>
      </c>
      <c r="DB25" s="1">
        <v>527</v>
      </c>
      <c r="DC25" s="1" t="s">
        <v>61</v>
      </c>
      <c r="DD25" s="1">
        <v>50</v>
      </c>
      <c r="DE25" s="1">
        <f t="shared" si="19"/>
        <v>300</v>
      </c>
      <c r="DF25" s="1">
        <f t="shared" si="8"/>
        <v>51802</v>
      </c>
      <c r="DG25" s="1">
        <v>69</v>
      </c>
      <c r="DH25" s="1">
        <v>69</v>
      </c>
      <c r="DI25" s="1">
        <v>69</v>
      </c>
      <c r="DJ25" s="1">
        <v>69</v>
      </c>
      <c r="DK25" s="1">
        <v>129</v>
      </c>
      <c r="DL25" s="92">
        <v>516</v>
      </c>
      <c r="DM25" s="86">
        <v>64287</v>
      </c>
      <c r="DN25" s="86">
        <v>520</v>
      </c>
      <c r="DO25" s="86">
        <v>520</v>
      </c>
      <c r="DP25" s="86">
        <v>520</v>
      </c>
      <c r="DQ25" s="86">
        <v>520</v>
      </c>
      <c r="DR25" s="86">
        <v>557</v>
      </c>
      <c r="DS25" s="86">
        <v>557</v>
      </c>
      <c r="DT25" s="86">
        <v>557</v>
      </c>
      <c r="DU25" s="86">
        <v>557</v>
      </c>
      <c r="DV25" s="86">
        <v>366</v>
      </c>
      <c r="DW25" s="86">
        <f t="shared" si="14"/>
        <v>366</v>
      </c>
      <c r="DX25" s="86">
        <f t="shared" si="20"/>
        <v>366</v>
      </c>
      <c r="DY25" s="86">
        <f t="shared" si="21"/>
        <v>366</v>
      </c>
      <c r="DZ25" s="1">
        <v>95</v>
      </c>
      <c r="EA25" s="1">
        <v>736</v>
      </c>
      <c r="EB25" s="1" t="s">
        <v>61</v>
      </c>
      <c r="EC25" s="1">
        <v>50</v>
      </c>
      <c r="ED25" s="1">
        <f t="shared" si="22"/>
        <v>400</v>
      </c>
      <c r="EE25" s="1">
        <f t="shared" si="23"/>
        <v>70059</v>
      </c>
      <c r="EF25" s="90">
        <v>20</v>
      </c>
    </row>
    <row r="26" spans="1:136" x14ac:dyDescent="0.25">
      <c r="A26" s="18">
        <v>9995</v>
      </c>
      <c r="B26" s="19">
        <v>2700</v>
      </c>
      <c r="C26" s="19">
        <f t="shared" si="24"/>
        <v>9885</v>
      </c>
      <c r="D26" s="19">
        <f t="shared" si="25"/>
        <v>2590</v>
      </c>
      <c r="E26" s="19">
        <v>2200</v>
      </c>
      <c r="F26" s="19">
        <f t="shared" si="26"/>
        <v>56.324730000000002</v>
      </c>
      <c r="G26" s="19">
        <v>66</v>
      </c>
      <c r="H26" s="19">
        <v>0.46789999999999998</v>
      </c>
      <c r="I26" s="27">
        <v>1966.9</v>
      </c>
      <c r="J26" s="19">
        <v>23.8461</v>
      </c>
      <c r="K26" s="19">
        <v>0.3488</v>
      </c>
      <c r="L26" s="24">
        <v>10.3301</v>
      </c>
      <c r="M26" s="18">
        <v>447.04</v>
      </c>
      <c r="N26" s="19">
        <v>426.72</v>
      </c>
      <c r="O26" s="19">
        <v>723.9</v>
      </c>
      <c r="P26" s="19" t="s">
        <v>20</v>
      </c>
      <c r="Q26" s="19">
        <v>0.90569999999999995</v>
      </c>
      <c r="R26" s="24"/>
      <c r="S26" s="68">
        <v>1641.8</v>
      </c>
      <c r="T26" s="69">
        <v>200</v>
      </c>
      <c r="U26" s="69">
        <v>42.3</v>
      </c>
      <c r="V26" s="70">
        <v>-3.3839999999999999</v>
      </c>
      <c r="W26" s="68">
        <v>771.3</v>
      </c>
      <c r="X26" s="69">
        <v>1049.7</v>
      </c>
      <c r="Y26" s="69">
        <v>50</v>
      </c>
      <c r="Z26" s="70">
        <v>-0.27</v>
      </c>
      <c r="AA26" s="18">
        <v>661.86</v>
      </c>
      <c r="AB26" s="19">
        <v>533.67999999999995</v>
      </c>
      <c r="AC26" s="19">
        <v>36.049999999999997</v>
      </c>
      <c r="AD26" s="24">
        <v>-2.86E-2</v>
      </c>
      <c r="AE26" s="18">
        <v>715.71</v>
      </c>
      <c r="AF26" s="19">
        <v>500.6</v>
      </c>
      <c r="AG26" s="19">
        <v>36.01</v>
      </c>
      <c r="AH26" s="24">
        <v>-6.4299999999999996E-2</v>
      </c>
      <c r="AI26" s="19">
        <v>200</v>
      </c>
      <c r="AJ26" s="19">
        <v>200</v>
      </c>
      <c r="AK26" s="19">
        <v>21.62</v>
      </c>
      <c r="AL26" s="24">
        <v>1.1000000000000001E-3</v>
      </c>
      <c r="AM26" s="18">
        <v>1095</v>
      </c>
      <c r="AN26" s="19">
        <v>1999</v>
      </c>
      <c r="AO26" s="19">
        <v>50</v>
      </c>
      <c r="AP26" s="24">
        <v>-4.7999999999999996E-3</v>
      </c>
      <c r="AQ26" s="18">
        <v>200</v>
      </c>
      <c r="AR26" s="19">
        <v>200</v>
      </c>
      <c r="AS26" s="19">
        <v>31.69</v>
      </c>
      <c r="AT26" s="52">
        <v>4.6990999999999998E-4</v>
      </c>
      <c r="AU26" s="19">
        <v>19</v>
      </c>
      <c r="AV26" s="1">
        <v>127</v>
      </c>
      <c r="AW26" s="1"/>
      <c r="AX26" s="1">
        <v>127</v>
      </c>
      <c r="AZ26" s="1">
        <v>138</v>
      </c>
      <c r="BA26" s="92">
        <v>411</v>
      </c>
      <c r="BB26" s="86">
        <v>51246</v>
      </c>
      <c r="BC26" s="86">
        <v>843</v>
      </c>
      <c r="BD26" s="86">
        <v>843</v>
      </c>
      <c r="BE26" s="86">
        <v>820</v>
      </c>
      <c r="BF26" s="86">
        <v>820</v>
      </c>
      <c r="BG26" s="86">
        <v>200.8</v>
      </c>
      <c r="BH26" s="86">
        <v>200.8</v>
      </c>
      <c r="BI26" s="1">
        <v>95</v>
      </c>
      <c r="BJ26" s="1">
        <v>587</v>
      </c>
      <c r="BK26" s="1" t="s">
        <v>61</v>
      </c>
      <c r="BL26" s="1">
        <v>93</v>
      </c>
      <c r="BM26" s="1">
        <f t="shared" si="3"/>
        <v>297.82608695652175</v>
      </c>
      <c r="BN26" s="1">
        <f t="shared" si="4"/>
        <v>54973.600000000006</v>
      </c>
      <c r="BO26" s="1">
        <v>127</v>
      </c>
      <c r="BP26" s="1"/>
      <c r="BQ26" s="1">
        <v>127</v>
      </c>
      <c r="BS26" s="1">
        <v>147</v>
      </c>
      <c r="BT26" s="92">
        <v>588</v>
      </c>
      <c r="BU26" s="86">
        <v>73230</v>
      </c>
      <c r="BV26" s="86">
        <v>843</v>
      </c>
      <c r="BW26" s="86">
        <v>843</v>
      </c>
      <c r="BX26" s="86">
        <v>820</v>
      </c>
      <c r="BY26" s="86">
        <v>820</v>
      </c>
      <c r="BZ26" s="86">
        <v>200.8</v>
      </c>
      <c r="CA26" s="86">
        <v>200.8</v>
      </c>
      <c r="CB26" s="1">
        <v>95</v>
      </c>
      <c r="CC26" s="1">
        <v>839</v>
      </c>
      <c r="CD26" s="1" t="s">
        <v>61</v>
      </c>
      <c r="CE26" s="1">
        <v>93</v>
      </c>
      <c r="CF26" s="1">
        <f t="shared" si="17"/>
        <v>400</v>
      </c>
      <c r="CG26" s="1">
        <f t="shared" si="18"/>
        <v>76957.600000000006</v>
      </c>
      <c r="CH26" s="1">
        <v>69</v>
      </c>
      <c r="CI26" s="1">
        <v>69</v>
      </c>
      <c r="CJ26" s="1">
        <v>69</v>
      </c>
      <c r="CK26" s="1">
        <v>69</v>
      </c>
      <c r="CL26" s="1">
        <v>129</v>
      </c>
      <c r="CM26" s="92">
        <v>387</v>
      </c>
      <c r="CN26" s="86">
        <v>48265</v>
      </c>
      <c r="CO26" s="86">
        <v>520</v>
      </c>
      <c r="CP26" s="86">
        <v>520</v>
      </c>
      <c r="CQ26" s="86">
        <v>520</v>
      </c>
      <c r="CR26" s="86">
        <v>520</v>
      </c>
      <c r="CS26" s="86">
        <v>557</v>
      </c>
      <c r="CT26" s="86">
        <v>557</v>
      </c>
      <c r="CU26" s="86">
        <v>557</v>
      </c>
      <c r="CV26" s="86">
        <v>557</v>
      </c>
      <c r="CW26" s="86">
        <v>366</v>
      </c>
      <c r="CX26" s="86">
        <f t="shared" si="11"/>
        <v>366</v>
      </c>
      <c r="CY26" s="86">
        <f t="shared" si="12"/>
        <v>366</v>
      </c>
      <c r="CZ26" s="86">
        <f t="shared" si="13"/>
        <v>366</v>
      </c>
      <c r="DA26" s="1">
        <v>95</v>
      </c>
      <c r="DB26" s="1">
        <v>552</v>
      </c>
      <c r="DC26" s="1" t="s">
        <v>61</v>
      </c>
      <c r="DD26" s="1">
        <v>50</v>
      </c>
      <c r="DE26" s="1">
        <f t="shared" si="19"/>
        <v>300</v>
      </c>
      <c r="DF26" s="1">
        <f t="shared" si="8"/>
        <v>54037</v>
      </c>
      <c r="DG26" s="1">
        <v>69</v>
      </c>
      <c r="DH26" s="1">
        <v>69</v>
      </c>
      <c r="DI26" s="1">
        <v>69</v>
      </c>
      <c r="DJ26" s="1">
        <v>69</v>
      </c>
      <c r="DK26" s="1">
        <v>135</v>
      </c>
      <c r="DL26" s="92">
        <v>540</v>
      </c>
      <c r="DM26" s="86">
        <v>67268</v>
      </c>
      <c r="DN26" s="86">
        <v>520</v>
      </c>
      <c r="DO26" s="86">
        <v>520</v>
      </c>
      <c r="DP26" s="86">
        <v>520</v>
      </c>
      <c r="DQ26" s="86">
        <v>520</v>
      </c>
      <c r="DR26" s="86">
        <v>557</v>
      </c>
      <c r="DS26" s="86">
        <v>557</v>
      </c>
      <c r="DT26" s="86">
        <v>557</v>
      </c>
      <c r="DU26" s="86">
        <v>557</v>
      </c>
      <c r="DV26" s="86">
        <v>366</v>
      </c>
      <c r="DW26" s="86">
        <f t="shared" si="14"/>
        <v>366</v>
      </c>
      <c r="DX26" s="86">
        <f t="shared" si="20"/>
        <v>366</v>
      </c>
      <c r="DY26" s="86">
        <f t="shared" si="21"/>
        <v>366</v>
      </c>
      <c r="DZ26" s="1">
        <v>95</v>
      </c>
      <c r="EA26" s="1">
        <v>771</v>
      </c>
      <c r="EB26" s="1" t="s">
        <v>61</v>
      </c>
      <c r="EC26" s="1">
        <v>50</v>
      </c>
      <c r="ED26" s="1">
        <f t="shared" si="22"/>
        <v>400</v>
      </c>
      <c r="EE26" s="1">
        <f t="shared" si="23"/>
        <v>73040</v>
      </c>
      <c r="EF26" s="90">
        <v>21</v>
      </c>
    </row>
    <row r="27" spans="1:136" x14ac:dyDescent="0.25">
      <c r="A27" s="25">
        <v>10510</v>
      </c>
      <c r="B27" s="20">
        <v>2700</v>
      </c>
      <c r="C27" s="20">
        <f t="shared" si="24"/>
        <v>10400</v>
      </c>
      <c r="D27" s="20">
        <f t="shared" si="25"/>
        <v>2590</v>
      </c>
      <c r="E27" s="20">
        <v>2200</v>
      </c>
      <c r="F27" s="20">
        <f t="shared" si="26"/>
        <v>59.2592</v>
      </c>
      <c r="G27" s="20">
        <v>70</v>
      </c>
      <c r="H27" s="20">
        <v>0.49220000000000003</v>
      </c>
      <c r="I27" s="28">
        <v>2067.1999999999998</v>
      </c>
      <c r="J27" s="20">
        <v>23.849</v>
      </c>
      <c r="K27" s="20">
        <v>0.3493</v>
      </c>
      <c r="L27" s="26">
        <v>10.920500000000001</v>
      </c>
      <c r="M27" s="25">
        <v>447.04</v>
      </c>
      <c r="N27" s="20">
        <v>426.72</v>
      </c>
      <c r="O27" s="20">
        <v>723.9</v>
      </c>
      <c r="P27" s="20" t="s">
        <v>20</v>
      </c>
      <c r="Q27" s="20">
        <v>1.0008999999999999</v>
      </c>
      <c r="R27" s="26"/>
      <c r="S27" s="68">
        <v>714</v>
      </c>
      <c r="T27" s="69">
        <v>1000</v>
      </c>
      <c r="U27" s="69">
        <v>50</v>
      </c>
      <c r="V27" s="70">
        <v>-0.14000000000000001</v>
      </c>
      <c r="W27" s="68">
        <v>1286.4000000000001</v>
      </c>
      <c r="X27" s="69">
        <v>200</v>
      </c>
      <c r="Y27" s="69">
        <v>50</v>
      </c>
      <c r="Z27" s="70">
        <v>-2.0699999999999998</v>
      </c>
      <c r="AA27" s="25">
        <v>680.03</v>
      </c>
      <c r="AB27" s="20">
        <v>525.61</v>
      </c>
      <c r="AC27" s="20">
        <v>36.130000000000003</v>
      </c>
      <c r="AD27" s="51">
        <v>-2.4813E-4</v>
      </c>
      <c r="AE27" s="25">
        <v>724.82</v>
      </c>
      <c r="AF27" s="20">
        <v>498.11</v>
      </c>
      <c r="AG27" s="20">
        <v>36.22</v>
      </c>
      <c r="AH27" s="26">
        <v>-1.52E-2</v>
      </c>
      <c r="AI27" s="19">
        <v>200</v>
      </c>
      <c r="AJ27" s="19">
        <v>200</v>
      </c>
      <c r="AK27" s="19">
        <v>21.62</v>
      </c>
      <c r="AL27" s="24">
        <v>1.1000000000000001E-3</v>
      </c>
      <c r="AM27" s="25">
        <v>1096</v>
      </c>
      <c r="AN27" s="20">
        <v>1999</v>
      </c>
      <c r="AO27" s="20">
        <v>50</v>
      </c>
      <c r="AP27" s="26">
        <v>-4.8999999999999998E-3</v>
      </c>
      <c r="AQ27" s="18">
        <v>200</v>
      </c>
      <c r="AR27" s="19">
        <v>200</v>
      </c>
      <c r="AS27" s="19">
        <v>31.69</v>
      </c>
      <c r="AT27" s="52">
        <v>4.6990999999999998E-4</v>
      </c>
      <c r="AU27" s="19">
        <v>20</v>
      </c>
      <c r="AV27" s="1">
        <v>127</v>
      </c>
      <c r="AW27" s="1"/>
      <c r="AX27" s="1">
        <v>127</v>
      </c>
      <c r="AZ27" s="1">
        <v>145</v>
      </c>
      <c r="BA27" s="92">
        <v>432</v>
      </c>
      <c r="BB27" s="86">
        <v>53854</v>
      </c>
      <c r="BC27" s="86">
        <v>843</v>
      </c>
      <c r="BD27" s="86">
        <v>843</v>
      </c>
      <c r="BE27" s="86">
        <v>820</v>
      </c>
      <c r="BF27" s="86">
        <v>820</v>
      </c>
      <c r="BG27" s="86">
        <v>200.8</v>
      </c>
      <c r="BH27" s="86">
        <v>200.8</v>
      </c>
      <c r="BI27" s="1">
        <v>95</v>
      </c>
      <c r="BJ27" s="1">
        <v>617</v>
      </c>
      <c r="BK27" s="1" t="s">
        <v>61</v>
      </c>
      <c r="BL27" s="1">
        <v>93</v>
      </c>
      <c r="BM27" s="1">
        <f t="shared" si="3"/>
        <v>297.93103448275861</v>
      </c>
      <c r="BN27" s="1">
        <f t="shared" si="4"/>
        <v>57581.600000000006</v>
      </c>
      <c r="BO27" s="1">
        <v>127</v>
      </c>
      <c r="BP27" s="1"/>
      <c r="BQ27" s="1">
        <v>127</v>
      </c>
      <c r="BS27" s="1">
        <v>153</v>
      </c>
      <c r="BT27" s="92">
        <v>608</v>
      </c>
      <c r="BU27" s="86">
        <v>75714</v>
      </c>
      <c r="BV27" s="86">
        <v>843</v>
      </c>
      <c r="BW27" s="86">
        <v>843</v>
      </c>
      <c r="BX27" s="86">
        <v>820</v>
      </c>
      <c r="BY27" s="86">
        <v>820</v>
      </c>
      <c r="BZ27" s="86">
        <v>200.8</v>
      </c>
      <c r="CA27" s="86">
        <v>200.8</v>
      </c>
      <c r="CB27" s="1">
        <v>95</v>
      </c>
      <c r="CC27" s="1">
        <v>868</v>
      </c>
      <c r="CD27" s="1" t="s">
        <v>61</v>
      </c>
      <c r="CE27" s="1">
        <v>93</v>
      </c>
      <c r="CF27" s="1">
        <f t="shared" si="17"/>
        <v>397.38562091503269</v>
      </c>
      <c r="CG27" s="1">
        <f t="shared" si="18"/>
        <v>79441.600000000006</v>
      </c>
      <c r="CH27" s="1">
        <v>69</v>
      </c>
      <c r="CI27" s="1">
        <v>69</v>
      </c>
      <c r="CJ27" s="1">
        <v>69</v>
      </c>
      <c r="CK27" s="1">
        <v>69</v>
      </c>
      <c r="CL27" s="1">
        <v>134</v>
      </c>
      <c r="CM27" s="92">
        <v>402</v>
      </c>
      <c r="CN27" s="86">
        <v>50128</v>
      </c>
      <c r="CO27" s="86">
        <v>520</v>
      </c>
      <c r="CP27" s="86">
        <v>520</v>
      </c>
      <c r="CQ27" s="86">
        <v>520</v>
      </c>
      <c r="CR27" s="86">
        <v>520</v>
      </c>
      <c r="CS27" s="86">
        <v>557</v>
      </c>
      <c r="CT27" s="86">
        <v>557</v>
      </c>
      <c r="CU27" s="86">
        <v>557</v>
      </c>
      <c r="CV27" s="86">
        <v>557</v>
      </c>
      <c r="CW27" s="86">
        <v>366</v>
      </c>
      <c r="CX27" s="86">
        <f t="shared" si="11"/>
        <v>366</v>
      </c>
      <c r="CY27" s="86">
        <f t="shared" si="12"/>
        <v>366</v>
      </c>
      <c r="CZ27" s="86">
        <f t="shared" si="13"/>
        <v>366</v>
      </c>
      <c r="DA27" s="1">
        <v>95</v>
      </c>
      <c r="DB27" s="1">
        <v>574</v>
      </c>
      <c r="DC27" s="1" t="s">
        <v>61</v>
      </c>
      <c r="DD27" s="1">
        <v>50</v>
      </c>
      <c r="DE27" s="1">
        <f t="shared" si="19"/>
        <v>300</v>
      </c>
      <c r="DF27" s="1">
        <f t="shared" si="8"/>
        <v>55900</v>
      </c>
      <c r="DG27" s="1">
        <v>69</v>
      </c>
      <c r="DH27" s="1">
        <v>69</v>
      </c>
      <c r="DI27" s="1">
        <v>69</v>
      </c>
      <c r="DJ27" s="1">
        <v>69</v>
      </c>
      <c r="DK27" s="1">
        <v>141</v>
      </c>
      <c r="DL27" s="92">
        <v>564</v>
      </c>
      <c r="DM27" s="86">
        <v>70240</v>
      </c>
      <c r="DN27" s="86">
        <v>520</v>
      </c>
      <c r="DO27" s="86">
        <v>520</v>
      </c>
      <c r="DP27" s="86">
        <v>520</v>
      </c>
      <c r="DQ27" s="86">
        <v>520</v>
      </c>
      <c r="DR27" s="86">
        <v>557</v>
      </c>
      <c r="DS27" s="86">
        <v>557</v>
      </c>
      <c r="DT27" s="86">
        <v>557</v>
      </c>
      <c r="DU27" s="86">
        <v>557</v>
      </c>
      <c r="DV27" s="86">
        <v>366</v>
      </c>
      <c r="DW27" s="86">
        <f t="shared" si="14"/>
        <v>366</v>
      </c>
      <c r="DX27" s="86">
        <f t="shared" si="20"/>
        <v>366</v>
      </c>
      <c r="DY27" s="86">
        <f t="shared" si="21"/>
        <v>366</v>
      </c>
      <c r="DZ27" s="1">
        <v>95</v>
      </c>
      <c r="EA27" s="1">
        <v>805</v>
      </c>
      <c r="EB27" s="1" t="s">
        <v>61</v>
      </c>
      <c r="EC27" s="1">
        <v>50</v>
      </c>
      <c r="ED27" s="1">
        <f t="shared" si="22"/>
        <v>400</v>
      </c>
      <c r="EE27" s="1">
        <f t="shared" si="23"/>
        <v>76012</v>
      </c>
      <c r="EF27" s="90">
        <v>22</v>
      </c>
    </row>
    <row r="28" spans="1:136" x14ac:dyDescent="0.25">
      <c r="S28" s="64"/>
      <c r="T28" s="64"/>
      <c r="U28" s="64"/>
      <c r="V28" s="64"/>
      <c r="W28" s="64"/>
      <c r="X28" s="64"/>
      <c r="Y28" s="64"/>
      <c r="Z28" s="64"/>
      <c r="BB28" s="86"/>
      <c r="BC28" s="86"/>
      <c r="BD28" s="86"/>
      <c r="BE28" s="86"/>
      <c r="BF28" s="86"/>
      <c r="BG28" s="86"/>
      <c r="BH28" s="86"/>
      <c r="BI28" s="1"/>
      <c r="BK28" s="1"/>
      <c r="BM28" s="1"/>
      <c r="BN28" s="1"/>
      <c r="BO28" s="1"/>
      <c r="BP28" s="1"/>
      <c r="BQ28" s="1"/>
      <c r="BU28" s="86"/>
      <c r="BV28" s="86"/>
      <c r="BW28" s="86"/>
      <c r="BX28" s="86"/>
      <c r="BY28" s="86"/>
      <c r="BZ28" s="86"/>
      <c r="CA28" s="86"/>
      <c r="CB28" s="1"/>
      <c r="CD28" s="1"/>
      <c r="CE28" s="1"/>
      <c r="CF28" s="1"/>
      <c r="CG28" s="1"/>
      <c r="CH28" s="1"/>
      <c r="CI28" s="1"/>
      <c r="CJ28" s="1"/>
      <c r="CK28" s="1"/>
      <c r="CL28" s="1"/>
      <c r="CM28" s="92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1"/>
      <c r="DC28" s="1"/>
      <c r="DD28" s="1"/>
      <c r="DE28" s="1"/>
      <c r="DF28" s="1"/>
      <c r="DG28" s="1"/>
      <c r="DH28" s="1"/>
      <c r="DI28" s="1"/>
      <c r="DJ28" s="1"/>
      <c r="DK28" s="1"/>
      <c r="DL28" s="92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1"/>
      <c r="EB28" s="1"/>
      <c r="EC28" s="1"/>
      <c r="ED28" s="1"/>
      <c r="EE28" s="1"/>
      <c r="EF28" s="90"/>
    </row>
    <row r="29" spans="1:136" x14ac:dyDescent="0.25">
      <c r="A29" s="94" t="s">
        <v>36</v>
      </c>
      <c r="B29" s="94"/>
      <c r="S29" s="64"/>
      <c r="T29" s="64"/>
      <c r="U29" s="64"/>
      <c r="V29" s="64"/>
      <c r="W29" s="64"/>
      <c r="X29" s="64"/>
      <c r="Y29" s="64"/>
      <c r="Z29" s="64"/>
      <c r="BB29" s="86"/>
      <c r="BC29" s="86"/>
      <c r="BD29" s="86"/>
      <c r="BE29" s="86"/>
      <c r="BF29" s="86"/>
      <c r="BG29" s="86"/>
      <c r="BH29" s="86"/>
      <c r="BI29" s="1"/>
      <c r="BK29" s="1"/>
      <c r="BM29" s="1"/>
      <c r="BN29" s="1"/>
      <c r="BO29" s="1"/>
      <c r="BP29" s="1"/>
      <c r="BQ29" s="1"/>
      <c r="BU29" s="86"/>
      <c r="BV29" s="86"/>
      <c r="BW29" s="86"/>
      <c r="BX29" s="86"/>
      <c r="BY29" s="86"/>
      <c r="BZ29" s="86"/>
      <c r="CA29" s="86"/>
      <c r="CB29" s="1"/>
      <c r="CD29" s="1"/>
      <c r="CE29" s="1"/>
      <c r="CF29" s="1"/>
      <c r="CG29" s="1"/>
      <c r="CH29" s="1"/>
      <c r="CI29" s="1"/>
      <c r="CJ29" s="1"/>
      <c r="CK29" s="1"/>
      <c r="CL29" s="1"/>
      <c r="CM29" s="92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1"/>
      <c r="DC29" s="1"/>
      <c r="DD29" s="1"/>
      <c r="DE29" s="1"/>
      <c r="DF29" s="1"/>
      <c r="DG29" s="1"/>
      <c r="DH29" s="1"/>
      <c r="DI29" s="1"/>
      <c r="DJ29" s="1"/>
      <c r="DK29" s="1"/>
      <c r="DL29" s="92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1"/>
      <c r="EB29" s="1"/>
      <c r="EC29" s="1"/>
      <c r="ED29" s="1"/>
      <c r="EE29" s="1"/>
      <c r="EF29" s="90"/>
    </row>
    <row r="30" spans="1:136" x14ac:dyDescent="0.25">
      <c r="A30" s="29" t="s">
        <v>0</v>
      </c>
      <c r="B30" s="30" t="s">
        <v>1</v>
      </c>
      <c r="C30" s="30" t="s">
        <v>2</v>
      </c>
      <c r="D30" s="30" t="s">
        <v>3</v>
      </c>
      <c r="E30" s="30" t="s">
        <v>4</v>
      </c>
      <c r="F30" s="30" t="s">
        <v>5</v>
      </c>
      <c r="G30" s="30" t="s">
        <v>6</v>
      </c>
      <c r="H30" s="30" t="s">
        <v>7</v>
      </c>
      <c r="I30" s="30" t="s">
        <v>8</v>
      </c>
      <c r="J30" s="30" t="s">
        <v>9</v>
      </c>
      <c r="K30" s="30" t="s">
        <v>10</v>
      </c>
      <c r="L30" s="31" t="s">
        <v>11</v>
      </c>
      <c r="M30" s="29" t="s">
        <v>17</v>
      </c>
      <c r="N30" s="30" t="s">
        <v>19</v>
      </c>
      <c r="O30" s="30" t="s">
        <v>18</v>
      </c>
      <c r="P30" s="32"/>
      <c r="Q30" s="32" t="s">
        <v>16</v>
      </c>
      <c r="R30" s="33"/>
      <c r="S30" s="71" t="s">
        <v>27</v>
      </c>
      <c r="T30" s="72" t="s">
        <v>19</v>
      </c>
      <c r="U30" s="72" t="s">
        <v>28</v>
      </c>
      <c r="V30" s="73" t="s">
        <v>39</v>
      </c>
      <c r="W30" s="71" t="s">
        <v>27</v>
      </c>
      <c r="X30" s="72" t="s">
        <v>19</v>
      </c>
      <c r="Y30" s="72" t="s">
        <v>28</v>
      </c>
      <c r="Z30" s="73" t="s">
        <v>39</v>
      </c>
      <c r="AA30" s="29" t="s">
        <v>27</v>
      </c>
      <c r="AB30" s="30" t="s">
        <v>19</v>
      </c>
      <c r="AC30" s="30" t="s">
        <v>28</v>
      </c>
      <c r="AD30" s="31" t="s">
        <v>16</v>
      </c>
      <c r="AE30" s="29" t="s">
        <v>27</v>
      </c>
      <c r="AF30" s="30" t="s">
        <v>19</v>
      </c>
      <c r="AG30" s="30" t="s">
        <v>28</v>
      </c>
      <c r="AH30" s="31" t="s">
        <v>16</v>
      </c>
      <c r="AI30" s="29" t="s">
        <v>27</v>
      </c>
      <c r="AJ30" s="30" t="s">
        <v>19</v>
      </c>
      <c r="AK30" s="30" t="s">
        <v>28</v>
      </c>
      <c r="AL30" s="31" t="s">
        <v>16</v>
      </c>
      <c r="AM30" s="29" t="s">
        <v>27</v>
      </c>
      <c r="AN30" s="30" t="s">
        <v>19</v>
      </c>
      <c r="AO30" s="30" t="s">
        <v>28</v>
      </c>
      <c r="AP30" s="31" t="s">
        <v>16</v>
      </c>
      <c r="AQ30" s="29" t="s">
        <v>27</v>
      </c>
      <c r="AR30" s="30" t="s">
        <v>19</v>
      </c>
      <c r="AS30" s="30" t="s">
        <v>28</v>
      </c>
      <c r="AT30" s="31" t="s">
        <v>16</v>
      </c>
      <c r="AU30" s="32"/>
      <c r="BB30" s="86"/>
      <c r="BC30" s="86"/>
      <c r="BD30" s="86"/>
      <c r="BE30" s="86"/>
      <c r="BF30" s="86"/>
      <c r="BG30" s="86"/>
      <c r="BH30" s="86"/>
      <c r="BI30" s="1"/>
      <c r="BK30" s="1"/>
      <c r="BM30" s="1"/>
      <c r="BN30" s="1"/>
      <c r="BO30" s="1"/>
      <c r="BP30" s="1"/>
      <c r="BQ30" s="1"/>
      <c r="BU30" s="86"/>
      <c r="BV30" s="86"/>
      <c r="BW30" s="86"/>
      <c r="BX30" s="86"/>
      <c r="BY30" s="86"/>
      <c r="BZ30" s="86"/>
      <c r="CA30" s="86"/>
      <c r="CB30" s="1"/>
      <c r="CD30" s="1"/>
      <c r="CE30" s="1"/>
      <c r="CF30" s="1"/>
      <c r="CG30" s="1"/>
      <c r="CH30" s="1"/>
      <c r="CI30" s="1"/>
      <c r="CJ30" s="1"/>
      <c r="CK30" s="1"/>
      <c r="CL30" s="1"/>
      <c r="CM30" s="92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1"/>
      <c r="DC30" s="1"/>
      <c r="DD30" s="1"/>
      <c r="DE30" s="1"/>
      <c r="DF30" s="1"/>
      <c r="DG30" s="1"/>
      <c r="DH30" s="1"/>
      <c r="DI30" s="1"/>
      <c r="DJ30" s="1"/>
      <c r="DK30" s="1"/>
      <c r="DL30" s="92"/>
      <c r="DM30" s="86"/>
      <c r="DN30" s="86"/>
      <c r="DO30" s="86"/>
      <c r="DP30" s="86"/>
      <c r="DQ30" s="86"/>
      <c r="DR30" s="86"/>
      <c r="DS30" s="86"/>
      <c r="DT30" s="86"/>
      <c r="DU30" s="86"/>
      <c r="DV30" s="86"/>
      <c r="DW30" s="86"/>
      <c r="DX30" s="86"/>
      <c r="DY30" s="86"/>
      <c r="DZ30" s="1"/>
      <c r="EB30" s="1"/>
      <c r="EC30" s="1"/>
      <c r="ED30" s="1"/>
      <c r="EE30" s="1"/>
      <c r="EF30" s="90"/>
    </row>
    <row r="31" spans="1:136" x14ac:dyDescent="0.25">
      <c r="A31" s="34">
        <v>5050</v>
      </c>
      <c r="B31" s="32">
        <v>2700</v>
      </c>
      <c r="C31" s="32">
        <f t="shared" ref="C31:C41" si="27">A31-110</f>
        <v>4940</v>
      </c>
      <c r="D31" s="32">
        <f t="shared" ref="D31:D34" si="28">B31-110</f>
        <v>2590</v>
      </c>
      <c r="E31" s="32">
        <v>2200</v>
      </c>
      <c r="F31" s="32">
        <f t="shared" ref="F31:F41" si="29">PRODUCT(C31,D31,E31)/1000000000</f>
        <v>28.148119999999999</v>
      </c>
      <c r="G31" s="32">
        <v>30</v>
      </c>
      <c r="H31" s="32">
        <v>0.24709999999999999</v>
      </c>
      <c r="I31" s="35">
        <v>1039.2</v>
      </c>
      <c r="J31" s="32">
        <v>23.855799999999999</v>
      </c>
      <c r="K31" s="32">
        <v>0.34229999999999999</v>
      </c>
      <c r="L31" s="33">
        <v>5.2488999999999999</v>
      </c>
      <c r="M31" s="34">
        <v>626.11</v>
      </c>
      <c r="N31" s="32">
        <v>296.93</v>
      </c>
      <c r="O31" s="32">
        <v>477.52</v>
      </c>
      <c r="P31" s="32" t="s">
        <v>15</v>
      </c>
      <c r="Q31" s="32">
        <v>0.70799999999999996</v>
      </c>
      <c r="R31" s="33"/>
      <c r="S31" s="74">
        <v>715.1</v>
      </c>
      <c r="T31" s="75">
        <v>1000</v>
      </c>
      <c r="U31" s="75">
        <v>50</v>
      </c>
      <c r="V31" s="76">
        <v>-0.1391</v>
      </c>
      <c r="W31" s="74">
        <v>1290.0999999999999</v>
      </c>
      <c r="X31" s="75">
        <v>200</v>
      </c>
      <c r="Y31" s="75">
        <v>50</v>
      </c>
      <c r="Z31" s="76">
        <v>-2.06</v>
      </c>
      <c r="AA31" s="34">
        <v>485.31</v>
      </c>
      <c r="AB31" s="32">
        <v>619.87</v>
      </c>
      <c r="AC31" s="32">
        <v>34.86</v>
      </c>
      <c r="AD31" s="33">
        <v>-0.28539999999999999</v>
      </c>
      <c r="AE31" s="34">
        <v>513.69000000000005</v>
      </c>
      <c r="AF31" s="32">
        <v>451.95</v>
      </c>
      <c r="AG31" s="32">
        <v>37.159999999999997</v>
      </c>
      <c r="AH31" s="33">
        <v>-0.44369999999999998</v>
      </c>
      <c r="AI31" s="34">
        <v>200</v>
      </c>
      <c r="AJ31" s="32">
        <v>200</v>
      </c>
      <c r="AK31" s="32">
        <v>21.62</v>
      </c>
      <c r="AL31" s="33">
        <v>1.1000000000000001E-3</v>
      </c>
      <c r="AM31" s="34">
        <v>1083</v>
      </c>
      <c r="AN31" s="32">
        <v>1999</v>
      </c>
      <c r="AO31" s="32">
        <v>50</v>
      </c>
      <c r="AP31" s="33">
        <v>-4.4999999999999997E-3</v>
      </c>
      <c r="AQ31" s="34">
        <v>200</v>
      </c>
      <c r="AR31" s="32">
        <v>200</v>
      </c>
      <c r="AS31" s="32">
        <v>31.69</v>
      </c>
      <c r="AT31" s="53">
        <v>4.6990999999999998E-4</v>
      </c>
      <c r="AU31" s="56">
        <v>21</v>
      </c>
      <c r="AV31" s="1">
        <v>127</v>
      </c>
      <c r="AX31" s="1">
        <v>127</v>
      </c>
      <c r="AZ31" s="1">
        <v>84</v>
      </c>
      <c r="BA31" s="92">
        <v>252</v>
      </c>
      <c r="BB31" s="86">
        <v>31498</v>
      </c>
      <c r="BC31" s="86">
        <v>843</v>
      </c>
      <c r="BD31" s="86">
        <v>843</v>
      </c>
      <c r="BE31" s="86">
        <v>820</v>
      </c>
      <c r="BF31" s="86">
        <v>820</v>
      </c>
      <c r="BG31" s="86">
        <v>200.8</v>
      </c>
      <c r="BH31" s="86">
        <v>200.8</v>
      </c>
      <c r="BI31" s="1">
        <v>95</v>
      </c>
      <c r="BJ31" s="88">
        <v>360</v>
      </c>
      <c r="BK31" s="1" t="s">
        <v>61</v>
      </c>
      <c r="BL31" s="1">
        <v>93</v>
      </c>
      <c r="BM31" s="1">
        <f t="shared" si="3"/>
        <v>300</v>
      </c>
      <c r="BN31" s="1">
        <f t="shared" si="4"/>
        <v>35225.600000000006</v>
      </c>
      <c r="BO31" s="1">
        <v>127</v>
      </c>
      <c r="BP31" s="1"/>
      <c r="BQ31" s="1">
        <v>127</v>
      </c>
      <c r="BS31" s="1">
        <v>88</v>
      </c>
      <c r="BT31" s="92">
        <v>352</v>
      </c>
      <c r="BU31" s="86">
        <v>43918</v>
      </c>
      <c r="BV31" s="86">
        <v>843</v>
      </c>
      <c r="BW31" s="86">
        <v>843</v>
      </c>
      <c r="BX31" s="86">
        <v>820</v>
      </c>
      <c r="BY31" s="86">
        <v>820</v>
      </c>
      <c r="BZ31" s="86">
        <v>200.8</v>
      </c>
      <c r="CA31" s="86">
        <v>200.8</v>
      </c>
      <c r="CB31" s="1">
        <v>95</v>
      </c>
      <c r="CC31" s="88">
        <v>503</v>
      </c>
      <c r="CD31" s="1" t="s">
        <v>61</v>
      </c>
      <c r="CE31" s="1">
        <v>93</v>
      </c>
      <c r="CF31" s="1">
        <f t="shared" ref="CF31:CF41" si="30">BT31*100/BS31</f>
        <v>400</v>
      </c>
      <c r="CG31" s="1">
        <f t="shared" ref="CG31:CG41" si="31">SUM(BU31:CA31)</f>
        <v>47645.600000000006</v>
      </c>
      <c r="CH31" s="1">
        <v>69</v>
      </c>
      <c r="CI31" s="1">
        <v>69</v>
      </c>
      <c r="CJ31" s="1">
        <v>69</v>
      </c>
      <c r="CK31" s="1">
        <v>69</v>
      </c>
      <c r="CL31" s="1">
        <v>79</v>
      </c>
      <c r="CM31" s="92">
        <v>237</v>
      </c>
      <c r="CN31" s="86">
        <v>29635</v>
      </c>
      <c r="CO31" s="86">
        <v>520</v>
      </c>
      <c r="CP31" s="86">
        <v>520</v>
      </c>
      <c r="CQ31" s="86">
        <v>520</v>
      </c>
      <c r="CR31" s="86">
        <v>520</v>
      </c>
      <c r="CS31" s="86">
        <v>557</v>
      </c>
      <c r="CT31" s="86">
        <v>557</v>
      </c>
      <c r="CU31" s="86">
        <v>557</v>
      </c>
      <c r="CV31" s="86">
        <v>557</v>
      </c>
      <c r="CW31" s="86">
        <v>298</v>
      </c>
      <c r="CX31" s="86">
        <f t="shared" si="11"/>
        <v>298</v>
      </c>
      <c r="CY31" s="86">
        <f t="shared" ref="CY31" si="32">CW31</f>
        <v>298</v>
      </c>
      <c r="CZ31" s="86">
        <f t="shared" ref="CZ31" si="33">CW31</f>
        <v>298</v>
      </c>
      <c r="DA31" s="1">
        <v>95</v>
      </c>
      <c r="DB31" s="88">
        <v>339</v>
      </c>
      <c r="DC31" s="1" t="s">
        <v>61</v>
      </c>
      <c r="DD31" s="1">
        <v>50</v>
      </c>
      <c r="DE31" s="1">
        <f t="shared" ref="DE31:DE41" si="34">CM31*100/CL31</f>
        <v>300</v>
      </c>
      <c r="DF31" s="1">
        <f t="shared" si="8"/>
        <v>35135</v>
      </c>
      <c r="DG31" s="1">
        <v>69</v>
      </c>
      <c r="DH31" s="1">
        <v>69</v>
      </c>
      <c r="DI31" s="1">
        <v>69</v>
      </c>
      <c r="DJ31" s="1">
        <v>69</v>
      </c>
      <c r="DK31" s="1">
        <v>83</v>
      </c>
      <c r="DL31" s="92">
        <v>332</v>
      </c>
      <c r="DM31" s="86">
        <v>41343</v>
      </c>
      <c r="DN31" s="86">
        <v>520</v>
      </c>
      <c r="DO31" s="86">
        <v>520</v>
      </c>
      <c r="DP31" s="86">
        <v>520</v>
      </c>
      <c r="DQ31" s="86">
        <v>520</v>
      </c>
      <c r="DR31" s="86">
        <v>557</v>
      </c>
      <c r="DS31" s="86">
        <v>557</v>
      </c>
      <c r="DT31" s="86">
        <v>557</v>
      </c>
      <c r="DU31" s="86">
        <v>557</v>
      </c>
      <c r="DV31" s="86">
        <v>326</v>
      </c>
      <c r="DW31" s="86">
        <f t="shared" si="14"/>
        <v>326</v>
      </c>
      <c r="DX31" s="86">
        <f t="shared" ref="DX31:DX41" si="35">DV31</f>
        <v>326</v>
      </c>
      <c r="DY31" s="86">
        <f t="shared" ref="DY31:DY41" si="36">DV31</f>
        <v>326</v>
      </c>
      <c r="DZ31" s="1">
        <v>95</v>
      </c>
      <c r="EA31" s="88">
        <v>474</v>
      </c>
      <c r="EB31" s="1" t="s">
        <v>61</v>
      </c>
      <c r="EC31" s="1">
        <v>50</v>
      </c>
      <c r="ED31" s="1">
        <f t="shared" ref="ED31:ED41" si="37">DL31*100/DK31</f>
        <v>400</v>
      </c>
      <c r="EE31" s="1">
        <f t="shared" ref="EE31:EE41" si="38">SUM(DM31:DY31)</f>
        <v>46955</v>
      </c>
      <c r="EF31" s="90">
        <v>23</v>
      </c>
    </row>
    <row r="32" spans="1:136" x14ac:dyDescent="0.25">
      <c r="A32" s="34">
        <v>5564</v>
      </c>
      <c r="B32" s="32">
        <v>2700</v>
      </c>
      <c r="C32" s="32">
        <f t="shared" si="27"/>
        <v>5454</v>
      </c>
      <c r="D32" s="32">
        <f t="shared" si="28"/>
        <v>2590</v>
      </c>
      <c r="E32" s="32">
        <v>2200</v>
      </c>
      <c r="F32" s="32">
        <f t="shared" si="29"/>
        <v>31.076892000000001</v>
      </c>
      <c r="G32" s="32">
        <v>34</v>
      </c>
      <c r="H32" s="32">
        <v>0.27110000000000001</v>
      </c>
      <c r="I32" s="35">
        <v>1140.5</v>
      </c>
      <c r="J32" s="32">
        <v>23.854099999999999</v>
      </c>
      <c r="K32" s="32">
        <v>0.34320000000000001</v>
      </c>
      <c r="L32" s="33">
        <v>5.7770000000000001</v>
      </c>
      <c r="M32" s="34">
        <v>447.04</v>
      </c>
      <c r="N32" s="32">
        <v>390.4</v>
      </c>
      <c r="O32" s="32">
        <v>723.9</v>
      </c>
      <c r="P32" s="32" t="s">
        <v>14</v>
      </c>
      <c r="Q32" s="32">
        <v>0.68120000000000003</v>
      </c>
      <c r="R32" s="33"/>
      <c r="S32" s="74">
        <v>445.2</v>
      </c>
      <c r="T32" s="75">
        <v>387.8</v>
      </c>
      <c r="U32" s="75">
        <v>48</v>
      </c>
      <c r="V32" s="76">
        <v>-1.48</v>
      </c>
      <c r="W32" s="74">
        <v>200</v>
      </c>
      <c r="X32" s="75">
        <v>200</v>
      </c>
      <c r="Y32" s="75">
        <v>37.9</v>
      </c>
      <c r="Z32" s="76">
        <v>-3.51</v>
      </c>
      <c r="AA32" s="34">
        <v>526.77</v>
      </c>
      <c r="AB32" s="32">
        <v>589.53</v>
      </c>
      <c r="AC32" s="32">
        <v>35.24</v>
      </c>
      <c r="AD32" s="33">
        <v>-0.27879999999999999</v>
      </c>
      <c r="AE32" s="34">
        <v>548.17999999999995</v>
      </c>
      <c r="AF32" s="32">
        <v>471.64</v>
      </c>
      <c r="AG32" s="32">
        <v>36.57</v>
      </c>
      <c r="AH32" s="33">
        <v>-0.42209999999999998</v>
      </c>
      <c r="AI32" s="34">
        <v>200</v>
      </c>
      <c r="AJ32" s="32">
        <v>200</v>
      </c>
      <c r="AK32" s="32">
        <v>21.62</v>
      </c>
      <c r="AL32" s="33">
        <v>1.1000000000000001E-3</v>
      </c>
      <c r="AM32" s="34">
        <v>1084</v>
      </c>
      <c r="AN32" s="32">
        <v>1999</v>
      </c>
      <c r="AO32" s="32">
        <v>50</v>
      </c>
      <c r="AP32" s="33">
        <v>-4.4999999999999997E-3</v>
      </c>
      <c r="AQ32" s="34">
        <v>200</v>
      </c>
      <c r="AR32" s="32">
        <v>200</v>
      </c>
      <c r="AS32" s="32">
        <v>31.69</v>
      </c>
      <c r="AT32" s="53">
        <v>4.6990999999999998E-4</v>
      </c>
      <c r="AU32" s="56">
        <v>11</v>
      </c>
      <c r="AV32" s="1">
        <v>127</v>
      </c>
      <c r="AX32" s="1">
        <v>127</v>
      </c>
      <c r="AZ32" s="1">
        <v>87</v>
      </c>
      <c r="BA32" s="92">
        <v>261</v>
      </c>
      <c r="BB32" s="86">
        <v>32616</v>
      </c>
      <c r="BC32" s="86">
        <v>843</v>
      </c>
      <c r="BD32" s="86">
        <v>843</v>
      </c>
      <c r="BE32" s="86">
        <v>820</v>
      </c>
      <c r="BF32" s="86">
        <v>820</v>
      </c>
      <c r="BG32" s="86">
        <v>200.8</v>
      </c>
      <c r="BH32" s="86">
        <v>200.8</v>
      </c>
      <c r="BI32" s="1">
        <v>95</v>
      </c>
      <c r="BJ32" s="88">
        <v>373</v>
      </c>
      <c r="BK32" s="1" t="s">
        <v>61</v>
      </c>
      <c r="BL32" s="1">
        <v>93</v>
      </c>
      <c r="BM32" s="1">
        <f t="shared" si="3"/>
        <v>300</v>
      </c>
      <c r="BN32" s="1">
        <f t="shared" si="4"/>
        <v>36343.600000000006</v>
      </c>
      <c r="BO32" s="1">
        <v>127</v>
      </c>
      <c r="BP32" s="1"/>
      <c r="BQ32" s="1">
        <v>127</v>
      </c>
      <c r="BS32" s="1">
        <v>93</v>
      </c>
      <c r="BT32" s="92">
        <v>368</v>
      </c>
      <c r="BU32" s="86">
        <v>45906</v>
      </c>
      <c r="BV32" s="86">
        <v>843</v>
      </c>
      <c r="BW32" s="86">
        <v>843</v>
      </c>
      <c r="BX32" s="86">
        <v>820</v>
      </c>
      <c r="BY32" s="86">
        <v>820</v>
      </c>
      <c r="BZ32" s="86">
        <v>200.8</v>
      </c>
      <c r="CA32" s="86">
        <v>200.8</v>
      </c>
      <c r="CB32" s="1">
        <v>95</v>
      </c>
      <c r="CC32" s="88">
        <v>525</v>
      </c>
      <c r="CD32" s="1" t="s">
        <v>61</v>
      </c>
      <c r="CE32" s="1">
        <v>93</v>
      </c>
      <c r="CF32" s="1">
        <f t="shared" si="30"/>
        <v>395.69892473118279</v>
      </c>
      <c r="CG32" s="1">
        <f t="shared" si="31"/>
        <v>49633.600000000006</v>
      </c>
      <c r="CH32" s="1">
        <v>69</v>
      </c>
      <c r="CI32" s="1">
        <v>69</v>
      </c>
      <c r="CJ32" s="1">
        <v>69</v>
      </c>
      <c r="CK32" s="1">
        <v>69</v>
      </c>
      <c r="CL32" s="1">
        <v>84</v>
      </c>
      <c r="CM32" s="92">
        <v>252</v>
      </c>
      <c r="CN32" s="86">
        <v>31498</v>
      </c>
      <c r="CO32" s="86">
        <v>520</v>
      </c>
      <c r="CP32" s="86">
        <v>520</v>
      </c>
      <c r="CQ32" s="86">
        <v>520</v>
      </c>
      <c r="CR32" s="86">
        <v>520</v>
      </c>
      <c r="CS32" s="86">
        <v>557</v>
      </c>
      <c r="CT32" s="86">
        <v>557</v>
      </c>
      <c r="CU32" s="86">
        <v>557</v>
      </c>
      <c r="CV32" s="86">
        <v>557</v>
      </c>
      <c r="CW32" s="86">
        <v>319</v>
      </c>
      <c r="CX32" s="86">
        <f t="shared" si="11"/>
        <v>319</v>
      </c>
      <c r="CY32" s="86">
        <f t="shared" si="12"/>
        <v>319</v>
      </c>
      <c r="CZ32" s="86">
        <f t="shared" si="13"/>
        <v>319</v>
      </c>
      <c r="DA32" s="1">
        <v>95</v>
      </c>
      <c r="DB32" s="88">
        <v>360</v>
      </c>
      <c r="DC32" s="1" t="s">
        <v>61</v>
      </c>
      <c r="DD32" s="1">
        <v>50</v>
      </c>
      <c r="DE32" s="1">
        <f t="shared" si="34"/>
        <v>300</v>
      </c>
      <c r="DF32" s="1">
        <f t="shared" si="8"/>
        <v>37082</v>
      </c>
      <c r="DG32" s="1">
        <v>69</v>
      </c>
      <c r="DH32" s="1">
        <v>69</v>
      </c>
      <c r="DI32" s="1">
        <v>69</v>
      </c>
      <c r="DJ32" s="1">
        <v>69</v>
      </c>
      <c r="DK32" s="1">
        <v>87</v>
      </c>
      <c r="DL32" s="92">
        <v>348</v>
      </c>
      <c r="DM32" s="86">
        <v>43422</v>
      </c>
      <c r="DN32" s="86">
        <v>520</v>
      </c>
      <c r="DO32" s="86">
        <v>520</v>
      </c>
      <c r="DP32" s="86">
        <v>520</v>
      </c>
      <c r="DQ32" s="86">
        <v>520</v>
      </c>
      <c r="DR32" s="86">
        <v>557</v>
      </c>
      <c r="DS32" s="86">
        <v>557</v>
      </c>
      <c r="DT32" s="86">
        <v>557</v>
      </c>
      <c r="DU32" s="86">
        <v>557</v>
      </c>
      <c r="DV32" s="86">
        <v>340</v>
      </c>
      <c r="DW32" s="86">
        <f t="shared" si="14"/>
        <v>340</v>
      </c>
      <c r="DX32" s="86">
        <f t="shared" si="35"/>
        <v>340</v>
      </c>
      <c r="DY32" s="86">
        <f t="shared" si="36"/>
        <v>340</v>
      </c>
      <c r="DZ32" s="1">
        <v>95</v>
      </c>
      <c r="EA32" s="88">
        <v>497</v>
      </c>
      <c r="EB32" s="1" t="s">
        <v>61</v>
      </c>
      <c r="EC32" s="1">
        <v>50</v>
      </c>
      <c r="ED32" s="1">
        <f t="shared" si="37"/>
        <v>400</v>
      </c>
      <c r="EE32" s="1">
        <f t="shared" si="38"/>
        <v>49090</v>
      </c>
      <c r="EF32" s="90">
        <v>24</v>
      </c>
    </row>
    <row r="33" spans="1:136" x14ac:dyDescent="0.25">
      <c r="A33" s="34">
        <v>6078</v>
      </c>
      <c r="B33" s="32">
        <v>2700</v>
      </c>
      <c r="C33" s="32">
        <f t="shared" si="27"/>
        <v>5968</v>
      </c>
      <c r="D33" s="32">
        <f t="shared" si="28"/>
        <v>2590</v>
      </c>
      <c r="E33" s="32">
        <v>2200</v>
      </c>
      <c r="F33" s="32">
        <f t="shared" si="29"/>
        <v>34.005664000000003</v>
      </c>
      <c r="G33" s="32">
        <v>38</v>
      </c>
      <c r="H33" s="32">
        <v>0.29499999999999998</v>
      </c>
      <c r="I33" s="35">
        <v>1241.5999999999999</v>
      </c>
      <c r="J33" s="32">
        <v>23.853899999999999</v>
      </c>
      <c r="K33" s="32">
        <v>0.34399999999999997</v>
      </c>
      <c r="L33" s="33">
        <v>6.3102</v>
      </c>
      <c r="M33" s="34">
        <v>447.04</v>
      </c>
      <c r="N33" s="32">
        <v>390.4</v>
      </c>
      <c r="O33" s="32">
        <v>723.9</v>
      </c>
      <c r="P33" s="32" t="s">
        <v>14</v>
      </c>
      <c r="Q33" s="32">
        <v>0.68120000000000003</v>
      </c>
      <c r="R33" s="33"/>
      <c r="S33" s="74">
        <v>445.2</v>
      </c>
      <c r="T33" s="75">
        <v>387.8</v>
      </c>
      <c r="U33" s="75">
        <v>48</v>
      </c>
      <c r="V33" s="76">
        <v>-1.48</v>
      </c>
      <c r="W33" s="74">
        <v>200</v>
      </c>
      <c r="X33" s="75">
        <v>200</v>
      </c>
      <c r="Y33" s="75">
        <v>37.9</v>
      </c>
      <c r="Z33" s="76">
        <v>-3.51</v>
      </c>
      <c r="AA33" s="34">
        <v>542.41</v>
      </c>
      <c r="AB33" s="32">
        <v>583.71</v>
      </c>
      <c r="AC33" s="32">
        <v>35.35</v>
      </c>
      <c r="AD33" s="33">
        <v>-0.24610000000000001</v>
      </c>
      <c r="AE33" s="34">
        <v>581.92999999999995</v>
      </c>
      <c r="AF33" s="32">
        <v>488.75</v>
      </c>
      <c r="AG33" s="32">
        <v>36.14</v>
      </c>
      <c r="AH33" s="33">
        <v>-0.3921</v>
      </c>
      <c r="AI33" s="34">
        <v>200</v>
      </c>
      <c r="AJ33" s="32">
        <v>200</v>
      </c>
      <c r="AK33" s="32">
        <v>21.62</v>
      </c>
      <c r="AL33" s="33">
        <v>1.1000000000000001E-3</v>
      </c>
      <c r="AM33" s="34">
        <v>1086</v>
      </c>
      <c r="AN33" s="32">
        <v>1999</v>
      </c>
      <c r="AO33" s="32">
        <v>50</v>
      </c>
      <c r="AP33" s="33">
        <v>-4.4999999999999997E-3</v>
      </c>
      <c r="AQ33" s="34">
        <v>200</v>
      </c>
      <c r="AR33" s="32">
        <v>200</v>
      </c>
      <c r="AS33" s="32">
        <v>31.69</v>
      </c>
      <c r="AT33" s="53">
        <v>4.6990999999999998E-4</v>
      </c>
      <c r="AU33" s="56">
        <v>11</v>
      </c>
      <c r="AV33" s="1">
        <v>127</v>
      </c>
      <c r="AX33" s="1">
        <v>127</v>
      </c>
      <c r="AZ33" s="1">
        <v>95</v>
      </c>
      <c r="BA33" s="92">
        <v>282</v>
      </c>
      <c r="BB33" s="86">
        <v>35224</v>
      </c>
      <c r="BC33" s="86">
        <v>843</v>
      </c>
      <c r="BD33" s="86">
        <v>843</v>
      </c>
      <c r="BE33" s="86">
        <v>820</v>
      </c>
      <c r="BF33" s="86">
        <v>820</v>
      </c>
      <c r="BG33" s="86">
        <v>200.8</v>
      </c>
      <c r="BH33" s="86">
        <v>200.8</v>
      </c>
      <c r="BI33" s="1">
        <v>95</v>
      </c>
      <c r="BJ33" s="88">
        <v>403</v>
      </c>
      <c r="BK33" s="1" t="s">
        <v>61</v>
      </c>
      <c r="BL33" s="1">
        <v>93</v>
      </c>
      <c r="BM33" s="1">
        <f t="shared" si="3"/>
        <v>296.84210526315792</v>
      </c>
      <c r="BN33" s="1">
        <f t="shared" si="4"/>
        <v>38951.600000000006</v>
      </c>
      <c r="BO33" s="1">
        <v>127</v>
      </c>
      <c r="BP33" s="1"/>
      <c r="BQ33" s="1">
        <v>127</v>
      </c>
      <c r="BS33" s="1">
        <v>99</v>
      </c>
      <c r="BT33" s="92">
        <v>396</v>
      </c>
      <c r="BU33" s="86">
        <v>49383</v>
      </c>
      <c r="BV33" s="86">
        <v>843</v>
      </c>
      <c r="BW33" s="86">
        <v>843</v>
      </c>
      <c r="BX33" s="86">
        <v>820</v>
      </c>
      <c r="BY33" s="86">
        <v>820</v>
      </c>
      <c r="BZ33" s="86">
        <v>200.8</v>
      </c>
      <c r="CA33" s="86">
        <v>200.8</v>
      </c>
      <c r="CB33" s="1">
        <v>95</v>
      </c>
      <c r="CC33" s="88">
        <v>565</v>
      </c>
      <c r="CD33" s="1" t="s">
        <v>61</v>
      </c>
      <c r="CE33" s="1">
        <v>93</v>
      </c>
      <c r="CF33" s="1">
        <f t="shared" si="30"/>
        <v>400</v>
      </c>
      <c r="CG33" s="1">
        <f t="shared" si="31"/>
        <v>53110.600000000006</v>
      </c>
      <c r="CH33" s="1">
        <v>69</v>
      </c>
      <c r="CI33" s="1">
        <v>69</v>
      </c>
      <c r="CJ33" s="1">
        <v>69</v>
      </c>
      <c r="CK33" s="1">
        <v>69</v>
      </c>
      <c r="CL33" s="1">
        <v>89</v>
      </c>
      <c r="CM33" s="92">
        <v>267</v>
      </c>
      <c r="CN33" s="86">
        <v>33361</v>
      </c>
      <c r="CO33" s="86">
        <v>520</v>
      </c>
      <c r="CP33" s="86">
        <v>520</v>
      </c>
      <c r="CQ33" s="86">
        <v>520</v>
      </c>
      <c r="CR33" s="86">
        <v>520</v>
      </c>
      <c r="CS33" s="86">
        <v>557</v>
      </c>
      <c r="CT33" s="86">
        <v>557</v>
      </c>
      <c r="CU33" s="86">
        <v>557</v>
      </c>
      <c r="CV33" s="86">
        <v>557</v>
      </c>
      <c r="CW33" s="86">
        <v>336</v>
      </c>
      <c r="CX33" s="86">
        <f t="shared" si="11"/>
        <v>336</v>
      </c>
      <c r="CY33" s="86">
        <f t="shared" si="12"/>
        <v>336</v>
      </c>
      <c r="CZ33" s="86">
        <f t="shared" si="13"/>
        <v>336</v>
      </c>
      <c r="DA33" s="1">
        <v>95</v>
      </c>
      <c r="DB33" s="88">
        <v>381</v>
      </c>
      <c r="DC33" s="1" t="s">
        <v>61</v>
      </c>
      <c r="DD33" s="1">
        <v>50</v>
      </c>
      <c r="DE33" s="1">
        <f t="shared" si="34"/>
        <v>300</v>
      </c>
      <c r="DF33" s="1">
        <f t="shared" si="8"/>
        <v>39013</v>
      </c>
      <c r="DG33" s="1">
        <v>69</v>
      </c>
      <c r="DH33" s="1">
        <v>69</v>
      </c>
      <c r="DI33" s="1">
        <v>69</v>
      </c>
      <c r="DJ33" s="1">
        <v>69</v>
      </c>
      <c r="DK33" s="1">
        <v>93</v>
      </c>
      <c r="DL33" s="92">
        <v>368</v>
      </c>
      <c r="DM33" s="86">
        <v>45906</v>
      </c>
      <c r="DN33" s="86">
        <v>520</v>
      </c>
      <c r="DO33" s="86">
        <v>520</v>
      </c>
      <c r="DP33" s="86">
        <v>520</v>
      </c>
      <c r="DQ33" s="86">
        <v>520</v>
      </c>
      <c r="DR33" s="86">
        <v>557</v>
      </c>
      <c r="DS33" s="86">
        <v>557</v>
      </c>
      <c r="DT33" s="86">
        <v>557</v>
      </c>
      <c r="DU33" s="86">
        <v>557</v>
      </c>
      <c r="DV33" s="86">
        <v>352</v>
      </c>
      <c r="DW33" s="86">
        <f t="shared" si="14"/>
        <v>352</v>
      </c>
      <c r="DX33" s="86">
        <f t="shared" si="35"/>
        <v>352</v>
      </c>
      <c r="DY33" s="86">
        <f t="shared" si="36"/>
        <v>352</v>
      </c>
      <c r="DZ33" s="1">
        <v>95</v>
      </c>
      <c r="EA33" s="88">
        <v>525</v>
      </c>
      <c r="EB33" s="1" t="s">
        <v>61</v>
      </c>
      <c r="EC33" s="1">
        <v>50</v>
      </c>
      <c r="ED33" s="1">
        <f t="shared" si="37"/>
        <v>395.69892473118279</v>
      </c>
      <c r="EE33" s="1">
        <f t="shared" si="38"/>
        <v>51622</v>
      </c>
      <c r="EF33" s="90">
        <v>25</v>
      </c>
    </row>
    <row r="34" spans="1:136" x14ac:dyDescent="0.25">
      <c r="A34" s="34">
        <v>6592</v>
      </c>
      <c r="B34" s="32">
        <v>2700</v>
      </c>
      <c r="C34" s="32">
        <f t="shared" si="27"/>
        <v>6482</v>
      </c>
      <c r="D34" s="32">
        <f t="shared" si="28"/>
        <v>2590</v>
      </c>
      <c r="E34" s="32">
        <v>2200</v>
      </c>
      <c r="F34" s="32">
        <f t="shared" si="29"/>
        <v>36.934435999999998</v>
      </c>
      <c r="G34" s="32">
        <v>42</v>
      </c>
      <c r="H34" s="32">
        <v>0.31890000000000002</v>
      </c>
      <c r="I34" s="35">
        <v>1342.6</v>
      </c>
      <c r="J34" s="32">
        <v>23.854700000000001</v>
      </c>
      <c r="K34" s="32">
        <v>0.34470000000000001</v>
      </c>
      <c r="L34" s="33">
        <v>6.8487999999999998</v>
      </c>
      <c r="M34" s="34">
        <v>447.04</v>
      </c>
      <c r="N34" s="32">
        <v>426.72</v>
      </c>
      <c r="O34" s="32">
        <v>723.9</v>
      </c>
      <c r="P34" s="32" t="s">
        <v>20</v>
      </c>
      <c r="Q34" s="32">
        <v>0.79430000000000001</v>
      </c>
      <c r="R34" s="33"/>
      <c r="S34" s="74">
        <v>428.9</v>
      </c>
      <c r="T34" s="75">
        <v>352.1</v>
      </c>
      <c r="U34" s="75">
        <v>47.7</v>
      </c>
      <c r="V34" s="76">
        <v>-1.71</v>
      </c>
      <c r="W34" s="74">
        <v>200</v>
      </c>
      <c r="X34" s="75">
        <v>1136.7</v>
      </c>
      <c r="Y34" s="75">
        <v>20</v>
      </c>
      <c r="Z34" s="76">
        <v>2.1833</v>
      </c>
      <c r="AA34" s="34">
        <v>2000</v>
      </c>
      <c r="AB34" s="32">
        <v>200</v>
      </c>
      <c r="AC34" s="32">
        <v>35.46</v>
      </c>
      <c r="AD34" s="33">
        <v>-0.21410000000000001</v>
      </c>
      <c r="AE34" s="34">
        <v>620.24</v>
      </c>
      <c r="AF34" s="32">
        <v>498.36</v>
      </c>
      <c r="AG34" s="32">
        <v>35.68</v>
      </c>
      <c r="AH34" s="33">
        <v>-0.35460000000000003</v>
      </c>
      <c r="AI34" s="34">
        <v>200</v>
      </c>
      <c r="AJ34" s="32">
        <v>200</v>
      </c>
      <c r="AK34" s="32">
        <v>21.62</v>
      </c>
      <c r="AL34" s="33">
        <v>1.1000000000000001E-3</v>
      </c>
      <c r="AM34" s="34">
        <v>760.46</v>
      </c>
      <c r="AN34" s="32">
        <v>200.04</v>
      </c>
      <c r="AO34" s="32">
        <v>49.97</v>
      </c>
      <c r="AP34" s="53">
        <v>5.7724000000000002E-4</v>
      </c>
      <c r="AQ34" s="34">
        <v>200</v>
      </c>
      <c r="AR34" s="32">
        <v>200</v>
      </c>
      <c r="AS34" s="32">
        <v>31.69</v>
      </c>
      <c r="AT34" s="53">
        <v>4.6990999999999998E-4</v>
      </c>
      <c r="AU34" s="56">
        <v>11</v>
      </c>
      <c r="AV34" s="1">
        <v>127</v>
      </c>
      <c r="AX34" s="1">
        <v>127</v>
      </c>
      <c r="AZ34" s="1">
        <v>101</v>
      </c>
      <c r="BA34" s="92">
        <v>300</v>
      </c>
      <c r="BB34" s="86">
        <v>37460</v>
      </c>
      <c r="BC34" s="86">
        <v>843</v>
      </c>
      <c r="BD34" s="86">
        <v>843</v>
      </c>
      <c r="BE34" s="86">
        <v>820</v>
      </c>
      <c r="BF34" s="86">
        <v>820</v>
      </c>
      <c r="BG34" s="86">
        <v>200.8</v>
      </c>
      <c r="BH34" s="86">
        <v>200.8</v>
      </c>
      <c r="BI34" s="1">
        <v>95</v>
      </c>
      <c r="BJ34" s="88">
        <v>428</v>
      </c>
      <c r="BK34" s="1" t="s">
        <v>61</v>
      </c>
      <c r="BL34" s="1">
        <v>93</v>
      </c>
      <c r="BM34" s="1">
        <f t="shared" si="3"/>
        <v>297.02970297029702</v>
      </c>
      <c r="BN34" s="1">
        <f t="shared" si="4"/>
        <v>41187.600000000006</v>
      </c>
      <c r="BO34" s="1">
        <v>127</v>
      </c>
      <c r="BP34" s="1"/>
      <c r="BQ34" s="1">
        <v>127</v>
      </c>
      <c r="BS34" s="1">
        <v>106</v>
      </c>
      <c r="BT34" s="92">
        <v>424</v>
      </c>
      <c r="BU34" s="86">
        <v>52861</v>
      </c>
      <c r="BV34" s="86">
        <v>843</v>
      </c>
      <c r="BW34" s="86">
        <v>843</v>
      </c>
      <c r="BX34" s="86">
        <v>820</v>
      </c>
      <c r="BY34" s="86">
        <v>820</v>
      </c>
      <c r="BZ34" s="86">
        <v>200.8</v>
      </c>
      <c r="CA34" s="86">
        <v>200.8</v>
      </c>
      <c r="CB34" s="1">
        <v>95</v>
      </c>
      <c r="CC34" s="88">
        <v>605</v>
      </c>
      <c r="CD34" s="1" t="s">
        <v>61</v>
      </c>
      <c r="CE34" s="1">
        <v>93</v>
      </c>
      <c r="CF34" s="1">
        <f t="shared" si="30"/>
        <v>400</v>
      </c>
      <c r="CG34" s="1">
        <f t="shared" si="31"/>
        <v>56588.600000000006</v>
      </c>
      <c r="CH34" s="1">
        <v>69</v>
      </c>
      <c r="CI34" s="1">
        <v>69</v>
      </c>
      <c r="CJ34" s="1">
        <v>69</v>
      </c>
      <c r="CK34" s="1">
        <v>69</v>
      </c>
      <c r="CL34" s="1">
        <v>94</v>
      </c>
      <c r="CM34" s="92">
        <v>282</v>
      </c>
      <c r="CN34" s="86">
        <v>35224</v>
      </c>
      <c r="CO34" s="86">
        <v>520</v>
      </c>
      <c r="CP34" s="86">
        <v>520</v>
      </c>
      <c r="CQ34" s="86">
        <v>520</v>
      </c>
      <c r="CR34" s="86">
        <v>520</v>
      </c>
      <c r="CS34" s="86">
        <v>557</v>
      </c>
      <c r="CT34" s="86">
        <v>557</v>
      </c>
      <c r="CU34" s="86">
        <v>557</v>
      </c>
      <c r="CV34" s="86">
        <v>557</v>
      </c>
      <c r="CW34" s="86">
        <v>347</v>
      </c>
      <c r="CX34" s="86">
        <f t="shared" si="11"/>
        <v>347</v>
      </c>
      <c r="CY34" s="86">
        <f t="shared" si="12"/>
        <v>347</v>
      </c>
      <c r="CZ34" s="86">
        <f t="shared" si="13"/>
        <v>347</v>
      </c>
      <c r="DA34" s="1">
        <v>95</v>
      </c>
      <c r="DB34" s="88">
        <v>403</v>
      </c>
      <c r="DC34" s="1" t="s">
        <v>61</v>
      </c>
      <c r="DD34" s="1">
        <v>50</v>
      </c>
      <c r="DE34" s="1">
        <f t="shared" si="34"/>
        <v>300</v>
      </c>
      <c r="DF34" s="1">
        <f t="shared" si="8"/>
        <v>40920</v>
      </c>
      <c r="DG34" s="1">
        <v>69</v>
      </c>
      <c r="DH34" s="1">
        <v>69</v>
      </c>
      <c r="DI34" s="1">
        <v>69</v>
      </c>
      <c r="DJ34" s="1">
        <v>69</v>
      </c>
      <c r="DK34" s="1">
        <v>99</v>
      </c>
      <c r="DL34" s="92">
        <v>396</v>
      </c>
      <c r="DM34" s="86">
        <v>49383</v>
      </c>
      <c r="DN34" s="86">
        <v>520</v>
      </c>
      <c r="DO34" s="86">
        <v>520</v>
      </c>
      <c r="DP34" s="86">
        <v>520</v>
      </c>
      <c r="DQ34" s="86">
        <v>520</v>
      </c>
      <c r="DR34" s="86">
        <v>557</v>
      </c>
      <c r="DS34" s="86">
        <v>557</v>
      </c>
      <c r="DT34" s="86">
        <v>557</v>
      </c>
      <c r="DU34" s="86">
        <v>557</v>
      </c>
      <c r="DV34" s="86">
        <v>361</v>
      </c>
      <c r="DW34" s="86">
        <f t="shared" si="14"/>
        <v>361</v>
      </c>
      <c r="DX34" s="86">
        <f t="shared" si="35"/>
        <v>361</v>
      </c>
      <c r="DY34" s="86">
        <f t="shared" si="36"/>
        <v>361</v>
      </c>
      <c r="DZ34" s="1">
        <v>95</v>
      </c>
      <c r="EA34" s="88">
        <v>565</v>
      </c>
      <c r="EB34" s="1" t="s">
        <v>61</v>
      </c>
      <c r="EC34" s="1">
        <v>50</v>
      </c>
      <c r="ED34" s="1">
        <f t="shared" si="37"/>
        <v>400</v>
      </c>
      <c r="EE34" s="1">
        <f t="shared" si="38"/>
        <v>55135</v>
      </c>
      <c r="EF34" s="90">
        <v>26</v>
      </c>
    </row>
    <row r="35" spans="1:136" x14ac:dyDescent="0.25">
      <c r="A35" s="34">
        <v>7107</v>
      </c>
      <c r="B35" s="32">
        <v>2700</v>
      </c>
      <c r="C35" s="32">
        <f t="shared" si="27"/>
        <v>6997</v>
      </c>
      <c r="D35" s="32">
        <f>B35-110</f>
        <v>2590</v>
      </c>
      <c r="E35" s="32">
        <v>2200</v>
      </c>
      <c r="F35" s="32">
        <f t="shared" si="29"/>
        <v>39.868906000000003</v>
      </c>
      <c r="G35" s="32">
        <v>46</v>
      </c>
      <c r="H35" s="32">
        <v>0.34279999999999999</v>
      </c>
      <c r="I35" s="35">
        <v>1443.2</v>
      </c>
      <c r="J35" s="32">
        <v>23.8567</v>
      </c>
      <c r="K35" s="32">
        <v>0.3453</v>
      </c>
      <c r="L35" s="33">
        <v>7.3932000000000002</v>
      </c>
      <c r="M35" s="34">
        <v>447.04</v>
      </c>
      <c r="N35" s="32">
        <v>426.72</v>
      </c>
      <c r="O35" s="32">
        <v>723.9</v>
      </c>
      <c r="P35" s="32" t="s">
        <v>20</v>
      </c>
      <c r="Q35" s="32">
        <v>0.95309999999999995</v>
      </c>
      <c r="R35" s="33"/>
      <c r="S35" s="74">
        <v>1627.2</v>
      </c>
      <c r="T35" s="75">
        <v>200</v>
      </c>
      <c r="U35" s="75">
        <v>43.1</v>
      </c>
      <c r="V35" s="76">
        <v>-3.34</v>
      </c>
      <c r="W35" s="74">
        <v>761.5</v>
      </c>
      <c r="X35" s="75">
        <v>1046.5</v>
      </c>
      <c r="Y35" s="75">
        <v>50</v>
      </c>
      <c r="Z35" s="76">
        <v>-0.26300000000000001</v>
      </c>
      <c r="AA35" s="34">
        <v>573.89</v>
      </c>
      <c r="AB35" s="32">
        <v>571.35</v>
      </c>
      <c r="AC35" s="32">
        <v>35.57</v>
      </c>
      <c r="AD35" s="33">
        <v>-0.1827</v>
      </c>
      <c r="AE35" s="34">
        <v>656.32</v>
      </c>
      <c r="AF35" s="32">
        <v>505.83</v>
      </c>
      <c r="AG35" s="32">
        <v>35.24</v>
      </c>
      <c r="AH35" s="33">
        <v>-0.31140000000000001</v>
      </c>
      <c r="AI35" s="34">
        <v>200</v>
      </c>
      <c r="AJ35" s="32">
        <v>200</v>
      </c>
      <c r="AK35" s="32">
        <v>21.62</v>
      </c>
      <c r="AL35" s="33">
        <v>1.1000000000000001E-3</v>
      </c>
      <c r="AM35" s="34">
        <v>1088</v>
      </c>
      <c r="AN35" s="32">
        <v>1999</v>
      </c>
      <c r="AO35" s="32">
        <v>50</v>
      </c>
      <c r="AP35" s="33">
        <v>-4.5999999999999999E-3</v>
      </c>
      <c r="AQ35" s="34">
        <v>200</v>
      </c>
      <c r="AR35" s="32">
        <v>200</v>
      </c>
      <c r="AS35" s="32">
        <v>31.69</v>
      </c>
      <c r="AT35" s="53">
        <v>4.6990999999999998E-4</v>
      </c>
      <c r="AU35" s="56">
        <v>12</v>
      </c>
      <c r="AV35" s="1">
        <v>127</v>
      </c>
      <c r="AX35" s="1">
        <v>127</v>
      </c>
      <c r="AZ35" s="1">
        <v>106</v>
      </c>
      <c r="BA35" s="92">
        <v>318</v>
      </c>
      <c r="BB35" s="86">
        <v>39696</v>
      </c>
      <c r="BC35" s="86">
        <v>843</v>
      </c>
      <c r="BD35" s="86">
        <v>843</v>
      </c>
      <c r="BE35" s="86">
        <v>820</v>
      </c>
      <c r="BF35" s="86">
        <v>820</v>
      </c>
      <c r="BG35" s="86">
        <v>200.8</v>
      </c>
      <c r="BH35" s="86">
        <v>200.8</v>
      </c>
      <c r="BI35" s="1">
        <v>95</v>
      </c>
      <c r="BJ35" s="88">
        <v>454</v>
      </c>
      <c r="BK35" s="1" t="s">
        <v>61</v>
      </c>
      <c r="BL35" s="1">
        <v>93</v>
      </c>
      <c r="BM35" s="1">
        <f t="shared" si="3"/>
        <v>300</v>
      </c>
      <c r="BN35" s="1">
        <f t="shared" si="4"/>
        <v>43423.600000000006</v>
      </c>
      <c r="BO35" s="1">
        <v>127</v>
      </c>
      <c r="BP35" s="1"/>
      <c r="BQ35" s="1">
        <v>127</v>
      </c>
      <c r="BS35" s="1">
        <v>112</v>
      </c>
      <c r="BT35" s="92">
        <v>448</v>
      </c>
      <c r="BU35" s="86">
        <v>55842</v>
      </c>
      <c r="BV35" s="86">
        <v>843</v>
      </c>
      <c r="BW35" s="86">
        <v>843</v>
      </c>
      <c r="BX35" s="86">
        <v>820</v>
      </c>
      <c r="BY35" s="86">
        <v>820</v>
      </c>
      <c r="BZ35" s="86">
        <v>200.8</v>
      </c>
      <c r="CA35" s="86">
        <v>200.8</v>
      </c>
      <c r="CB35" s="1">
        <v>95</v>
      </c>
      <c r="CC35" s="88">
        <v>639</v>
      </c>
      <c r="CD35" s="1" t="s">
        <v>61</v>
      </c>
      <c r="CE35" s="1">
        <v>93</v>
      </c>
      <c r="CF35" s="1">
        <f t="shared" si="30"/>
        <v>400</v>
      </c>
      <c r="CG35" s="1">
        <f t="shared" si="31"/>
        <v>59569.600000000006</v>
      </c>
      <c r="CH35" s="1">
        <v>69</v>
      </c>
      <c r="CI35" s="1">
        <v>69</v>
      </c>
      <c r="CJ35" s="1">
        <v>69</v>
      </c>
      <c r="CK35" s="1">
        <v>69</v>
      </c>
      <c r="CL35" s="1">
        <v>99</v>
      </c>
      <c r="CM35" s="92">
        <v>297</v>
      </c>
      <c r="CN35" s="86">
        <v>37087</v>
      </c>
      <c r="CO35" s="86">
        <v>520</v>
      </c>
      <c r="CP35" s="86">
        <v>520</v>
      </c>
      <c r="CQ35" s="86">
        <v>520</v>
      </c>
      <c r="CR35" s="86">
        <v>520</v>
      </c>
      <c r="CS35" s="86">
        <v>557</v>
      </c>
      <c r="CT35" s="86">
        <v>557</v>
      </c>
      <c r="CU35" s="86">
        <v>557</v>
      </c>
      <c r="CV35" s="86">
        <v>557</v>
      </c>
      <c r="CW35" s="86">
        <v>359</v>
      </c>
      <c r="CX35" s="86">
        <f t="shared" si="11"/>
        <v>359</v>
      </c>
      <c r="CY35" s="86">
        <f t="shared" si="12"/>
        <v>359</v>
      </c>
      <c r="CZ35" s="86">
        <f t="shared" si="13"/>
        <v>359</v>
      </c>
      <c r="DA35" s="1">
        <v>95</v>
      </c>
      <c r="DB35" s="88">
        <v>424</v>
      </c>
      <c r="DC35" s="1" t="s">
        <v>61</v>
      </c>
      <c r="DD35" s="1">
        <v>50</v>
      </c>
      <c r="DE35" s="1">
        <f t="shared" si="34"/>
        <v>300</v>
      </c>
      <c r="DF35" s="1">
        <f t="shared" si="8"/>
        <v>42831</v>
      </c>
      <c r="DG35" s="1">
        <v>69</v>
      </c>
      <c r="DH35" s="1">
        <v>69</v>
      </c>
      <c r="DI35" s="1">
        <v>69</v>
      </c>
      <c r="DJ35" s="1">
        <v>69</v>
      </c>
      <c r="DK35" s="1">
        <v>104</v>
      </c>
      <c r="DL35" s="92">
        <v>420</v>
      </c>
      <c r="DM35" s="86">
        <v>52364</v>
      </c>
      <c r="DN35" s="86">
        <v>520</v>
      </c>
      <c r="DO35" s="86">
        <v>520</v>
      </c>
      <c r="DP35" s="86">
        <v>520</v>
      </c>
      <c r="DQ35" s="86">
        <v>520</v>
      </c>
      <c r="DR35" s="86">
        <v>557</v>
      </c>
      <c r="DS35" s="86">
        <v>557</v>
      </c>
      <c r="DT35" s="86">
        <v>557</v>
      </c>
      <c r="DU35" s="86">
        <v>557</v>
      </c>
      <c r="DV35" s="86">
        <v>366</v>
      </c>
      <c r="DW35" s="86">
        <f t="shared" si="14"/>
        <v>366</v>
      </c>
      <c r="DX35" s="86">
        <f t="shared" si="35"/>
        <v>366</v>
      </c>
      <c r="DY35" s="86">
        <f t="shared" si="36"/>
        <v>366</v>
      </c>
      <c r="DZ35" s="1">
        <v>95</v>
      </c>
      <c r="EA35" s="88">
        <v>600</v>
      </c>
      <c r="EB35" s="1" t="s">
        <v>61</v>
      </c>
      <c r="EC35" s="1">
        <v>50</v>
      </c>
      <c r="ED35" s="1">
        <f t="shared" si="37"/>
        <v>403.84615384615387</v>
      </c>
      <c r="EE35" s="1">
        <f t="shared" si="38"/>
        <v>58136</v>
      </c>
      <c r="EF35" s="90">
        <v>27</v>
      </c>
    </row>
    <row r="36" spans="1:136" x14ac:dyDescent="0.25">
      <c r="A36" s="34">
        <v>7621</v>
      </c>
      <c r="B36" s="32">
        <v>2700</v>
      </c>
      <c r="C36" s="32">
        <f t="shared" si="27"/>
        <v>7511</v>
      </c>
      <c r="D36" s="32">
        <f t="shared" ref="D36:D41" si="39">B36-110</f>
        <v>2590</v>
      </c>
      <c r="E36" s="32">
        <v>2200</v>
      </c>
      <c r="F36" s="32">
        <f t="shared" si="29"/>
        <v>42.797677999999998</v>
      </c>
      <c r="G36" s="32">
        <v>50</v>
      </c>
      <c r="H36" s="32">
        <v>0.36699999999999999</v>
      </c>
      <c r="I36" s="35">
        <v>1543.7</v>
      </c>
      <c r="J36" s="32">
        <v>23.859000000000002</v>
      </c>
      <c r="K36" s="32">
        <v>0.3458</v>
      </c>
      <c r="L36" s="33">
        <v>7.9433999999999996</v>
      </c>
      <c r="M36" s="34">
        <v>447.04</v>
      </c>
      <c r="N36" s="32">
        <v>426.72</v>
      </c>
      <c r="O36" s="32">
        <v>723.9</v>
      </c>
      <c r="P36" s="32" t="s">
        <v>20</v>
      </c>
      <c r="Q36" s="32">
        <v>0.95309999999999995</v>
      </c>
      <c r="R36" s="33"/>
      <c r="S36" s="74">
        <v>1627.2</v>
      </c>
      <c r="T36" s="75">
        <v>200</v>
      </c>
      <c r="U36" s="75">
        <v>43.1</v>
      </c>
      <c r="V36" s="76">
        <v>-3.34</v>
      </c>
      <c r="W36" s="74">
        <v>761.5</v>
      </c>
      <c r="X36" s="75">
        <v>1046.5</v>
      </c>
      <c r="Y36" s="75">
        <v>50</v>
      </c>
      <c r="Z36" s="76">
        <v>-0.26300000000000001</v>
      </c>
      <c r="AA36" s="34">
        <v>590.34</v>
      </c>
      <c r="AB36" s="32">
        <v>564.30999999999995</v>
      </c>
      <c r="AC36" s="32">
        <v>35.67</v>
      </c>
      <c r="AD36" s="33">
        <v>-0.15190000000000001</v>
      </c>
      <c r="AE36" s="34">
        <v>675.96</v>
      </c>
      <c r="AF36" s="32">
        <v>507.58</v>
      </c>
      <c r="AG36" s="32">
        <v>35.19</v>
      </c>
      <c r="AH36" s="33">
        <v>-0.26500000000000001</v>
      </c>
      <c r="AI36" s="34">
        <v>200</v>
      </c>
      <c r="AJ36" s="32">
        <v>200</v>
      </c>
      <c r="AK36" s="32">
        <v>21.62</v>
      </c>
      <c r="AL36" s="33">
        <v>1.1000000000000001E-3</v>
      </c>
      <c r="AM36" s="34">
        <v>1090</v>
      </c>
      <c r="AN36" s="32">
        <v>1999</v>
      </c>
      <c r="AO36" s="32">
        <v>50</v>
      </c>
      <c r="AP36" s="33">
        <v>-4.7000000000000002E-3</v>
      </c>
      <c r="AQ36" s="34">
        <v>200</v>
      </c>
      <c r="AR36" s="32">
        <v>200</v>
      </c>
      <c r="AS36" s="32">
        <v>31.69</v>
      </c>
      <c r="AT36" s="53">
        <v>4.6990999999999998E-4</v>
      </c>
      <c r="AU36" s="56">
        <v>12</v>
      </c>
      <c r="AV36" s="1">
        <v>127</v>
      </c>
      <c r="AX36" s="1">
        <v>127</v>
      </c>
      <c r="AZ36" s="1">
        <v>112</v>
      </c>
      <c r="BA36" s="92">
        <v>336</v>
      </c>
      <c r="BB36" s="86">
        <v>41931</v>
      </c>
      <c r="BC36" s="86">
        <v>843</v>
      </c>
      <c r="BD36" s="86">
        <v>843</v>
      </c>
      <c r="BE36" s="86">
        <v>820</v>
      </c>
      <c r="BF36" s="86">
        <v>820</v>
      </c>
      <c r="BG36" s="86">
        <v>200.8</v>
      </c>
      <c r="BH36" s="86">
        <v>200.8</v>
      </c>
      <c r="BI36" s="1">
        <v>95</v>
      </c>
      <c r="BJ36" s="88">
        <v>480</v>
      </c>
      <c r="BK36" s="1" t="s">
        <v>61</v>
      </c>
      <c r="BL36" s="1">
        <v>93</v>
      </c>
      <c r="BM36" s="1">
        <f t="shared" si="3"/>
        <v>300</v>
      </c>
      <c r="BN36" s="1">
        <f t="shared" si="4"/>
        <v>45658.600000000006</v>
      </c>
      <c r="BO36" s="1">
        <v>127</v>
      </c>
      <c r="BP36" s="1"/>
      <c r="BQ36" s="1">
        <v>127</v>
      </c>
      <c r="BS36" s="1">
        <v>118</v>
      </c>
      <c r="BT36" s="92">
        <v>472</v>
      </c>
      <c r="BU36" s="86">
        <v>58822</v>
      </c>
      <c r="BV36" s="86">
        <v>843</v>
      </c>
      <c r="BW36" s="86">
        <v>843</v>
      </c>
      <c r="BX36" s="86">
        <v>820</v>
      </c>
      <c r="BY36" s="86">
        <v>820</v>
      </c>
      <c r="BZ36" s="86">
        <v>200.8</v>
      </c>
      <c r="CA36" s="86">
        <v>200.8</v>
      </c>
      <c r="CB36" s="1">
        <v>95</v>
      </c>
      <c r="CC36" s="88">
        <v>674</v>
      </c>
      <c r="CD36" s="1" t="s">
        <v>61</v>
      </c>
      <c r="CE36" s="1">
        <v>93</v>
      </c>
      <c r="CF36" s="1">
        <f t="shared" si="30"/>
        <v>400</v>
      </c>
      <c r="CG36" s="1">
        <f t="shared" si="31"/>
        <v>62549.600000000006</v>
      </c>
      <c r="CH36" s="1">
        <v>69</v>
      </c>
      <c r="CI36" s="1">
        <v>69</v>
      </c>
      <c r="CJ36" s="1">
        <v>69</v>
      </c>
      <c r="CK36" s="1">
        <v>69</v>
      </c>
      <c r="CL36" s="1">
        <v>104</v>
      </c>
      <c r="CM36" s="92">
        <v>312</v>
      </c>
      <c r="CN36" s="86">
        <v>38950</v>
      </c>
      <c r="CO36" s="86">
        <v>520</v>
      </c>
      <c r="CP36" s="86">
        <v>520</v>
      </c>
      <c r="CQ36" s="86">
        <v>520</v>
      </c>
      <c r="CR36" s="86">
        <v>520</v>
      </c>
      <c r="CS36" s="86">
        <v>557</v>
      </c>
      <c r="CT36" s="86">
        <v>557</v>
      </c>
      <c r="CU36" s="86">
        <v>557</v>
      </c>
      <c r="CV36" s="86">
        <v>557</v>
      </c>
      <c r="CW36" s="86">
        <v>366</v>
      </c>
      <c r="CX36" s="86">
        <f t="shared" si="11"/>
        <v>366</v>
      </c>
      <c r="CY36" s="86">
        <f t="shared" si="12"/>
        <v>366</v>
      </c>
      <c r="CZ36" s="86">
        <f t="shared" si="13"/>
        <v>366</v>
      </c>
      <c r="DA36" s="1">
        <v>95</v>
      </c>
      <c r="DB36" s="88">
        <v>446</v>
      </c>
      <c r="DC36" s="1" t="s">
        <v>61</v>
      </c>
      <c r="DD36" s="1">
        <v>50</v>
      </c>
      <c r="DE36" s="1">
        <f t="shared" si="34"/>
        <v>300</v>
      </c>
      <c r="DF36" s="1">
        <f t="shared" si="8"/>
        <v>44722</v>
      </c>
      <c r="DG36" s="1">
        <v>69</v>
      </c>
      <c r="DH36" s="1">
        <v>69</v>
      </c>
      <c r="DI36" s="1">
        <v>69</v>
      </c>
      <c r="DJ36" s="1">
        <v>69</v>
      </c>
      <c r="DK36" s="1">
        <v>110</v>
      </c>
      <c r="DL36" s="92">
        <v>440</v>
      </c>
      <c r="DM36" s="86">
        <v>54848</v>
      </c>
      <c r="DN36" s="86">
        <v>520</v>
      </c>
      <c r="DO36" s="86">
        <v>520</v>
      </c>
      <c r="DP36" s="86">
        <v>520</v>
      </c>
      <c r="DQ36" s="86">
        <v>520</v>
      </c>
      <c r="DR36" s="86">
        <v>557</v>
      </c>
      <c r="DS36" s="86">
        <v>557</v>
      </c>
      <c r="DT36" s="86">
        <v>557</v>
      </c>
      <c r="DU36" s="86">
        <v>557</v>
      </c>
      <c r="DV36" s="86">
        <v>366</v>
      </c>
      <c r="DW36" s="86">
        <f t="shared" si="14"/>
        <v>366</v>
      </c>
      <c r="DX36" s="86">
        <f t="shared" si="35"/>
        <v>366</v>
      </c>
      <c r="DY36" s="86">
        <f t="shared" si="36"/>
        <v>366</v>
      </c>
      <c r="DZ36" s="1">
        <v>95</v>
      </c>
      <c r="EA36" s="88">
        <v>628</v>
      </c>
      <c r="EB36" s="1" t="s">
        <v>61</v>
      </c>
      <c r="EC36" s="1">
        <v>50</v>
      </c>
      <c r="ED36" s="1">
        <f t="shared" si="37"/>
        <v>400</v>
      </c>
      <c r="EE36" s="1">
        <f t="shared" si="38"/>
        <v>60620</v>
      </c>
      <c r="EF36" s="90">
        <v>28</v>
      </c>
    </row>
    <row r="37" spans="1:136" x14ac:dyDescent="0.25">
      <c r="A37" s="34">
        <v>8135</v>
      </c>
      <c r="B37" s="32">
        <v>2700</v>
      </c>
      <c r="C37" s="32">
        <f t="shared" si="27"/>
        <v>8025</v>
      </c>
      <c r="D37" s="32">
        <f t="shared" si="39"/>
        <v>2590</v>
      </c>
      <c r="E37" s="32">
        <v>2200</v>
      </c>
      <c r="F37" s="32">
        <f t="shared" si="29"/>
        <v>45.72645</v>
      </c>
      <c r="G37" s="32">
        <v>54</v>
      </c>
      <c r="H37" s="32">
        <v>0.39090000000000003</v>
      </c>
      <c r="I37" s="35">
        <v>1645.4</v>
      </c>
      <c r="J37" s="32">
        <v>23.853100000000001</v>
      </c>
      <c r="K37" s="32">
        <v>0.34649999999999997</v>
      </c>
      <c r="L37" s="33">
        <v>8.5045999999999999</v>
      </c>
      <c r="M37" s="34">
        <v>447.04</v>
      </c>
      <c r="N37" s="32">
        <v>390.4</v>
      </c>
      <c r="O37" s="32">
        <v>723.9</v>
      </c>
      <c r="P37" s="32" t="s">
        <v>14</v>
      </c>
      <c r="Q37" s="32">
        <v>0.64690000000000003</v>
      </c>
      <c r="R37" s="33"/>
      <c r="S37" s="74">
        <v>451.5</v>
      </c>
      <c r="T37" s="75">
        <v>401.6</v>
      </c>
      <c r="U37" s="75">
        <v>48.2</v>
      </c>
      <c r="V37" s="76">
        <v>-1.39</v>
      </c>
      <c r="W37" s="74">
        <v>200</v>
      </c>
      <c r="X37" s="75">
        <v>200</v>
      </c>
      <c r="Y37" s="75">
        <v>38</v>
      </c>
      <c r="Z37" s="76">
        <v>-3.86</v>
      </c>
      <c r="AA37" s="34">
        <v>606.62</v>
      </c>
      <c r="AB37" s="32">
        <v>557.77</v>
      </c>
      <c r="AC37" s="32">
        <v>35.770000000000003</v>
      </c>
      <c r="AD37" s="33">
        <v>-0.1215</v>
      </c>
      <c r="AE37" s="34">
        <v>685.93</v>
      </c>
      <c r="AF37" s="32">
        <v>506.29</v>
      </c>
      <c r="AG37" s="32">
        <v>35.36</v>
      </c>
      <c r="AH37" s="33">
        <v>-0.21759999999999999</v>
      </c>
      <c r="AI37" s="34">
        <v>200</v>
      </c>
      <c r="AJ37" s="32">
        <v>200</v>
      </c>
      <c r="AK37" s="32">
        <v>21.62</v>
      </c>
      <c r="AL37" s="33">
        <v>1.1000000000000001E-3</v>
      </c>
      <c r="AM37" s="34">
        <v>1091</v>
      </c>
      <c r="AN37" s="32">
        <v>1999</v>
      </c>
      <c r="AO37" s="32">
        <v>50</v>
      </c>
      <c r="AP37" s="33">
        <v>-4.7000000000000002E-3</v>
      </c>
      <c r="AQ37" s="34">
        <v>200</v>
      </c>
      <c r="AR37" s="32">
        <v>200</v>
      </c>
      <c r="AS37" s="32">
        <v>31.69</v>
      </c>
      <c r="AT37" s="53">
        <v>4.6990999999999998E-4</v>
      </c>
      <c r="AU37" s="56">
        <v>18</v>
      </c>
      <c r="AV37" s="1">
        <v>127</v>
      </c>
      <c r="AX37" s="1">
        <v>127</v>
      </c>
      <c r="AZ37" s="1">
        <v>118</v>
      </c>
      <c r="BA37" s="92">
        <v>351</v>
      </c>
      <c r="BB37" s="86">
        <v>43794</v>
      </c>
      <c r="BC37" s="86">
        <v>843</v>
      </c>
      <c r="BD37" s="86">
        <v>843</v>
      </c>
      <c r="BE37" s="86">
        <v>820</v>
      </c>
      <c r="BF37" s="86">
        <v>820</v>
      </c>
      <c r="BG37" s="86">
        <v>200.8</v>
      </c>
      <c r="BH37" s="86">
        <v>200.8</v>
      </c>
      <c r="BI37" s="1">
        <v>95</v>
      </c>
      <c r="BJ37" s="88">
        <v>501</v>
      </c>
      <c r="BK37" s="1" t="s">
        <v>61</v>
      </c>
      <c r="BL37" s="1">
        <v>93</v>
      </c>
      <c r="BM37" s="1">
        <f t="shared" si="3"/>
        <v>297.45762711864404</v>
      </c>
      <c r="BN37" s="1">
        <f t="shared" si="4"/>
        <v>47521.600000000006</v>
      </c>
      <c r="BO37" s="1">
        <v>127</v>
      </c>
      <c r="BP37" s="1"/>
      <c r="BQ37" s="1">
        <v>127</v>
      </c>
      <c r="BS37" s="1">
        <v>124</v>
      </c>
      <c r="BT37" s="92">
        <v>496</v>
      </c>
      <c r="BU37" s="86">
        <v>61803</v>
      </c>
      <c r="BV37" s="86">
        <v>843</v>
      </c>
      <c r="BW37" s="86">
        <v>843</v>
      </c>
      <c r="BX37" s="86">
        <v>820</v>
      </c>
      <c r="BY37" s="86">
        <v>820</v>
      </c>
      <c r="BZ37" s="86">
        <v>200.8</v>
      </c>
      <c r="CA37" s="86">
        <v>200.8</v>
      </c>
      <c r="CB37" s="1">
        <v>95</v>
      </c>
      <c r="CC37" s="88">
        <v>708</v>
      </c>
      <c r="CD37" s="1" t="s">
        <v>61</v>
      </c>
      <c r="CE37" s="1">
        <v>93</v>
      </c>
      <c r="CF37" s="1">
        <f t="shared" si="30"/>
        <v>400</v>
      </c>
      <c r="CG37" s="1">
        <f t="shared" si="31"/>
        <v>65530.600000000006</v>
      </c>
      <c r="CH37" s="1">
        <v>69</v>
      </c>
      <c r="CI37" s="1">
        <v>69</v>
      </c>
      <c r="CJ37" s="1">
        <v>69</v>
      </c>
      <c r="CK37" s="1">
        <v>69</v>
      </c>
      <c r="CL37" s="1">
        <v>110</v>
      </c>
      <c r="CM37" s="92">
        <v>330</v>
      </c>
      <c r="CN37" s="86">
        <v>41186</v>
      </c>
      <c r="CO37" s="86">
        <v>520</v>
      </c>
      <c r="CP37" s="86">
        <v>520</v>
      </c>
      <c r="CQ37" s="86">
        <v>520</v>
      </c>
      <c r="CR37" s="86">
        <v>520</v>
      </c>
      <c r="CS37" s="86">
        <v>557</v>
      </c>
      <c r="CT37" s="86">
        <v>557</v>
      </c>
      <c r="CU37" s="86">
        <v>557</v>
      </c>
      <c r="CV37" s="86">
        <v>557</v>
      </c>
      <c r="CW37" s="86">
        <v>366</v>
      </c>
      <c r="CX37" s="86">
        <f t="shared" si="11"/>
        <v>366</v>
      </c>
      <c r="CY37" s="86">
        <f t="shared" si="12"/>
        <v>366</v>
      </c>
      <c r="CZ37" s="86">
        <f t="shared" si="13"/>
        <v>366</v>
      </c>
      <c r="DA37" s="1">
        <v>95</v>
      </c>
      <c r="DB37" s="88">
        <v>471</v>
      </c>
      <c r="DC37" s="1" t="s">
        <v>61</v>
      </c>
      <c r="DD37" s="1">
        <v>50</v>
      </c>
      <c r="DE37" s="1">
        <f t="shared" si="34"/>
        <v>300</v>
      </c>
      <c r="DF37" s="1">
        <f t="shared" si="8"/>
        <v>46958</v>
      </c>
      <c r="DG37" s="1">
        <v>69</v>
      </c>
      <c r="DH37" s="1">
        <v>69</v>
      </c>
      <c r="DI37" s="1">
        <v>69</v>
      </c>
      <c r="DJ37" s="1">
        <v>69</v>
      </c>
      <c r="DK37" s="1">
        <v>116</v>
      </c>
      <c r="DL37" s="92">
        <v>464</v>
      </c>
      <c r="DM37" s="86">
        <v>57829</v>
      </c>
      <c r="DN37" s="86">
        <v>520</v>
      </c>
      <c r="DO37" s="86">
        <v>520</v>
      </c>
      <c r="DP37" s="86">
        <v>520</v>
      </c>
      <c r="DQ37" s="86">
        <v>520</v>
      </c>
      <c r="DR37" s="86">
        <v>557</v>
      </c>
      <c r="DS37" s="86">
        <v>557</v>
      </c>
      <c r="DT37" s="86">
        <v>557</v>
      </c>
      <c r="DU37" s="86">
        <v>557</v>
      </c>
      <c r="DV37" s="86">
        <v>366</v>
      </c>
      <c r="DW37" s="86">
        <f t="shared" si="14"/>
        <v>366</v>
      </c>
      <c r="DX37" s="86">
        <f t="shared" si="35"/>
        <v>366</v>
      </c>
      <c r="DY37" s="86">
        <f t="shared" si="36"/>
        <v>366</v>
      </c>
      <c r="DZ37" s="1">
        <v>95</v>
      </c>
      <c r="EA37" s="88">
        <v>662</v>
      </c>
      <c r="EB37" s="1" t="s">
        <v>61</v>
      </c>
      <c r="EC37" s="1">
        <v>50</v>
      </c>
      <c r="ED37" s="1">
        <f t="shared" si="37"/>
        <v>400</v>
      </c>
      <c r="EE37" s="1">
        <f t="shared" si="38"/>
        <v>63601</v>
      </c>
      <c r="EF37" s="90">
        <v>29</v>
      </c>
    </row>
    <row r="38" spans="1:136" x14ac:dyDescent="0.25">
      <c r="A38" s="34">
        <v>8650</v>
      </c>
      <c r="B38" s="32">
        <v>2700</v>
      </c>
      <c r="C38" s="32">
        <f t="shared" si="27"/>
        <v>8540</v>
      </c>
      <c r="D38" s="32">
        <f t="shared" si="39"/>
        <v>2590</v>
      </c>
      <c r="E38" s="32">
        <v>2200</v>
      </c>
      <c r="F38" s="32">
        <f t="shared" si="29"/>
        <v>48.660919999999997</v>
      </c>
      <c r="G38" s="32">
        <v>58</v>
      </c>
      <c r="H38" s="32">
        <v>0.41520000000000001</v>
      </c>
      <c r="I38" s="35">
        <v>1746.7</v>
      </c>
      <c r="J38" s="32">
        <v>23.848500000000001</v>
      </c>
      <c r="K38" s="32">
        <v>0.34710000000000002</v>
      </c>
      <c r="L38" s="33">
        <v>9.0722000000000005</v>
      </c>
      <c r="M38" s="34">
        <v>447.04</v>
      </c>
      <c r="N38" s="32">
        <v>426.72</v>
      </c>
      <c r="O38" s="32">
        <v>723.9</v>
      </c>
      <c r="P38" s="32" t="s">
        <v>20</v>
      </c>
      <c r="Q38" s="32">
        <v>0.90569999999999995</v>
      </c>
      <c r="R38" s="33"/>
      <c r="S38" s="74">
        <v>1641.8</v>
      </c>
      <c r="T38" s="75">
        <v>200</v>
      </c>
      <c r="U38" s="75">
        <v>42.3</v>
      </c>
      <c r="V38" s="76">
        <v>-3.3839999999999999</v>
      </c>
      <c r="W38" s="74">
        <v>771.3</v>
      </c>
      <c r="X38" s="75">
        <v>1049.7</v>
      </c>
      <c r="Y38" s="75">
        <v>50</v>
      </c>
      <c r="Z38" s="76">
        <v>-0.27</v>
      </c>
      <c r="AA38" s="34">
        <v>623.61</v>
      </c>
      <c r="AB38" s="32">
        <v>550.49</v>
      </c>
      <c r="AC38" s="32">
        <v>35.86</v>
      </c>
      <c r="AD38" s="33">
        <v>-9.1600000000000001E-2</v>
      </c>
      <c r="AE38" s="34">
        <v>695.54</v>
      </c>
      <c r="AF38" s="32">
        <v>504.79</v>
      </c>
      <c r="AG38" s="32">
        <v>35.56</v>
      </c>
      <c r="AH38" s="33">
        <v>-0.16980000000000001</v>
      </c>
      <c r="AI38" s="34">
        <v>200</v>
      </c>
      <c r="AJ38" s="32">
        <v>200</v>
      </c>
      <c r="AK38" s="32">
        <v>21.62</v>
      </c>
      <c r="AL38" s="33">
        <v>1.1000000000000001E-3</v>
      </c>
      <c r="AM38" s="34">
        <v>782.47</v>
      </c>
      <c r="AN38" s="32">
        <v>200</v>
      </c>
      <c r="AO38" s="32">
        <v>49.99</v>
      </c>
      <c r="AP38" s="53">
        <v>7.7256000000000004E-4</v>
      </c>
      <c r="AQ38" s="34">
        <v>200</v>
      </c>
      <c r="AR38" s="32">
        <v>200</v>
      </c>
      <c r="AS38" s="32">
        <v>31.69</v>
      </c>
      <c r="AT38" s="53">
        <v>4.6990999999999998E-4</v>
      </c>
      <c r="AU38" s="56">
        <v>19</v>
      </c>
      <c r="AV38" s="1">
        <v>127</v>
      </c>
      <c r="AX38" s="1">
        <v>127</v>
      </c>
      <c r="AZ38" s="1">
        <v>124</v>
      </c>
      <c r="BA38" s="92">
        <v>369</v>
      </c>
      <c r="BB38" s="86">
        <v>46030</v>
      </c>
      <c r="BC38" s="86">
        <v>843</v>
      </c>
      <c r="BD38" s="86">
        <v>843</v>
      </c>
      <c r="BE38" s="86">
        <v>820</v>
      </c>
      <c r="BF38" s="86">
        <v>820</v>
      </c>
      <c r="BG38" s="86">
        <v>200.8</v>
      </c>
      <c r="BH38" s="86">
        <v>200.8</v>
      </c>
      <c r="BI38" s="1">
        <v>95</v>
      </c>
      <c r="BJ38" s="88">
        <v>527</v>
      </c>
      <c r="BK38" s="1" t="s">
        <v>61</v>
      </c>
      <c r="BL38" s="1">
        <v>93</v>
      </c>
      <c r="BM38" s="1">
        <f t="shared" si="3"/>
        <v>297.58064516129031</v>
      </c>
      <c r="BN38" s="1">
        <f t="shared" si="4"/>
        <v>49757.600000000006</v>
      </c>
      <c r="BO38" s="1">
        <v>127</v>
      </c>
      <c r="BP38" s="1"/>
      <c r="BQ38" s="1">
        <v>127</v>
      </c>
      <c r="BS38" s="1">
        <v>131</v>
      </c>
      <c r="BT38" s="92">
        <v>520</v>
      </c>
      <c r="BU38" s="86">
        <v>64784</v>
      </c>
      <c r="BV38" s="86">
        <v>843</v>
      </c>
      <c r="BW38" s="86">
        <v>843</v>
      </c>
      <c r="BX38" s="86">
        <v>820</v>
      </c>
      <c r="BY38" s="86">
        <v>820</v>
      </c>
      <c r="BZ38" s="86">
        <v>200.8</v>
      </c>
      <c r="CA38" s="86">
        <v>200.8</v>
      </c>
      <c r="CB38" s="1">
        <v>95</v>
      </c>
      <c r="CC38" s="88">
        <v>742</v>
      </c>
      <c r="CD38" s="1" t="s">
        <v>61</v>
      </c>
      <c r="CE38" s="1">
        <v>93</v>
      </c>
      <c r="CF38" s="1">
        <f t="shared" si="30"/>
        <v>396.94656488549617</v>
      </c>
      <c r="CG38" s="1">
        <f t="shared" si="31"/>
        <v>68511.600000000006</v>
      </c>
      <c r="CH38" s="1">
        <v>69</v>
      </c>
      <c r="CI38" s="1">
        <v>69</v>
      </c>
      <c r="CJ38" s="1">
        <v>69</v>
      </c>
      <c r="CK38" s="1">
        <v>69</v>
      </c>
      <c r="CL38" s="1">
        <v>116</v>
      </c>
      <c r="CM38" s="92">
        <v>348</v>
      </c>
      <c r="CN38" s="86">
        <v>43422</v>
      </c>
      <c r="CO38" s="86">
        <v>520</v>
      </c>
      <c r="CP38" s="86">
        <v>520</v>
      </c>
      <c r="CQ38" s="86">
        <v>520</v>
      </c>
      <c r="CR38" s="86">
        <v>520</v>
      </c>
      <c r="CS38" s="86">
        <v>557</v>
      </c>
      <c r="CT38" s="86">
        <v>557</v>
      </c>
      <c r="CU38" s="86">
        <v>557</v>
      </c>
      <c r="CV38" s="86">
        <v>557</v>
      </c>
      <c r="CW38" s="86">
        <v>366</v>
      </c>
      <c r="CX38" s="86">
        <f t="shared" si="11"/>
        <v>366</v>
      </c>
      <c r="CY38" s="86">
        <f t="shared" si="12"/>
        <v>366</v>
      </c>
      <c r="CZ38" s="86">
        <f t="shared" si="13"/>
        <v>366</v>
      </c>
      <c r="DA38" s="1">
        <v>95</v>
      </c>
      <c r="DB38" s="88">
        <v>497</v>
      </c>
      <c r="DC38" s="1" t="s">
        <v>61</v>
      </c>
      <c r="DD38" s="1">
        <v>50</v>
      </c>
      <c r="DE38" s="1">
        <f t="shared" si="34"/>
        <v>300</v>
      </c>
      <c r="DF38" s="1">
        <f t="shared" si="8"/>
        <v>49194</v>
      </c>
      <c r="DG38" s="1">
        <v>69</v>
      </c>
      <c r="DH38" s="1">
        <v>69</v>
      </c>
      <c r="DI38" s="1">
        <v>69</v>
      </c>
      <c r="DJ38" s="1">
        <v>69</v>
      </c>
      <c r="DK38" s="1">
        <v>122</v>
      </c>
      <c r="DL38" s="92">
        <v>488</v>
      </c>
      <c r="DM38" s="86">
        <v>60810</v>
      </c>
      <c r="DN38" s="86">
        <v>520</v>
      </c>
      <c r="DO38" s="86">
        <v>520</v>
      </c>
      <c r="DP38" s="86">
        <v>520</v>
      </c>
      <c r="DQ38" s="86">
        <v>520</v>
      </c>
      <c r="DR38" s="86">
        <v>557</v>
      </c>
      <c r="DS38" s="86">
        <v>557</v>
      </c>
      <c r="DT38" s="86">
        <v>557</v>
      </c>
      <c r="DU38" s="86">
        <v>557</v>
      </c>
      <c r="DV38" s="86">
        <v>366</v>
      </c>
      <c r="DW38" s="86">
        <f t="shared" si="14"/>
        <v>366</v>
      </c>
      <c r="DX38" s="86">
        <f t="shared" si="35"/>
        <v>366</v>
      </c>
      <c r="DY38" s="86">
        <f t="shared" si="36"/>
        <v>366</v>
      </c>
      <c r="DZ38" s="1">
        <v>95</v>
      </c>
      <c r="EA38" s="88">
        <v>697</v>
      </c>
      <c r="EB38" s="1" t="s">
        <v>61</v>
      </c>
      <c r="EC38" s="1">
        <v>50</v>
      </c>
      <c r="ED38" s="1">
        <f t="shared" si="37"/>
        <v>400</v>
      </c>
      <c r="EE38" s="1">
        <f t="shared" si="38"/>
        <v>66582</v>
      </c>
      <c r="EF38" s="90">
        <v>30</v>
      </c>
    </row>
    <row r="39" spans="1:136" x14ac:dyDescent="0.25">
      <c r="A39" s="34">
        <v>9164</v>
      </c>
      <c r="B39" s="32">
        <v>2700</v>
      </c>
      <c r="C39" s="32">
        <f t="shared" si="27"/>
        <v>9054</v>
      </c>
      <c r="D39" s="32">
        <f t="shared" si="39"/>
        <v>2590</v>
      </c>
      <c r="E39" s="32">
        <v>2200</v>
      </c>
      <c r="F39" s="32">
        <f t="shared" si="29"/>
        <v>51.589691999999999</v>
      </c>
      <c r="G39" s="32">
        <v>62</v>
      </c>
      <c r="H39" s="32">
        <v>0.43909999999999999</v>
      </c>
      <c r="I39" s="35">
        <v>1846.2</v>
      </c>
      <c r="J39" s="32">
        <v>23.854900000000001</v>
      </c>
      <c r="K39" s="32">
        <v>0.34749999999999998</v>
      </c>
      <c r="L39" s="33">
        <v>9.6417999999999999</v>
      </c>
      <c r="M39" s="34">
        <v>447.04</v>
      </c>
      <c r="N39" s="32">
        <v>426.72</v>
      </c>
      <c r="O39" s="32">
        <v>723.9</v>
      </c>
      <c r="P39" s="32" t="s">
        <v>20</v>
      </c>
      <c r="Q39" s="32">
        <v>0.90569999999999995</v>
      </c>
      <c r="R39" s="33"/>
      <c r="S39" s="74">
        <v>1641.8</v>
      </c>
      <c r="T39" s="75">
        <v>200</v>
      </c>
      <c r="U39" s="75">
        <v>42.3</v>
      </c>
      <c r="V39" s="76">
        <v>-3.3839999999999999</v>
      </c>
      <c r="W39" s="74">
        <v>771.3</v>
      </c>
      <c r="X39" s="75">
        <v>1049.7</v>
      </c>
      <c r="Y39" s="75">
        <v>50</v>
      </c>
      <c r="Z39" s="76">
        <v>-0.27</v>
      </c>
      <c r="AA39" s="34">
        <v>640.84</v>
      </c>
      <c r="AB39" s="32">
        <v>542.97</v>
      </c>
      <c r="AC39" s="32">
        <v>35.950000000000003</v>
      </c>
      <c r="AD39" s="33">
        <v>-6.2600000000000003E-2</v>
      </c>
      <c r="AE39" s="34">
        <v>704.84</v>
      </c>
      <c r="AF39" s="32">
        <v>503.06</v>
      </c>
      <c r="AG39" s="32">
        <v>35.76</v>
      </c>
      <c r="AH39" s="33">
        <v>-0.12189999999999999</v>
      </c>
      <c r="AI39" s="34">
        <v>200</v>
      </c>
      <c r="AJ39" s="32">
        <v>200</v>
      </c>
      <c r="AK39" s="32">
        <v>21.62</v>
      </c>
      <c r="AL39" s="33">
        <v>1.1000000000000001E-3</v>
      </c>
      <c r="AM39" s="34">
        <v>787.86</v>
      </c>
      <c r="AN39" s="32">
        <v>200</v>
      </c>
      <c r="AO39" s="32">
        <v>49.99</v>
      </c>
      <c r="AP39" s="53">
        <v>8.2764999999999998E-4</v>
      </c>
      <c r="AQ39" s="34">
        <v>200</v>
      </c>
      <c r="AR39" s="32">
        <v>200</v>
      </c>
      <c r="AS39" s="32">
        <v>31.69</v>
      </c>
      <c r="AT39" s="53">
        <v>4.6990999999999998E-4</v>
      </c>
      <c r="AU39" s="56">
        <v>19</v>
      </c>
      <c r="AV39" s="1">
        <v>127</v>
      </c>
      <c r="AX39" s="1">
        <v>127</v>
      </c>
      <c r="AZ39" s="1">
        <v>130</v>
      </c>
      <c r="BA39" s="92">
        <v>390</v>
      </c>
      <c r="BB39" s="86">
        <v>48638</v>
      </c>
      <c r="BC39" s="86">
        <v>843</v>
      </c>
      <c r="BD39" s="86">
        <v>843</v>
      </c>
      <c r="BE39" s="86">
        <v>820</v>
      </c>
      <c r="BF39" s="86">
        <v>820</v>
      </c>
      <c r="BG39" s="86">
        <v>200.8</v>
      </c>
      <c r="BH39" s="86">
        <v>200.8</v>
      </c>
      <c r="BI39" s="1">
        <v>95</v>
      </c>
      <c r="BJ39" s="88">
        <v>557</v>
      </c>
      <c r="BK39" s="1" t="s">
        <v>61</v>
      </c>
      <c r="BL39" s="1">
        <v>93</v>
      </c>
      <c r="BM39" s="1">
        <f t="shared" si="3"/>
        <v>300</v>
      </c>
      <c r="BN39" s="1">
        <f t="shared" si="4"/>
        <v>52365.600000000006</v>
      </c>
      <c r="BO39" s="1">
        <v>127</v>
      </c>
      <c r="BP39" s="1"/>
      <c r="BQ39" s="1">
        <v>127</v>
      </c>
      <c r="BS39" s="1">
        <v>138</v>
      </c>
      <c r="BT39" s="92">
        <v>552</v>
      </c>
      <c r="BU39" s="86">
        <v>68758</v>
      </c>
      <c r="BV39" s="86">
        <v>843</v>
      </c>
      <c r="BW39" s="86">
        <v>843</v>
      </c>
      <c r="BX39" s="86">
        <v>820</v>
      </c>
      <c r="BY39" s="86">
        <v>820</v>
      </c>
      <c r="BZ39" s="86">
        <v>200.8</v>
      </c>
      <c r="CA39" s="86">
        <v>200.8</v>
      </c>
      <c r="CB39" s="1">
        <v>95</v>
      </c>
      <c r="CC39" s="88">
        <v>788</v>
      </c>
      <c r="CD39" s="1" t="s">
        <v>61</v>
      </c>
      <c r="CE39" s="1">
        <v>93</v>
      </c>
      <c r="CF39" s="1">
        <f t="shared" si="30"/>
        <v>400</v>
      </c>
      <c r="CG39" s="1">
        <f t="shared" si="31"/>
        <v>72485.600000000006</v>
      </c>
      <c r="CH39" s="1">
        <v>69</v>
      </c>
      <c r="CI39" s="1">
        <v>69</v>
      </c>
      <c r="CJ39" s="1">
        <v>69</v>
      </c>
      <c r="CK39" s="1">
        <v>69</v>
      </c>
      <c r="CL39" s="1">
        <v>121</v>
      </c>
      <c r="CM39" s="92">
        <v>363</v>
      </c>
      <c r="CN39" s="86">
        <v>45285</v>
      </c>
      <c r="CO39" s="86">
        <v>520</v>
      </c>
      <c r="CP39" s="86">
        <v>520</v>
      </c>
      <c r="CQ39" s="86">
        <v>520</v>
      </c>
      <c r="CR39" s="86">
        <v>520</v>
      </c>
      <c r="CS39" s="86">
        <v>557</v>
      </c>
      <c r="CT39" s="86">
        <v>557</v>
      </c>
      <c r="CU39" s="86">
        <v>557</v>
      </c>
      <c r="CV39" s="86">
        <v>557</v>
      </c>
      <c r="CW39" s="86">
        <v>366</v>
      </c>
      <c r="CX39" s="86">
        <f t="shared" si="11"/>
        <v>366</v>
      </c>
      <c r="CY39" s="86">
        <f t="shared" si="12"/>
        <v>366</v>
      </c>
      <c r="CZ39" s="86">
        <f t="shared" si="13"/>
        <v>366</v>
      </c>
      <c r="DA39" s="1">
        <v>95</v>
      </c>
      <c r="DB39" s="88">
        <v>518</v>
      </c>
      <c r="DC39" s="1" t="s">
        <v>61</v>
      </c>
      <c r="DD39" s="1">
        <v>50</v>
      </c>
      <c r="DE39" s="1">
        <f t="shared" si="34"/>
        <v>300</v>
      </c>
      <c r="DF39" s="1">
        <f t="shared" si="8"/>
        <v>51057</v>
      </c>
      <c r="DG39" s="1">
        <v>69</v>
      </c>
      <c r="DH39" s="1">
        <v>69</v>
      </c>
      <c r="DI39" s="1">
        <v>69</v>
      </c>
      <c r="DJ39" s="1">
        <v>69</v>
      </c>
      <c r="DK39" s="1">
        <v>128</v>
      </c>
      <c r="DL39" s="92">
        <v>512</v>
      </c>
      <c r="DM39" s="86">
        <v>63790</v>
      </c>
      <c r="DN39" s="86">
        <v>520</v>
      </c>
      <c r="DO39" s="86">
        <v>520</v>
      </c>
      <c r="DP39" s="86">
        <v>520</v>
      </c>
      <c r="DQ39" s="86">
        <v>520</v>
      </c>
      <c r="DR39" s="86">
        <v>557</v>
      </c>
      <c r="DS39" s="86">
        <v>557</v>
      </c>
      <c r="DT39" s="86">
        <v>557</v>
      </c>
      <c r="DU39" s="86">
        <v>557</v>
      </c>
      <c r="DV39" s="86">
        <v>366</v>
      </c>
      <c r="DW39" s="86">
        <f t="shared" si="14"/>
        <v>366</v>
      </c>
      <c r="DX39" s="86">
        <f t="shared" si="35"/>
        <v>366</v>
      </c>
      <c r="DY39" s="86">
        <f t="shared" si="36"/>
        <v>366</v>
      </c>
      <c r="DZ39" s="1">
        <v>95</v>
      </c>
      <c r="EA39" s="88">
        <v>731</v>
      </c>
      <c r="EB39" s="1" t="s">
        <v>61</v>
      </c>
      <c r="EC39" s="1">
        <v>50</v>
      </c>
      <c r="ED39" s="1">
        <f t="shared" si="37"/>
        <v>400</v>
      </c>
      <c r="EE39" s="1">
        <f t="shared" si="38"/>
        <v>69562</v>
      </c>
      <c r="EF39" s="90">
        <v>31</v>
      </c>
    </row>
    <row r="40" spans="1:136" x14ac:dyDescent="0.25">
      <c r="A40" s="34">
        <v>9678</v>
      </c>
      <c r="B40" s="32">
        <v>2700</v>
      </c>
      <c r="C40" s="32">
        <f t="shared" si="27"/>
        <v>9568</v>
      </c>
      <c r="D40" s="32">
        <f t="shared" si="39"/>
        <v>2590</v>
      </c>
      <c r="E40" s="32">
        <v>2200</v>
      </c>
      <c r="F40" s="32">
        <f t="shared" si="29"/>
        <v>54.518464000000002</v>
      </c>
      <c r="G40" s="32">
        <v>66</v>
      </c>
      <c r="H40" s="32">
        <v>0.46339999999999998</v>
      </c>
      <c r="I40" s="35">
        <v>1948.5</v>
      </c>
      <c r="J40" s="32">
        <v>23.8462</v>
      </c>
      <c r="K40" s="32">
        <v>0.3483</v>
      </c>
      <c r="L40" s="33">
        <v>10.228199999999999</v>
      </c>
      <c r="M40" s="34">
        <v>447.04</v>
      </c>
      <c r="N40" s="32">
        <v>426.72</v>
      </c>
      <c r="O40" s="32">
        <v>723.9</v>
      </c>
      <c r="P40" s="32" t="s">
        <v>20</v>
      </c>
      <c r="Q40" s="32">
        <v>0.90569999999999995</v>
      </c>
      <c r="R40" s="33"/>
      <c r="S40" s="74">
        <v>1641.8</v>
      </c>
      <c r="T40" s="75">
        <v>200</v>
      </c>
      <c r="U40" s="75">
        <v>42.3</v>
      </c>
      <c r="V40" s="76">
        <v>-3.3839999999999999</v>
      </c>
      <c r="W40" s="74">
        <v>771.3</v>
      </c>
      <c r="X40" s="75">
        <v>1049.7</v>
      </c>
      <c r="Y40" s="75">
        <v>50</v>
      </c>
      <c r="Z40" s="76">
        <v>-0.27</v>
      </c>
      <c r="AA40" s="34">
        <v>658.73</v>
      </c>
      <c r="AB40" s="32">
        <v>535.07000000000005</v>
      </c>
      <c r="AC40" s="32">
        <v>36.04</v>
      </c>
      <c r="AD40" s="33">
        <v>-3.3500000000000002E-2</v>
      </c>
      <c r="AE40" s="34">
        <v>714.12</v>
      </c>
      <c r="AF40" s="32">
        <v>500.99</v>
      </c>
      <c r="AG40" s="32">
        <v>35.97</v>
      </c>
      <c r="AH40" s="33">
        <v>-7.2800000000000004E-2</v>
      </c>
      <c r="AI40" s="34">
        <v>200</v>
      </c>
      <c r="AJ40" s="32">
        <v>200</v>
      </c>
      <c r="AK40" s="32">
        <v>21.62</v>
      </c>
      <c r="AL40" s="33">
        <v>1.1000000000000001E-3</v>
      </c>
      <c r="AM40" s="34">
        <v>793.38</v>
      </c>
      <c r="AN40" s="32">
        <v>200.03</v>
      </c>
      <c r="AO40" s="32">
        <v>49.97</v>
      </c>
      <c r="AP40" s="53">
        <v>8.8756999999999996E-4</v>
      </c>
      <c r="AQ40" s="34">
        <v>200</v>
      </c>
      <c r="AR40" s="32">
        <v>200</v>
      </c>
      <c r="AS40" s="32">
        <v>31.69</v>
      </c>
      <c r="AT40" s="53">
        <v>4.6990999999999998E-4</v>
      </c>
      <c r="AU40" s="56">
        <v>19</v>
      </c>
      <c r="AV40" s="1">
        <v>127</v>
      </c>
      <c r="AX40" s="1">
        <v>127</v>
      </c>
      <c r="AZ40" s="1">
        <v>136</v>
      </c>
      <c r="BA40" s="92">
        <v>408</v>
      </c>
      <c r="BB40" s="86">
        <v>50874</v>
      </c>
      <c r="BC40" s="86">
        <v>843</v>
      </c>
      <c r="BD40" s="86">
        <v>843</v>
      </c>
      <c r="BE40" s="86">
        <v>820</v>
      </c>
      <c r="BF40" s="86">
        <v>820</v>
      </c>
      <c r="BG40" s="86">
        <v>200.8</v>
      </c>
      <c r="BH40" s="86">
        <v>200.8</v>
      </c>
      <c r="BI40" s="1">
        <v>95</v>
      </c>
      <c r="BJ40" s="88">
        <v>582</v>
      </c>
      <c r="BK40" s="1" t="s">
        <v>61</v>
      </c>
      <c r="BL40" s="1">
        <v>93</v>
      </c>
      <c r="BM40" s="1">
        <f t="shared" si="3"/>
        <v>300</v>
      </c>
      <c r="BN40" s="1">
        <f t="shared" si="4"/>
        <v>54601.600000000006</v>
      </c>
      <c r="BO40" s="1">
        <v>127</v>
      </c>
      <c r="BP40" s="1"/>
      <c r="BQ40" s="1">
        <v>127</v>
      </c>
      <c r="BS40" s="1">
        <v>145</v>
      </c>
      <c r="BT40" s="92">
        <v>580</v>
      </c>
      <c r="BU40" s="86">
        <v>72236</v>
      </c>
      <c r="BV40" s="86">
        <v>843</v>
      </c>
      <c r="BW40" s="86">
        <v>843</v>
      </c>
      <c r="BX40" s="86">
        <v>820</v>
      </c>
      <c r="BY40" s="86">
        <v>820</v>
      </c>
      <c r="BZ40" s="86">
        <v>200.8</v>
      </c>
      <c r="CA40" s="86">
        <v>200.8</v>
      </c>
      <c r="CB40" s="1">
        <v>95</v>
      </c>
      <c r="CC40" s="88">
        <v>828</v>
      </c>
      <c r="CD40" s="1" t="s">
        <v>61</v>
      </c>
      <c r="CE40" s="1">
        <v>93</v>
      </c>
      <c r="CF40" s="1">
        <f t="shared" si="30"/>
        <v>400</v>
      </c>
      <c r="CG40" s="1">
        <f t="shared" si="31"/>
        <v>75963.600000000006</v>
      </c>
      <c r="CH40" s="1">
        <v>69</v>
      </c>
      <c r="CI40" s="1">
        <v>69</v>
      </c>
      <c r="CJ40" s="1">
        <v>69</v>
      </c>
      <c r="CK40" s="1">
        <v>69</v>
      </c>
      <c r="CL40" s="1">
        <v>127</v>
      </c>
      <c r="CM40" s="92">
        <v>381</v>
      </c>
      <c r="CN40" s="86">
        <v>47520</v>
      </c>
      <c r="CO40" s="86">
        <v>520</v>
      </c>
      <c r="CP40" s="86">
        <v>520</v>
      </c>
      <c r="CQ40" s="86">
        <v>520</v>
      </c>
      <c r="CR40" s="86">
        <v>520</v>
      </c>
      <c r="CS40" s="86">
        <v>557</v>
      </c>
      <c r="CT40" s="86">
        <v>557</v>
      </c>
      <c r="CU40" s="86">
        <v>557</v>
      </c>
      <c r="CV40" s="86">
        <v>557</v>
      </c>
      <c r="CW40" s="86">
        <v>366</v>
      </c>
      <c r="CX40" s="86">
        <f t="shared" si="11"/>
        <v>366</v>
      </c>
      <c r="CY40" s="86">
        <f t="shared" si="12"/>
        <v>366</v>
      </c>
      <c r="CZ40" s="86">
        <f t="shared" si="13"/>
        <v>366</v>
      </c>
      <c r="DA40" s="1">
        <v>95</v>
      </c>
      <c r="DB40" s="88">
        <v>544</v>
      </c>
      <c r="DC40" s="1" t="s">
        <v>61</v>
      </c>
      <c r="DD40" s="1">
        <v>50</v>
      </c>
      <c r="DE40" s="1">
        <f t="shared" si="34"/>
        <v>300</v>
      </c>
      <c r="DF40" s="1">
        <f t="shared" si="8"/>
        <v>53292</v>
      </c>
      <c r="DG40" s="1">
        <v>69</v>
      </c>
      <c r="DH40" s="1">
        <v>69</v>
      </c>
      <c r="DI40" s="1">
        <v>69</v>
      </c>
      <c r="DJ40" s="1">
        <v>69</v>
      </c>
      <c r="DK40" s="1">
        <v>134</v>
      </c>
      <c r="DL40" s="92">
        <v>536</v>
      </c>
      <c r="DM40" s="86">
        <v>66771</v>
      </c>
      <c r="DN40" s="86">
        <v>520</v>
      </c>
      <c r="DO40" s="86">
        <v>520</v>
      </c>
      <c r="DP40" s="86">
        <v>520</v>
      </c>
      <c r="DQ40" s="86">
        <v>520</v>
      </c>
      <c r="DR40" s="86">
        <v>557</v>
      </c>
      <c r="DS40" s="86">
        <v>557</v>
      </c>
      <c r="DT40" s="86">
        <v>557</v>
      </c>
      <c r="DU40" s="86">
        <v>557</v>
      </c>
      <c r="DV40" s="86">
        <v>366</v>
      </c>
      <c r="DW40" s="86">
        <f t="shared" si="14"/>
        <v>366</v>
      </c>
      <c r="DX40" s="86">
        <f t="shared" si="35"/>
        <v>366</v>
      </c>
      <c r="DY40" s="86">
        <f t="shared" si="36"/>
        <v>366</v>
      </c>
      <c r="DZ40" s="1">
        <v>95</v>
      </c>
      <c r="EA40" s="88">
        <v>765</v>
      </c>
      <c r="EB40" s="1" t="s">
        <v>61</v>
      </c>
      <c r="EC40" s="1">
        <v>50</v>
      </c>
      <c r="ED40" s="1">
        <f t="shared" si="37"/>
        <v>400</v>
      </c>
      <c r="EE40" s="1">
        <f t="shared" si="38"/>
        <v>72543</v>
      </c>
      <c r="EF40" s="90">
        <v>32</v>
      </c>
    </row>
    <row r="41" spans="1:136" x14ac:dyDescent="0.25">
      <c r="A41" s="36">
        <v>10192</v>
      </c>
      <c r="B41" s="37">
        <v>2700</v>
      </c>
      <c r="C41" s="37">
        <f t="shared" si="27"/>
        <v>10082</v>
      </c>
      <c r="D41" s="37">
        <f t="shared" si="39"/>
        <v>2590</v>
      </c>
      <c r="E41" s="37">
        <v>2200</v>
      </c>
      <c r="F41" s="37">
        <f t="shared" si="29"/>
        <v>57.447235999999997</v>
      </c>
      <c r="G41" s="37">
        <v>70</v>
      </c>
      <c r="H41" s="37">
        <v>0.48799999999999999</v>
      </c>
      <c r="I41" s="38">
        <v>2047.4</v>
      </c>
      <c r="J41" s="37">
        <v>23.856300000000001</v>
      </c>
      <c r="K41" s="37">
        <v>0.34870000000000001</v>
      </c>
      <c r="L41" s="39">
        <v>10.812200000000001</v>
      </c>
      <c r="M41" s="36">
        <v>447.04</v>
      </c>
      <c r="N41" s="37">
        <v>426.72</v>
      </c>
      <c r="O41" s="37">
        <v>723.9</v>
      </c>
      <c r="P41" s="37" t="s">
        <v>20</v>
      </c>
      <c r="Q41" s="37">
        <v>0.90569999999999995</v>
      </c>
      <c r="R41" s="39"/>
      <c r="S41" s="74">
        <v>1641.8</v>
      </c>
      <c r="T41" s="75">
        <v>200</v>
      </c>
      <c r="U41" s="75">
        <v>42.3</v>
      </c>
      <c r="V41" s="76">
        <v>-3.3839999999999999</v>
      </c>
      <c r="W41" s="74">
        <v>771.3</v>
      </c>
      <c r="X41" s="75">
        <v>1049.7</v>
      </c>
      <c r="Y41" s="75">
        <v>50</v>
      </c>
      <c r="Z41" s="76">
        <v>-0.27</v>
      </c>
      <c r="AA41" s="36">
        <v>676.68</v>
      </c>
      <c r="AB41" s="37">
        <v>527.09</v>
      </c>
      <c r="AC41" s="37">
        <v>36.11</v>
      </c>
      <c r="AD41" s="39">
        <v>-5.4000000000000003E-3</v>
      </c>
      <c r="AE41" s="36">
        <v>613.83000000000004</v>
      </c>
      <c r="AF41" s="37">
        <v>471.2</v>
      </c>
      <c r="AG41" s="37">
        <v>50</v>
      </c>
      <c r="AH41" s="39">
        <v>1.6000000000000001E-3</v>
      </c>
      <c r="AI41" s="34">
        <v>200</v>
      </c>
      <c r="AJ41" s="32">
        <v>200</v>
      </c>
      <c r="AK41" s="32">
        <v>21.62</v>
      </c>
      <c r="AL41" s="33">
        <v>1.1000000000000001E-3</v>
      </c>
      <c r="AM41" s="36">
        <v>1096</v>
      </c>
      <c r="AN41" s="37">
        <v>1999</v>
      </c>
      <c r="AO41" s="37">
        <v>50</v>
      </c>
      <c r="AP41" s="39">
        <v>-4.8999999999999998E-3</v>
      </c>
      <c r="AQ41" s="34">
        <v>200</v>
      </c>
      <c r="AR41" s="32">
        <v>200</v>
      </c>
      <c r="AS41" s="32">
        <v>31.69</v>
      </c>
      <c r="AT41" s="53">
        <v>4.6990999999999998E-4</v>
      </c>
      <c r="AU41" s="56">
        <v>19</v>
      </c>
      <c r="AV41" s="1">
        <v>127</v>
      </c>
      <c r="AX41" s="1">
        <v>127</v>
      </c>
      <c r="AZ41" s="1">
        <v>143</v>
      </c>
      <c r="BA41" s="92">
        <v>429</v>
      </c>
      <c r="BB41" s="86">
        <v>53482</v>
      </c>
      <c r="BC41" s="86">
        <v>843</v>
      </c>
      <c r="BD41" s="86">
        <v>843</v>
      </c>
      <c r="BE41" s="86">
        <v>820</v>
      </c>
      <c r="BF41" s="86">
        <v>820</v>
      </c>
      <c r="BG41" s="86">
        <v>200.8</v>
      </c>
      <c r="BH41" s="86">
        <v>200.8</v>
      </c>
      <c r="BI41" s="1">
        <v>95</v>
      </c>
      <c r="BJ41" s="88">
        <v>612</v>
      </c>
      <c r="BK41" s="1" t="s">
        <v>61</v>
      </c>
      <c r="BL41" s="1">
        <v>93</v>
      </c>
      <c r="BM41" s="1">
        <f t="shared" si="3"/>
        <v>300</v>
      </c>
      <c r="BN41" s="1">
        <f t="shared" si="4"/>
        <v>57209.600000000006</v>
      </c>
      <c r="BO41" s="1">
        <v>127</v>
      </c>
      <c r="BP41" s="1"/>
      <c r="BQ41" s="1">
        <v>127</v>
      </c>
      <c r="BS41" s="1">
        <v>152</v>
      </c>
      <c r="BT41" s="92">
        <v>608</v>
      </c>
      <c r="BU41" s="86">
        <v>75714</v>
      </c>
      <c r="BV41" s="86">
        <v>843</v>
      </c>
      <c r="BW41" s="86">
        <v>843</v>
      </c>
      <c r="BX41" s="86">
        <v>820</v>
      </c>
      <c r="BY41" s="86">
        <v>820</v>
      </c>
      <c r="BZ41" s="86">
        <v>200.8</v>
      </c>
      <c r="CA41" s="86">
        <v>200.8</v>
      </c>
      <c r="CB41" s="1">
        <v>95</v>
      </c>
      <c r="CC41" s="88">
        <v>868</v>
      </c>
      <c r="CD41" s="1" t="s">
        <v>61</v>
      </c>
      <c r="CE41" s="1">
        <v>93</v>
      </c>
      <c r="CF41" s="1">
        <f t="shared" si="30"/>
        <v>400</v>
      </c>
      <c r="CG41" s="1">
        <f t="shared" si="31"/>
        <v>79441.600000000006</v>
      </c>
      <c r="CH41" s="1">
        <v>69</v>
      </c>
      <c r="CI41" s="1">
        <v>69</v>
      </c>
      <c r="CJ41" s="1">
        <v>69</v>
      </c>
      <c r="CK41" s="1">
        <v>69</v>
      </c>
      <c r="CL41" s="1">
        <v>133</v>
      </c>
      <c r="CM41" s="92">
        <v>399</v>
      </c>
      <c r="CN41" s="86">
        <v>49756</v>
      </c>
      <c r="CO41" s="86">
        <v>520</v>
      </c>
      <c r="CP41" s="86">
        <v>520</v>
      </c>
      <c r="CQ41" s="86">
        <v>520</v>
      </c>
      <c r="CR41" s="86">
        <v>520</v>
      </c>
      <c r="CS41" s="86">
        <v>557</v>
      </c>
      <c r="CT41" s="86">
        <v>557</v>
      </c>
      <c r="CU41" s="86">
        <v>557</v>
      </c>
      <c r="CV41" s="86">
        <v>557</v>
      </c>
      <c r="CW41" s="86">
        <v>366</v>
      </c>
      <c r="CX41" s="86">
        <f t="shared" si="11"/>
        <v>366</v>
      </c>
      <c r="CY41" s="86">
        <f t="shared" si="12"/>
        <v>366</v>
      </c>
      <c r="CZ41" s="86">
        <f t="shared" si="13"/>
        <v>366</v>
      </c>
      <c r="DA41" s="1">
        <v>95</v>
      </c>
      <c r="DB41" s="88">
        <v>570</v>
      </c>
      <c r="DC41" s="1" t="s">
        <v>61</v>
      </c>
      <c r="DD41" s="1">
        <v>50</v>
      </c>
      <c r="DE41" s="1">
        <f t="shared" si="34"/>
        <v>300</v>
      </c>
      <c r="DF41" s="1">
        <f t="shared" si="8"/>
        <v>55528</v>
      </c>
      <c r="DG41" s="1">
        <v>69</v>
      </c>
      <c r="DH41" s="1">
        <v>69</v>
      </c>
      <c r="DI41" s="1">
        <v>69</v>
      </c>
      <c r="DJ41" s="1">
        <v>69</v>
      </c>
      <c r="DK41" s="1">
        <v>140</v>
      </c>
      <c r="DL41" s="92">
        <v>560</v>
      </c>
      <c r="DM41" s="86">
        <v>69752</v>
      </c>
      <c r="DN41" s="86">
        <v>520</v>
      </c>
      <c r="DO41" s="86">
        <v>520</v>
      </c>
      <c r="DP41" s="86">
        <v>520</v>
      </c>
      <c r="DQ41" s="86">
        <v>520</v>
      </c>
      <c r="DR41" s="86">
        <v>557</v>
      </c>
      <c r="DS41" s="86">
        <v>557</v>
      </c>
      <c r="DT41" s="86">
        <v>557</v>
      </c>
      <c r="DU41" s="86">
        <v>557</v>
      </c>
      <c r="DV41" s="86">
        <v>366</v>
      </c>
      <c r="DW41" s="86">
        <f t="shared" si="14"/>
        <v>366</v>
      </c>
      <c r="DX41" s="86">
        <f t="shared" si="35"/>
        <v>366</v>
      </c>
      <c r="DY41" s="86">
        <f t="shared" si="36"/>
        <v>366</v>
      </c>
      <c r="DZ41" s="1">
        <v>95</v>
      </c>
      <c r="EA41" s="88">
        <v>799</v>
      </c>
      <c r="EB41" s="1" t="s">
        <v>61</v>
      </c>
      <c r="EC41" s="1">
        <v>50</v>
      </c>
      <c r="ED41" s="1">
        <f t="shared" si="37"/>
        <v>400</v>
      </c>
      <c r="EE41" s="1">
        <f t="shared" si="38"/>
        <v>75524</v>
      </c>
      <c r="EF41" s="90">
        <v>33</v>
      </c>
    </row>
    <row r="42" spans="1:136" x14ac:dyDescent="0.25">
      <c r="S42" s="64"/>
      <c r="T42" s="64"/>
      <c r="U42" s="64"/>
      <c r="V42" s="64"/>
      <c r="W42" s="64"/>
      <c r="X42" s="64"/>
      <c r="Y42" s="64"/>
      <c r="Z42" s="64"/>
      <c r="BB42" s="86"/>
      <c r="BC42" s="86"/>
      <c r="BD42" s="86"/>
      <c r="BE42" s="86"/>
      <c r="BF42" s="86"/>
      <c r="BG42" s="86"/>
      <c r="BH42" s="86"/>
      <c r="BI42" s="1"/>
      <c r="BJ42" s="89"/>
      <c r="BK42" s="1"/>
      <c r="BL42" s="1"/>
      <c r="BM42" s="1"/>
      <c r="BN42" s="1"/>
      <c r="BO42" s="1"/>
      <c r="BP42" s="1"/>
      <c r="BQ42" s="1"/>
      <c r="BU42" s="86"/>
      <c r="BV42" s="86"/>
      <c r="BW42" s="86"/>
      <c r="BX42" s="86"/>
      <c r="BY42" s="86"/>
      <c r="BZ42" s="86"/>
      <c r="CA42" s="86"/>
      <c r="CB42" s="1"/>
      <c r="CC42" s="89"/>
      <c r="CD42" s="1"/>
      <c r="CE42" s="1"/>
      <c r="CF42" s="1"/>
      <c r="CG42" s="1"/>
      <c r="CH42" s="1"/>
      <c r="CI42" s="1"/>
      <c r="CJ42" s="1"/>
      <c r="CK42" s="1"/>
      <c r="CL42" s="1"/>
      <c r="CM42" s="92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1"/>
      <c r="DB42" s="89"/>
      <c r="DC42" s="1"/>
      <c r="DD42" s="1"/>
      <c r="DE42" s="1"/>
      <c r="DF42" s="1"/>
      <c r="DG42" s="1"/>
      <c r="DH42" s="1"/>
      <c r="DI42" s="1"/>
      <c r="DJ42" s="1"/>
      <c r="DK42" s="1"/>
      <c r="DL42" s="92"/>
      <c r="DM42" s="86"/>
      <c r="DN42" s="86"/>
      <c r="DO42" s="86"/>
      <c r="DP42" s="86"/>
      <c r="DQ42" s="86"/>
      <c r="DR42" s="86"/>
      <c r="DS42" s="86"/>
      <c r="DT42" s="86"/>
      <c r="DU42" s="86"/>
      <c r="DV42" s="86"/>
      <c r="DW42" s="86"/>
      <c r="DX42" s="86"/>
      <c r="DY42" s="86"/>
      <c r="DZ42" s="1"/>
      <c r="EA42" s="89"/>
      <c r="EB42" s="1"/>
      <c r="EC42" s="1"/>
      <c r="ED42" s="1"/>
      <c r="EE42" s="1"/>
      <c r="EF42" s="90"/>
    </row>
    <row r="43" spans="1:136" x14ac:dyDescent="0.25">
      <c r="A43" s="94" t="s">
        <v>37</v>
      </c>
      <c r="B43" s="94"/>
      <c r="S43" s="64"/>
      <c r="T43" s="64"/>
      <c r="U43" s="64"/>
      <c r="V43" s="64"/>
      <c r="W43" s="64"/>
      <c r="X43" s="64"/>
      <c r="Y43" s="64"/>
      <c r="Z43" s="64"/>
      <c r="BB43" s="86"/>
      <c r="BC43" s="86"/>
      <c r="BD43" s="86"/>
      <c r="BE43" s="86"/>
      <c r="BF43" s="86"/>
      <c r="BG43" s="86"/>
      <c r="BH43" s="86"/>
      <c r="BI43" s="1"/>
      <c r="BJ43" s="89"/>
      <c r="BK43" s="1"/>
      <c r="BL43" s="1"/>
      <c r="BM43" s="1"/>
      <c r="BN43" s="1"/>
      <c r="BO43" s="1"/>
      <c r="BP43" s="1"/>
      <c r="BQ43" s="1"/>
      <c r="BU43" s="86"/>
      <c r="BV43" s="86"/>
      <c r="BW43" s="86"/>
      <c r="BX43" s="86"/>
      <c r="BY43" s="86"/>
      <c r="BZ43" s="86"/>
      <c r="CA43" s="86"/>
      <c r="CB43" s="1"/>
      <c r="CC43" s="89"/>
      <c r="CD43" s="1"/>
      <c r="CE43" s="1"/>
      <c r="CF43" s="1"/>
      <c r="CG43" s="1"/>
      <c r="CH43" s="1"/>
      <c r="CI43" s="1"/>
      <c r="CJ43" s="1"/>
      <c r="CK43" s="1"/>
      <c r="CL43" s="1"/>
      <c r="CM43" s="92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1"/>
      <c r="DB43" s="89"/>
      <c r="DC43" s="1"/>
      <c r="DD43" s="1"/>
      <c r="DE43" s="1"/>
      <c r="DF43" s="1"/>
      <c r="DG43" s="1"/>
      <c r="DH43" s="1"/>
      <c r="DI43" s="1"/>
      <c r="DJ43" s="1"/>
      <c r="DK43" s="1"/>
      <c r="DL43" s="92"/>
      <c r="DM43" s="86"/>
      <c r="DN43" s="86"/>
      <c r="DO43" s="86"/>
      <c r="DP43" s="86"/>
      <c r="DQ43" s="86"/>
      <c r="DR43" s="86"/>
      <c r="DS43" s="86"/>
      <c r="DT43" s="86"/>
      <c r="DU43" s="86"/>
      <c r="DV43" s="86"/>
      <c r="DW43" s="86"/>
      <c r="DX43" s="86"/>
      <c r="DY43" s="86"/>
      <c r="DZ43" s="1"/>
      <c r="EA43" s="89"/>
      <c r="EB43" s="1"/>
      <c r="EC43" s="1"/>
      <c r="ED43" s="1"/>
      <c r="EE43" s="1"/>
      <c r="EF43" s="90"/>
    </row>
    <row r="44" spans="1:136" x14ac:dyDescent="0.25">
      <c r="A44" s="40" t="s">
        <v>0</v>
      </c>
      <c r="B44" s="41" t="s">
        <v>1</v>
      </c>
      <c r="C44" s="41" t="s">
        <v>2</v>
      </c>
      <c r="D44" s="41" t="s">
        <v>3</v>
      </c>
      <c r="E44" s="41" t="s">
        <v>4</v>
      </c>
      <c r="F44" s="41" t="s">
        <v>5</v>
      </c>
      <c r="G44" s="41" t="s">
        <v>6</v>
      </c>
      <c r="H44" s="41" t="s">
        <v>7</v>
      </c>
      <c r="I44" s="41" t="s">
        <v>8</v>
      </c>
      <c r="J44" s="41" t="s">
        <v>9</v>
      </c>
      <c r="K44" s="41" t="s">
        <v>10</v>
      </c>
      <c r="L44" s="42" t="s">
        <v>11</v>
      </c>
      <c r="M44" s="40" t="s">
        <v>17</v>
      </c>
      <c r="N44" s="41" t="s">
        <v>19</v>
      </c>
      <c r="O44" s="41" t="s">
        <v>18</v>
      </c>
      <c r="P44" s="43"/>
      <c r="Q44" s="43" t="s">
        <v>16</v>
      </c>
      <c r="R44" s="44"/>
      <c r="S44" s="77" t="s">
        <v>27</v>
      </c>
      <c r="T44" s="78" t="s">
        <v>19</v>
      </c>
      <c r="U44" s="78" t="s">
        <v>28</v>
      </c>
      <c r="V44" s="79" t="s">
        <v>39</v>
      </c>
      <c r="W44" s="77" t="s">
        <v>27</v>
      </c>
      <c r="X44" s="78" t="s">
        <v>19</v>
      </c>
      <c r="Y44" s="78" t="s">
        <v>28</v>
      </c>
      <c r="Z44" s="79" t="s">
        <v>39</v>
      </c>
      <c r="AA44" s="40" t="s">
        <v>27</v>
      </c>
      <c r="AB44" s="41" t="s">
        <v>19</v>
      </c>
      <c r="AC44" s="41" t="s">
        <v>28</v>
      </c>
      <c r="AD44" s="42" t="s">
        <v>16</v>
      </c>
      <c r="AE44" s="40" t="s">
        <v>27</v>
      </c>
      <c r="AF44" s="41" t="s">
        <v>19</v>
      </c>
      <c r="AG44" s="41" t="s">
        <v>28</v>
      </c>
      <c r="AH44" s="42" t="s">
        <v>16</v>
      </c>
      <c r="AI44" s="40" t="s">
        <v>27</v>
      </c>
      <c r="AJ44" s="41" t="s">
        <v>19</v>
      </c>
      <c r="AK44" s="41" t="s">
        <v>28</v>
      </c>
      <c r="AL44" s="42" t="s">
        <v>16</v>
      </c>
      <c r="AM44" s="40" t="s">
        <v>27</v>
      </c>
      <c r="AN44" s="41" t="s">
        <v>19</v>
      </c>
      <c r="AO44" s="41" t="s">
        <v>28</v>
      </c>
      <c r="AP44" s="42" t="s">
        <v>16</v>
      </c>
      <c r="AQ44" s="40" t="s">
        <v>27</v>
      </c>
      <c r="AR44" s="41" t="s">
        <v>19</v>
      </c>
      <c r="AS44" s="41" t="s">
        <v>28</v>
      </c>
      <c r="AT44" s="42" t="s">
        <v>16</v>
      </c>
      <c r="AU44" s="43"/>
      <c r="BB44" s="86"/>
      <c r="BC44" s="86"/>
      <c r="BD44" s="86"/>
      <c r="BE44" s="86"/>
      <c r="BF44" s="86"/>
      <c r="BG44" s="86"/>
      <c r="BH44" s="86"/>
      <c r="BI44" s="1"/>
      <c r="BJ44" s="89"/>
      <c r="BK44" s="1"/>
      <c r="BL44" s="1"/>
      <c r="BM44" s="1"/>
      <c r="BN44" s="1"/>
      <c r="BO44" s="1"/>
      <c r="BP44" s="1"/>
      <c r="BQ44" s="1"/>
      <c r="BU44" s="86"/>
      <c r="BV44" s="86"/>
      <c r="BW44" s="86"/>
      <c r="BX44" s="86"/>
      <c r="BY44" s="86"/>
      <c r="BZ44" s="86"/>
      <c r="CA44" s="86"/>
      <c r="CB44" s="1"/>
      <c r="CC44" s="89"/>
      <c r="CD44" s="1"/>
      <c r="CE44" s="1"/>
      <c r="CF44" s="1"/>
      <c r="CG44" s="1"/>
      <c r="CH44" s="1"/>
      <c r="CI44" s="1"/>
      <c r="CJ44" s="1"/>
      <c r="CK44" s="1"/>
      <c r="CL44" s="1"/>
      <c r="CM44" s="92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1"/>
      <c r="DB44" s="89"/>
      <c r="DC44" s="1"/>
      <c r="DD44" s="1"/>
      <c r="DE44" s="1"/>
      <c r="DF44" s="1"/>
      <c r="DG44" s="1"/>
      <c r="DH44" s="1"/>
      <c r="DI44" s="1"/>
      <c r="DJ44" s="1"/>
      <c r="DK44" s="1"/>
      <c r="DL44" s="92"/>
      <c r="DM44" s="86"/>
      <c r="DN44" s="86"/>
      <c r="DO44" s="86"/>
      <c r="DP44" s="86"/>
      <c r="DQ44" s="86"/>
      <c r="DR44" s="86"/>
      <c r="DS44" s="86"/>
      <c r="DT44" s="86"/>
      <c r="DU44" s="86"/>
      <c r="DV44" s="86"/>
      <c r="DW44" s="86"/>
      <c r="DX44" s="86"/>
      <c r="DY44" s="86"/>
      <c r="DZ44" s="1"/>
      <c r="EA44" s="89"/>
      <c r="EB44" s="1"/>
      <c r="EC44" s="1"/>
      <c r="ED44" s="1"/>
      <c r="EE44" s="1"/>
      <c r="EF44" s="90"/>
    </row>
    <row r="45" spans="1:136" x14ac:dyDescent="0.25">
      <c r="A45" s="45">
        <v>4855</v>
      </c>
      <c r="B45" s="43">
        <v>2700</v>
      </c>
      <c r="C45" s="43">
        <f t="shared" ref="C45:C55" si="40">A45-110</f>
        <v>4745</v>
      </c>
      <c r="D45" s="43">
        <f t="shared" ref="D45:D48" si="41">B45-110</f>
        <v>2590</v>
      </c>
      <c r="E45" s="43">
        <v>2200</v>
      </c>
      <c r="F45" s="43">
        <f t="shared" ref="F45:F55" si="42">PRODUCT(C45,D45,E45)/1000000000</f>
        <v>27.037009999999999</v>
      </c>
      <c r="G45" s="43">
        <v>30</v>
      </c>
      <c r="H45" s="43">
        <v>0.24540000000000001</v>
      </c>
      <c r="I45" s="46">
        <v>1032.0999999999999</v>
      </c>
      <c r="J45" s="43">
        <v>23.815100000000001</v>
      </c>
      <c r="K45" s="43">
        <v>0.34250000000000003</v>
      </c>
      <c r="L45" s="44">
        <v>5.2046999999999999</v>
      </c>
      <c r="M45" s="45">
        <v>626.11</v>
      </c>
      <c r="N45" s="43">
        <v>296.93</v>
      </c>
      <c r="O45" s="43">
        <v>477.52</v>
      </c>
      <c r="P45" s="43" t="s">
        <v>15</v>
      </c>
      <c r="Q45" s="43">
        <v>0.70799999999999996</v>
      </c>
      <c r="R45" s="44"/>
      <c r="S45" s="80">
        <v>715.1</v>
      </c>
      <c r="T45" s="81">
        <v>1000</v>
      </c>
      <c r="U45" s="81">
        <v>50</v>
      </c>
      <c r="V45" s="82">
        <v>-0.1391</v>
      </c>
      <c r="W45" s="80">
        <v>1290.0999999999999</v>
      </c>
      <c r="X45" s="81">
        <v>200</v>
      </c>
      <c r="Y45" s="81">
        <v>50</v>
      </c>
      <c r="Z45" s="82">
        <v>-2.06</v>
      </c>
      <c r="AA45" s="45">
        <v>484.26</v>
      </c>
      <c r="AB45" s="43">
        <v>619.12</v>
      </c>
      <c r="AC45" s="43">
        <v>34.85</v>
      </c>
      <c r="AD45" s="44">
        <v>-0.28639999999999999</v>
      </c>
      <c r="AE45" s="45">
        <v>510.87</v>
      </c>
      <c r="AF45" s="43">
        <v>449.78</v>
      </c>
      <c r="AG45" s="43">
        <v>37.22</v>
      </c>
      <c r="AH45" s="44">
        <v>-0.44500000000000001</v>
      </c>
      <c r="AI45" s="45">
        <v>200</v>
      </c>
      <c r="AJ45" s="43">
        <v>200</v>
      </c>
      <c r="AK45" s="43">
        <v>21.62</v>
      </c>
      <c r="AL45" s="44">
        <v>1.1000000000000001E-3</v>
      </c>
      <c r="AM45" s="45">
        <v>1055</v>
      </c>
      <c r="AN45" s="43">
        <v>1585</v>
      </c>
      <c r="AO45" s="43">
        <v>38.200000000000003</v>
      </c>
      <c r="AP45" s="44">
        <v>-2.3999999999999998E-3</v>
      </c>
      <c r="AQ45" s="45">
        <v>200</v>
      </c>
      <c r="AR45" s="43">
        <v>200</v>
      </c>
      <c r="AS45" s="43">
        <v>31.69</v>
      </c>
      <c r="AT45" s="54">
        <v>4.6990999999999998E-4</v>
      </c>
      <c r="AU45" s="57">
        <v>21</v>
      </c>
      <c r="AV45" s="1">
        <v>127</v>
      </c>
      <c r="AX45" s="87">
        <v>127</v>
      </c>
      <c r="AZ45" s="1">
        <v>83</v>
      </c>
      <c r="BA45" s="92">
        <v>249</v>
      </c>
      <c r="BB45" s="86">
        <v>31126</v>
      </c>
      <c r="BC45" s="86">
        <v>843</v>
      </c>
      <c r="BD45" s="86">
        <v>843</v>
      </c>
      <c r="BE45" s="86">
        <v>820</v>
      </c>
      <c r="BF45" s="86">
        <v>820</v>
      </c>
      <c r="BG45" s="86">
        <v>200.8</v>
      </c>
      <c r="BH45" s="86">
        <v>200.8</v>
      </c>
      <c r="BI45" s="1">
        <v>95</v>
      </c>
      <c r="BJ45" s="88">
        <v>356</v>
      </c>
      <c r="BK45" s="1" t="s">
        <v>61</v>
      </c>
      <c r="BL45" s="1">
        <v>93</v>
      </c>
      <c r="BM45" s="1">
        <f t="shared" si="3"/>
        <v>300</v>
      </c>
      <c r="BN45" s="1">
        <f t="shared" si="4"/>
        <v>34853.600000000006</v>
      </c>
      <c r="BO45" s="1">
        <v>127</v>
      </c>
      <c r="BP45" s="1"/>
      <c r="BQ45" s="1">
        <v>127</v>
      </c>
      <c r="BS45" s="1">
        <v>87</v>
      </c>
      <c r="BT45" s="92">
        <v>348</v>
      </c>
      <c r="BU45" s="86">
        <v>43422</v>
      </c>
      <c r="BV45" s="86">
        <v>843</v>
      </c>
      <c r="BW45" s="86">
        <v>843</v>
      </c>
      <c r="BX45" s="86">
        <v>820</v>
      </c>
      <c r="BY45" s="86">
        <v>820</v>
      </c>
      <c r="BZ45" s="86">
        <v>200.8</v>
      </c>
      <c r="CA45" s="86">
        <v>200.8</v>
      </c>
      <c r="CB45" s="1">
        <v>95</v>
      </c>
      <c r="CC45" s="88">
        <v>497</v>
      </c>
      <c r="CD45" s="1" t="s">
        <v>61</v>
      </c>
      <c r="CE45" s="1">
        <v>93</v>
      </c>
      <c r="CF45" s="1">
        <f t="shared" ref="CF45:CF55" si="43">BT45*100/BS45</f>
        <v>400</v>
      </c>
      <c r="CG45" s="1">
        <f t="shared" ref="CG45:CG55" si="44">SUM(BU45:CA45)</f>
        <v>47149.600000000006</v>
      </c>
      <c r="CH45" s="1">
        <v>69</v>
      </c>
      <c r="CI45" s="1">
        <v>69</v>
      </c>
      <c r="CJ45" s="1">
        <v>69</v>
      </c>
      <c r="CK45" s="1">
        <v>69</v>
      </c>
      <c r="CL45" s="1">
        <v>79</v>
      </c>
      <c r="CM45" s="92">
        <v>237</v>
      </c>
      <c r="CN45" s="86">
        <v>29635</v>
      </c>
      <c r="CO45" s="86">
        <v>520</v>
      </c>
      <c r="CP45" s="86">
        <v>520</v>
      </c>
      <c r="CQ45" s="86">
        <v>520</v>
      </c>
      <c r="CR45" s="86">
        <v>520</v>
      </c>
      <c r="CS45" s="86">
        <v>557</v>
      </c>
      <c r="CT45" s="86">
        <v>557</v>
      </c>
      <c r="CU45" s="86">
        <v>557</v>
      </c>
      <c r="CV45" s="86">
        <v>557</v>
      </c>
      <c r="CW45" s="86">
        <v>296</v>
      </c>
      <c r="CX45" s="86">
        <f t="shared" si="11"/>
        <v>296</v>
      </c>
      <c r="CY45" s="86">
        <f t="shared" si="12"/>
        <v>296</v>
      </c>
      <c r="CZ45" s="86">
        <f t="shared" si="13"/>
        <v>296</v>
      </c>
      <c r="DA45" s="1">
        <v>95</v>
      </c>
      <c r="DB45" s="88">
        <v>339</v>
      </c>
      <c r="DC45" s="1" t="s">
        <v>61</v>
      </c>
      <c r="DD45" s="1">
        <v>50</v>
      </c>
      <c r="DE45" s="1">
        <f t="shared" ref="DE45:DE55" si="45">CM45*100/CL45</f>
        <v>300</v>
      </c>
      <c r="DF45" s="1">
        <f t="shared" si="8"/>
        <v>35127</v>
      </c>
      <c r="DG45" s="1">
        <v>69</v>
      </c>
      <c r="DH45" s="1">
        <v>69</v>
      </c>
      <c r="DI45" s="1">
        <v>69</v>
      </c>
      <c r="DJ45" s="1">
        <v>69</v>
      </c>
      <c r="DK45" s="1">
        <v>82</v>
      </c>
      <c r="DL45" s="92">
        <v>332</v>
      </c>
      <c r="DM45" s="86">
        <v>40938</v>
      </c>
      <c r="DN45" s="86">
        <v>520</v>
      </c>
      <c r="DO45" s="86">
        <v>520</v>
      </c>
      <c r="DP45" s="86">
        <v>520</v>
      </c>
      <c r="DQ45" s="86">
        <v>520</v>
      </c>
      <c r="DR45" s="86">
        <v>557</v>
      </c>
      <c r="DS45" s="86">
        <v>557</v>
      </c>
      <c r="DT45" s="86">
        <v>557</v>
      </c>
      <c r="DU45" s="86">
        <v>557</v>
      </c>
      <c r="DV45" s="86">
        <v>322</v>
      </c>
      <c r="DW45" s="86">
        <f t="shared" si="14"/>
        <v>322</v>
      </c>
      <c r="DX45" s="86">
        <f t="shared" ref="DX45:DX55" si="46">DV45</f>
        <v>322</v>
      </c>
      <c r="DY45" s="86">
        <f t="shared" ref="DY45:DY55" si="47">DV45</f>
        <v>322</v>
      </c>
      <c r="DZ45" s="1">
        <v>95</v>
      </c>
      <c r="EA45" s="88">
        <v>468</v>
      </c>
      <c r="EB45" s="1" t="s">
        <v>61</v>
      </c>
      <c r="EC45" s="1">
        <v>50</v>
      </c>
      <c r="ED45" s="1">
        <f t="shared" ref="ED45:ED55" si="48">DL45*100/DK45</f>
        <v>404.8780487804878</v>
      </c>
      <c r="EE45" s="1">
        <f t="shared" ref="EE45:EE55" si="49">SUM(DM45:DY45)</f>
        <v>46534</v>
      </c>
      <c r="EF45" s="90">
        <v>34</v>
      </c>
    </row>
    <row r="46" spans="1:136" x14ac:dyDescent="0.25">
      <c r="A46" s="45">
        <v>5370</v>
      </c>
      <c r="B46" s="43">
        <v>2700</v>
      </c>
      <c r="C46" s="43">
        <f t="shared" si="40"/>
        <v>5260</v>
      </c>
      <c r="D46" s="43">
        <f t="shared" si="41"/>
        <v>2590</v>
      </c>
      <c r="E46" s="43">
        <v>2200</v>
      </c>
      <c r="F46" s="43">
        <f t="shared" si="42"/>
        <v>29.97148</v>
      </c>
      <c r="G46" s="43">
        <v>34</v>
      </c>
      <c r="H46" s="43">
        <v>0.26750000000000002</v>
      </c>
      <c r="I46" s="46">
        <v>1124.0999999999999</v>
      </c>
      <c r="J46" s="43">
        <v>23.9008</v>
      </c>
      <c r="K46" s="43">
        <v>0.34179999999999999</v>
      </c>
      <c r="L46" s="44">
        <v>5.7065999999999999</v>
      </c>
      <c r="M46" s="45">
        <v>447.04</v>
      </c>
      <c r="N46" s="43">
        <v>390.4</v>
      </c>
      <c r="O46" s="43">
        <v>723.9</v>
      </c>
      <c r="P46" s="43" t="s">
        <v>14</v>
      </c>
      <c r="Q46" s="43">
        <v>0.68120000000000003</v>
      </c>
      <c r="R46" s="44"/>
      <c r="S46" s="80">
        <v>445.2</v>
      </c>
      <c r="T46" s="81">
        <v>387.8</v>
      </c>
      <c r="U46" s="81">
        <v>48</v>
      </c>
      <c r="V46" s="82">
        <v>-1.48</v>
      </c>
      <c r="W46" s="80">
        <v>200</v>
      </c>
      <c r="X46" s="81">
        <v>200</v>
      </c>
      <c r="Y46" s="81">
        <v>37.9</v>
      </c>
      <c r="Z46" s="82">
        <v>-3.51</v>
      </c>
      <c r="AA46" s="45">
        <v>524.69000000000005</v>
      </c>
      <c r="AB46" s="43">
        <v>590.29</v>
      </c>
      <c r="AC46" s="43">
        <v>35.229999999999997</v>
      </c>
      <c r="AD46" s="44">
        <v>-0.28320000000000001</v>
      </c>
      <c r="AE46" s="45">
        <v>543.91</v>
      </c>
      <c r="AF46" s="43">
        <v>469.43</v>
      </c>
      <c r="AG46" s="43">
        <v>36.630000000000003</v>
      </c>
      <c r="AH46" s="44">
        <v>-0.42559999999999998</v>
      </c>
      <c r="AI46" s="45">
        <v>200</v>
      </c>
      <c r="AJ46" s="43">
        <v>200</v>
      </c>
      <c r="AK46" s="43">
        <v>21.62</v>
      </c>
      <c r="AL46" s="44">
        <v>1.1000000000000001E-3</v>
      </c>
      <c r="AM46" s="45">
        <v>1080</v>
      </c>
      <c r="AN46" s="43">
        <v>1786</v>
      </c>
      <c r="AO46" s="43">
        <v>50</v>
      </c>
      <c r="AP46" s="44">
        <v>-3.8E-3</v>
      </c>
      <c r="AQ46" s="45">
        <v>200</v>
      </c>
      <c r="AR46" s="43">
        <v>200</v>
      </c>
      <c r="AS46" s="43">
        <v>31.69</v>
      </c>
      <c r="AT46" s="54">
        <v>4.6990999999999998E-4</v>
      </c>
      <c r="AU46" s="57">
        <v>11</v>
      </c>
      <c r="AV46" s="1">
        <v>127</v>
      </c>
      <c r="AX46" s="87">
        <v>127</v>
      </c>
      <c r="AZ46" s="1">
        <v>88</v>
      </c>
      <c r="BA46" s="92">
        <v>264</v>
      </c>
      <c r="BB46" s="86">
        <v>32989</v>
      </c>
      <c r="BC46" s="86">
        <v>843</v>
      </c>
      <c r="BD46" s="86">
        <v>843</v>
      </c>
      <c r="BE46" s="86">
        <v>820</v>
      </c>
      <c r="BF46" s="86">
        <v>820</v>
      </c>
      <c r="BG46" s="86">
        <v>200.8</v>
      </c>
      <c r="BH46" s="86">
        <v>200.8</v>
      </c>
      <c r="BI46" s="1">
        <v>95</v>
      </c>
      <c r="BJ46" s="88">
        <v>377</v>
      </c>
      <c r="BK46" s="1" t="s">
        <v>61</v>
      </c>
      <c r="BL46" s="1">
        <v>93</v>
      </c>
      <c r="BM46" s="1">
        <f t="shared" si="3"/>
        <v>300</v>
      </c>
      <c r="BN46" s="1">
        <f t="shared" si="4"/>
        <v>36716.600000000006</v>
      </c>
      <c r="BO46" s="1">
        <v>127</v>
      </c>
      <c r="BP46" s="1"/>
      <c r="BQ46" s="1">
        <v>127</v>
      </c>
      <c r="BS46" s="1">
        <v>92</v>
      </c>
      <c r="BT46" s="92">
        <v>368</v>
      </c>
      <c r="BU46" s="86">
        <v>45906</v>
      </c>
      <c r="BV46" s="86">
        <v>843</v>
      </c>
      <c r="BW46" s="86">
        <v>843</v>
      </c>
      <c r="BX46" s="86">
        <v>820</v>
      </c>
      <c r="BY46" s="86">
        <v>820</v>
      </c>
      <c r="BZ46" s="86">
        <v>200.8</v>
      </c>
      <c r="CA46" s="86">
        <v>200.8</v>
      </c>
      <c r="CB46" s="1">
        <v>95</v>
      </c>
      <c r="CC46" s="88">
        <v>525</v>
      </c>
      <c r="CD46" s="1" t="s">
        <v>61</v>
      </c>
      <c r="CE46" s="1">
        <v>93</v>
      </c>
      <c r="CF46" s="1">
        <f t="shared" si="43"/>
        <v>400</v>
      </c>
      <c r="CG46" s="1">
        <f t="shared" si="44"/>
        <v>49633.600000000006</v>
      </c>
      <c r="CH46" s="1">
        <v>69</v>
      </c>
      <c r="CI46" s="1">
        <v>69</v>
      </c>
      <c r="CJ46" s="1">
        <v>69</v>
      </c>
      <c r="CK46" s="1">
        <v>69</v>
      </c>
      <c r="CL46" s="1">
        <v>83</v>
      </c>
      <c r="CM46" s="92">
        <v>249</v>
      </c>
      <c r="CN46" s="86">
        <v>31126</v>
      </c>
      <c r="CO46" s="86">
        <v>520</v>
      </c>
      <c r="CP46" s="86">
        <v>520</v>
      </c>
      <c r="CQ46" s="86">
        <v>520</v>
      </c>
      <c r="CR46" s="86">
        <v>520</v>
      </c>
      <c r="CS46" s="86">
        <v>557</v>
      </c>
      <c r="CT46" s="86">
        <v>557</v>
      </c>
      <c r="CU46" s="86">
        <v>557</v>
      </c>
      <c r="CV46" s="86">
        <v>557</v>
      </c>
      <c r="CW46" s="86">
        <v>316</v>
      </c>
      <c r="CX46" s="86">
        <f t="shared" si="11"/>
        <v>316</v>
      </c>
      <c r="CY46" s="86">
        <f t="shared" si="12"/>
        <v>316</v>
      </c>
      <c r="CZ46" s="86">
        <f t="shared" si="13"/>
        <v>316</v>
      </c>
      <c r="DA46" s="1">
        <v>95</v>
      </c>
      <c r="DB46" s="88">
        <v>356</v>
      </c>
      <c r="DC46" s="1" t="s">
        <v>61</v>
      </c>
      <c r="DD46" s="1">
        <v>50</v>
      </c>
      <c r="DE46" s="1">
        <f t="shared" si="45"/>
        <v>300</v>
      </c>
      <c r="DF46" s="1">
        <f t="shared" si="8"/>
        <v>36698</v>
      </c>
      <c r="DG46" s="1">
        <v>69</v>
      </c>
      <c r="DH46" s="1">
        <v>69</v>
      </c>
      <c r="DI46" s="1">
        <v>69</v>
      </c>
      <c r="DJ46" s="1">
        <v>69</v>
      </c>
      <c r="DK46" s="1">
        <v>86</v>
      </c>
      <c r="DL46" s="92">
        <v>344</v>
      </c>
      <c r="DM46" s="86">
        <v>42925</v>
      </c>
      <c r="DN46" s="86">
        <v>520</v>
      </c>
      <c r="DO46" s="86">
        <v>520</v>
      </c>
      <c r="DP46" s="86">
        <v>520</v>
      </c>
      <c r="DQ46" s="86">
        <v>520</v>
      </c>
      <c r="DR46" s="86">
        <v>557</v>
      </c>
      <c r="DS46" s="86">
        <v>557</v>
      </c>
      <c r="DT46" s="86">
        <v>557</v>
      </c>
      <c r="DU46" s="86">
        <v>557</v>
      </c>
      <c r="DV46" s="86">
        <v>338</v>
      </c>
      <c r="DW46" s="86">
        <f t="shared" si="14"/>
        <v>338</v>
      </c>
      <c r="DX46" s="86">
        <f t="shared" si="46"/>
        <v>338</v>
      </c>
      <c r="DY46" s="86">
        <f t="shared" si="47"/>
        <v>338</v>
      </c>
      <c r="DZ46" s="1">
        <v>95</v>
      </c>
      <c r="EA46" s="88">
        <v>491</v>
      </c>
      <c r="EB46" s="1" t="s">
        <v>61</v>
      </c>
      <c r="EC46" s="1">
        <v>50</v>
      </c>
      <c r="ED46" s="1">
        <f t="shared" si="48"/>
        <v>400</v>
      </c>
      <c r="EE46" s="1">
        <f t="shared" si="49"/>
        <v>48585</v>
      </c>
      <c r="EF46" s="90">
        <v>35</v>
      </c>
    </row>
    <row r="47" spans="1:136" x14ac:dyDescent="0.25">
      <c r="A47" s="45">
        <v>5884</v>
      </c>
      <c r="B47" s="43">
        <v>2700</v>
      </c>
      <c r="C47" s="43">
        <f t="shared" si="40"/>
        <v>5774</v>
      </c>
      <c r="D47" s="43">
        <f t="shared" si="41"/>
        <v>2590</v>
      </c>
      <c r="E47" s="43">
        <v>2200</v>
      </c>
      <c r="F47" s="43">
        <f t="shared" si="42"/>
        <v>32.900252000000002</v>
      </c>
      <c r="G47" s="43">
        <v>38</v>
      </c>
      <c r="H47" s="43">
        <v>0.29210000000000003</v>
      </c>
      <c r="I47" s="46">
        <v>1229.0999999999999</v>
      </c>
      <c r="J47" s="43">
        <v>23.8645</v>
      </c>
      <c r="K47" s="43">
        <v>0.34329999999999999</v>
      </c>
      <c r="L47" s="44">
        <v>6.25</v>
      </c>
      <c r="M47" s="45">
        <v>447.04</v>
      </c>
      <c r="N47" s="43">
        <v>390.4</v>
      </c>
      <c r="O47" s="43">
        <v>723.9</v>
      </c>
      <c r="P47" s="43" t="s">
        <v>14</v>
      </c>
      <c r="Q47" s="43">
        <v>0.68120000000000003</v>
      </c>
      <c r="R47" s="44"/>
      <c r="S47" s="80">
        <v>445.2</v>
      </c>
      <c r="T47" s="81">
        <v>387.8</v>
      </c>
      <c r="U47" s="81">
        <v>48</v>
      </c>
      <c r="V47" s="82">
        <v>-1.48</v>
      </c>
      <c r="W47" s="80">
        <v>200</v>
      </c>
      <c r="X47" s="81">
        <v>200</v>
      </c>
      <c r="Y47" s="81">
        <v>37.9</v>
      </c>
      <c r="Z47" s="82">
        <v>-3.51</v>
      </c>
      <c r="AA47" s="45">
        <v>540.66</v>
      </c>
      <c r="AB47" s="43">
        <v>584.38</v>
      </c>
      <c r="AC47" s="43">
        <v>35.340000000000003</v>
      </c>
      <c r="AD47" s="44">
        <v>-0.24979999999999999</v>
      </c>
      <c r="AE47" s="45">
        <v>578.08000000000004</v>
      </c>
      <c r="AF47" s="43">
        <v>485.69</v>
      </c>
      <c r="AG47" s="43">
        <v>36.19</v>
      </c>
      <c r="AH47" s="44">
        <v>-0.39589999999999997</v>
      </c>
      <c r="AI47" s="45">
        <v>200</v>
      </c>
      <c r="AJ47" s="43">
        <v>200</v>
      </c>
      <c r="AK47" s="43">
        <v>21.62</v>
      </c>
      <c r="AL47" s="44">
        <v>1.1000000000000001E-3</v>
      </c>
      <c r="AM47" s="45">
        <v>1086</v>
      </c>
      <c r="AN47" s="43">
        <v>1999</v>
      </c>
      <c r="AO47" s="43">
        <v>50</v>
      </c>
      <c r="AP47" s="44">
        <v>-4.4999999999999997E-3</v>
      </c>
      <c r="AQ47" s="45">
        <v>200</v>
      </c>
      <c r="AR47" s="43">
        <v>200</v>
      </c>
      <c r="AS47" s="43">
        <v>31.69</v>
      </c>
      <c r="AT47" s="54">
        <v>4.6990999999999998E-4</v>
      </c>
      <c r="AU47" s="57">
        <v>11</v>
      </c>
      <c r="AV47" s="1">
        <v>127</v>
      </c>
      <c r="AX47" s="87">
        <v>127</v>
      </c>
      <c r="AZ47" s="1">
        <v>94</v>
      </c>
      <c r="BA47" s="92">
        <v>282</v>
      </c>
      <c r="BB47" s="86">
        <v>35224</v>
      </c>
      <c r="BC47" s="86">
        <v>843</v>
      </c>
      <c r="BD47" s="86">
        <v>843</v>
      </c>
      <c r="BE47" s="86">
        <v>820</v>
      </c>
      <c r="BF47" s="86">
        <v>820</v>
      </c>
      <c r="BG47" s="86">
        <v>200.8</v>
      </c>
      <c r="BH47" s="86">
        <v>200.8</v>
      </c>
      <c r="BI47" s="1">
        <v>95</v>
      </c>
      <c r="BJ47" s="88">
        <v>403</v>
      </c>
      <c r="BK47" s="1" t="s">
        <v>61</v>
      </c>
      <c r="BL47" s="1">
        <v>93</v>
      </c>
      <c r="BM47" s="1">
        <f t="shared" si="3"/>
        <v>300</v>
      </c>
      <c r="BN47" s="1">
        <f t="shared" si="4"/>
        <v>38951.600000000006</v>
      </c>
      <c r="BO47" s="1">
        <v>127</v>
      </c>
      <c r="BP47" s="1"/>
      <c r="BQ47" s="1">
        <v>127</v>
      </c>
      <c r="BS47" s="1">
        <v>99</v>
      </c>
      <c r="BT47" s="92">
        <v>396</v>
      </c>
      <c r="BU47" s="86">
        <v>49383</v>
      </c>
      <c r="BV47" s="86">
        <v>843</v>
      </c>
      <c r="BW47" s="86">
        <v>843</v>
      </c>
      <c r="BX47" s="86">
        <v>820</v>
      </c>
      <c r="BY47" s="86">
        <v>820</v>
      </c>
      <c r="BZ47" s="86">
        <v>200.8</v>
      </c>
      <c r="CA47" s="86">
        <v>200.8</v>
      </c>
      <c r="CB47" s="1">
        <v>95</v>
      </c>
      <c r="CC47" s="88">
        <v>565</v>
      </c>
      <c r="CD47" s="1" t="s">
        <v>61</v>
      </c>
      <c r="CE47" s="1">
        <v>93</v>
      </c>
      <c r="CF47" s="1">
        <f t="shared" si="43"/>
        <v>400</v>
      </c>
      <c r="CG47" s="1">
        <f t="shared" si="44"/>
        <v>53110.600000000006</v>
      </c>
      <c r="CH47" s="1">
        <v>69</v>
      </c>
      <c r="CI47" s="1">
        <v>69</v>
      </c>
      <c r="CJ47" s="1">
        <v>69</v>
      </c>
      <c r="CK47" s="1">
        <v>69</v>
      </c>
      <c r="CL47" s="1">
        <v>88</v>
      </c>
      <c r="CM47" s="92">
        <v>264</v>
      </c>
      <c r="CN47" s="86">
        <v>32989</v>
      </c>
      <c r="CO47" s="86">
        <v>520</v>
      </c>
      <c r="CP47" s="86">
        <v>520</v>
      </c>
      <c r="CQ47" s="86">
        <v>520</v>
      </c>
      <c r="CR47" s="86">
        <v>520</v>
      </c>
      <c r="CS47" s="86">
        <v>557</v>
      </c>
      <c r="CT47" s="86">
        <v>557</v>
      </c>
      <c r="CU47" s="86">
        <v>557</v>
      </c>
      <c r="CV47" s="86">
        <v>557</v>
      </c>
      <c r="CW47" s="86">
        <v>334</v>
      </c>
      <c r="CX47" s="86">
        <f t="shared" si="11"/>
        <v>334</v>
      </c>
      <c r="CY47" s="86">
        <f t="shared" si="12"/>
        <v>334</v>
      </c>
      <c r="CZ47" s="86">
        <f t="shared" si="13"/>
        <v>334</v>
      </c>
      <c r="DA47" s="1">
        <v>95</v>
      </c>
      <c r="DB47" s="88">
        <v>377</v>
      </c>
      <c r="DC47" s="1" t="s">
        <v>61</v>
      </c>
      <c r="DD47" s="1">
        <v>50</v>
      </c>
      <c r="DE47" s="1">
        <f t="shared" si="45"/>
        <v>300</v>
      </c>
      <c r="DF47" s="1">
        <f t="shared" si="8"/>
        <v>38633</v>
      </c>
      <c r="DG47" s="1">
        <v>69</v>
      </c>
      <c r="DH47" s="1">
        <v>69</v>
      </c>
      <c r="DI47" s="1">
        <v>69</v>
      </c>
      <c r="DJ47" s="1">
        <v>69</v>
      </c>
      <c r="DK47" s="1">
        <v>92</v>
      </c>
      <c r="DL47" s="92">
        <v>368</v>
      </c>
      <c r="DM47" s="86">
        <v>45906</v>
      </c>
      <c r="DN47" s="86">
        <v>520</v>
      </c>
      <c r="DO47" s="86">
        <v>520</v>
      </c>
      <c r="DP47" s="86">
        <v>520</v>
      </c>
      <c r="DQ47" s="86">
        <v>520</v>
      </c>
      <c r="DR47" s="86">
        <v>557</v>
      </c>
      <c r="DS47" s="86">
        <v>557</v>
      </c>
      <c r="DT47" s="86">
        <v>557</v>
      </c>
      <c r="DU47" s="86">
        <v>557</v>
      </c>
      <c r="DV47" s="86">
        <v>351</v>
      </c>
      <c r="DW47" s="86">
        <f t="shared" si="14"/>
        <v>351</v>
      </c>
      <c r="DX47" s="86">
        <f t="shared" si="46"/>
        <v>351</v>
      </c>
      <c r="DY47" s="86">
        <f t="shared" si="47"/>
        <v>351</v>
      </c>
      <c r="DZ47" s="1">
        <v>95</v>
      </c>
      <c r="EA47" s="88">
        <v>525</v>
      </c>
      <c r="EB47" s="1" t="s">
        <v>61</v>
      </c>
      <c r="EC47" s="1">
        <v>50</v>
      </c>
      <c r="ED47" s="1">
        <f t="shared" si="48"/>
        <v>400</v>
      </c>
      <c r="EE47" s="1">
        <f t="shared" si="49"/>
        <v>51618</v>
      </c>
      <c r="EF47" s="90">
        <v>36</v>
      </c>
    </row>
    <row r="48" spans="1:136" x14ac:dyDescent="0.25">
      <c r="A48" s="45">
        <v>6398</v>
      </c>
      <c r="B48" s="43">
        <v>2700</v>
      </c>
      <c r="C48" s="43">
        <f t="shared" si="40"/>
        <v>6288</v>
      </c>
      <c r="D48" s="43">
        <f t="shared" si="41"/>
        <v>2590</v>
      </c>
      <c r="E48" s="43">
        <v>2200</v>
      </c>
      <c r="F48" s="43">
        <f t="shared" si="42"/>
        <v>35.829023999999997</v>
      </c>
      <c r="G48" s="43">
        <v>42</v>
      </c>
      <c r="H48" s="43">
        <v>0.31640000000000001</v>
      </c>
      <c r="I48" s="46">
        <v>1330.1</v>
      </c>
      <c r="J48" s="43">
        <v>23.8644</v>
      </c>
      <c r="K48" s="43">
        <v>0.34399999999999997</v>
      </c>
      <c r="L48" s="44">
        <v>6.7880000000000003</v>
      </c>
      <c r="M48" s="45">
        <v>447.04</v>
      </c>
      <c r="N48" s="43">
        <v>426.72</v>
      </c>
      <c r="O48" s="43">
        <v>723.9</v>
      </c>
      <c r="P48" s="43" t="s">
        <v>20</v>
      </c>
      <c r="Q48" s="43">
        <v>0.64059999999999995</v>
      </c>
      <c r="R48" s="44"/>
      <c r="S48" s="80">
        <v>415.7</v>
      </c>
      <c r="T48" s="81">
        <v>628.29999999999995</v>
      </c>
      <c r="U48" s="81">
        <v>48.9</v>
      </c>
      <c r="V48" s="82">
        <v>-0.78</v>
      </c>
      <c r="W48" s="80">
        <v>323.8</v>
      </c>
      <c r="X48" s="81">
        <v>230.6</v>
      </c>
      <c r="Y48" s="81">
        <v>50</v>
      </c>
      <c r="Z48" s="82">
        <v>-4.0599999999999996</v>
      </c>
      <c r="AA48" s="45">
        <v>556.29999999999995</v>
      </c>
      <c r="AB48" s="43">
        <v>578.36</v>
      </c>
      <c r="AC48" s="43">
        <v>35.450000000000003</v>
      </c>
      <c r="AD48" s="44">
        <v>-0.2177</v>
      </c>
      <c r="AE48" s="45">
        <v>616</v>
      </c>
      <c r="AF48" s="43">
        <v>497.34</v>
      </c>
      <c r="AG48" s="43">
        <v>35.729999999999997</v>
      </c>
      <c r="AH48" s="44">
        <v>-0.35920000000000002</v>
      </c>
      <c r="AI48" s="45">
        <v>200</v>
      </c>
      <c r="AJ48" s="43">
        <v>200</v>
      </c>
      <c r="AK48" s="43">
        <v>21.62</v>
      </c>
      <c r="AL48" s="44">
        <v>1.1000000000000001E-3</v>
      </c>
      <c r="AM48" s="45">
        <v>1087</v>
      </c>
      <c r="AN48" s="43">
        <v>1999</v>
      </c>
      <c r="AO48" s="43">
        <v>50</v>
      </c>
      <c r="AP48" s="44">
        <v>-4.5999999999999999E-3</v>
      </c>
      <c r="AQ48" s="45">
        <v>200</v>
      </c>
      <c r="AR48" s="43">
        <v>200</v>
      </c>
      <c r="AS48" s="43">
        <v>31.69</v>
      </c>
      <c r="AT48" s="54">
        <v>4.6990999999999998E-4</v>
      </c>
      <c r="AU48" s="57">
        <v>8</v>
      </c>
      <c r="AV48" s="1">
        <v>127</v>
      </c>
      <c r="AX48" s="87">
        <v>127</v>
      </c>
      <c r="AZ48" s="1">
        <v>99</v>
      </c>
      <c r="BA48" s="92">
        <v>297</v>
      </c>
      <c r="BB48" s="86">
        <v>37087</v>
      </c>
      <c r="BC48" s="86">
        <v>843</v>
      </c>
      <c r="BD48" s="86">
        <v>843</v>
      </c>
      <c r="BE48" s="86">
        <v>820</v>
      </c>
      <c r="BF48" s="86">
        <v>820</v>
      </c>
      <c r="BG48" s="86">
        <v>200.8</v>
      </c>
      <c r="BH48" s="86">
        <v>200.8</v>
      </c>
      <c r="BI48" s="1">
        <v>95</v>
      </c>
      <c r="BJ48" s="88">
        <v>424</v>
      </c>
      <c r="BK48" s="1" t="s">
        <v>61</v>
      </c>
      <c r="BL48" s="1">
        <v>93</v>
      </c>
      <c r="BM48" s="1">
        <f t="shared" si="3"/>
        <v>300</v>
      </c>
      <c r="BN48" s="1">
        <f t="shared" si="4"/>
        <v>40814.600000000006</v>
      </c>
      <c r="BO48" s="1">
        <v>127</v>
      </c>
      <c r="BP48" s="1"/>
      <c r="BQ48" s="1">
        <v>127</v>
      </c>
      <c r="BS48" s="1">
        <v>105</v>
      </c>
      <c r="BT48" s="92">
        <v>420</v>
      </c>
      <c r="BU48" s="86">
        <v>52364</v>
      </c>
      <c r="BV48" s="86">
        <v>843</v>
      </c>
      <c r="BW48" s="86">
        <v>843</v>
      </c>
      <c r="BX48" s="86">
        <v>820</v>
      </c>
      <c r="BY48" s="86">
        <v>820</v>
      </c>
      <c r="BZ48" s="86">
        <v>200.8</v>
      </c>
      <c r="CA48" s="86">
        <v>200.8</v>
      </c>
      <c r="CB48" s="1">
        <v>95</v>
      </c>
      <c r="CC48" s="88">
        <v>600</v>
      </c>
      <c r="CD48" s="1" t="s">
        <v>61</v>
      </c>
      <c r="CE48" s="1">
        <v>93</v>
      </c>
      <c r="CF48" s="1">
        <f t="shared" si="43"/>
        <v>400</v>
      </c>
      <c r="CG48" s="1">
        <f t="shared" si="44"/>
        <v>56091.600000000006</v>
      </c>
      <c r="CH48" s="1">
        <v>69</v>
      </c>
      <c r="CI48" s="1">
        <v>69</v>
      </c>
      <c r="CJ48" s="1">
        <v>69</v>
      </c>
      <c r="CK48" s="1">
        <v>69</v>
      </c>
      <c r="CL48" s="1">
        <v>93</v>
      </c>
      <c r="CM48" s="92">
        <v>279</v>
      </c>
      <c r="CN48" s="86">
        <v>34852</v>
      </c>
      <c r="CO48" s="86">
        <v>520</v>
      </c>
      <c r="CP48" s="86">
        <v>520</v>
      </c>
      <c r="CQ48" s="86">
        <v>520</v>
      </c>
      <c r="CR48" s="86">
        <v>520</v>
      </c>
      <c r="CS48" s="86">
        <v>557</v>
      </c>
      <c r="CT48" s="86">
        <v>557</v>
      </c>
      <c r="CU48" s="86">
        <v>557</v>
      </c>
      <c r="CV48" s="86">
        <v>557</v>
      </c>
      <c r="CW48" s="86">
        <v>346</v>
      </c>
      <c r="CX48" s="86">
        <f t="shared" si="11"/>
        <v>346</v>
      </c>
      <c r="CY48" s="86">
        <f t="shared" si="12"/>
        <v>346</v>
      </c>
      <c r="CZ48" s="86">
        <f t="shared" si="13"/>
        <v>346</v>
      </c>
      <c r="DA48" s="1">
        <v>95</v>
      </c>
      <c r="DB48" s="88">
        <v>398</v>
      </c>
      <c r="DC48" s="1" t="s">
        <v>61</v>
      </c>
      <c r="DD48" s="1">
        <v>50</v>
      </c>
      <c r="DE48" s="1">
        <f t="shared" si="45"/>
        <v>300</v>
      </c>
      <c r="DF48" s="1">
        <f t="shared" si="8"/>
        <v>40544</v>
      </c>
      <c r="DG48" s="1">
        <v>69</v>
      </c>
      <c r="DH48" s="1">
        <v>69</v>
      </c>
      <c r="DI48" s="1">
        <v>69</v>
      </c>
      <c r="DJ48" s="1">
        <v>69</v>
      </c>
      <c r="DK48" s="1">
        <v>98</v>
      </c>
      <c r="DL48" s="92">
        <v>392</v>
      </c>
      <c r="DM48" s="86">
        <v>48886</v>
      </c>
      <c r="DN48" s="86">
        <v>520</v>
      </c>
      <c r="DO48" s="86">
        <v>520</v>
      </c>
      <c r="DP48" s="86">
        <v>520</v>
      </c>
      <c r="DQ48" s="86">
        <v>520</v>
      </c>
      <c r="DR48" s="86">
        <v>557</v>
      </c>
      <c r="DS48" s="86">
        <v>557</v>
      </c>
      <c r="DT48" s="86">
        <v>557</v>
      </c>
      <c r="DU48" s="86">
        <v>557</v>
      </c>
      <c r="DV48" s="86">
        <v>359</v>
      </c>
      <c r="DW48" s="86">
        <f t="shared" si="14"/>
        <v>359</v>
      </c>
      <c r="DX48" s="86">
        <f t="shared" si="46"/>
        <v>359</v>
      </c>
      <c r="DY48" s="86">
        <f t="shared" si="47"/>
        <v>359</v>
      </c>
      <c r="DZ48" s="1">
        <v>95</v>
      </c>
      <c r="EA48" s="88">
        <v>560</v>
      </c>
      <c r="EB48" s="1" t="s">
        <v>61</v>
      </c>
      <c r="EC48" s="1">
        <v>50</v>
      </c>
      <c r="ED48" s="1">
        <f t="shared" si="48"/>
        <v>400</v>
      </c>
      <c r="EE48" s="1">
        <f t="shared" si="49"/>
        <v>54630</v>
      </c>
      <c r="EF48" s="90">
        <v>37</v>
      </c>
    </row>
    <row r="49" spans="1:136" x14ac:dyDescent="0.25">
      <c r="A49" s="45">
        <v>6912</v>
      </c>
      <c r="B49" s="43">
        <v>2700</v>
      </c>
      <c r="C49" s="43">
        <f t="shared" si="40"/>
        <v>6802</v>
      </c>
      <c r="D49" s="43">
        <f>B49-110</f>
        <v>2590</v>
      </c>
      <c r="E49" s="43">
        <v>2200</v>
      </c>
      <c r="F49" s="43">
        <f t="shared" si="42"/>
        <v>38.757795999999999</v>
      </c>
      <c r="G49" s="43">
        <v>46</v>
      </c>
      <c r="H49" s="43">
        <v>0.34029999999999999</v>
      </c>
      <c r="I49" s="46">
        <v>1432.4</v>
      </c>
      <c r="J49" s="43">
        <v>23.854099999999999</v>
      </c>
      <c r="K49" s="43">
        <v>0.34489999999999998</v>
      </c>
      <c r="L49" s="44">
        <v>7.3361000000000001</v>
      </c>
      <c r="M49" s="45">
        <v>447.04</v>
      </c>
      <c r="N49" s="43">
        <v>426.72</v>
      </c>
      <c r="O49" s="43">
        <v>723.9</v>
      </c>
      <c r="P49" s="43" t="s">
        <v>20</v>
      </c>
      <c r="Q49" s="43">
        <v>0.95309999999999995</v>
      </c>
      <c r="R49" s="44"/>
      <c r="S49" s="80">
        <v>1627.2</v>
      </c>
      <c r="T49" s="81">
        <v>200</v>
      </c>
      <c r="U49" s="81">
        <v>43.1</v>
      </c>
      <c r="V49" s="82">
        <v>-3.34</v>
      </c>
      <c r="W49" s="80">
        <v>761.5</v>
      </c>
      <c r="X49" s="81">
        <v>1046.5</v>
      </c>
      <c r="Y49" s="81">
        <v>50</v>
      </c>
      <c r="Z49" s="82">
        <v>-0.26300000000000001</v>
      </c>
      <c r="AA49" s="45">
        <v>572.23</v>
      </c>
      <c r="AB49" s="43">
        <v>572.03</v>
      </c>
      <c r="AC49" s="43">
        <v>35.56</v>
      </c>
      <c r="AD49" s="44">
        <v>-0.18590000000000001</v>
      </c>
      <c r="AE49" s="45">
        <v>652.70000000000005</v>
      </c>
      <c r="AF49" s="43">
        <v>505.15</v>
      </c>
      <c r="AG49" s="43">
        <v>35.29</v>
      </c>
      <c r="AH49" s="44">
        <v>-0.31609999999999999</v>
      </c>
      <c r="AI49" s="45">
        <v>200</v>
      </c>
      <c r="AJ49" s="43">
        <v>200</v>
      </c>
      <c r="AK49" s="43">
        <v>21.62</v>
      </c>
      <c r="AL49" s="44">
        <v>1.1000000000000001E-3</v>
      </c>
      <c r="AM49" s="45">
        <v>1088</v>
      </c>
      <c r="AN49" s="43">
        <v>1999</v>
      </c>
      <c r="AO49" s="43">
        <v>50</v>
      </c>
      <c r="AP49" s="44">
        <v>-4.5999999999999999E-3</v>
      </c>
      <c r="AQ49" s="45">
        <v>200</v>
      </c>
      <c r="AR49" s="43">
        <v>200</v>
      </c>
      <c r="AS49" s="43">
        <v>31.69</v>
      </c>
      <c r="AT49" s="54">
        <v>4.6990999999999998E-4</v>
      </c>
      <c r="AU49" s="57">
        <v>12</v>
      </c>
      <c r="AV49" s="1">
        <v>127</v>
      </c>
      <c r="AX49" s="87">
        <v>127</v>
      </c>
      <c r="AZ49" s="1">
        <v>105</v>
      </c>
      <c r="BA49" s="92">
        <v>315</v>
      </c>
      <c r="BB49" s="86">
        <v>39323</v>
      </c>
      <c r="BC49" s="86">
        <v>843</v>
      </c>
      <c r="BD49" s="86">
        <v>843</v>
      </c>
      <c r="BE49" s="86">
        <v>820</v>
      </c>
      <c r="BF49" s="86">
        <v>820</v>
      </c>
      <c r="BG49" s="86">
        <v>200.8</v>
      </c>
      <c r="BH49" s="86">
        <v>200.8</v>
      </c>
      <c r="BI49" s="1">
        <v>95</v>
      </c>
      <c r="BJ49" s="88">
        <v>450</v>
      </c>
      <c r="BK49" s="1" t="s">
        <v>61</v>
      </c>
      <c r="BL49" s="1">
        <v>93</v>
      </c>
      <c r="BM49" s="1">
        <f t="shared" si="3"/>
        <v>300</v>
      </c>
      <c r="BN49" s="1">
        <f t="shared" si="4"/>
        <v>43050.600000000006</v>
      </c>
      <c r="BO49" s="1">
        <v>127</v>
      </c>
      <c r="BP49" s="1"/>
      <c r="BQ49" s="1">
        <v>127</v>
      </c>
      <c r="BS49" s="1">
        <v>111</v>
      </c>
      <c r="BT49" s="92">
        <v>444</v>
      </c>
      <c r="BU49" s="86">
        <v>55345</v>
      </c>
      <c r="BV49" s="86">
        <v>843</v>
      </c>
      <c r="BW49" s="86">
        <v>843</v>
      </c>
      <c r="BX49" s="86">
        <v>820</v>
      </c>
      <c r="BY49" s="86">
        <v>820</v>
      </c>
      <c r="BZ49" s="86">
        <v>200.8</v>
      </c>
      <c r="CA49" s="86">
        <v>200.8</v>
      </c>
      <c r="CB49" s="1">
        <v>95</v>
      </c>
      <c r="CC49" s="88">
        <v>634</v>
      </c>
      <c r="CD49" s="1" t="s">
        <v>61</v>
      </c>
      <c r="CE49" s="1">
        <v>93</v>
      </c>
      <c r="CF49" s="1">
        <f t="shared" si="43"/>
        <v>400</v>
      </c>
      <c r="CG49" s="1">
        <f t="shared" si="44"/>
        <v>59072.600000000006</v>
      </c>
      <c r="CH49" s="1">
        <v>69</v>
      </c>
      <c r="CI49" s="1">
        <v>69</v>
      </c>
      <c r="CJ49" s="1">
        <v>69</v>
      </c>
      <c r="CK49" s="1">
        <v>69</v>
      </c>
      <c r="CL49" s="1">
        <v>99</v>
      </c>
      <c r="CM49" s="92">
        <v>297</v>
      </c>
      <c r="CN49" s="86">
        <v>37087</v>
      </c>
      <c r="CO49" s="86">
        <v>520</v>
      </c>
      <c r="CP49" s="86">
        <v>520</v>
      </c>
      <c r="CQ49" s="86">
        <v>520</v>
      </c>
      <c r="CR49" s="86">
        <v>520</v>
      </c>
      <c r="CS49" s="86">
        <v>557</v>
      </c>
      <c r="CT49" s="86">
        <v>557</v>
      </c>
      <c r="CU49" s="86">
        <v>557</v>
      </c>
      <c r="CV49" s="86">
        <v>557</v>
      </c>
      <c r="CW49" s="86">
        <v>358</v>
      </c>
      <c r="CX49" s="86">
        <f t="shared" si="11"/>
        <v>358</v>
      </c>
      <c r="CY49" s="86">
        <f t="shared" si="12"/>
        <v>358</v>
      </c>
      <c r="CZ49" s="86">
        <f t="shared" si="13"/>
        <v>358</v>
      </c>
      <c r="DA49" s="1">
        <v>95</v>
      </c>
      <c r="DB49" s="88">
        <v>424</v>
      </c>
      <c r="DC49" s="1" t="s">
        <v>61</v>
      </c>
      <c r="DD49" s="1">
        <v>50</v>
      </c>
      <c r="DE49" s="1">
        <f t="shared" si="45"/>
        <v>300</v>
      </c>
      <c r="DF49" s="1">
        <f t="shared" si="8"/>
        <v>42827</v>
      </c>
      <c r="DG49" s="1">
        <v>69</v>
      </c>
      <c r="DH49" s="1">
        <v>69</v>
      </c>
      <c r="DI49" s="1">
        <v>69</v>
      </c>
      <c r="DJ49" s="1">
        <v>69</v>
      </c>
      <c r="DK49" s="1">
        <v>104</v>
      </c>
      <c r="DL49" s="92">
        <v>416</v>
      </c>
      <c r="DM49" s="86">
        <v>51867</v>
      </c>
      <c r="DN49" s="86">
        <v>520</v>
      </c>
      <c r="DO49" s="86">
        <v>520</v>
      </c>
      <c r="DP49" s="86">
        <v>520</v>
      </c>
      <c r="DQ49" s="86">
        <v>520</v>
      </c>
      <c r="DR49" s="86">
        <v>557</v>
      </c>
      <c r="DS49" s="86">
        <v>557</v>
      </c>
      <c r="DT49" s="86">
        <v>557</v>
      </c>
      <c r="DU49" s="86">
        <v>557</v>
      </c>
      <c r="DV49" s="86">
        <v>366</v>
      </c>
      <c r="DW49" s="86">
        <f t="shared" si="14"/>
        <v>366</v>
      </c>
      <c r="DX49" s="86">
        <f t="shared" si="46"/>
        <v>366</v>
      </c>
      <c r="DY49" s="86">
        <f t="shared" si="47"/>
        <v>366</v>
      </c>
      <c r="DZ49" s="1">
        <v>95</v>
      </c>
      <c r="EA49" s="88">
        <v>594</v>
      </c>
      <c r="EB49" s="1" t="s">
        <v>61</v>
      </c>
      <c r="EC49" s="1">
        <v>50</v>
      </c>
      <c r="ED49" s="1">
        <f t="shared" si="48"/>
        <v>400</v>
      </c>
      <c r="EE49" s="1">
        <f t="shared" si="49"/>
        <v>57639</v>
      </c>
      <c r="EF49" s="90">
        <v>38</v>
      </c>
    </row>
    <row r="50" spans="1:136" x14ac:dyDescent="0.25">
      <c r="A50" s="45">
        <v>7427</v>
      </c>
      <c r="B50" s="43">
        <v>2700</v>
      </c>
      <c r="C50" s="43">
        <f t="shared" si="40"/>
        <v>7317</v>
      </c>
      <c r="D50" s="43">
        <f t="shared" ref="D50:D55" si="50">B50-110</f>
        <v>2590</v>
      </c>
      <c r="E50" s="43">
        <v>2200</v>
      </c>
      <c r="F50" s="43">
        <f t="shared" si="42"/>
        <v>41.692265999999996</v>
      </c>
      <c r="G50" s="43">
        <v>50</v>
      </c>
      <c r="H50" s="43">
        <v>0.36420000000000002</v>
      </c>
      <c r="I50" s="46">
        <v>1534.4</v>
      </c>
      <c r="J50" s="43">
        <v>23.846399999999999</v>
      </c>
      <c r="K50" s="43">
        <v>0.34570000000000001</v>
      </c>
      <c r="L50" s="44">
        <v>7.8902999999999999</v>
      </c>
      <c r="M50" s="45">
        <v>7.8902999999999999</v>
      </c>
      <c r="N50" s="43">
        <v>426.72</v>
      </c>
      <c r="O50" s="43">
        <v>723.9</v>
      </c>
      <c r="P50" s="43" t="s">
        <v>20</v>
      </c>
      <c r="Q50" s="43">
        <v>0.95309999999999995</v>
      </c>
      <c r="R50" s="44"/>
      <c r="S50" s="80">
        <v>1627.2</v>
      </c>
      <c r="T50" s="81">
        <v>200</v>
      </c>
      <c r="U50" s="81">
        <v>43.1</v>
      </c>
      <c r="V50" s="82">
        <v>-3.34</v>
      </c>
      <c r="W50" s="80">
        <v>761.5</v>
      </c>
      <c r="X50" s="81">
        <v>1046.5</v>
      </c>
      <c r="Y50" s="81">
        <v>50</v>
      </c>
      <c r="Z50" s="82">
        <v>-0.26300000000000001</v>
      </c>
      <c r="AA50" s="45">
        <v>588.54999999999995</v>
      </c>
      <c r="AB50" s="43">
        <v>565.25</v>
      </c>
      <c r="AC50" s="43">
        <v>35.659999999999997</v>
      </c>
      <c r="AD50" s="44">
        <v>-0.15479999999999999</v>
      </c>
      <c r="AE50" s="45">
        <v>675</v>
      </c>
      <c r="AF50" s="43">
        <v>507.69</v>
      </c>
      <c r="AG50" s="43">
        <v>35.17</v>
      </c>
      <c r="AH50" s="44">
        <v>-0.26950000000000002</v>
      </c>
      <c r="AI50" s="45">
        <v>200</v>
      </c>
      <c r="AJ50" s="43">
        <v>200</v>
      </c>
      <c r="AK50" s="43">
        <v>21.62</v>
      </c>
      <c r="AL50" s="44">
        <v>1.1000000000000001E-3</v>
      </c>
      <c r="AM50" s="45">
        <v>1089</v>
      </c>
      <c r="AN50" s="43">
        <v>1999</v>
      </c>
      <c r="AO50" s="43">
        <v>50</v>
      </c>
      <c r="AP50" s="44">
        <v>-4.7000000000000002E-3</v>
      </c>
      <c r="AQ50" s="45">
        <v>200</v>
      </c>
      <c r="AR50" s="43">
        <v>200</v>
      </c>
      <c r="AS50" s="43">
        <v>31.69</v>
      </c>
      <c r="AT50" s="54">
        <v>4.6990999999999998E-4</v>
      </c>
      <c r="AU50" s="57">
        <v>12</v>
      </c>
      <c r="AV50" s="1">
        <v>127</v>
      </c>
      <c r="AX50" s="87">
        <v>127</v>
      </c>
      <c r="AZ50" s="1">
        <v>111</v>
      </c>
      <c r="BA50" s="92">
        <v>333</v>
      </c>
      <c r="BB50" s="86">
        <v>41559</v>
      </c>
      <c r="BC50" s="86">
        <v>843</v>
      </c>
      <c r="BD50" s="86">
        <v>843</v>
      </c>
      <c r="BE50" s="86">
        <v>820</v>
      </c>
      <c r="BF50" s="86">
        <v>820</v>
      </c>
      <c r="BG50" s="86">
        <v>200.8</v>
      </c>
      <c r="BH50" s="86">
        <v>200.8</v>
      </c>
      <c r="BI50" s="1">
        <v>95</v>
      </c>
      <c r="BJ50" s="88">
        <v>475</v>
      </c>
      <c r="BK50" s="1" t="s">
        <v>61</v>
      </c>
      <c r="BL50" s="1">
        <v>93</v>
      </c>
      <c r="BM50" s="1">
        <f t="shared" si="3"/>
        <v>300</v>
      </c>
      <c r="BN50" s="1">
        <f t="shared" si="4"/>
        <v>45286.600000000006</v>
      </c>
      <c r="BO50" s="1">
        <v>127</v>
      </c>
      <c r="BP50" s="1"/>
      <c r="BQ50" s="1">
        <v>127</v>
      </c>
      <c r="BS50" s="1">
        <v>117</v>
      </c>
      <c r="BT50" s="92">
        <v>468</v>
      </c>
      <c r="BU50" s="86">
        <v>58326</v>
      </c>
      <c r="BV50" s="86">
        <v>843</v>
      </c>
      <c r="BW50" s="86">
        <v>843</v>
      </c>
      <c r="BX50" s="86">
        <v>820</v>
      </c>
      <c r="BY50" s="86">
        <v>820</v>
      </c>
      <c r="BZ50" s="86">
        <v>200.8</v>
      </c>
      <c r="CA50" s="86">
        <v>200.8</v>
      </c>
      <c r="CB50" s="1">
        <v>95</v>
      </c>
      <c r="CC50" s="88">
        <v>668</v>
      </c>
      <c r="CD50" s="1" t="s">
        <v>61</v>
      </c>
      <c r="CE50" s="1">
        <v>93</v>
      </c>
      <c r="CF50" s="1">
        <f t="shared" si="43"/>
        <v>400</v>
      </c>
      <c r="CG50" s="1">
        <f t="shared" si="44"/>
        <v>62053.600000000006</v>
      </c>
      <c r="CH50" s="1">
        <v>69</v>
      </c>
      <c r="CI50" s="1">
        <v>69</v>
      </c>
      <c r="CJ50" s="1">
        <v>69</v>
      </c>
      <c r="CK50" s="1">
        <v>69</v>
      </c>
      <c r="CL50" s="1">
        <v>104</v>
      </c>
      <c r="CM50" s="92">
        <v>312</v>
      </c>
      <c r="CN50" s="86">
        <v>38950</v>
      </c>
      <c r="CO50" s="86">
        <v>520</v>
      </c>
      <c r="CP50" s="86">
        <v>520</v>
      </c>
      <c r="CQ50" s="86">
        <v>520</v>
      </c>
      <c r="CR50" s="86">
        <v>520</v>
      </c>
      <c r="CS50" s="86">
        <v>557</v>
      </c>
      <c r="CT50" s="86">
        <v>557</v>
      </c>
      <c r="CU50" s="86">
        <v>557</v>
      </c>
      <c r="CV50" s="86">
        <v>557</v>
      </c>
      <c r="CW50" s="86">
        <v>365</v>
      </c>
      <c r="CX50" s="86">
        <f t="shared" si="11"/>
        <v>365</v>
      </c>
      <c r="CY50" s="86">
        <f t="shared" si="12"/>
        <v>365</v>
      </c>
      <c r="CZ50" s="86">
        <f t="shared" si="13"/>
        <v>365</v>
      </c>
      <c r="DA50" s="1">
        <v>95</v>
      </c>
      <c r="DB50" s="88">
        <v>446</v>
      </c>
      <c r="DC50" s="1" t="s">
        <v>61</v>
      </c>
      <c r="DD50" s="1">
        <v>50</v>
      </c>
      <c r="DE50" s="1">
        <f t="shared" si="45"/>
        <v>300</v>
      </c>
      <c r="DF50" s="1">
        <f t="shared" si="8"/>
        <v>44718</v>
      </c>
      <c r="DG50" s="1">
        <v>69</v>
      </c>
      <c r="DH50" s="1">
        <v>69</v>
      </c>
      <c r="DI50" s="1">
        <v>69</v>
      </c>
      <c r="DJ50" s="1">
        <v>69</v>
      </c>
      <c r="DK50" s="1">
        <v>110</v>
      </c>
      <c r="DL50" s="92">
        <v>440</v>
      </c>
      <c r="DM50" s="86">
        <v>54848</v>
      </c>
      <c r="DN50" s="86">
        <v>520</v>
      </c>
      <c r="DO50" s="86">
        <v>520</v>
      </c>
      <c r="DP50" s="86">
        <v>520</v>
      </c>
      <c r="DQ50" s="86">
        <v>520</v>
      </c>
      <c r="DR50" s="86">
        <v>557</v>
      </c>
      <c r="DS50" s="86">
        <v>557</v>
      </c>
      <c r="DT50" s="86">
        <v>557</v>
      </c>
      <c r="DU50" s="86">
        <v>557</v>
      </c>
      <c r="DV50" s="86">
        <v>366</v>
      </c>
      <c r="DW50" s="86">
        <f t="shared" si="14"/>
        <v>366</v>
      </c>
      <c r="DX50" s="86">
        <f t="shared" si="46"/>
        <v>366</v>
      </c>
      <c r="DY50" s="86">
        <f t="shared" si="47"/>
        <v>366</v>
      </c>
      <c r="DZ50" s="1">
        <v>95</v>
      </c>
      <c r="EA50" s="88">
        <v>628</v>
      </c>
      <c r="EB50" s="1" t="s">
        <v>61</v>
      </c>
      <c r="EC50" s="1">
        <v>50</v>
      </c>
      <c r="ED50" s="1">
        <f t="shared" si="48"/>
        <v>400</v>
      </c>
      <c r="EE50" s="1">
        <f t="shared" si="49"/>
        <v>60620</v>
      </c>
      <c r="EF50" s="90">
        <v>39</v>
      </c>
    </row>
    <row r="51" spans="1:136" x14ac:dyDescent="0.25">
      <c r="A51" s="45">
        <v>7941</v>
      </c>
      <c r="B51" s="43">
        <v>2700</v>
      </c>
      <c r="C51" s="43">
        <f t="shared" si="40"/>
        <v>7831</v>
      </c>
      <c r="D51" s="43">
        <f t="shared" si="50"/>
        <v>2590</v>
      </c>
      <c r="E51" s="43">
        <v>2200</v>
      </c>
      <c r="F51" s="43">
        <f t="shared" si="42"/>
        <v>44.621037999999999</v>
      </c>
      <c r="G51" s="43">
        <v>54</v>
      </c>
      <c r="H51" s="43">
        <v>0.38850000000000001</v>
      </c>
      <c r="I51" s="46">
        <v>1634.5</v>
      </c>
      <c r="J51" s="43">
        <v>23.850300000000001</v>
      </c>
      <c r="K51" s="43">
        <v>0.34620000000000001</v>
      </c>
      <c r="L51" s="44">
        <v>8.4460999999999995</v>
      </c>
      <c r="M51" s="45">
        <v>447.04</v>
      </c>
      <c r="N51" s="43">
        <v>390.4</v>
      </c>
      <c r="O51" s="43">
        <v>723.9</v>
      </c>
      <c r="P51" s="43" t="s">
        <v>14</v>
      </c>
      <c r="Q51" s="43">
        <v>0.64690000000000003</v>
      </c>
      <c r="R51" s="44"/>
      <c r="S51" s="80">
        <v>451.5</v>
      </c>
      <c r="T51" s="81">
        <v>401.6</v>
      </c>
      <c r="U51" s="81">
        <v>48.2</v>
      </c>
      <c r="V51" s="82">
        <v>-1.39</v>
      </c>
      <c r="W51" s="80">
        <v>200</v>
      </c>
      <c r="X51" s="81">
        <v>200</v>
      </c>
      <c r="Y51" s="81">
        <v>38</v>
      </c>
      <c r="Z51" s="82">
        <v>-3.86</v>
      </c>
      <c r="AA51" s="45">
        <v>604.88</v>
      </c>
      <c r="AB51" s="43">
        <v>558.51</v>
      </c>
      <c r="AC51" s="43">
        <v>35.76</v>
      </c>
      <c r="AD51" s="44">
        <v>-0.1246</v>
      </c>
      <c r="AE51" s="45">
        <v>684.91</v>
      </c>
      <c r="AF51" s="43">
        <v>506.43</v>
      </c>
      <c r="AG51" s="43">
        <v>35.340000000000003</v>
      </c>
      <c r="AH51" s="44">
        <v>-0.2225</v>
      </c>
      <c r="AI51" s="45">
        <v>200</v>
      </c>
      <c r="AJ51" s="43">
        <v>200</v>
      </c>
      <c r="AK51" s="43">
        <v>21.62</v>
      </c>
      <c r="AL51" s="44">
        <v>1.1000000000000001E-3</v>
      </c>
      <c r="AM51" s="45">
        <v>1091</v>
      </c>
      <c r="AN51" s="43">
        <v>1999</v>
      </c>
      <c r="AO51" s="43">
        <v>50</v>
      </c>
      <c r="AP51" s="44">
        <v>-4.7000000000000002E-3</v>
      </c>
      <c r="AQ51" s="45">
        <v>200</v>
      </c>
      <c r="AR51" s="43">
        <v>200</v>
      </c>
      <c r="AS51" s="43">
        <v>31.69</v>
      </c>
      <c r="AT51" s="54">
        <v>4.6990999999999998E-4</v>
      </c>
      <c r="AU51" s="57">
        <v>18</v>
      </c>
      <c r="AV51" s="1">
        <v>127</v>
      </c>
      <c r="AX51" s="87">
        <v>127</v>
      </c>
      <c r="AZ51" s="1">
        <v>117</v>
      </c>
      <c r="BA51" s="92">
        <v>351</v>
      </c>
      <c r="BB51" s="86">
        <v>43794</v>
      </c>
      <c r="BC51" s="86">
        <v>843</v>
      </c>
      <c r="BD51" s="86">
        <v>843</v>
      </c>
      <c r="BE51" s="86">
        <v>820</v>
      </c>
      <c r="BF51" s="86">
        <v>820</v>
      </c>
      <c r="BG51" s="86">
        <v>200.8</v>
      </c>
      <c r="BH51" s="86">
        <v>200.8</v>
      </c>
      <c r="BI51" s="1">
        <v>95</v>
      </c>
      <c r="BJ51" s="88">
        <v>501</v>
      </c>
      <c r="BK51" s="1" t="s">
        <v>61</v>
      </c>
      <c r="BL51" s="1">
        <v>93</v>
      </c>
      <c r="BM51" s="1">
        <f t="shared" si="3"/>
        <v>300</v>
      </c>
      <c r="BN51" s="1">
        <f t="shared" si="4"/>
        <v>47521.600000000006</v>
      </c>
      <c r="BO51" s="1">
        <v>127</v>
      </c>
      <c r="BP51" s="1"/>
      <c r="BQ51" s="1">
        <v>127</v>
      </c>
      <c r="BS51" s="1">
        <v>123</v>
      </c>
      <c r="BT51" s="92">
        <v>492</v>
      </c>
      <c r="BU51" s="86">
        <v>61306</v>
      </c>
      <c r="BV51" s="86">
        <v>843</v>
      </c>
      <c r="BW51" s="86">
        <v>843</v>
      </c>
      <c r="BX51" s="86">
        <v>820</v>
      </c>
      <c r="BY51" s="86">
        <v>820</v>
      </c>
      <c r="BZ51" s="86">
        <v>200.8</v>
      </c>
      <c r="CA51" s="86">
        <v>200.8</v>
      </c>
      <c r="CB51" s="1">
        <v>95</v>
      </c>
      <c r="CC51" s="88">
        <v>702</v>
      </c>
      <c r="CD51" s="1" t="s">
        <v>61</v>
      </c>
      <c r="CE51" s="1">
        <v>93</v>
      </c>
      <c r="CF51" s="1">
        <f t="shared" si="43"/>
        <v>400</v>
      </c>
      <c r="CG51" s="1">
        <f t="shared" si="44"/>
        <v>65033.600000000006</v>
      </c>
      <c r="CH51" s="1">
        <v>69</v>
      </c>
      <c r="CI51" s="1">
        <v>69</v>
      </c>
      <c r="CJ51" s="1">
        <v>69</v>
      </c>
      <c r="CK51" s="1">
        <v>69</v>
      </c>
      <c r="CL51" s="1">
        <v>109</v>
      </c>
      <c r="CM51" s="92">
        <v>327</v>
      </c>
      <c r="CN51" s="86">
        <v>40813</v>
      </c>
      <c r="CO51" s="86">
        <v>520</v>
      </c>
      <c r="CP51" s="86">
        <v>520</v>
      </c>
      <c r="CQ51" s="86">
        <v>520</v>
      </c>
      <c r="CR51" s="86">
        <v>520</v>
      </c>
      <c r="CS51" s="86">
        <v>557</v>
      </c>
      <c r="CT51" s="86">
        <v>557</v>
      </c>
      <c r="CU51" s="86">
        <v>557</v>
      </c>
      <c r="CV51" s="86">
        <v>557</v>
      </c>
      <c r="CW51" s="86">
        <v>366</v>
      </c>
      <c r="CX51" s="86">
        <f t="shared" si="11"/>
        <v>366</v>
      </c>
      <c r="CY51" s="86">
        <f t="shared" si="12"/>
        <v>366</v>
      </c>
      <c r="CZ51" s="86">
        <f t="shared" si="13"/>
        <v>366</v>
      </c>
      <c r="DA51" s="1">
        <v>95</v>
      </c>
      <c r="DB51" s="88">
        <v>467</v>
      </c>
      <c r="DC51" s="1" t="s">
        <v>61</v>
      </c>
      <c r="DD51" s="1">
        <v>50</v>
      </c>
      <c r="DE51" s="1">
        <f t="shared" si="45"/>
        <v>300</v>
      </c>
      <c r="DF51" s="1">
        <f t="shared" si="8"/>
        <v>46585</v>
      </c>
      <c r="DG51" s="1">
        <v>69</v>
      </c>
      <c r="DH51" s="1">
        <v>69</v>
      </c>
      <c r="DI51" s="1">
        <v>69</v>
      </c>
      <c r="DJ51" s="1">
        <v>69</v>
      </c>
      <c r="DK51" s="1">
        <v>116</v>
      </c>
      <c r="DL51" s="92">
        <v>464</v>
      </c>
      <c r="DM51" s="86">
        <v>57829</v>
      </c>
      <c r="DN51" s="86">
        <v>520</v>
      </c>
      <c r="DO51" s="86">
        <v>520</v>
      </c>
      <c r="DP51" s="86">
        <v>520</v>
      </c>
      <c r="DQ51" s="86">
        <v>520</v>
      </c>
      <c r="DR51" s="86">
        <v>557</v>
      </c>
      <c r="DS51" s="86">
        <v>557</v>
      </c>
      <c r="DT51" s="86">
        <v>557</v>
      </c>
      <c r="DU51" s="86">
        <v>557</v>
      </c>
      <c r="DV51" s="86">
        <v>366</v>
      </c>
      <c r="DW51" s="86">
        <f t="shared" si="14"/>
        <v>366</v>
      </c>
      <c r="DX51" s="86">
        <f t="shared" si="46"/>
        <v>366</v>
      </c>
      <c r="DY51" s="86">
        <f t="shared" si="47"/>
        <v>366</v>
      </c>
      <c r="DZ51" s="1">
        <v>95</v>
      </c>
      <c r="EA51" s="88">
        <v>662</v>
      </c>
      <c r="EB51" s="1" t="s">
        <v>61</v>
      </c>
      <c r="EC51" s="1">
        <v>50</v>
      </c>
      <c r="ED51" s="1">
        <f t="shared" si="48"/>
        <v>400</v>
      </c>
      <c r="EE51" s="1">
        <f t="shared" si="49"/>
        <v>63601</v>
      </c>
      <c r="EF51" s="90">
        <v>40</v>
      </c>
    </row>
    <row r="52" spans="1:136" x14ac:dyDescent="0.25">
      <c r="A52" s="45">
        <v>8455</v>
      </c>
      <c r="B52" s="43">
        <v>2700</v>
      </c>
      <c r="C52" s="43">
        <f t="shared" si="40"/>
        <v>8345</v>
      </c>
      <c r="D52" s="43">
        <f t="shared" si="50"/>
        <v>2590</v>
      </c>
      <c r="E52" s="43">
        <v>2200</v>
      </c>
      <c r="F52" s="43">
        <f t="shared" si="42"/>
        <v>47.549810000000001</v>
      </c>
      <c r="G52" s="43">
        <v>58</v>
      </c>
      <c r="H52" s="43">
        <v>0.41239999999999999</v>
      </c>
      <c r="I52" s="46">
        <v>1734.4</v>
      </c>
      <c r="J52" s="43">
        <v>23.8551</v>
      </c>
      <c r="K52" s="43">
        <v>0.34660000000000002</v>
      </c>
      <c r="L52" s="44">
        <v>9.0083000000000002</v>
      </c>
      <c r="M52" s="45">
        <v>447.04</v>
      </c>
      <c r="N52" s="43">
        <v>426.72</v>
      </c>
      <c r="O52" s="43">
        <v>723.9</v>
      </c>
      <c r="P52" s="43" t="s">
        <v>20</v>
      </c>
      <c r="Q52" s="43">
        <v>0.90569999999999995</v>
      </c>
      <c r="R52" s="44"/>
      <c r="S52" s="80">
        <v>1641.8</v>
      </c>
      <c r="T52" s="81">
        <v>200</v>
      </c>
      <c r="U52" s="81">
        <v>42.3</v>
      </c>
      <c r="V52" s="82">
        <v>-3.3839999999999999</v>
      </c>
      <c r="W52" s="80">
        <v>771.3</v>
      </c>
      <c r="X52" s="81">
        <v>1049.7</v>
      </c>
      <c r="Y52" s="81">
        <v>50</v>
      </c>
      <c r="Z52" s="82">
        <v>-0.27</v>
      </c>
      <c r="AA52" s="45">
        <v>621.69000000000005</v>
      </c>
      <c r="AB52" s="43">
        <v>551.32000000000005</v>
      </c>
      <c r="AC52" s="43">
        <v>35.85</v>
      </c>
      <c r="AD52" s="44">
        <v>-9.4899999999999998E-2</v>
      </c>
      <c r="AE52" s="45">
        <v>694.5</v>
      </c>
      <c r="AF52" s="43">
        <v>504.97</v>
      </c>
      <c r="AG52" s="43">
        <v>35.53</v>
      </c>
      <c r="AH52" s="44">
        <v>-0.17510000000000001</v>
      </c>
      <c r="AI52" s="45">
        <v>200</v>
      </c>
      <c r="AJ52" s="43">
        <v>200</v>
      </c>
      <c r="AK52" s="43">
        <v>21.62</v>
      </c>
      <c r="AL52" s="44">
        <v>1.1000000000000001E-3</v>
      </c>
      <c r="AM52" s="45">
        <v>781.86</v>
      </c>
      <c r="AN52" s="43">
        <v>200.01</v>
      </c>
      <c r="AO52" s="43">
        <v>49.99</v>
      </c>
      <c r="AP52" s="54">
        <v>7.6648000000000005E-4</v>
      </c>
      <c r="AQ52" s="45">
        <v>200</v>
      </c>
      <c r="AR52" s="43">
        <v>200</v>
      </c>
      <c r="AS52" s="43">
        <v>31.69</v>
      </c>
      <c r="AT52" s="54">
        <v>4.6990999999999998E-4</v>
      </c>
      <c r="AU52" s="57">
        <v>19</v>
      </c>
      <c r="AV52" s="1">
        <v>127</v>
      </c>
      <c r="AX52" s="87">
        <v>127</v>
      </c>
      <c r="AZ52" s="1">
        <v>123</v>
      </c>
      <c r="BA52" s="92">
        <v>369</v>
      </c>
      <c r="BB52" s="86">
        <v>46030</v>
      </c>
      <c r="BC52" s="86">
        <v>843</v>
      </c>
      <c r="BD52" s="86">
        <v>843</v>
      </c>
      <c r="BE52" s="86">
        <v>820</v>
      </c>
      <c r="BF52" s="86">
        <v>820</v>
      </c>
      <c r="BG52" s="86">
        <v>200.8</v>
      </c>
      <c r="BH52" s="86">
        <v>200.8</v>
      </c>
      <c r="BI52" s="1">
        <v>95</v>
      </c>
      <c r="BJ52" s="88">
        <v>527</v>
      </c>
      <c r="BK52" s="1" t="s">
        <v>61</v>
      </c>
      <c r="BL52" s="1">
        <v>93</v>
      </c>
      <c r="BM52" s="1">
        <f t="shared" si="3"/>
        <v>300</v>
      </c>
      <c r="BN52" s="1">
        <f t="shared" si="4"/>
        <v>49757.600000000006</v>
      </c>
      <c r="BO52" s="1">
        <v>127</v>
      </c>
      <c r="BP52" s="1"/>
      <c r="BQ52" s="1">
        <v>127</v>
      </c>
      <c r="BS52" s="1">
        <v>130</v>
      </c>
      <c r="BT52" s="92">
        <v>520</v>
      </c>
      <c r="BU52" s="86">
        <v>64784</v>
      </c>
      <c r="BV52" s="86">
        <v>843</v>
      </c>
      <c r="BW52" s="86">
        <v>843</v>
      </c>
      <c r="BX52" s="86">
        <v>820</v>
      </c>
      <c r="BY52" s="86">
        <v>820</v>
      </c>
      <c r="BZ52" s="86">
        <v>200.8</v>
      </c>
      <c r="CA52" s="86">
        <v>200.8</v>
      </c>
      <c r="CB52" s="1">
        <v>95</v>
      </c>
      <c r="CC52" s="88">
        <v>742</v>
      </c>
      <c r="CD52" s="1" t="s">
        <v>61</v>
      </c>
      <c r="CE52" s="1">
        <v>93</v>
      </c>
      <c r="CF52" s="1">
        <f t="shared" si="43"/>
        <v>400</v>
      </c>
      <c r="CG52" s="1">
        <f t="shared" si="44"/>
        <v>68511.600000000006</v>
      </c>
      <c r="CH52" s="1">
        <v>69</v>
      </c>
      <c r="CI52" s="1">
        <v>69</v>
      </c>
      <c r="CJ52" s="1">
        <v>69</v>
      </c>
      <c r="CK52" s="1">
        <v>69</v>
      </c>
      <c r="CL52" s="1">
        <v>115</v>
      </c>
      <c r="CM52" s="92">
        <v>345</v>
      </c>
      <c r="CN52" s="86">
        <v>43049</v>
      </c>
      <c r="CO52" s="86">
        <v>520</v>
      </c>
      <c r="CP52" s="86">
        <v>520</v>
      </c>
      <c r="CQ52" s="86">
        <v>520</v>
      </c>
      <c r="CR52" s="86">
        <v>520</v>
      </c>
      <c r="CS52" s="86">
        <v>557</v>
      </c>
      <c r="CT52" s="86">
        <v>557</v>
      </c>
      <c r="CU52" s="86">
        <v>557</v>
      </c>
      <c r="CV52" s="86">
        <v>557</v>
      </c>
      <c r="CW52" s="86">
        <v>366</v>
      </c>
      <c r="CX52" s="86">
        <f t="shared" si="11"/>
        <v>366</v>
      </c>
      <c r="CY52" s="86">
        <f t="shared" si="12"/>
        <v>366</v>
      </c>
      <c r="CZ52" s="86">
        <f t="shared" si="13"/>
        <v>366</v>
      </c>
      <c r="DA52" s="1">
        <v>95</v>
      </c>
      <c r="DB52" s="88">
        <v>493</v>
      </c>
      <c r="DC52" s="1" t="s">
        <v>61</v>
      </c>
      <c r="DD52" s="1">
        <v>50</v>
      </c>
      <c r="DE52" s="1">
        <f t="shared" si="45"/>
        <v>300</v>
      </c>
      <c r="DF52" s="1">
        <f t="shared" si="8"/>
        <v>48821</v>
      </c>
      <c r="DG52" s="1">
        <v>69</v>
      </c>
      <c r="DH52" s="1">
        <v>69</v>
      </c>
      <c r="DI52" s="1">
        <v>69</v>
      </c>
      <c r="DJ52" s="1">
        <v>69</v>
      </c>
      <c r="DK52" s="1">
        <v>121</v>
      </c>
      <c r="DL52" s="92">
        <v>484</v>
      </c>
      <c r="DM52" s="86">
        <v>60313</v>
      </c>
      <c r="DN52" s="86">
        <v>520</v>
      </c>
      <c r="DO52" s="86">
        <v>520</v>
      </c>
      <c r="DP52" s="86">
        <v>520</v>
      </c>
      <c r="DQ52" s="86">
        <v>520</v>
      </c>
      <c r="DR52" s="86">
        <v>557</v>
      </c>
      <c r="DS52" s="86">
        <v>557</v>
      </c>
      <c r="DT52" s="86">
        <v>557</v>
      </c>
      <c r="DU52" s="86">
        <v>557</v>
      </c>
      <c r="DV52" s="86">
        <v>366</v>
      </c>
      <c r="DW52" s="86">
        <f t="shared" si="14"/>
        <v>366</v>
      </c>
      <c r="DX52" s="86">
        <f t="shared" si="46"/>
        <v>366</v>
      </c>
      <c r="DY52" s="86">
        <f t="shared" si="47"/>
        <v>366</v>
      </c>
      <c r="DZ52" s="1">
        <v>95</v>
      </c>
      <c r="EA52" s="88">
        <v>691</v>
      </c>
      <c r="EB52" s="1" t="s">
        <v>61</v>
      </c>
      <c r="EC52" s="1">
        <v>50</v>
      </c>
      <c r="ED52" s="1">
        <f t="shared" si="48"/>
        <v>400</v>
      </c>
      <c r="EE52" s="1">
        <f t="shared" si="49"/>
        <v>66085</v>
      </c>
      <c r="EF52" s="90">
        <v>41</v>
      </c>
    </row>
    <row r="53" spans="1:136" ht="13.5" customHeight="1" x14ac:dyDescent="0.25">
      <c r="A53" s="45">
        <v>8970</v>
      </c>
      <c r="B53" s="43">
        <v>2700</v>
      </c>
      <c r="C53" s="43">
        <f t="shared" si="40"/>
        <v>8860</v>
      </c>
      <c r="D53" s="43">
        <f t="shared" si="50"/>
        <v>2590</v>
      </c>
      <c r="E53" s="43">
        <v>2200</v>
      </c>
      <c r="F53" s="43">
        <f t="shared" si="42"/>
        <v>50.484279999999998</v>
      </c>
      <c r="G53" s="43">
        <v>62</v>
      </c>
      <c r="H53" s="43">
        <v>0.43659999999999999</v>
      </c>
      <c r="I53" s="46">
        <v>1833.9</v>
      </c>
      <c r="J53" s="43">
        <v>23.8612</v>
      </c>
      <c r="K53" s="43">
        <v>0.34710000000000002</v>
      </c>
      <c r="L53" s="44">
        <v>9.5771999999999995</v>
      </c>
      <c r="M53" s="45">
        <v>447.04</v>
      </c>
      <c r="N53" s="43">
        <v>426.72</v>
      </c>
      <c r="O53" s="43">
        <v>723.9</v>
      </c>
      <c r="P53" s="43" t="s">
        <v>20</v>
      </c>
      <c r="Q53" s="43">
        <v>0.90569999999999995</v>
      </c>
      <c r="R53" s="44"/>
      <c r="S53" s="80">
        <v>1641.8</v>
      </c>
      <c r="T53" s="81">
        <v>200</v>
      </c>
      <c r="U53" s="81">
        <v>42.3</v>
      </c>
      <c r="V53" s="82">
        <v>-3.3839999999999999</v>
      </c>
      <c r="W53" s="80">
        <v>771.3</v>
      </c>
      <c r="X53" s="81">
        <v>1049.7</v>
      </c>
      <c r="Y53" s="81">
        <v>50</v>
      </c>
      <c r="Z53" s="82">
        <v>-0.27</v>
      </c>
      <c r="AA53" s="45">
        <v>638.88</v>
      </c>
      <c r="AB53" s="43">
        <v>543.83000000000004</v>
      </c>
      <c r="AC53" s="43">
        <v>35.94</v>
      </c>
      <c r="AD53" s="44">
        <v>-6.5799999999999997E-2</v>
      </c>
      <c r="AE53" s="45">
        <v>703.82</v>
      </c>
      <c r="AF53" s="43">
        <v>503.27</v>
      </c>
      <c r="AG53" s="43">
        <v>35.74</v>
      </c>
      <c r="AH53" s="44">
        <v>-0.1273</v>
      </c>
      <c r="AI53" s="45">
        <v>200</v>
      </c>
      <c r="AJ53" s="43">
        <v>200</v>
      </c>
      <c r="AK53" s="43">
        <v>21.62</v>
      </c>
      <c r="AL53" s="44">
        <v>1.1000000000000001E-3</v>
      </c>
      <c r="AM53" s="45">
        <v>787.32</v>
      </c>
      <c r="AN53" s="43">
        <v>200.03</v>
      </c>
      <c r="AO53" s="43">
        <v>49.97</v>
      </c>
      <c r="AP53" s="54">
        <v>8.2218999999999999E-4</v>
      </c>
      <c r="AQ53" s="45">
        <v>200</v>
      </c>
      <c r="AR53" s="43">
        <v>200</v>
      </c>
      <c r="AS53" s="43">
        <v>31.69</v>
      </c>
      <c r="AT53" s="54">
        <v>4.6990999999999998E-4</v>
      </c>
      <c r="AU53" s="57">
        <v>19</v>
      </c>
      <c r="AV53" s="1">
        <v>127</v>
      </c>
      <c r="AX53" s="87">
        <v>127</v>
      </c>
      <c r="AZ53" s="1">
        <v>129</v>
      </c>
      <c r="BA53" s="92">
        <v>387</v>
      </c>
      <c r="BB53" s="86">
        <v>48265</v>
      </c>
      <c r="BC53" s="86">
        <v>843</v>
      </c>
      <c r="BD53" s="86">
        <v>843</v>
      </c>
      <c r="BE53" s="86">
        <v>820</v>
      </c>
      <c r="BF53" s="86">
        <v>820</v>
      </c>
      <c r="BG53" s="86">
        <v>200.8</v>
      </c>
      <c r="BH53" s="86">
        <v>200.8</v>
      </c>
      <c r="BI53" s="1">
        <v>95</v>
      </c>
      <c r="BJ53" s="88">
        <v>552</v>
      </c>
      <c r="BK53" s="1" t="s">
        <v>61</v>
      </c>
      <c r="BL53" s="1">
        <v>93</v>
      </c>
      <c r="BM53" s="1">
        <f t="shared" si="3"/>
        <v>300</v>
      </c>
      <c r="BN53" s="1">
        <f t="shared" si="4"/>
        <v>51992.600000000006</v>
      </c>
      <c r="BO53" s="1">
        <v>127</v>
      </c>
      <c r="BP53" s="1"/>
      <c r="BQ53" s="1">
        <v>127</v>
      </c>
      <c r="BS53" s="1">
        <v>137</v>
      </c>
      <c r="BT53" s="92">
        <v>548</v>
      </c>
      <c r="BU53" s="86">
        <v>68263</v>
      </c>
      <c r="BV53" s="86">
        <v>843</v>
      </c>
      <c r="BW53" s="86">
        <v>843</v>
      </c>
      <c r="BX53" s="86">
        <v>820</v>
      </c>
      <c r="BY53" s="86">
        <v>820</v>
      </c>
      <c r="BZ53" s="86">
        <v>200.8</v>
      </c>
      <c r="CA53" s="86">
        <v>200.8</v>
      </c>
      <c r="CB53" s="1">
        <v>95</v>
      </c>
      <c r="CC53" s="88">
        <v>782</v>
      </c>
      <c r="CD53" s="1" t="s">
        <v>61</v>
      </c>
      <c r="CE53" s="1">
        <v>93</v>
      </c>
      <c r="CF53" s="1">
        <f t="shared" si="43"/>
        <v>400</v>
      </c>
      <c r="CG53" s="1">
        <f t="shared" si="44"/>
        <v>71990.600000000006</v>
      </c>
      <c r="CH53" s="1">
        <v>69</v>
      </c>
      <c r="CI53" s="1">
        <v>69</v>
      </c>
      <c r="CJ53" s="1">
        <v>69</v>
      </c>
      <c r="CK53" s="1">
        <v>69</v>
      </c>
      <c r="CL53" s="1">
        <v>121</v>
      </c>
      <c r="CM53" s="92">
        <v>363</v>
      </c>
      <c r="CN53" s="86">
        <v>45285</v>
      </c>
      <c r="CO53" s="86">
        <v>520</v>
      </c>
      <c r="CP53" s="86">
        <v>520</v>
      </c>
      <c r="CQ53" s="86">
        <v>520</v>
      </c>
      <c r="CR53" s="86">
        <v>520</v>
      </c>
      <c r="CS53" s="86">
        <v>557</v>
      </c>
      <c r="CT53" s="86">
        <v>557</v>
      </c>
      <c r="CU53" s="86">
        <v>557</v>
      </c>
      <c r="CV53" s="86">
        <v>557</v>
      </c>
      <c r="CW53" s="86">
        <v>366</v>
      </c>
      <c r="CX53" s="86">
        <f t="shared" si="11"/>
        <v>366</v>
      </c>
      <c r="CY53" s="86">
        <f t="shared" si="12"/>
        <v>366</v>
      </c>
      <c r="CZ53" s="86">
        <f t="shared" si="13"/>
        <v>366</v>
      </c>
      <c r="DA53" s="1">
        <v>95</v>
      </c>
      <c r="DB53" s="88">
        <v>518</v>
      </c>
      <c r="DC53" s="1" t="s">
        <v>61</v>
      </c>
      <c r="DD53" s="1">
        <v>50</v>
      </c>
      <c r="DE53" s="1">
        <f t="shared" si="45"/>
        <v>300</v>
      </c>
      <c r="DF53" s="1">
        <f t="shared" si="8"/>
        <v>51057</v>
      </c>
      <c r="DG53" s="1">
        <v>69</v>
      </c>
      <c r="DH53" s="1">
        <v>69</v>
      </c>
      <c r="DI53" s="1">
        <v>69</v>
      </c>
      <c r="DJ53" s="1">
        <v>69</v>
      </c>
      <c r="DK53" s="1">
        <v>127</v>
      </c>
      <c r="DL53" s="92">
        <v>508</v>
      </c>
      <c r="DM53" s="86">
        <v>63294</v>
      </c>
      <c r="DN53" s="86">
        <v>520</v>
      </c>
      <c r="DO53" s="86">
        <v>520</v>
      </c>
      <c r="DP53" s="86">
        <v>520</v>
      </c>
      <c r="DQ53" s="86">
        <v>520</v>
      </c>
      <c r="DR53" s="86">
        <v>557</v>
      </c>
      <c r="DS53" s="86">
        <v>557</v>
      </c>
      <c r="DT53" s="86">
        <v>557</v>
      </c>
      <c r="DU53" s="86">
        <v>557</v>
      </c>
      <c r="DV53" s="86">
        <v>366</v>
      </c>
      <c r="DW53" s="86">
        <f t="shared" si="14"/>
        <v>366</v>
      </c>
      <c r="DX53" s="86">
        <f t="shared" si="46"/>
        <v>366</v>
      </c>
      <c r="DY53" s="86">
        <f t="shared" si="47"/>
        <v>366</v>
      </c>
      <c r="DZ53" s="1">
        <v>95</v>
      </c>
      <c r="EA53" s="88">
        <v>725</v>
      </c>
      <c r="EB53" s="1" t="s">
        <v>61</v>
      </c>
      <c r="EC53" s="1">
        <v>50</v>
      </c>
      <c r="ED53" s="1">
        <f t="shared" si="48"/>
        <v>400</v>
      </c>
      <c r="EE53" s="1">
        <f t="shared" si="49"/>
        <v>69066</v>
      </c>
      <c r="EF53" s="90">
        <v>42</v>
      </c>
    </row>
    <row r="54" spans="1:136" x14ac:dyDescent="0.25">
      <c r="A54" s="45">
        <v>9484</v>
      </c>
      <c r="B54" s="43">
        <v>2700</v>
      </c>
      <c r="C54" s="43">
        <f t="shared" si="40"/>
        <v>9374</v>
      </c>
      <c r="D54" s="43">
        <f t="shared" si="50"/>
        <v>2590</v>
      </c>
      <c r="E54" s="43">
        <v>2200</v>
      </c>
      <c r="F54" s="43">
        <f t="shared" si="42"/>
        <v>53.413052</v>
      </c>
      <c r="G54" s="43">
        <v>66</v>
      </c>
      <c r="H54" s="43">
        <v>0.46089999999999998</v>
      </c>
      <c r="I54" s="46">
        <v>1936.3</v>
      </c>
      <c r="J54" s="43">
        <v>23.851900000000001</v>
      </c>
      <c r="K54" s="43">
        <v>0.3478</v>
      </c>
      <c r="L54" s="44">
        <v>10.162800000000001</v>
      </c>
      <c r="M54" s="45">
        <v>447.04</v>
      </c>
      <c r="N54" s="43">
        <v>426.72</v>
      </c>
      <c r="O54" s="43">
        <v>723.9</v>
      </c>
      <c r="P54" s="43" t="s">
        <v>20</v>
      </c>
      <c r="Q54" s="43">
        <v>0.90569999999999995</v>
      </c>
      <c r="R54" s="44"/>
      <c r="S54" s="80">
        <v>1641.8</v>
      </c>
      <c r="T54" s="81">
        <v>200</v>
      </c>
      <c r="U54" s="81">
        <v>42.3</v>
      </c>
      <c r="V54" s="82">
        <v>-3.3839999999999999</v>
      </c>
      <c r="W54" s="80">
        <v>771.3</v>
      </c>
      <c r="X54" s="81">
        <v>1049.7</v>
      </c>
      <c r="Y54" s="81">
        <v>50</v>
      </c>
      <c r="Z54" s="82">
        <v>-0.27</v>
      </c>
      <c r="AA54" s="45">
        <v>656.73</v>
      </c>
      <c r="AB54" s="43">
        <v>535.96</v>
      </c>
      <c r="AC54" s="43">
        <v>36.03</v>
      </c>
      <c r="AD54" s="44">
        <v>-3.6700000000000003E-2</v>
      </c>
      <c r="AE54" s="45">
        <v>713.04</v>
      </c>
      <c r="AF54" s="43">
        <v>501.25</v>
      </c>
      <c r="AG54" s="43">
        <v>35.950000000000003</v>
      </c>
      <c r="AH54" s="44">
        <v>-7.8299999999999995E-2</v>
      </c>
      <c r="AI54" s="45">
        <v>200</v>
      </c>
      <c r="AJ54" s="43">
        <v>200</v>
      </c>
      <c r="AK54" s="43">
        <v>21.62</v>
      </c>
      <c r="AL54" s="44">
        <v>1.1000000000000001E-3</v>
      </c>
      <c r="AM54" s="45">
        <v>792.78</v>
      </c>
      <c r="AN54" s="43">
        <v>200.03</v>
      </c>
      <c r="AO54" s="43">
        <v>49.97</v>
      </c>
      <c r="AP54" s="54">
        <v>8.8088999999999995E-4</v>
      </c>
      <c r="AQ54" s="45">
        <v>200</v>
      </c>
      <c r="AR54" s="43">
        <v>200</v>
      </c>
      <c r="AS54" s="43">
        <v>31.69</v>
      </c>
      <c r="AT54" s="54">
        <v>4.6990999999999998E-4</v>
      </c>
      <c r="AU54" s="57">
        <v>19</v>
      </c>
      <c r="AV54" s="1">
        <v>127</v>
      </c>
      <c r="AX54" s="87">
        <v>127</v>
      </c>
      <c r="AZ54" s="1">
        <v>136</v>
      </c>
      <c r="BA54" s="92">
        <v>405</v>
      </c>
      <c r="BB54" s="86">
        <v>50501</v>
      </c>
      <c r="BC54" s="86">
        <v>843</v>
      </c>
      <c r="BD54" s="86">
        <v>843</v>
      </c>
      <c r="BE54" s="86">
        <v>820</v>
      </c>
      <c r="BF54" s="86">
        <v>820</v>
      </c>
      <c r="BG54" s="86">
        <v>200.8</v>
      </c>
      <c r="BH54" s="86">
        <v>200.8</v>
      </c>
      <c r="BI54" s="1">
        <v>95</v>
      </c>
      <c r="BJ54" s="88">
        <v>578</v>
      </c>
      <c r="BK54" s="1" t="s">
        <v>61</v>
      </c>
      <c r="BL54" s="1">
        <v>93</v>
      </c>
      <c r="BM54" s="1">
        <f t="shared" si="3"/>
        <v>297.79411764705884</v>
      </c>
      <c r="BN54" s="1">
        <f t="shared" si="4"/>
        <v>54228.600000000006</v>
      </c>
      <c r="BO54" s="1">
        <v>127</v>
      </c>
      <c r="BP54" s="1"/>
      <c r="BQ54" s="1">
        <v>127</v>
      </c>
      <c r="BS54" s="1">
        <v>144</v>
      </c>
      <c r="BT54" s="92">
        <v>576</v>
      </c>
      <c r="BU54" s="86">
        <v>71739</v>
      </c>
      <c r="BV54" s="86">
        <v>843</v>
      </c>
      <c r="BW54" s="86">
        <v>843</v>
      </c>
      <c r="BX54" s="86">
        <v>820</v>
      </c>
      <c r="BY54" s="86">
        <v>820</v>
      </c>
      <c r="BZ54" s="86">
        <v>200.8</v>
      </c>
      <c r="CA54" s="86">
        <v>200.8</v>
      </c>
      <c r="CB54" s="1">
        <v>95</v>
      </c>
      <c r="CC54" s="88">
        <v>822</v>
      </c>
      <c r="CD54" s="1" t="s">
        <v>61</v>
      </c>
      <c r="CE54" s="1">
        <v>93</v>
      </c>
      <c r="CF54" s="1">
        <f t="shared" si="43"/>
        <v>400</v>
      </c>
      <c r="CG54" s="1">
        <f t="shared" si="44"/>
        <v>75466.600000000006</v>
      </c>
      <c r="CH54" s="1">
        <v>69</v>
      </c>
      <c r="CI54" s="1">
        <v>69</v>
      </c>
      <c r="CJ54" s="1">
        <v>69</v>
      </c>
      <c r="CK54" s="1">
        <v>69</v>
      </c>
      <c r="CL54" s="1">
        <v>127</v>
      </c>
      <c r="CM54" s="92">
        <v>378</v>
      </c>
      <c r="CN54" s="86">
        <v>47148</v>
      </c>
      <c r="CO54" s="86">
        <v>520</v>
      </c>
      <c r="CP54" s="86">
        <v>520</v>
      </c>
      <c r="CQ54" s="86">
        <v>520</v>
      </c>
      <c r="CR54" s="86">
        <v>520</v>
      </c>
      <c r="CS54" s="86">
        <v>557</v>
      </c>
      <c r="CT54" s="86">
        <v>557</v>
      </c>
      <c r="CU54" s="86">
        <v>557</v>
      </c>
      <c r="CV54" s="86">
        <v>557</v>
      </c>
      <c r="CW54" s="86">
        <v>366</v>
      </c>
      <c r="CX54" s="86">
        <f t="shared" si="11"/>
        <v>366</v>
      </c>
      <c r="CY54" s="86">
        <f t="shared" si="12"/>
        <v>366</v>
      </c>
      <c r="CZ54" s="86">
        <f t="shared" si="13"/>
        <v>366</v>
      </c>
      <c r="DA54" s="1">
        <v>95</v>
      </c>
      <c r="DB54" s="88">
        <v>540</v>
      </c>
      <c r="DC54" s="1" t="s">
        <v>61</v>
      </c>
      <c r="DD54" s="1">
        <v>50</v>
      </c>
      <c r="DE54" s="1">
        <f t="shared" si="45"/>
        <v>297.63779527559058</v>
      </c>
      <c r="DF54" s="1">
        <f t="shared" si="8"/>
        <v>52920</v>
      </c>
      <c r="DG54" s="1">
        <v>69</v>
      </c>
      <c r="DH54" s="1">
        <v>69</v>
      </c>
      <c r="DI54" s="1">
        <v>69</v>
      </c>
      <c r="DJ54" s="1">
        <v>69</v>
      </c>
      <c r="DK54" s="1">
        <v>133</v>
      </c>
      <c r="DL54" s="92">
        <v>532</v>
      </c>
      <c r="DM54" s="86">
        <v>66274</v>
      </c>
      <c r="DN54" s="86">
        <v>520</v>
      </c>
      <c r="DO54" s="86">
        <v>520</v>
      </c>
      <c r="DP54" s="86">
        <v>520</v>
      </c>
      <c r="DQ54" s="86">
        <v>520</v>
      </c>
      <c r="DR54" s="86">
        <v>557</v>
      </c>
      <c r="DS54" s="86">
        <v>557</v>
      </c>
      <c r="DT54" s="86">
        <v>557</v>
      </c>
      <c r="DU54" s="86">
        <v>557</v>
      </c>
      <c r="DV54" s="86">
        <v>366</v>
      </c>
      <c r="DW54" s="86">
        <f t="shared" si="14"/>
        <v>366</v>
      </c>
      <c r="DX54" s="86">
        <f t="shared" si="46"/>
        <v>366</v>
      </c>
      <c r="DY54" s="86">
        <f t="shared" si="47"/>
        <v>366</v>
      </c>
      <c r="DZ54" s="1">
        <v>95</v>
      </c>
      <c r="EA54" s="88">
        <v>759</v>
      </c>
      <c r="EB54" s="1" t="s">
        <v>61</v>
      </c>
      <c r="EC54" s="1">
        <v>50</v>
      </c>
      <c r="ED54" s="1">
        <f t="shared" si="48"/>
        <v>400</v>
      </c>
      <c r="EE54" s="1">
        <f t="shared" si="49"/>
        <v>72046</v>
      </c>
      <c r="EF54" s="90">
        <v>43</v>
      </c>
    </row>
    <row r="55" spans="1:136" x14ac:dyDescent="0.25">
      <c r="A55" s="47">
        <v>9998</v>
      </c>
      <c r="B55" s="48">
        <v>2700</v>
      </c>
      <c r="C55" s="48">
        <f t="shared" si="40"/>
        <v>9888</v>
      </c>
      <c r="D55" s="48">
        <f t="shared" si="50"/>
        <v>2590</v>
      </c>
      <c r="E55" s="48">
        <v>2200</v>
      </c>
      <c r="F55" s="48">
        <f t="shared" si="42"/>
        <v>56.341824000000003</v>
      </c>
      <c r="G55" s="48">
        <v>70</v>
      </c>
      <c r="H55" s="48">
        <v>0.48520000000000002</v>
      </c>
      <c r="I55" s="49">
        <v>2035.2</v>
      </c>
      <c r="J55" s="48">
        <v>23.861499999999999</v>
      </c>
      <c r="K55" s="48">
        <v>0.34820000000000001</v>
      </c>
      <c r="L55" s="50">
        <v>10.745900000000001</v>
      </c>
      <c r="M55" s="47">
        <v>447.04</v>
      </c>
      <c r="N55" s="48">
        <v>426.72</v>
      </c>
      <c r="O55" s="48">
        <v>723.9</v>
      </c>
      <c r="P55" s="48" t="s">
        <v>20</v>
      </c>
      <c r="Q55" s="48">
        <v>0.90569999999999995</v>
      </c>
      <c r="R55" s="50"/>
      <c r="S55" s="80">
        <v>1641.8</v>
      </c>
      <c r="T55" s="81">
        <v>200</v>
      </c>
      <c r="U55" s="81">
        <v>42.3</v>
      </c>
      <c r="V55" s="82">
        <v>-3.3839999999999999</v>
      </c>
      <c r="W55" s="80">
        <v>771.3</v>
      </c>
      <c r="X55" s="81">
        <v>1049.7</v>
      </c>
      <c r="Y55" s="81">
        <v>50</v>
      </c>
      <c r="Z55" s="82">
        <v>-0.27</v>
      </c>
      <c r="AA55" s="47">
        <v>674.64</v>
      </c>
      <c r="AB55" s="48">
        <v>528.01</v>
      </c>
      <c r="AC55" s="48">
        <v>36.11</v>
      </c>
      <c r="AD55" s="50">
        <v>-8.5000000000000006E-3</v>
      </c>
      <c r="AE55" s="47">
        <v>612.42999999999995</v>
      </c>
      <c r="AF55" s="48">
        <v>470.46</v>
      </c>
      <c r="AG55" s="48">
        <v>50</v>
      </c>
      <c r="AH55" s="50">
        <v>-2.8E-3</v>
      </c>
      <c r="AI55" s="45">
        <v>200</v>
      </c>
      <c r="AJ55" s="43">
        <v>200</v>
      </c>
      <c r="AK55" s="43">
        <v>21.62</v>
      </c>
      <c r="AL55" s="44">
        <v>1.1000000000000001E-3</v>
      </c>
      <c r="AM55" s="47">
        <v>1096</v>
      </c>
      <c r="AN55" s="48">
        <v>1993</v>
      </c>
      <c r="AO55" s="48">
        <v>50</v>
      </c>
      <c r="AP55" s="50">
        <v>-4.8999999999999998E-3</v>
      </c>
      <c r="AQ55" s="45">
        <v>200</v>
      </c>
      <c r="AR55" s="43">
        <v>200</v>
      </c>
      <c r="AS55" s="43">
        <v>31.69</v>
      </c>
      <c r="AT55" s="54">
        <v>4.6990999999999998E-4</v>
      </c>
      <c r="AU55" s="57">
        <v>19</v>
      </c>
      <c r="AV55" s="1">
        <v>127</v>
      </c>
      <c r="AX55" s="87">
        <v>127</v>
      </c>
      <c r="AZ55" s="1">
        <v>142</v>
      </c>
      <c r="BA55" s="92">
        <v>426</v>
      </c>
      <c r="BB55" s="86">
        <v>53109</v>
      </c>
      <c r="BC55" s="86">
        <v>843</v>
      </c>
      <c r="BD55" s="86">
        <v>843</v>
      </c>
      <c r="BE55" s="86">
        <v>820</v>
      </c>
      <c r="BF55" s="86">
        <v>820</v>
      </c>
      <c r="BG55" s="86">
        <v>200.8</v>
      </c>
      <c r="BH55" s="86">
        <v>200.8</v>
      </c>
      <c r="BI55" s="1">
        <v>95</v>
      </c>
      <c r="BJ55" s="88">
        <v>608</v>
      </c>
      <c r="BK55" s="1" t="s">
        <v>61</v>
      </c>
      <c r="BL55" s="1">
        <v>93</v>
      </c>
      <c r="BM55" s="1">
        <f t="shared" si="3"/>
        <v>300</v>
      </c>
      <c r="BN55" s="1">
        <f t="shared" si="4"/>
        <v>56836.600000000006</v>
      </c>
      <c r="BO55" s="1">
        <v>127</v>
      </c>
      <c r="BP55" s="1"/>
      <c r="BQ55" s="1">
        <v>127</v>
      </c>
      <c r="BS55" s="1">
        <v>151</v>
      </c>
      <c r="BT55" s="92">
        <v>604</v>
      </c>
      <c r="BU55" s="86">
        <v>75217</v>
      </c>
      <c r="BV55" s="86">
        <v>843</v>
      </c>
      <c r="BW55" s="86">
        <v>843</v>
      </c>
      <c r="BX55" s="86">
        <v>820</v>
      </c>
      <c r="BY55" s="86">
        <v>820</v>
      </c>
      <c r="BZ55" s="86">
        <v>200.8</v>
      </c>
      <c r="CA55" s="86">
        <v>200.8</v>
      </c>
      <c r="CB55" s="1">
        <v>95</v>
      </c>
      <c r="CC55" s="88">
        <v>862</v>
      </c>
      <c r="CD55" s="1" t="s">
        <v>61</v>
      </c>
      <c r="CE55" s="1">
        <v>93</v>
      </c>
      <c r="CF55" s="1">
        <f t="shared" si="43"/>
        <v>400</v>
      </c>
      <c r="CG55" s="1">
        <f t="shared" si="44"/>
        <v>78944.600000000006</v>
      </c>
      <c r="CH55" s="1">
        <v>69</v>
      </c>
      <c r="CI55" s="1">
        <v>69</v>
      </c>
      <c r="CJ55" s="1">
        <v>69</v>
      </c>
      <c r="CK55" s="1">
        <v>69</v>
      </c>
      <c r="CL55" s="1">
        <v>132</v>
      </c>
      <c r="CM55" s="92">
        <v>396</v>
      </c>
      <c r="CN55" s="86">
        <v>49383</v>
      </c>
      <c r="CO55" s="86">
        <v>520</v>
      </c>
      <c r="CP55" s="86">
        <v>520</v>
      </c>
      <c r="CQ55" s="86">
        <v>520</v>
      </c>
      <c r="CR55" s="86">
        <v>520</v>
      </c>
      <c r="CS55" s="86">
        <v>557</v>
      </c>
      <c r="CT55" s="86">
        <v>557</v>
      </c>
      <c r="CU55" s="86">
        <v>557</v>
      </c>
      <c r="CV55" s="86">
        <v>557</v>
      </c>
      <c r="CW55" s="86">
        <v>366</v>
      </c>
      <c r="CX55" s="86">
        <f t="shared" si="11"/>
        <v>366</v>
      </c>
      <c r="CY55" s="86">
        <f t="shared" si="12"/>
        <v>366</v>
      </c>
      <c r="CZ55" s="86">
        <f t="shared" si="13"/>
        <v>366</v>
      </c>
      <c r="DA55" s="1">
        <v>95</v>
      </c>
      <c r="DB55" s="88">
        <v>565</v>
      </c>
      <c r="DC55" s="1" t="s">
        <v>61</v>
      </c>
      <c r="DD55" s="1">
        <v>50</v>
      </c>
      <c r="DE55" s="1">
        <f t="shared" si="45"/>
        <v>300</v>
      </c>
      <c r="DF55" s="1">
        <f t="shared" si="8"/>
        <v>55155</v>
      </c>
      <c r="DG55" s="1">
        <v>69</v>
      </c>
      <c r="DH55" s="1">
        <v>69</v>
      </c>
      <c r="DI55" s="1">
        <v>69</v>
      </c>
      <c r="DJ55" s="1">
        <v>69</v>
      </c>
      <c r="DK55" s="1">
        <v>139</v>
      </c>
      <c r="DL55" s="92">
        <v>556</v>
      </c>
      <c r="DM55" s="86">
        <v>69255</v>
      </c>
      <c r="DN55" s="86">
        <v>520</v>
      </c>
      <c r="DO55" s="86">
        <v>520</v>
      </c>
      <c r="DP55" s="86">
        <v>520</v>
      </c>
      <c r="DQ55" s="86">
        <v>520</v>
      </c>
      <c r="DR55" s="86">
        <v>557</v>
      </c>
      <c r="DS55" s="86">
        <v>557</v>
      </c>
      <c r="DT55" s="86">
        <v>557</v>
      </c>
      <c r="DU55" s="86">
        <v>557</v>
      </c>
      <c r="DV55" s="86">
        <v>366</v>
      </c>
      <c r="DW55" s="86">
        <f t="shared" si="14"/>
        <v>366</v>
      </c>
      <c r="DX55" s="86">
        <f t="shared" si="46"/>
        <v>366</v>
      </c>
      <c r="DY55" s="86">
        <f t="shared" si="47"/>
        <v>366</v>
      </c>
      <c r="DZ55" s="1">
        <v>95</v>
      </c>
      <c r="EA55" s="88">
        <v>794</v>
      </c>
      <c r="EB55" s="1" t="s">
        <v>61</v>
      </c>
      <c r="EC55" s="1">
        <v>50</v>
      </c>
      <c r="ED55" s="1">
        <f t="shared" si="48"/>
        <v>400</v>
      </c>
      <c r="EE55" s="1">
        <f t="shared" si="49"/>
        <v>75027</v>
      </c>
      <c r="EF55" s="90">
        <v>44</v>
      </c>
    </row>
    <row r="56" spans="1:136" x14ac:dyDescent="0.25">
      <c r="AV56" s="88"/>
      <c r="AW56" s="89"/>
      <c r="AX56" s="89"/>
      <c r="AY56" s="89"/>
      <c r="AZ56" s="88"/>
      <c r="BB56" s="88"/>
      <c r="BC56" s="88"/>
      <c r="BD56" s="88"/>
      <c r="BE56" s="88"/>
      <c r="BF56" s="88"/>
      <c r="BG56" s="88"/>
      <c r="BH56" s="88"/>
      <c r="BI56" s="88"/>
      <c r="BJ56" s="89"/>
      <c r="BK56" s="88"/>
      <c r="BL56" s="88"/>
      <c r="BM56" s="88"/>
      <c r="BN56" s="88"/>
      <c r="BO56" s="88"/>
      <c r="BP56" s="89"/>
      <c r="BQ56" s="89"/>
      <c r="BR56" s="89"/>
      <c r="BS56" s="88"/>
      <c r="BU56" s="88"/>
      <c r="BV56" s="88"/>
      <c r="BW56" s="88"/>
      <c r="BX56" s="88"/>
      <c r="BY56" s="88"/>
      <c r="BZ56" s="88"/>
      <c r="CA56" s="88"/>
      <c r="CB56" s="88"/>
      <c r="CC56" s="89"/>
      <c r="CD56" s="88"/>
      <c r="CE56" s="88"/>
      <c r="CF56" s="88"/>
      <c r="CG56" s="88"/>
      <c r="EF56" s="90"/>
    </row>
    <row r="57" spans="1:136" x14ac:dyDescent="0.25">
      <c r="AV57" s="89"/>
      <c r="AW57" s="89"/>
      <c r="AX57" s="89"/>
      <c r="AY57" s="89"/>
      <c r="AZ57" s="88"/>
      <c r="BB57" s="88"/>
      <c r="BC57" s="88"/>
      <c r="BD57" s="88"/>
      <c r="BE57" s="88"/>
      <c r="BF57" s="88"/>
      <c r="BG57" s="88"/>
      <c r="BH57" s="88"/>
      <c r="BI57" s="88"/>
      <c r="BJ57" s="89"/>
      <c r="BK57" s="89"/>
      <c r="BL57" s="88"/>
      <c r="BM57" s="88"/>
      <c r="BN57" s="88"/>
      <c r="BO57" s="89"/>
      <c r="BP57" s="89"/>
      <c r="BQ57" s="89"/>
      <c r="BR57" s="89"/>
      <c r="BS57" s="88"/>
      <c r="BU57" s="88"/>
      <c r="BV57" s="88"/>
      <c r="BW57" s="88"/>
      <c r="BX57" s="88"/>
      <c r="BY57" s="88"/>
      <c r="BZ57" s="88"/>
      <c r="CA57" s="88"/>
      <c r="CB57" s="88"/>
      <c r="CC57" s="89"/>
      <c r="CD57" s="89"/>
      <c r="CE57" s="88"/>
      <c r="CF57" s="88"/>
      <c r="CG57" s="88"/>
      <c r="EF57" s="90"/>
    </row>
    <row r="58" spans="1:136" x14ac:dyDescent="0.25">
      <c r="W58" t="s">
        <v>38</v>
      </c>
      <c r="AV58" s="89"/>
      <c r="AW58" s="89"/>
      <c r="AX58" s="89"/>
      <c r="AY58" s="89"/>
      <c r="AZ58" s="88"/>
      <c r="BB58" s="88"/>
      <c r="BC58" s="88"/>
      <c r="BD58" s="88"/>
      <c r="BE58" s="88"/>
      <c r="BF58" s="88"/>
      <c r="BG58" s="88"/>
      <c r="BH58" s="88"/>
      <c r="BI58" s="89"/>
      <c r="BJ58" s="89"/>
      <c r="BK58" s="89"/>
      <c r="BL58" s="89"/>
      <c r="BM58" s="89"/>
      <c r="BN58" s="89"/>
      <c r="BO58" s="89"/>
      <c r="CB58" s="89"/>
      <c r="CC58" s="89"/>
      <c r="CD58" s="89"/>
      <c r="CE58" s="89"/>
      <c r="CF58" s="89"/>
      <c r="CG58" s="89"/>
    </row>
  </sheetData>
  <mergeCells count="16">
    <mergeCell ref="DG1:DJ1"/>
    <mergeCell ref="DM1:DW1"/>
    <mergeCell ref="DZ1:EA1"/>
    <mergeCell ref="CH1:CK1"/>
    <mergeCell ref="CN1:CX1"/>
    <mergeCell ref="DA1:DB1"/>
    <mergeCell ref="BO1:BR1"/>
    <mergeCell ref="BU1:CA1"/>
    <mergeCell ref="CB1:CC1"/>
    <mergeCell ref="A29:B29"/>
    <mergeCell ref="A43:B43"/>
    <mergeCell ref="AV1:AY1"/>
    <mergeCell ref="BI1:BJ1"/>
    <mergeCell ref="A1:B1"/>
    <mergeCell ref="A15:B15"/>
    <mergeCell ref="BB1:B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 Tran</dc:creator>
  <cp:lastModifiedBy>Phi Tran</cp:lastModifiedBy>
  <dcterms:created xsi:type="dcterms:W3CDTF">2018-07-27T06:19:56Z</dcterms:created>
  <dcterms:modified xsi:type="dcterms:W3CDTF">2018-09-19T04:45:34Z</dcterms:modified>
</cp:coreProperties>
</file>