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cij\Documents\Customer-Oriented-Concept-Assessment-COCA-Tool\02_Database\"/>
    </mc:Choice>
  </mc:AlternateContent>
  <xr:revisionPtr revIDLastSave="0" documentId="13_ncr:1_{BFF1222A-EEE3-4112-9B29-8FC0692BF2EE}" xr6:coauthVersionLast="36" xr6:coauthVersionMax="36" xr10:uidLastSave="{00000000-0000-0000-0000-000000000000}"/>
  <bookViews>
    <workbookView xWindow="-120" yWindow="-120" windowWidth="38640" windowHeight="21240" activeTab="1" xr2:uid="{00000000-000D-0000-FFFF-FFFF00000000}"/>
  </bookViews>
  <sheets>
    <sheet name="Vehicle Data" sheetId="3" r:id="rId1"/>
    <sheet name="Proper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D1" i="2"/>
  <c r="C65" i="3" l="1"/>
  <c r="C64" i="3"/>
  <c r="C62" i="3"/>
  <c r="C63" i="3"/>
  <c r="C61" i="3"/>
  <c r="G45" i="3"/>
  <c r="G44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N46" i="3"/>
  <c r="M46" i="3"/>
  <c r="L46" i="3"/>
  <c r="K46" i="3"/>
  <c r="J46" i="3"/>
  <c r="I46" i="3"/>
  <c r="H46" i="3"/>
  <c r="F46" i="3"/>
  <c r="E46" i="3"/>
  <c r="D46" i="3"/>
  <c r="O46" i="3"/>
  <c r="G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E51" i="3"/>
  <c r="D51" i="3"/>
  <c r="AG37" i="3"/>
  <c r="AF37" i="3"/>
  <c r="AE37" i="3"/>
  <c r="AD37" i="3"/>
  <c r="AC37" i="3"/>
  <c r="AB37" i="3"/>
  <c r="AA37" i="3"/>
  <c r="Z37" i="3"/>
  <c r="Y37" i="3"/>
  <c r="W37" i="3"/>
  <c r="V37" i="3"/>
  <c r="U37" i="3"/>
  <c r="T37" i="3"/>
  <c r="S37" i="3"/>
  <c r="R37" i="3"/>
  <c r="Q37" i="3"/>
  <c r="P37" i="3"/>
  <c r="N37" i="3"/>
  <c r="M37" i="3"/>
  <c r="L37" i="3"/>
  <c r="K37" i="3"/>
  <c r="I37" i="3"/>
  <c r="H37" i="3"/>
  <c r="F37" i="3"/>
  <c r="E37" i="3"/>
  <c r="D37" i="3"/>
  <c r="AH32" i="3"/>
  <c r="AG32" i="3"/>
  <c r="AF32" i="3"/>
  <c r="AE32" i="3"/>
  <c r="AD32" i="3"/>
  <c r="AC32" i="3"/>
  <c r="AB32" i="3"/>
  <c r="AA32" i="3"/>
  <c r="Z32" i="3"/>
  <c r="X32" i="3"/>
  <c r="V32" i="3"/>
  <c r="U32" i="3"/>
  <c r="T32" i="3"/>
  <c r="R32" i="3"/>
  <c r="P32" i="3"/>
  <c r="O32" i="3"/>
  <c r="N32" i="3"/>
  <c r="M32" i="3"/>
  <c r="L32" i="3"/>
  <c r="K32" i="3"/>
  <c r="I32" i="3"/>
  <c r="G32" i="3"/>
  <c r="E32" i="3"/>
  <c r="D32" i="3"/>
  <c r="AH27" i="3"/>
  <c r="AH13" i="3" s="1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S13" i="3" s="1"/>
  <c r="R27" i="3"/>
  <c r="R13" i="3" s="1"/>
  <c r="Q27" i="3"/>
  <c r="P27" i="3"/>
  <c r="O27" i="3"/>
  <c r="N27" i="3"/>
  <c r="M27" i="3"/>
  <c r="L27" i="3"/>
  <c r="K27" i="3"/>
  <c r="J27" i="3"/>
  <c r="I27" i="3"/>
  <c r="H27" i="3"/>
  <c r="H13" i="3" s="1"/>
  <c r="G27" i="3"/>
  <c r="G13" i="3" s="1"/>
  <c r="F27" i="3"/>
  <c r="E27" i="3"/>
  <c r="E13" i="3" s="1"/>
  <c r="D27" i="3"/>
  <c r="D13" i="3" s="1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Q13" i="3"/>
  <c r="P13" i="3"/>
  <c r="O13" i="3"/>
  <c r="N13" i="3"/>
  <c r="M13" i="3"/>
  <c r="L13" i="3"/>
  <c r="K13" i="3"/>
  <c r="J13" i="3"/>
  <c r="I13" i="3"/>
  <c r="F13" i="3"/>
  <c r="G46" i="3" l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D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Z40" i="2" l="1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0" i="2" l="1"/>
  <c r="R30" i="2"/>
  <c r="S30" i="2"/>
  <c r="T30" i="2"/>
  <c r="U30" i="2"/>
  <c r="V30" i="2"/>
  <c r="W30" i="2"/>
  <c r="X30" i="2"/>
  <c r="Y30" i="2"/>
  <c r="Z30" i="2"/>
  <c r="Q31" i="2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R29" i="2"/>
  <c r="S29" i="2"/>
  <c r="T29" i="2"/>
  <c r="U29" i="2"/>
  <c r="V29" i="2"/>
  <c r="W29" i="2"/>
  <c r="X29" i="2"/>
  <c r="Y29" i="2"/>
  <c r="Z29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</calcChain>
</file>

<file path=xl/sharedStrings.xml><?xml version="1.0" encoding="utf-8"?>
<sst xmlns="http://schemas.openxmlformats.org/spreadsheetml/2006/main" count="324" uniqueCount="209">
  <si>
    <t xml:space="preserve"> 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</si>
  <si>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</si>
  <si>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</si>
  <si>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</si>
  <si>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</si>
  <si>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</si>
  <si>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</si>
  <si>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</si>
  <si>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</si>
  <si>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</si>
  <si>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</si>
  <si>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</si>
  <si>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</si>
  <si>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</si>
  <si>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</si>
  <si>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</si>
  <si>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</si>
  <si>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</si>
  <si>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</si>
  <si>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</si>
  <si>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</si>
  <si>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</si>
  <si>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</si>
  <si>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</si>
  <si>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</si>
  <si>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</si>
  <si>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</si>
  <si>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</si>
  <si>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</si>
  <si>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</si>
  <si>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</si>
  <si>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</si>
  <si>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</si>
  <si>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</si>
  <si>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</si>
  <si>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</si>
  <si>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</si>
  <si>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</si>
  <si>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</si>
  <si>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</si>
  <si>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</si>
  <si>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</si>
  <si>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</si>
  <si>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</si>
  <si>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</si>
  <si>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</si>
  <si>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</si>
  <si>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</si>
  <si>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</si>
  <si>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</si>
  <si>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</si>
  <si>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</si>
  <si>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</si>
  <si>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</si>
  <si>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</si>
  <si>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</si>
  <si>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</si>
  <si>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</si>
  <si>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</si>
  <si>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</si>
  <si>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</si>
  <si>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</si>
  <si>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</si>
  <si>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</si>
  <si>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</si>
  <si>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</si>
  <si>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</si>
  <si>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</si>
  <si>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</si>
  <si>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</si>
  <si>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</si>
  <si>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</si>
  <si>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</si>
  <si>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</si>
  <si>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</si>
  <si>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</si>
  <si>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</si>
  <si>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</si>
  <si>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</si>
  <si>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</si>
  <si>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</si>
  <si>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</si>
  <si>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</si>
  <si>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</si>
  <si>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</si>
  <si>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</si>
  <si>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</si>
  <si>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</si>
  <si>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</si>
  <si>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</si>
  <si>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</si>
  <si>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</si>
  <si>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</si>
  <si>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</si>
  <si>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</si>
  <si>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</si>
  <si>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</si>
  <si>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</si>
  <si>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</si>
  <si>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</si>
  <si>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</si>
  <si>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</si>
  <si>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</si>
  <si>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</si>
  <si>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</si>
  <si>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</si>
  <si>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</si>
  <si>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</si>
  <si>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</si>
  <si>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</si>
  <si>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</si>
  <si>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</si>
  <si>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</si>
  <si>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</si>
  <si>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</si>
  <si>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</si>
  <si>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</si>
  <si>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</si>
  <si>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</si>
  <si>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</si>
  <si>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</si>
  <si>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</si>
  <si>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</si>
  <si>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</si>
  <si>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</si>
  <si>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</si>
  <si>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</si>
  <si>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</si>
  <si>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</si>
  <si>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</si>
  <si>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>N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</si>
  <si>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</si>
  <si>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</si>
  <si>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</si>
  <si>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</si>
  <si>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</si>
  <si>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</si>
  <si>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</si>
  <si>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</si>
  <si>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</si>
  <si>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</si>
  <si>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</si>
  <si>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</si>
  <si>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</si>
  <si>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</si>
  <si>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</si>
  <si>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</si>
  <si>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</si>
  <si>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</si>
  <si>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</si>
  <si>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</si>
  <si>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</si>
  <si>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</si>
  <si>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</si>
  <si>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</si>
  <si>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</si>
  <si>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</si>
  <si>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</si>
  <si>
    <t>*(excluding Consumption), based on https://www.adac.de/rund-ums-fahrzeug/autokatalog</t>
  </si>
  <si>
    <t>Fixed Operational Costs</t>
  </si>
  <si>
    <t>€/month</t>
  </si>
  <si>
    <t>Maintenance Costs</t>
  </si>
  <si>
    <t>€/100km</t>
  </si>
  <si>
    <t>Ownership in years</t>
  </si>
  <si>
    <t>km/year</t>
  </si>
  <si>
    <t>https://www.adac.de/rund-ums-fahrzeug/autokatalog/marken-modelle/vw-nutzfahrzeuge/transporter/6generation/248208/#kosten</t>
  </si>
  <si>
    <t>https://www.adac.de/rund-ums-fahrzeug/autokatalog/marken-modelle/vw-nutzfahrzeuge/transporter/6generation/261664/#kosten</t>
  </si>
  <si>
    <t>Twizy:</t>
  </si>
  <si>
    <t>Battery</t>
  </si>
  <si>
    <t>Other Fixed Costs</t>
  </si>
  <si>
    <t>https://autokosten.net/renault/twizy/twizy/twizy_1</t>
  </si>
  <si>
    <t>Maintenance</t>
  </si>
  <si>
    <t>assumend</t>
  </si>
  <si>
    <t>https://www.adac.de/rund-ums-fahrzeug/autokatalog/marken-modelle/smart/fortwo/453/242477/#kosten</t>
  </si>
  <si>
    <t>https://www.adac.de/rund-ums-fahrzeug/autokatalog/marken-modelle/mercedes/s-klasse/217-222-facelift/278837/#kosten</t>
  </si>
  <si>
    <t>https://www.adac.de/rund-ums-fahrzeug/autokatalog/marken-modelle/tesla/model-s/1generation-facelift/257044/#kosten</t>
  </si>
  <si>
    <t>https://www.adac.de/rund-ums-fahrzeug/autokatalog/marken-modelle/bmw/x6/f16-f86/241477/#kosten</t>
  </si>
  <si>
    <t>https://www.adac.de/rund-ums-fahrzeug/autokatalog/marken-modelle/audi/a6/c7-facelift/250965/#kosten</t>
  </si>
  <si>
    <t>https://www.adac.de/rund-ums-fahrzeug/autokatalog/marken-modelle/vw/polo/vi/283814/#kosten</t>
  </si>
  <si>
    <t>https://www.adac.de/rund-ums-fahrzeug/autokatalog/marken-modelle/vw/golf/vii-facelift/266210/#kosten</t>
  </si>
  <si>
    <t>https://www.adac.de/rund-ums-fahrzeug/autokatalog/marken-modelle/bmw/1er-reihe/f20-f21-facelift/247743/#kosten</t>
  </si>
  <si>
    <t>https://www.adac.de/rund-ums-fahrzeug/autokatalog/marken-modelle/fiat/500/312-facelift/268062/#kosten</t>
  </si>
  <si>
    <t>https://www.adac.de/rund-ums-fahrzeug/autokatalog/marken-modelle/ford/focus/iv/304957/#kosten</t>
  </si>
  <si>
    <t>https://www.adac.de/rund-ums-fahrzeug/autokatalog/marken-modelle/skoda/octavia/3generation-facelift/266374/#kosten</t>
  </si>
  <si>
    <t>https://www.adac.de/rund-ums-fahrzeug/autokatalog/marken-modelle/audi/a4/b8-facelift/230679/#kosten</t>
  </si>
  <si>
    <t>https://www.adac.de/rund-ums-fahrzeug/autokatalog/marken-modelle/mercedes/e-klasse/213-238/258722/#kosten</t>
  </si>
  <si>
    <t>https://www.adac.de/rund-ums-fahrzeug/autokatalog/marken-modelle/volvo/s90-v90/2generation/283898/#kosten</t>
  </si>
  <si>
    <t>https://www.adac.de/rund-ums-fahrzeug/autokatalog/marken-modelle/bmw/i8/1generation-facelift/285096/#kosten</t>
  </si>
  <si>
    <t>https://www.adac.de/rund-ums-fahrzeug/autokatalog/marken-modelle/audi/r8/4s/247586/#kosten</t>
  </si>
  <si>
    <t>https://www.adac.de/rund-ums-fahrzeug/autokatalog/marken-modelle/seat/alhambra/7n-facelift/268044/#kosten</t>
  </si>
  <si>
    <t>https://www.adac.de/rund-ums-fahrzeug/autokatalog/marken-modelle/mini/mini/f55-f56-f57/286064/#kosten</t>
  </si>
  <si>
    <t>https://www.adac.de/rund-ums-fahrzeug/autokatalog/marken-modelle/seat/ateca/5fp/253963/#kosten</t>
  </si>
  <si>
    <t>https://www.adac.de/rund-ums-fahrzeug/autokatalog/marken-modelle/porsche/cayenne/955-facelift/208864/#kosten</t>
  </si>
  <si>
    <t>https://www.adac.de/rund-ums-fahrzeug/autokatalog/marken-modelle/jaguar/xj/x351/234279/#kosten</t>
  </si>
  <si>
    <t>Mulsanne</t>
  </si>
  <si>
    <t>Ghost</t>
  </si>
  <si>
    <t>Scale it according to taxes and asset costs, in comparison with Maybach S650</t>
  </si>
  <si>
    <t>Fixed Costs</t>
  </si>
  <si>
    <t>https://www.adac.de/rund-ums-fahrzeug/autokatalog/marken-modelle/bentley/mulsanne/1generation/261919/#allgemeine-daten</t>
  </si>
  <si>
    <t>https://www.adac.de/rund-ums-fahrzeug/autokatalog/marken-modelle/mercedes/s-klasse/217-222-facelift/290000/#kosten</t>
  </si>
  <si>
    <t>https://www.adac.de/rund-ums-fahrzeug/autokatalog/marken-modelle/rolls-royce/ghost/rr4-facelift/241307/#allgemeine-daten</t>
  </si>
  <si>
    <t>https://www.adac.de/rund-ums-fahrzeug/autokatalog/marken-modelle/porsche/911/991-facelift/283481/#kosten</t>
  </si>
  <si>
    <t>Scale it according to taxes, in comparison with Maybach S650</t>
  </si>
  <si>
    <t>Assumption</t>
  </si>
  <si>
    <t>https://www.adac.de/rund-ums-fahrzeug/autokatalog/marken-modelle/ford/gt/ii/266340/</t>
  </si>
  <si>
    <t>https://www.adac.de/rund-ums-fahrzeug/autokatalog/marken-modelle/bmw/i3/1generation-facelift/283076/#kosten</t>
  </si>
  <si>
    <t>https://www.adac.de/rund-ums-fahrzeug/autokatalog/marken-modelle/toyota/prius/zvw50-zvw52/268971/#kosten</t>
  </si>
  <si>
    <t>Combined Operational Costs</t>
  </si>
  <si>
    <t>€/100km*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</si>
</sst>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6" fillId="0" borderId="1" xfId="2" applyBorder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c.de/rund-ums-fahrzeug/autokatalog/marken-modelle/bmw/x6/f16-f86/241477/" TargetMode="External"/><Relationship Id="rId13" Type="http://schemas.openxmlformats.org/officeDocument/2006/relationships/hyperlink" Target="https://www.adac.de/rund-ums-fahrzeug/autokatalog/marken-modelle/ford/gt/ii/266340/" TargetMode="External"/><Relationship Id="rId18" Type="http://schemas.openxmlformats.org/officeDocument/2006/relationships/hyperlink" Target="https://www.adac.de/rund-ums-fahrzeug/autokatalog/marken-modelle/mercedes/e-klasse/213-238/258722/" TargetMode="External"/><Relationship Id="rId26" Type="http://schemas.openxmlformats.org/officeDocument/2006/relationships/hyperlink" Target="https://www.adac.de/rund-ums-fahrzeug/autokatalog/marken-modelle/jaguar/xj/x351/234279/" TargetMode="External"/><Relationship Id="rId3" Type="http://schemas.openxmlformats.org/officeDocument/2006/relationships/hyperlink" Target="https://www.adac.de/rund-ums-fahrzeug/autokatalog/marken-modelle/porsche/911/991-facelift/283481/" TargetMode="External"/><Relationship Id="rId21" Type="http://schemas.openxmlformats.org/officeDocument/2006/relationships/hyperlink" Target="https://www.adac.de/rund-ums-fahrzeug/autokatalog/marken-modelle/audi/r8/4s/247586/" TargetMode="External"/><Relationship Id="rId7" Type="http://schemas.openxmlformats.org/officeDocument/2006/relationships/hyperlink" Target="https://www.adac.de/rund-ums-fahrzeug/autokatalog/marken-modelle/tesla/model-s/1generation-facelift/257044/" TargetMode="External"/><Relationship Id="rId12" Type="http://schemas.openxmlformats.org/officeDocument/2006/relationships/hyperlink" Target="https://www.adac.de/rund-ums-fahrzeug/autokatalog/marken-modelle/bmw/1er-reihe/f20-f21-facelift/247743/" TargetMode="External"/><Relationship Id="rId17" Type="http://schemas.openxmlformats.org/officeDocument/2006/relationships/hyperlink" Target="https://www.adac.de/rund-ums-fahrzeug/autokatalog/marken-modelle/audi/a4/b8-facelift/230679/" TargetMode="External"/><Relationship Id="rId25" Type="http://schemas.openxmlformats.org/officeDocument/2006/relationships/hyperlink" Target="https://www.adac.de/rund-ums-fahrzeug/autokatalog/marken-modelle/porsche/cayenne/955-facelift/208864/" TargetMode="External"/><Relationship Id="rId2" Type="http://schemas.openxmlformats.org/officeDocument/2006/relationships/hyperlink" Target="https://www.adac.de/rund-ums-fahrzeug/autokatalog/marken-modelle/vw-nutzfahrzeuge/transporter/6generation/261664/" TargetMode="External"/><Relationship Id="rId16" Type="http://schemas.openxmlformats.org/officeDocument/2006/relationships/hyperlink" Target="https://www.adac.de/rund-ums-fahrzeug/autokatalog/marken-modelle/skoda/octavia/3generation-facelift/266374/" TargetMode="External"/><Relationship Id="rId20" Type="http://schemas.openxmlformats.org/officeDocument/2006/relationships/hyperlink" Target="https://www.adac.de/rund-ums-fahrzeug/autokatalog/marken-modelle/bmw/i8/1generation-facelift/285096/" TargetMode="External"/><Relationship Id="rId29" Type="http://schemas.openxmlformats.org/officeDocument/2006/relationships/hyperlink" Target="https://www.adac.de/rund-ums-fahrzeug/autokatalog/marken-modelle/mercedes/s-klasse/217-222-facelift/290000/" TargetMode="External"/><Relationship Id="rId1" Type="http://schemas.openxmlformats.org/officeDocument/2006/relationships/hyperlink" Target="https://www.adac.de/rund-ums-fahrzeug/autokatalog/marken-modelle/vw-nutzfahrzeuge/transporter/6generation/248208/" TargetMode="External"/><Relationship Id="rId6" Type="http://schemas.openxmlformats.org/officeDocument/2006/relationships/hyperlink" Target="https://www.adac.de/rund-ums-fahrzeug/autokatalog/marken-modelle/mercedes/s-klasse/217-222-facelift/278837/" TargetMode="External"/><Relationship Id="rId11" Type="http://schemas.openxmlformats.org/officeDocument/2006/relationships/hyperlink" Target="https://www.adac.de/rund-ums-fahrzeug/autokatalog/marken-modelle/vw/golf/vii-facelift/266210/" TargetMode="External"/><Relationship Id="rId24" Type="http://schemas.openxmlformats.org/officeDocument/2006/relationships/hyperlink" Target="https://www.adac.de/rund-ums-fahrzeug/autokatalog/marken-modelle/seat/ateca/5fp/253963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dac.de/rund-ums-fahrzeug/autokatalog/marken-modelle/smart/fortwo/453/242477/" TargetMode="External"/><Relationship Id="rId15" Type="http://schemas.openxmlformats.org/officeDocument/2006/relationships/hyperlink" Target="https://www.adac.de/rund-ums-fahrzeug/autokatalog/marken-modelle/ford/focus/iv/304957/" TargetMode="External"/><Relationship Id="rId23" Type="http://schemas.openxmlformats.org/officeDocument/2006/relationships/hyperlink" Target="https://www.adac.de/rund-ums-fahrzeug/autokatalog/marken-modelle/mini/mini/f55-f56-f57/286064/" TargetMode="External"/><Relationship Id="rId28" Type="http://schemas.openxmlformats.org/officeDocument/2006/relationships/hyperlink" Target="https://www.adac.de/rund-ums-fahrzeug/autokatalog/marken-modelle/rolls-royce/ghost/rr4-facelift/241307/" TargetMode="External"/><Relationship Id="rId10" Type="http://schemas.openxmlformats.org/officeDocument/2006/relationships/hyperlink" Target="https://www.adac.de/rund-ums-fahrzeug/autokatalog/marken-modelle/vw/polo/vi/283814/" TargetMode="External"/><Relationship Id="rId19" Type="http://schemas.openxmlformats.org/officeDocument/2006/relationships/hyperlink" Target="https://www.adac.de/rund-ums-fahrzeug/autokatalog/marken-modelle/volvo/s90-v90/2generation/283898/" TargetMode="External"/><Relationship Id="rId31" Type="http://schemas.openxmlformats.org/officeDocument/2006/relationships/hyperlink" Target="https://www.adac.de/rund-ums-fahrzeug/autokatalog/marken-modelle/toyota/prius/zvw50-zvw52/268971/" TargetMode="External"/><Relationship Id="rId4" Type="http://schemas.openxmlformats.org/officeDocument/2006/relationships/hyperlink" Target="https://autokosten.net/renault/twizy/twizy/twizy_1" TargetMode="External"/><Relationship Id="rId9" Type="http://schemas.openxmlformats.org/officeDocument/2006/relationships/hyperlink" Target="https://www.adac.de/rund-ums-fahrzeug/autokatalog/marken-modelle/audi/a6/c7-facelift/250965/" TargetMode="External"/><Relationship Id="rId14" Type="http://schemas.openxmlformats.org/officeDocument/2006/relationships/hyperlink" Target="https://www.adac.de/rund-ums-fahrzeug/autokatalog/marken-modelle/fiat/500/312-facelift/268062/" TargetMode="External"/><Relationship Id="rId22" Type="http://schemas.openxmlformats.org/officeDocument/2006/relationships/hyperlink" Target="https://www.adac.de/rund-ums-fahrzeug/autokatalog/marken-modelle/seat/alhambra/7n-facelift/268044/" TargetMode="External"/><Relationship Id="rId27" Type="http://schemas.openxmlformats.org/officeDocument/2006/relationships/hyperlink" Target="https://www.adac.de/rund-ums-fahrzeug/autokatalog/marken-modelle/bentley/mulsanne/1generation/261919/" TargetMode="External"/><Relationship Id="rId30" Type="http://schemas.openxmlformats.org/officeDocument/2006/relationships/hyperlink" Target="https://www.adac.de/rund-ums-fahrzeug/autokatalog/marken-modelle/bmw/i3/1generation-facelift/28307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C9A0-420C-491A-ABC7-ADFF42C42C62}">
  <dimension ref="A1:AH6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8" sqref="A38:XFD38"/>
    </sheetView>
  </sheetViews>
  <sheetFormatPr baseColWidth="10" defaultRowHeight="14.4" x14ac:dyDescent="0.3"/>
  <cols>
    <col min="1" max="1" width="29.6640625" customWidth="1"/>
    <col min="4" max="6" width="12.5546875" bestFit="1" customWidth="1"/>
    <col min="34" max="34" width="30.5546875" bestFit="1" customWidth="1"/>
  </cols>
  <sheetData>
    <row r="1" spans="1:34" x14ac:dyDescent="0.3">
      <c r="A1" t="s">
        <v>152</v>
      </c>
      <c r="D1" t="s">
        <v>155</v>
      </c>
      <c r="E1" t="s">
        <v>32</v>
      </c>
      <c r="F1" t="s">
        <v>5</v>
      </c>
      <c r="G1" t="s">
        <v>6</v>
      </c>
      <c r="H1" t="s">
        <v>11</v>
      </c>
      <c r="I1" t="s">
        <v>42</v>
      </c>
      <c r="J1" t="s">
        <v>14</v>
      </c>
      <c r="K1" t="s">
        <v>18</v>
      </c>
      <c r="L1" t="s">
        <v>19</v>
      </c>
      <c r="M1" t="s">
        <v>21</v>
      </c>
      <c r="N1" t="s">
        <v>22</v>
      </c>
      <c r="O1" t="s">
        <v>35</v>
      </c>
      <c r="P1" t="s">
        <v>39</v>
      </c>
      <c r="Q1" t="s">
        <v>46</v>
      </c>
      <c r="R1" t="s">
        <v>48</v>
      </c>
      <c r="S1" t="s">
        <v>50</v>
      </c>
      <c r="T1" t="s">
        <v>52</v>
      </c>
      <c r="U1" t="s">
        <v>55</v>
      </c>
      <c r="V1" t="s">
        <v>58</v>
      </c>
      <c r="W1" t="s">
        <v>60</v>
      </c>
      <c r="X1" t="s">
        <v>63</v>
      </c>
      <c r="Y1" t="s">
        <v>67</v>
      </c>
      <c r="Z1" t="s">
        <v>69</v>
      </c>
      <c r="AA1" t="s">
        <v>72</v>
      </c>
      <c r="AB1" t="s">
        <v>75</v>
      </c>
      <c r="AC1" t="s">
        <v>77</v>
      </c>
      <c r="AD1" t="s">
        <v>79</v>
      </c>
      <c r="AE1" t="s">
        <v>83</v>
      </c>
      <c r="AF1" t="s">
        <v>85</v>
      </c>
      <c r="AG1" s="9" t="s">
        <v>88</v>
      </c>
      <c r="AH1" s="9" t="s">
        <v>92</v>
      </c>
    </row>
    <row r="2" spans="1:34" x14ac:dyDescent="0.3">
      <c r="A2" t="s">
        <v>153</v>
      </c>
      <c r="D2" t="s">
        <v>2</v>
      </c>
      <c r="E2" t="s">
        <v>2</v>
      </c>
      <c r="F2" t="s">
        <v>4</v>
      </c>
      <c r="G2" t="s">
        <v>7</v>
      </c>
      <c r="H2" t="s">
        <v>12</v>
      </c>
      <c r="I2" t="s">
        <v>13</v>
      </c>
      <c r="J2" t="s">
        <v>15</v>
      </c>
      <c r="K2" t="s">
        <v>17</v>
      </c>
      <c r="L2" t="s">
        <v>20</v>
      </c>
      <c r="M2" t="s">
        <v>2</v>
      </c>
      <c r="N2" t="s">
        <v>2</v>
      </c>
      <c r="O2" t="s">
        <v>17</v>
      </c>
      <c r="P2" t="s">
        <v>17</v>
      </c>
      <c r="Q2" t="s">
        <v>40</v>
      </c>
      <c r="R2" t="s">
        <v>47</v>
      </c>
      <c r="S2" t="s">
        <v>40</v>
      </c>
      <c r="T2" t="s">
        <v>53</v>
      </c>
      <c r="U2" t="s">
        <v>20</v>
      </c>
      <c r="V2" t="s">
        <v>13</v>
      </c>
      <c r="W2" t="s">
        <v>61</v>
      </c>
      <c r="X2" t="s">
        <v>17</v>
      </c>
      <c r="Y2" t="s">
        <v>20</v>
      </c>
      <c r="Z2" t="s">
        <v>68</v>
      </c>
      <c r="AA2" t="s">
        <v>73</v>
      </c>
      <c r="AB2" t="s">
        <v>68</v>
      </c>
      <c r="AC2" t="s">
        <v>4</v>
      </c>
      <c r="AD2" t="s">
        <v>80</v>
      </c>
      <c r="AE2" t="s">
        <v>82</v>
      </c>
      <c r="AF2" t="s">
        <v>86</v>
      </c>
      <c r="AG2" t="s">
        <v>89</v>
      </c>
      <c r="AH2" t="s">
        <v>93</v>
      </c>
    </row>
    <row r="3" spans="1:34" x14ac:dyDescent="0.3">
      <c r="B3" t="s">
        <v>0</v>
      </c>
    </row>
    <row r="5" spans="1:34" x14ac:dyDescent="0.3">
      <c r="A5" s="1" t="s">
        <v>123</v>
      </c>
      <c r="D5" t="s">
        <v>3</v>
      </c>
      <c r="E5" t="s">
        <v>3</v>
      </c>
      <c r="F5" t="s">
        <v>3</v>
      </c>
      <c r="G5" t="s">
        <v>8</v>
      </c>
      <c r="H5" t="s">
        <v>3</v>
      </c>
      <c r="I5" t="s">
        <v>3</v>
      </c>
      <c r="J5" t="s">
        <v>8</v>
      </c>
      <c r="K5" t="s">
        <v>3</v>
      </c>
      <c r="L5" t="s">
        <v>3</v>
      </c>
      <c r="M5" t="s">
        <v>3</v>
      </c>
      <c r="N5" t="s">
        <v>3</v>
      </c>
      <c r="O5" t="s">
        <v>36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57</v>
      </c>
      <c r="W5" t="s">
        <v>3</v>
      </c>
      <c r="X5" t="s">
        <v>64</v>
      </c>
      <c r="Y5" t="s">
        <v>3</v>
      </c>
      <c r="Z5" t="s">
        <v>57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64</v>
      </c>
    </row>
    <row r="6" spans="1:34" x14ac:dyDescent="0.3">
      <c r="A6" t="s">
        <v>126</v>
      </c>
      <c r="B6" t="s">
        <v>124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3">
      <c r="A7" t="s">
        <v>126</v>
      </c>
      <c r="B7" t="s">
        <v>125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3">
      <c r="A8" t="s">
        <v>127</v>
      </c>
      <c r="B8" t="s">
        <v>128</v>
      </c>
      <c r="D8">
        <v>3750</v>
      </c>
      <c r="E8">
        <v>3750</v>
      </c>
      <c r="F8">
        <v>8250</v>
      </c>
      <c r="G8" s="8" t="s">
        <v>9</v>
      </c>
      <c r="H8">
        <v>6000</v>
      </c>
      <c r="I8">
        <v>5900</v>
      </c>
      <c r="J8" t="s">
        <v>9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3">
      <c r="A9" t="s">
        <v>129</v>
      </c>
      <c r="B9" t="s">
        <v>130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3">
      <c r="A10" t="s">
        <v>131</v>
      </c>
      <c r="B10" t="s">
        <v>128</v>
      </c>
      <c r="D10">
        <v>1500</v>
      </c>
      <c r="E10">
        <v>1500</v>
      </c>
      <c r="F10">
        <v>6250</v>
      </c>
      <c r="G10" s="8" t="s">
        <v>9</v>
      </c>
      <c r="H10">
        <v>2850</v>
      </c>
      <c r="I10">
        <v>1800</v>
      </c>
      <c r="J10" t="s">
        <v>9</v>
      </c>
      <c r="K10">
        <v>2000</v>
      </c>
      <c r="L10">
        <v>1750</v>
      </c>
      <c r="M10">
        <v>2000</v>
      </c>
      <c r="N10">
        <v>2000</v>
      </c>
      <c r="O10" t="s">
        <v>9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3">
      <c r="A11" t="s">
        <v>103</v>
      </c>
      <c r="B11" t="s">
        <v>132</v>
      </c>
      <c r="D11" s="2">
        <v>11.5</v>
      </c>
      <c r="E11" s="2">
        <v>12.5</v>
      </c>
      <c r="F11">
        <v>3.9</v>
      </c>
      <c r="G11" s="8" t="s">
        <v>9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3">
      <c r="A12" t="s">
        <v>104</v>
      </c>
      <c r="B12" t="s">
        <v>133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3">
      <c r="A13" t="s">
        <v>122</v>
      </c>
      <c r="B13" t="s">
        <v>141</v>
      </c>
      <c r="D13">
        <f>TAN(ASIN((2*D9*12*0.95)/(9.81*(D39+D43)*D27*0.001)-0.012))*100</f>
        <v>31.678579993627782</v>
      </c>
      <c r="E13">
        <f>TAN(ASIN((2*E9*12*0.95)/(9.81*(E39+E43)*E27*0.001)-0.012))*100</f>
        <v>31.940115095901511</v>
      </c>
      <c r="F13">
        <f>(0.5*0.9-0.012)/(1+(0.26-0.04*F43/1000)*0.9)*100</f>
        <v>37.105059842498342</v>
      </c>
      <c r="G13">
        <f>TAN(ASIN((2*G9*12*0.95)/(9.81*(G39+G43)*G27*0.001)-0.012))*100</f>
        <v>20.325088246375802</v>
      </c>
      <c r="H13">
        <f>TAN(ASIN((2*H9*12*0.95)/(9.81*(H39+H43)*H27*0.001)-0.012))*100</f>
        <v>31.084607874845897</v>
      </c>
      <c r="I13">
        <f>(0.5*0.9-0.012)/(1+(0.26-0.04*I43/1000)*0.9)*100</f>
        <v>37.705313177920871</v>
      </c>
      <c r="J13">
        <f>(0.5*0.9-0.012)/(1+(0.26-0.04*J43/1000)*0.9)*100</f>
        <v>37.908555562864152</v>
      </c>
      <c r="K13">
        <f>(0.5*0.9-0.012)/(1+(0.26-0.04*K43/1000)*0.9)*100</f>
        <v>37.981928233233319</v>
      </c>
      <c r="L13">
        <f>(0.5*0.9-0.012)/(1+(0.26-0.04*L43/1000)*0.9)*100</f>
        <v>37.722849022478684</v>
      </c>
      <c r="M13">
        <f t="shared" ref="M13:Q13" si="0">(0.5*0.9-0.012)/(1+(0.26-0.04*M43/1000)*0.9)*100</f>
        <v>36.720937641476212</v>
      </c>
      <c r="N13">
        <f t="shared" si="0"/>
        <v>36.788668418188045</v>
      </c>
      <c r="O13">
        <f t="shared" si="0"/>
        <v>37.050822223726058</v>
      </c>
      <c r="P13">
        <f t="shared" si="0"/>
        <v>36.977627691008863</v>
      </c>
      <c r="Q13">
        <f t="shared" si="0"/>
        <v>36.988869559342646</v>
      </c>
      <c r="R13">
        <f>TAN(ASIN((2*R9*12*0.95)/(9.81*(R39+R43)*R27*0.001)-0.012))*100</f>
        <v>31.395454815284847</v>
      </c>
      <c r="S13">
        <f>TAN(ASIN((2*S9*12*0.95)/(9.81*(S39+S43)*S27*0.001)-0.012))*100</f>
        <v>33.128848061364522</v>
      </c>
      <c r="T13">
        <f>(0.5*0.9-0.012)/(1+(0.26-0.04*T43/1000)*0.9)*100</f>
        <v>36.938334907569832</v>
      </c>
      <c r="U13">
        <f t="shared" ref="U13:AG13" si="1">(0.5*0.9-0.012)/(1+(0.26-0.04*U43/1000)*0.9)*100</f>
        <v>37.203771341204451</v>
      </c>
      <c r="V13">
        <f t="shared" si="1"/>
        <v>37.438457330415751</v>
      </c>
      <c r="W13">
        <f t="shared" si="1"/>
        <v>37.53200503168798</v>
      </c>
      <c r="X13">
        <f t="shared" si="1"/>
        <v>37.243631169007855</v>
      </c>
      <c r="Y13">
        <f t="shared" si="1"/>
        <v>37.363724770955251</v>
      </c>
      <c r="Z13">
        <f t="shared" si="1"/>
        <v>37.453439730745686</v>
      </c>
      <c r="AA13">
        <f t="shared" si="1"/>
        <v>36.765323081572006</v>
      </c>
      <c r="AB13">
        <f t="shared" si="1"/>
        <v>36.871169775742473</v>
      </c>
      <c r="AC13">
        <f t="shared" si="1"/>
        <v>37.676122972112793</v>
      </c>
      <c r="AD13">
        <f t="shared" si="1"/>
        <v>37.536636785904051</v>
      </c>
      <c r="AE13">
        <f t="shared" si="1"/>
        <v>38.510911424903718</v>
      </c>
      <c r="AF13">
        <f t="shared" si="1"/>
        <v>38.118777414189239</v>
      </c>
      <c r="AG13">
        <f t="shared" si="1"/>
        <v>38.118777414189239</v>
      </c>
      <c r="AH13">
        <f>TAN(ASIN((2*AH9*12*0.95)/(9.81*(AH39+AH43)*AH27*0.001)-0.012))*100</f>
        <v>27.862383176528226</v>
      </c>
    </row>
    <row r="14" spans="1:34" x14ac:dyDescent="0.3">
      <c r="A14" t="s">
        <v>156</v>
      </c>
      <c r="B14" t="s">
        <v>154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3">
      <c r="A15" t="s">
        <v>105</v>
      </c>
      <c r="B15" t="s">
        <v>134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3">
      <c r="H16" s="10"/>
      <c r="K16" t="s">
        <v>94</v>
      </c>
    </row>
    <row r="17" spans="1:34" x14ac:dyDescent="0.3">
      <c r="A17" s="1" t="s">
        <v>140</v>
      </c>
    </row>
    <row r="18" spans="1:34" x14ac:dyDescent="0.3">
      <c r="A18" t="s">
        <v>135</v>
      </c>
      <c r="B18" t="s">
        <v>138</v>
      </c>
      <c r="C18" t="s">
        <v>45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3">
      <c r="A19" t="s">
        <v>136</v>
      </c>
      <c r="B19" t="s">
        <v>138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3">
      <c r="A20" t="s">
        <v>137</v>
      </c>
      <c r="B20" t="s">
        <v>138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3">
      <c r="A21" s="4" t="s">
        <v>120</v>
      </c>
      <c r="B21" t="s">
        <v>9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2">G20/G19</f>
        <v>1.2267002518891688</v>
      </c>
      <c r="H21">
        <f t="shared" si="2"/>
        <v>0.93505712567648824</v>
      </c>
      <c r="I21">
        <f t="shared" si="2"/>
        <v>0.7877830437072143</v>
      </c>
      <c r="J21">
        <f t="shared" si="2"/>
        <v>0.73574338085539714</v>
      </c>
      <c r="K21">
        <f t="shared" si="2"/>
        <v>0.85570638511814978</v>
      </c>
      <c r="L21">
        <f t="shared" si="2"/>
        <v>0.75464876033057848</v>
      </c>
      <c r="M21">
        <f t="shared" si="2"/>
        <v>0.82581382067390063</v>
      </c>
      <c r="N21">
        <f t="shared" si="2"/>
        <v>0.82934963868816014</v>
      </c>
      <c r="O21">
        <f t="shared" si="2"/>
        <v>0.90028169014084503</v>
      </c>
      <c r="P21">
        <f t="shared" si="2"/>
        <v>0.80509915014164302</v>
      </c>
      <c r="Q21">
        <f t="shared" si="2"/>
        <v>0.55366949575636548</v>
      </c>
      <c r="R21">
        <f t="shared" si="2"/>
        <v>0.9145666871542717</v>
      </c>
      <c r="S21">
        <f t="shared" si="2"/>
        <v>0.79561643835616436</v>
      </c>
      <c r="T21">
        <f t="shared" si="2"/>
        <v>0.80760749724366043</v>
      </c>
      <c r="U21">
        <f t="shared" si="2"/>
        <v>0.77850162866449513</v>
      </c>
      <c r="V21">
        <f t="shared" si="2"/>
        <v>0.79643628509719222</v>
      </c>
      <c r="W21">
        <f t="shared" si="2"/>
        <v>0.78499201703033528</v>
      </c>
      <c r="X21">
        <f t="shared" si="2"/>
        <v>0.66580844490216273</v>
      </c>
      <c r="Y21">
        <f t="shared" si="2"/>
        <v>0.63917525773195871</v>
      </c>
      <c r="Z21">
        <f t="shared" si="2"/>
        <v>0.90336134453781514</v>
      </c>
      <c r="AA21">
        <f t="shared" si="2"/>
        <v>0.81876085697741752</v>
      </c>
      <c r="AB21">
        <f t="shared" si="2"/>
        <v>0.86963606735469856</v>
      </c>
      <c r="AC21">
        <f t="shared" si="2"/>
        <v>0.8552697932425618</v>
      </c>
      <c r="AD21">
        <f t="shared" si="2"/>
        <v>0.7625065824117957</v>
      </c>
      <c r="AE21">
        <f t="shared" si="2"/>
        <v>0.78971962616822433</v>
      </c>
      <c r="AF21">
        <f t="shared" si="2"/>
        <v>0.79568788501026699</v>
      </c>
      <c r="AG21">
        <f t="shared" si="2"/>
        <v>0.78883622959452349</v>
      </c>
      <c r="AH21">
        <f t="shared" si="2"/>
        <v>0.83522727272727271</v>
      </c>
    </row>
    <row r="22" spans="1:34" x14ac:dyDescent="0.3">
      <c r="A22" s="4" t="s">
        <v>157</v>
      </c>
      <c r="B22" t="s">
        <v>9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3">G18/G20</f>
        <v>1.5995893223819302</v>
      </c>
      <c r="H22">
        <f t="shared" si="3"/>
        <v>1.7331189710610932</v>
      </c>
      <c r="I22">
        <f t="shared" si="3"/>
        <v>3.4258021390374331</v>
      </c>
      <c r="J22">
        <f t="shared" si="3"/>
        <v>3.4456747404844292</v>
      </c>
      <c r="K22">
        <f t="shared" si="3"/>
        <v>2.8842538190364277</v>
      </c>
      <c r="L22">
        <f t="shared" si="3"/>
        <v>3.407939767282683</v>
      </c>
      <c r="M22">
        <f t="shared" si="3"/>
        <v>2.8029045643153525</v>
      </c>
      <c r="N22">
        <f t="shared" si="3"/>
        <v>2.8538873994638068</v>
      </c>
      <c r="O22">
        <f t="shared" si="3"/>
        <v>2.5100125156445556</v>
      </c>
      <c r="P22">
        <f t="shared" si="3"/>
        <v>3.0464461646727656</v>
      </c>
      <c r="Q22">
        <f t="shared" si="3"/>
        <v>4.3092876465284036</v>
      </c>
      <c r="R22">
        <f t="shared" si="3"/>
        <v>2.3998655913978495</v>
      </c>
      <c r="S22">
        <f t="shared" si="3"/>
        <v>3.0151515151515151</v>
      </c>
      <c r="T22">
        <f t="shared" si="3"/>
        <v>3.1856655290102389</v>
      </c>
      <c r="U22">
        <f t="shared" si="3"/>
        <v>3.2949790794979079</v>
      </c>
      <c r="V22">
        <f t="shared" si="3"/>
        <v>3.3444067796610168</v>
      </c>
      <c r="W22">
        <f t="shared" si="3"/>
        <v>3.3464406779661018</v>
      </c>
      <c r="X22">
        <f t="shared" si="3"/>
        <v>3.6264501160092806</v>
      </c>
      <c r="Y22">
        <f t="shared" si="3"/>
        <v>3.5693548387096774</v>
      </c>
      <c r="Z22">
        <f t="shared" si="3"/>
        <v>2.8220930232558139</v>
      </c>
      <c r="AA22">
        <f t="shared" si="3"/>
        <v>2.7022630834512023</v>
      </c>
      <c r="AB22">
        <f t="shared" si="3"/>
        <v>2.7251717676452216</v>
      </c>
      <c r="AC22">
        <f t="shared" si="3"/>
        <v>2.8997641509433962</v>
      </c>
      <c r="AD22">
        <f t="shared" si="3"/>
        <v>3.5428176795580111</v>
      </c>
      <c r="AE22">
        <f t="shared" si="3"/>
        <v>3.6653517422748192</v>
      </c>
      <c r="AF22">
        <f t="shared" si="3"/>
        <v>3.5206451612903225</v>
      </c>
      <c r="AG22">
        <f t="shared" si="3"/>
        <v>3.6461949265687585</v>
      </c>
      <c r="AH22">
        <f t="shared" si="3"/>
        <v>3.1598639455782314</v>
      </c>
    </row>
    <row r="23" spans="1:34" x14ac:dyDescent="0.3">
      <c r="A23" s="4" t="s">
        <v>119</v>
      </c>
      <c r="B23" t="s">
        <v>138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3">
      <c r="A24" s="4" t="s">
        <v>117</v>
      </c>
      <c r="B24" t="s">
        <v>138</v>
      </c>
      <c r="C24" t="s">
        <v>43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3">
      <c r="A25" s="4" t="s">
        <v>118</v>
      </c>
      <c r="B25" t="s">
        <v>138</v>
      </c>
      <c r="C25" t="s">
        <v>44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3">
      <c r="A26" s="4" t="s">
        <v>139</v>
      </c>
      <c r="B26" t="s">
        <v>9</v>
      </c>
      <c r="D26" t="s">
        <v>34</v>
      </c>
      <c r="E26" t="s">
        <v>33</v>
      </c>
      <c r="F26" t="s">
        <v>31</v>
      </c>
      <c r="G26" t="s">
        <v>30</v>
      </c>
      <c r="H26" t="s">
        <v>29</v>
      </c>
      <c r="I26" t="s">
        <v>28</v>
      </c>
      <c r="J26" t="s">
        <v>27</v>
      </c>
      <c r="K26" t="s">
        <v>26</v>
      </c>
      <c r="L26" t="s">
        <v>25</v>
      </c>
      <c r="M26" t="s">
        <v>24</v>
      </c>
      <c r="N26" t="s">
        <v>23</v>
      </c>
      <c r="O26" t="s">
        <v>38</v>
      </c>
      <c r="P26" t="s">
        <v>24</v>
      </c>
      <c r="Q26" t="s">
        <v>41</v>
      </c>
      <c r="R26" t="s">
        <v>49</v>
      </c>
      <c r="S26" t="s">
        <v>51</v>
      </c>
      <c r="T26" t="s">
        <v>54</v>
      </c>
      <c r="U26" t="s">
        <v>56</v>
      </c>
      <c r="V26" t="s">
        <v>59</v>
      </c>
      <c r="W26" t="s">
        <v>62</v>
      </c>
      <c r="X26" s="9" t="s">
        <v>65</v>
      </c>
      <c r="Y26" t="s">
        <v>70</v>
      </c>
      <c r="Z26" t="s">
        <v>71</v>
      </c>
      <c r="AA26" t="s">
        <v>74</v>
      </c>
      <c r="AB26" t="s">
        <v>76</v>
      </c>
      <c r="AC26" t="s">
        <v>78</v>
      </c>
      <c r="AD26" t="s">
        <v>81</v>
      </c>
      <c r="AE26" t="s">
        <v>84</v>
      </c>
      <c r="AF26" t="s">
        <v>87</v>
      </c>
      <c r="AG26" t="s">
        <v>81</v>
      </c>
      <c r="AH26" t="s">
        <v>91</v>
      </c>
    </row>
    <row r="27" spans="1:34" x14ac:dyDescent="0.3">
      <c r="A27" s="4" t="s">
        <v>121</v>
      </c>
      <c r="B27" t="s">
        <v>138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3">
      <c r="A29" s="1" t="s">
        <v>98</v>
      </c>
    </row>
    <row r="30" spans="1:34" x14ac:dyDescent="0.3">
      <c r="A30" s="4" t="s">
        <v>108</v>
      </c>
      <c r="B30" t="s">
        <v>138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3">
      <c r="A31" s="4" t="s">
        <v>110</v>
      </c>
      <c r="B31" t="s">
        <v>138</v>
      </c>
      <c r="D31">
        <v>1070</v>
      </c>
      <c r="E31">
        <v>1070</v>
      </c>
      <c r="F31" t="s">
        <v>9</v>
      </c>
      <c r="G31">
        <v>843</v>
      </c>
      <c r="H31" s="8" t="s">
        <v>9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9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9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3">
      <c r="A32" s="4" t="s">
        <v>109</v>
      </c>
      <c r="B32" t="s">
        <v>138</v>
      </c>
      <c r="D32">
        <f>0.5*D23-400</f>
        <v>1100</v>
      </c>
      <c r="E32">
        <f t="shared" ref="E32:G32" si="4">0.5*E23-400</f>
        <v>1100</v>
      </c>
      <c r="F32" t="s">
        <v>9</v>
      </c>
      <c r="G32">
        <f t="shared" si="4"/>
        <v>442</v>
      </c>
      <c r="H32" s="8" t="s">
        <v>9</v>
      </c>
      <c r="I32">
        <f t="shared" ref="I32:P32" si="5">0.5*I23-400</f>
        <v>1117.5</v>
      </c>
      <c r="J32">
        <v>899</v>
      </c>
      <c r="K32">
        <f t="shared" si="5"/>
        <v>1066.5</v>
      </c>
      <c r="L32">
        <f t="shared" si="5"/>
        <v>1057.5</v>
      </c>
      <c r="M32">
        <f t="shared" si="5"/>
        <v>875.5</v>
      </c>
      <c r="N32">
        <f t="shared" si="5"/>
        <v>910</v>
      </c>
      <c r="O32">
        <f t="shared" si="5"/>
        <v>885</v>
      </c>
      <c r="P32">
        <f t="shared" si="5"/>
        <v>945</v>
      </c>
      <c r="Q32" t="s">
        <v>9</v>
      </c>
      <c r="R32">
        <f>0.5*R23-400</f>
        <v>750</v>
      </c>
      <c r="S32">
        <v>849</v>
      </c>
      <c r="T32">
        <f t="shared" ref="T32:V32" si="6">0.5*T23-400</f>
        <v>943</v>
      </c>
      <c r="U32">
        <f t="shared" si="6"/>
        <v>1010</v>
      </c>
      <c r="V32">
        <f t="shared" si="6"/>
        <v>1069.5</v>
      </c>
      <c r="W32">
        <v>911</v>
      </c>
      <c r="X32">
        <f>0.5*X23-400</f>
        <v>1000</v>
      </c>
      <c r="Y32" s="8" t="s">
        <v>9</v>
      </c>
      <c r="Z32">
        <f t="shared" ref="Z32:AH32" si="7">0.5*Z23-400</f>
        <v>1060</v>
      </c>
      <c r="AA32">
        <f t="shared" si="7"/>
        <v>847.5</v>
      </c>
      <c r="AB32">
        <f t="shared" si="7"/>
        <v>919</v>
      </c>
      <c r="AC32">
        <f t="shared" si="7"/>
        <v>1047.5</v>
      </c>
      <c r="AD32">
        <f t="shared" si="7"/>
        <v>1116</v>
      </c>
      <c r="AE32">
        <f t="shared" si="7"/>
        <v>1233</v>
      </c>
      <c r="AF32">
        <f t="shared" si="7"/>
        <v>1247.5</v>
      </c>
      <c r="AG32">
        <f t="shared" si="7"/>
        <v>1282.5</v>
      </c>
      <c r="AH32">
        <f t="shared" si="7"/>
        <v>950</v>
      </c>
    </row>
    <row r="33" spans="1:34" x14ac:dyDescent="0.3">
      <c r="A33" s="4" t="s">
        <v>111</v>
      </c>
      <c r="B33" t="s">
        <v>142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3">
      <c r="A34" t="s">
        <v>0</v>
      </c>
    </row>
    <row r="35" spans="1:34" x14ac:dyDescent="0.3">
      <c r="A35" s="1" t="s">
        <v>99</v>
      </c>
    </row>
    <row r="36" spans="1:34" x14ac:dyDescent="0.3">
      <c r="A36" s="4" t="s">
        <v>112</v>
      </c>
      <c r="B36" t="s">
        <v>143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3">
      <c r="A37" s="4" t="s">
        <v>115</v>
      </c>
      <c r="B37" t="s">
        <v>144</v>
      </c>
      <c r="D37" s="7">
        <f t="shared" ref="D37:AG37" si="8" xml:space="preserve"> (D40/D47) *100</f>
        <v>879.12087912087918</v>
      </c>
      <c r="E37" s="7">
        <f t="shared" si="8"/>
        <v>760.86956521739137</v>
      </c>
      <c r="F37" s="7">
        <f t="shared" si="8"/>
        <v>496.12403100775191</v>
      </c>
      <c r="G37">
        <v>120</v>
      </c>
      <c r="H37" s="7">
        <f xml:space="preserve"> (H40/H47) *100</f>
        <v>682.92682926829275</v>
      </c>
      <c r="I37" s="7">
        <f t="shared" si="8"/>
        <v>958.90410958904124</v>
      </c>
      <c r="J37">
        <v>490</v>
      </c>
      <c r="K37" s="7">
        <f t="shared" si="8"/>
        <v>904.25531914893611</v>
      </c>
      <c r="L37" s="7">
        <f t="shared" si="8"/>
        <v>781.25</v>
      </c>
      <c r="M37" s="7">
        <f t="shared" si="8"/>
        <v>888.88888888888891</v>
      </c>
      <c r="N37" s="7">
        <f t="shared" si="8"/>
        <v>1041.6666666666667</v>
      </c>
      <c r="O37">
        <v>235</v>
      </c>
      <c r="P37" s="7">
        <f t="shared" si="8"/>
        <v>981.13207547169804</v>
      </c>
      <c r="Q37" s="7">
        <f t="shared" si="8"/>
        <v>385.90604026845637</v>
      </c>
      <c r="R37" s="7">
        <f t="shared" si="8"/>
        <v>714.28571428571422</v>
      </c>
      <c r="S37" s="7">
        <f t="shared" si="8"/>
        <v>1106.3829787234042</v>
      </c>
      <c r="T37" s="7">
        <f t="shared" si="8"/>
        <v>819.67213114754111</v>
      </c>
      <c r="U37" s="7">
        <f t="shared" si="8"/>
        <v>900</v>
      </c>
      <c r="V37" s="7">
        <f t="shared" si="8"/>
        <v>1190.4761904761906</v>
      </c>
      <c r="W37" s="7">
        <f t="shared" si="8"/>
        <v>808.82352941176464</v>
      </c>
      <c r="X37">
        <v>560</v>
      </c>
      <c r="Y37" s="7">
        <f t="shared" si="8"/>
        <v>658.73015873015879</v>
      </c>
      <c r="Z37" s="7">
        <f t="shared" si="8"/>
        <v>1346.1538461538462</v>
      </c>
      <c r="AA37" s="7">
        <f t="shared" si="8"/>
        <v>816.32653061224494</v>
      </c>
      <c r="AB37" s="7">
        <f t="shared" si="8"/>
        <v>961.53846153846155</v>
      </c>
      <c r="AC37" s="7">
        <f t="shared" si="8"/>
        <v>833.33333333333337</v>
      </c>
      <c r="AD37" s="7">
        <f t="shared" si="8"/>
        <v>816.32653061224494</v>
      </c>
      <c r="AE37" s="7">
        <f t="shared" si="8"/>
        <v>640</v>
      </c>
      <c r="AF37" s="7">
        <f t="shared" si="8"/>
        <v>565.06849315068496</v>
      </c>
      <c r="AG37" s="7">
        <f t="shared" si="8"/>
        <v>571.42857142857144</v>
      </c>
      <c r="AH37" s="7"/>
    </row>
    <row r="38" spans="1:34" x14ac:dyDescent="0.3">
      <c r="A38" s="4" t="s">
        <v>114</v>
      </c>
      <c r="B38" t="s">
        <v>9</v>
      </c>
      <c r="D38">
        <v>9</v>
      </c>
      <c r="E38">
        <v>7</v>
      </c>
      <c r="F38">
        <v>2</v>
      </c>
      <c r="G38">
        <v>2</v>
      </c>
      <c r="H38">
        <v>2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4</v>
      </c>
      <c r="P38">
        <v>4</v>
      </c>
      <c r="Q38">
        <v>2</v>
      </c>
      <c r="R38">
        <v>4</v>
      </c>
      <c r="S38">
        <v>5</v>
      </c>
      <c r="T38">
        <v>5</v>
      </c>
      <c r="U38">
        <v>5</v>
      </c>
      <c r="V38">
        <v>5</v>
      </c>
      <c r="W38">
        <v>5</v>
      </c>
      <c r="X38">
        <v>4</v>
      </c>
      <c r="Y38">
        <v>2</v>
      </c>
      <c r="Z38">
        <v>7</v>
      </c>
      <c r="AA38">
        <v>4</v>
      </c>
      <c r="AB38">
        <v>5</v>
      </c>
      <c r="AC38">
        <v>5</v>
      </c>
      <c r="AD38">
        <v>5</v>
      </c>
      <c r="AE38">
        <v>4</v>
      </c>
      <c r="AF38">
        <v>5</v>
      </c>
      <c r="AG38">
        <v>5</v>
      </c>
      <c r="AH38">
        <v>4</v>
      </c>
    </row>
    <row r="39" spans="1:34" x14ac:dyDescent="0.3">
      <c r="A39" s="4" t="s">
        <v>113</v>
      </c>
      <c r="B39" t="s">
        <v>145</v>
      </c>
      <c r="D39">
        <v>1218</v>
      </c>
      <c r="E39">
        <v>993</v>
      </c>
      <c r="F39">
        <v>272</v>
      </c>
      <c r="G39">
        <v>137</v>
      </c>
      <c r="H39">
        <v>260</v>
      </c>
      <c r="I39">
        <v>665</v>
      </c>
      <c r="J39">
        <v>417</v>
      </c>
      <c r="K39">
        <v>640</v>
      </c>
      <c r="L39">
        <v>555</v>
      </c>
      <c r="M39">
        <v>495</v>
      </c>
      <c r="N39">
        <v>514</v>
      </c>
      <c r="O39">
        <v>320</v>
      </c>
      <c r="P39">
        <v>490</v>
      </c>
      <c r="Q39">
        <v>615</v>
      </c>
      <c r="R39">
        <v>365</v>
      </c>
      <c r="S39">
        <v>533</v>
      </c>
      <c r="T39">
        <v>512</v>
      </c>
      <c r="U39">
        <v>515</v>
      </c>
      <c r="V39">
        <v>670</v>
      </c>
      <c r="W39">
        <v>439</v>
      </c>
      <c r="X39">
        <v>295</v>
      </c>
      <c r="Y39">
        <v>225</v>
      </c>
      <c r="Z39">
        <v>617</v>
      </c>
      <c r="AA39">
        <v>380</v>
      </c>
      <c r="AB39">
        <v>550</v>
      </c>
      <c r="AC39">
        <v>845</v>
      </c>
      <c r="AD39">
        <v>565</v>
      </c>
      <c r="AE39">
        <v>515</v>
      </c>
      <c r="AF39">
        <v>580</v>
      </c>
      <c r="AG39">
        <v>460</v>
      </c>
      <c r="AH39">
        <v>250</v>
      </c>
    </row>
    <row r="40" spans="1:34" x14ac:dyDescent="0.3">
      <c r="A40" t="s">
        <v>116</v>
      </c>
      <c r="B40" t="s">
        <v>146</v>
      </c>
      <c r="D40">
        <v>80</v>
      </c>
      <c r="E40">
        <v>70</v>
      </c>
      <c r="F40">
        <v>64</v>
      </c>
      <c r="G40" t="s">
        <v>10</v>
      </c>
      <c r="H40">
        <v>28</v>
      </c>
      <c r="I40">
        <v>70</v>
      </c>
      <c r="J40" t="s">
        <v>16</v>
      </c>
      <c r="K40">
        <v>85</v>
      </c>
      <c r="L40">
        <v>75</v>
      </c>
      <c r="M40">
        <v>40</v>
      </c>
      <c r="N40">
        <v>50</v>
      </c>
      <c r="O40" t="s">
        <v>37</v>
      </c>
      <c r="P40">
        <v>52</v>
      </c>
      <c r="Q40">
        <v>57.5</v>
      </c>
      <c r="R40">
        <v>35</v>
      </c>
      <c r="S40">
        <v>52</v>
      </c>
      <c r="T40">
        <v>50</v>
      </c>
      <c r="U40">
        <v>54</v>
      </c>
      <c r="V40">
        <v>50</v>
      </c>
      <c r="W40">
        <v>55</v>
      </c>
      <c r="X40" t="s">
        <v>66</v>
      </c>
      <c r="Y40">
        <v>83</v>
      </c>
      <c r="Z40">
        <v>70</v>
      </c>
      <c r="AA40">
        <v>40</v>
      </c>
      <c r="AB40">
        <v>50</v>
      </c>
      <c r="AC40">
        <v>75</v>
      </c>
      <c r="AD40">
        <v>80</v>
      </c>
      <c r="AE40">
        <v>96</v>
      </c>
      <c r="AF40">
        <v>82.5</v>
      </c>
      <c r="AG40">
        <v>80</v>
      </c>
      <c r="AH40">
        <v>43</v>
      </c>
    </row>
    <row r="42" spans="1:34" x14ac:dyDescent="0.3">
      <c r="A42" s="1" t="s">
        <v>97</v>
      </c>
    </row>
    <row r="43" spans="1:34" x14ac:dyDescent="0.3">
      <c r="A43" t="s">
        <v>102</v>
      </c>
      <c r="B43" t="s">
        <v>145</v>
      </c>
      <c r="D43">
        <v>1862</v>
      </c>
      <c r="E43">
        <v>2007</v>
      </c>
      <c r="F43">
        <v>1488</v>
      </c>
      <c r="G43">
        <v>548</v>
      </c>
      <c r="H43">
        <v>890</v>
      </c>
      <c r="I43">
        <v>2010</v>
      </c>
      <c r="J43">
        <v>2183</v>
      </c>
      <c r="K43">
        <v>2245</v>
      </c>
      <c r="L43">
        <v>2025</v>
      </c>
      <c r="M43">
        <v>1145</v>
      </c>
      <c r="N43">
        <v>1206</v>
      </c>
      <c r="O43">
        <v>1440</v>
      </c>
      <c r="P43">
        <v>1375</v>
      </c>
      <c r="Q43">
        <v>1385</v>
      </c>
      <c r="R43">
        <v>940</v>
      </c>
      <c r="S43">
        <v>1322</v>
      </c>
      <c r="T43">
        <v>1340</v>
      </c>
      <c r="U43">
        <v>1575</v>
      </c>
      <c r="V43">
        <v>1780</v>
      </c>
      <c r="W43">
        <v>1861</v>
      </c>
      <c r="X43">
        <v>1610</v>
      </c>
      <c r="Y43">
        <v>1715</v>
      </c>
      <c r="Z43">
        <v>1793</v>
      </c>
      <c r="AA43">
        <v>1185</v>
      </c>
      <c r="AB43">
        <v>1280</v>
      </c>
      <c r="AC43">
        <v>1985</v>
      </c>
      <c r="AD43">
        <v>1865</v>
      </c>
      <c r="AE43">
        <v>2685</v>
      </c>
      <c r="AF43">
        <v>2360</v>
      </c>
      <c r="AG43">
        <v>2360</v>
      </c>
      <c r="AH43">
        <v>1605</v>
      </c>
    </row>
    <row r="44" spans="1:34" s="11" customFormat="1" x14ac:dyDescent="0.3">
      <c r="A44" s="11" t="s">
        <v>159</v>
      </c>
      <c r="B44" s="11" t="s">
        <v>160</v>
      </c>
      <c r="D44" s="11">
        <v>163</v>
      </c>
      <c r="E44" s="11">
        <v>142</v>
      </c>
      <c r="F44" s="11">
        <v>388</v>
      </c>
      <c r="G44" s="11">
        <f>SUM(C58:C59)</f>
        <v>75</v>
      </c>
      <c r="H44" s="11">
        <v>74</v>
      </c>
      <c r="I44" s="11">
        <v>274</v>
      </c>
      <c r="J44" s="11">
        <v>263</v>
      </c>
      <c r="K44" s="11">
        <v>277</v>
      </c>
      <c r="L44" s="11">
        <v>271</v>
      </c>
      <c r="M44" s="11">
        <v>88</v>
      </c>
      <c r="N44" s="11">
        <v>99</v>
      </c>
      <c r="O44" s="11">
        <v>92</v>
      </c>
      <c r="P44" s="11">
        <v>140</v>
      </c>
      <c r="Q44" s="11">
        <v>433</v>
      </c>
      <c r="R44" s="11">
        <v>83</v>
      </c>
      <c r="S44" s="11">
        <v>104</v>
      </c>
      <c r="T44" s="11">
        <v>102</v>
      </c>
      <c r="U44" s="11">
        <v>116</v>
      </c>
      <c r="V44" s="11">
        <v>158</v>
      </c>
      <c r="W44" s="11">
        <v>133</v>
      </c>
      <c r="X44" s="11">
        <v>186</v>
      </c>
      <c r="Y44" s="11">
        <v>403</v>
      </c>
      <c r="Z44" s="11">
        <v>145</v>
      </c>
      <c r="AA44" s="11">
        <v>108</v>
      </c>
      <c r="AB44" s="11">
        <v>90</v>
      </c>
      <c r="AC44" s="11">
        <v>180</v>
      </c>
      <c r="AD44" s="11">
        <v>292</v>
      </c>
      <c r="AE44" s="11">
        <v>454</v>
      </c>
      <c r="AF44" s="11">
        <v>430</v>
      </c>
      <c r="AG44" s="11">
        <v>423</v>
      </c>
      <c r="AH44" s="11">
        <v>135</v>
      </c>
    </row>
    <row r="45" spans="1:34" s="11" customFormat="1" x14ac:dyDescent="0.3">
      <c r="A45" s="11" t="s">
        <v>161</v>
      </c>
      <c r="B45" s="11" t="s">
        <v>160</v>
      </c>
      <c r="D45" s="11">
        <v>118</v>
      </c>
      <c r="E45" s="11">
        <v>100</v>
      </c>
      <c r="F45" s="11">
        <v>327</v>
      </c>
      <c r="G45" s="11">
        <f>C60</f>
        <v>20</v>
      </c>
      <c r="H45" s="11">
        <v>60</v>
      </c>
      <c r="I45" s="11">
        <v>209</v>
      </c>
      <c r="J45" s="11">
        <v>170</v>
      </c>
      <c r="K45" s="11">
        <v>190</v>
      </c>
      <c r="L45" s="11">
        <v>263</v>
      </c>
      <c r="M45" s="11">
        <v>71</v>
      </c>
      <c r="N45" s="11">
        <v>78</v>
      </c>
      <c r="O45" s="11">
        <v>70</v>
      </c>
      <c r="P45" s="11">
        <v>72</v>
      </c>
      <c r="Q45" s="11">
        <v>400</v>
      </c>
      <c r="R45" s="11">
        <v>76</v>
      </c>
      <c r="S45" s="11">
        <v>73</v>
      </c>
      <c r="T45" s="11">
        <v>83</v>
      </c>
      <c r="U45" s="11">
        <v>104</v>
      </c>
      <c r="V45" s="11">
        <v>123</v>
      </c>
      <c r="W45" s="11">
        <v>131</v>
      </c>
      <c r="X45" s="11">
        <v>201</v>
      </c>
      <c r="Y45" s="11">
        <v>237</v>
      </c>
      <c r="Z45" s="11">
        <v>110</v>
      </c>
      <c r="AA45" s="11">
        <v>78</v>
      </c>
      <c r="AB45" s="11">
        <v>79</v>
      </c>
      <c r="AC45" s="11">
        <v>131</v>
      </c>
      <c r="AD45" s="11">
        <v>185</v>
      </c>
      <c r="AE45" s="11">
        <v>392</v>
      </c>
      <c r="AF45" s="11">
        <v>402</v>
      </c>
      <c r="AG45" s="11">
        <v>245</v>
      </c>
      <c r="AH45" s="11">
        <v>70</v>
      </c>
    </row>
    <row r="46" spans="1:34" s="11" customFormat="1" x14ac:dyDescent="0.3">
      <c r="A46" s="12" t="s">
        <v>207</v>
      </c>
      <c r="B46" s="12" t="s">
        <v>208</v>
      </c>
      <c r="C46" s="12"/>
      <c r="D46" s="12">
        <f t="shared" ref="D46:N46" si="9">(D44+D45)*12/$B$56*100</f>
        <v>22.48</v>
      </c>
      <c r="E46" s="12">
        <f t="shared" si="9"/>
        <v>19.36</v>
      </c>
      <c r="F46" s="12">
        <f t="shared" si="9"/>
        <v>57.199999999999996</v>
      </c>
      <c r="G46" s="12">
        <f t="shared" si="9"/>
        <v>7.6</v>
      </c>
      <c r="H46" s="12">
        <f t="shared" si="9"/>
        <v>10.72</v>
      </c>
      <c r="I46" s="12">
        <f t="shared" si="9"/>
        <v>38.64</v>
      </c>
      <c r="J46" s="12">
        <f t="shared" si="9"/>
        <v>34.64</v>
      </c>
      <c r="K46" s="12">
        <f t="shared" si="9"/>
        <v>37.36</v>
      </c>
      <c r="L46" s="12">
        <f t="shared" si="9"/>
        <v>42.72</v>
      </c>
      <c r="M46" s="12">
        <f t="shared" si="9"/>
        <v>12.72</v>
      </c>
      <c r="N46" s="12">
        <f t="shared" si="9"/>
        <v>14.16</v>
      </c>
      <c r="O46" s="12">
        <f>(O44+O45)*12/$B$56*100</f>
        <v>12.959999999999999</v>
      </c>
      <c r="P46" s="12">
        <f t="shared" ref="P46:AH46" si="10">(P44+P45)*12/$B$56*100</f>
        <v>16.96</v>
      </c>
      <c r="Q46" s="12">
        <f t="shared" si="10"/>
        <v>66.64</v>
      </c>
      <c r="R46" s="12">
        <f t="shared" si="10"/>
        <v>12.72</v>
      </c>
      <c r="S46" s="12">
        <f t="shared" si="10"/>
        <v>14.16</v>
      </c>
      <c r="T46" s="12">
        <f t="shared" si="10"/>
        <v>14.799999999999999</v>
      </c>
      <c r="U46" s="12">
        <f t="shared" si="10"/>
        <v>17.599999999999998</v>
      </c>
      <c r="V46" s="12">
        <f t="shared" si="10"/>
        <v>22.48</v>
      </c>
      <c r="W46" s="12">
        <f t="shared" si="10"/>
        <v>21.12</v>
      </c>
      <c r="X46" s="12">
        <f t="shared" si="10"/>
        <v>30.959999999999997</v>
      </c>
      <c r="Y46" s="12">
        <f t="shared" si="10"/>
        <v>51.2</v>
      </c>
      <c r="Z46" s="12">
        <f t="shared" si="10"/>
        <v>20.399999999999999</v>
      </c>
      <c r="AA46" s="12">
        <f t="shared" si="10"/>
        <v>14.879999999999999</v>
      </c>
      <c r="AB46" s="12">
        <f t="shared" si="10"/>
        <v>13.52</v>
      </c>
      <c r="AC46" s="12">
        <f t="shared" si="10"/>
        <v>24.88</v>
      </c>
      <c r="AD46" s="12">
        <f t="shared" si="10"/>
        <v>38.159999999999997</v>
      </c>
      <c r="AE46" s="12">
        <f t="shared" si="10"/>
        <v>67.679999999999993</v>
      </c>
      <c r="AF46" s="12">
        <f t="shared" si="10"/>
        <v>66.56</v>
      </c>
      <c r="AG46" s="12">
        <f t="shared" si="10"/>
        <v>53.44</v>
      </c>
      <c r="AH46" s="12">
        <f t="shared" si="10"/>
        <v>16.400000000000002</v>
      </c>
    </row>
    <row r="47" spans="1:34" x14ac:dyDescent="0.3">
      <c r="A47" t="s">
        <v>147</v>
      </c>
      <c r="B47" t="s">
        <v>148</v>
      </c>
      <c r="D47">
        <v>9.1</v>
      </c>
      <c r="E47">
        <v>9.1999999999999993</v>
      </c>
      <c r="F47">
        <v>12.9</v>
      </c>
      <c r="G47">
        <v>0</v>
      </c>
      <c r="H47">
        <v>4.0999999999999996</v>
      </c>
      <c r="I47">
        <v>7.3</v>
      </c>
      <c r="J47">
        <v>0</v>
      </c>
      <c r="K47">
        <v>9.4</v>
      </c>
      <c r="L47">
        <v>9.6</v>
      </c>
      <c r="M47">
        <v>4.5</v>
      </c>
      <c r="N47">
        <v>4.8</v>
      </c>
      <c r="O47">
        <v>0.6</v>
      </c>
      <c r="P47">
        <v>5.3</v>
      </c>
      <c r="Q47">
        <v>14.9</v>
      </c>
      <c r="R47">
        <v>4.9000000000000004</v>
      </c>
      <c r="S47">
        <v>4.7</v>
      </c>
      <c r="T47">
        <v>6.1</v>
      </c>
      <c r="U47">
        <v>6</v>
      </c>
      <c r="V47">
        <v>4.2</v>
      </c>
      <c r="W47">
        <v>6.8</v>
      </c>
      <c r="X47">
        <v>1.8</v>
      </c>
      <c r="Y47">
        <v>12.6</v>
      </c>
      <c r="Z47">
        <v>5.2</v>
      </c>
      <c r="AA47">
        <v>4.9000000000000004</v>
      </c>
      <c r="AB47">
        <v>5.2</v>
      </c>
      <c r="AC47">
        <v>9</v>
      </c>
      <c r="AD47">
        <v>9.8000000000000007</v>
      </c>
      <c r="AE47">
        <v>15</v>
      </c>
      <c r="AF47">
        <v>14.6</v>
      </c>
      <c r="AG47">
        <v>14</v>
      </c>
      <c r="AH47">
        <v>1</v>
      </c>
    </row>
    <row r="48" spans="1:34" x14ac:dyDescent="0.3">
      <c r="A48" s="4" t="s">
        <v>106</v>
      </c>
      <c r="B48" t="s">
        <v>149</v>
      </c>
      <c r="D48">
        <v>34355</v>
      </c>
      <c r="E48">
        <v>37480</v>
      </c>
      <c r="F48">
        <v>152416</v>
      </c>
      <c r="G48">
        <v>6950</v>
      </c>
      <c r="H48">
        <v>11165</v>
      </c>
      <c r="I48">
        <v>103691</v>
      </c>
      <c r="J48">
        <v>71999</v>
      </c>
      <c r="K48">
        <v>89600</v>
      </c>
      <c r="L48">
        <v>118000</v>
      </c>
      <c r="M48">
        <v>19075</v>
      </c>
      <c r="N48">
        <v>20175</v>
      </c>
      <c r="O48">
        <v>42150</v>
      </c>
      <c r="P48">
        <v>26300</v>
      </c>
      <c r="Q48">
        <v>500000</v>
      </c>
      <c r="R48">
        <v>12590</v>
      </c>
      <c r="S48">
        <v>20400</v>
      </c>
      <c r="T48">
        <v>26290</v>
      </c>
      <c r="U48">
        <v>45700</v>
      </c>
      <c r="V48">
        <v>50724</v>
      </c>
      <c r="W48">
        <v>53500</v>
      </c>
      <c r="X48">
        <v>138000</v>
      </c>
      <c r="Y48">
        <v>166000</v>
      </c>
      <c r="Z48">
        <v>35610</v>
      </c>
      <c r="AA48">
        <v>16950</v>
      </c>
      <c r="AB48">
        <v>24330</v>
      </c>
      <c r="AC48">
        <v>74828</v>
      </c>
      <c r="AD48">
        <v>93800</v>
      </c>
      <c r="AE48">
        <v>323918</v>
      </c>
      <c r="AF48">
        <v>331950</v>
      </c>
      <c r="AG48">
        <v>201997</v>
      </c>
      <c r="AH48">
        <v>40650</v>
      </c>
    </row>
    <row r="49" spans="1:34" x14ac:dyDescent="0.3">
      <c r="A49" t="s">
        <v>1</v>
      </c>
      <c r="B49" t="s">
        <v>90</v>
      </c>
      <c r="D49">
        <v>208</v>
      </c>
      <c r="E49">
        <v>210</v>
      </c>
      <c r="F49">
        <v>290</v>
      </c>
      <c r="G49">
        <v>0</v>
      </c>
      <c r="H49">
        <v>93</v>
      </c>
      <c r="I49">
        <v>166</v>
      </c>
      <c r="J49">
        <v>0</v>
      </c>
      <c r="K49">
        <v>225</v>
      </c>
      <c r="L49">
        <v>223</v>
      </c>
      <c r="M49">
        <v>103</v>
      </c>
      <c r="N49">
        <v>108</v>
      </c>
      <c r="O49">
        <v>13</v>
      </c>
      <c r="P49">
        <v>123</v>
      </c>
      <c r="Q49">
        <v>350</v>
      </c>
      <c r="R49">
        <v>115</v>
      </c>
      <c r="S49">
        <v>107</v>
      </c>
      <c r="T49">
        <v>140</v>
      </c>
      <c r="U49">
        <v>135</v>
      </c>
      <c r="V49">
        <v>109</v>
      </c>
      <c r="W49">
        <v>156</v>
      </c>
      <c r="X49">
        <v>42</v>
      </c>
      <c r="Y49">
        <v>287</v>
      </c>
      <c r="Z49">
        <v>136</v>
      </c>
      <c r="AA49">
        <v>111</v>
      </c>
      <c r="AB49">
        <v>119</v>
      </c>
      <c r="AC49">
        <v>205</v>
      </c>
      <c r="AD49">
        <v>234</v>
      </c>
      <c r="AE49">
        <v>342</v>
      </c>
      <c r="AF49">
        <v>333</v>
      </c>
      <c r="AG49">
        <v>320</v>
      </c>
      <c r="AH49">
        <v>22</v>
      </c>
    </row>
    <row r="50" spans="1:34" x14ac:dyDescent="0.3">
      <c r="A50" t="s">
        <v>150</v>
      </c>
      <c r="B50" t="s">
        <v>151</v>
      </c>
      <c r="D50">
        <v>0</v>
      </c>
      <c r="E50">
        <v>0</v>
      </c>
      <c r="F50">
        <v>0</v>
      </c>
      <c r="G50">
        <v>5.8</v>
      </c>
      <c r="H50">
        <v>0</v>
      </c>
      <c r="I50">
        <v>0</v>
      </c>
      <c r="J50">
        <v>18.600000000000001</v>
      </c>
      <c r="K50">
        <v>0</v>
      </c>
      <c r="L50">
        <v>0</v>
      </c>
      <c r="M50">
        <v>0</v>
      </c>
      <c r="N50">
        <v>0</v>
      </c>
      <c r="O50">
        <v>11.5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x14ac:dyDescent="0.3">
      <c r="A51" t="s">
        <v>107</v>
      </c>
      <c r="B51" s="11" t="s">
        <v>162</v>
      </c>
      <c r="C51" t="s">
        <v>95</v>
      </c>
      <c r="D51">
        <f>1.6*D47 + 0.295*D50</f>
        <v>14.56</v>
      </c>
      <c r="E51">
        <f t="shared" ref="E51:AH51" si="11">1.6*E47 + 0.295*E50</f>
        <v>14.719999999999999</v>
      </c>
      <c r="F51">
        <f t="shared" si="11"/>
        <v>20.64</v>
      </c>
      <c r="G51">
        <f>1.6*G47 + 0.295*G50</f>
        <v>1.7109999999999999</v>
      </c>
      <c r="H51">
        <f t="shared" si="11"/>
        <v>6.56</v>
      </c>
      <c r="I51">
        <f t="shared" si="11"/>
        <v>11.68</v>
      </c>
      <c r="J51">
        <f t="shared" si="11"/>
        <v>5.4870000000000001</v>
      </c>
      <c r="K51">
        <f t="shared" si="11"/>
        <v>15.040000000000001</v>
      </c>
      <c r="L51">
        <f t="shared" si="11"/>
        <v>15.36</v>
      </c>
      <c r="M51">
        <f t="shared" si="11"/>
        <v>7.2</v>
      </c>
      <c r="N51">
        <f t="shared" si="11"/>
        <v>7.68</v>
      </c>
      <c r="O51">
        <f t="shared" si="11"/>
        <v>4.3524999999999991</v>
      </c>
      <c r="P51">
        <f t="shared" si="11"/>
        <v>8.48</v>
      </c>
      <c r="Q51">
        <f t="shared" si="11"/>
        <v>23.840000000000003</v>
      </c>
      <c r="R51">
        <f t="shared" si="11"/>
        <v>7.8400000000000007</v>
      </c>
      <c r="S51">
        <f t="shared" si="11"/>
        <v>7.5200000000000005</v>
      </c>
      <c r="T51">
        <f t="shared" si="11"/>
        <v>9.76</v>
      </c>
      <c r="U51">
        <f t="shared" si="11"/>
        <v>9.6000000000000014</v>
      </c>
      <c r="V51">
        <f t="shared" si="11"/>
        <v>6.7200000000000006</v>
      </c>
      <c r="W51">
        <f t="shared" si="11"/>
        <v>10.88</v>
      </c>
      <c r="X51">
        <f t="shared" si="11"/>
        <v>7.01</v>
      </c>
      <c r="Y51">
        <f t="shared" si="11"/>
        <v>20.16</v>
      </c>
      <c r="Z51">
        <f t="shared" si="11"/>
        <v>8.32</v>
      </c>
      <c r="AA51">
        <f t="shared" si="11"/>
        <v>7.8400000000000007</v>
      </c>
      <c r="AB51">
        <f t="shared" si="11"/>
        <v>8.32</v>
      </c>
      <c r="AC51">
        <f t="shared" si="11"/>
        <v>14.4</v>
      </c>
      <c r="AD51">
        <f t="shared" si="11"/>
        <v>15.680000000000001</v>
      </c>
      <c r="AE51">
        <f t="shared" si="11"/>
        <v>24</v>
      </c>
      <c r="AF51">
        <f t="shared" si="11"/>
        <v>23.36</v>
      </c>
      <c r="AG51">
        <f t="shared" si="11"/>
        <v>22.400000000000002</v>
      </c>
      <c r="AH51">
        <f t="shared" si="11"/>
        <v>1.6</v>
      </c>
    </row>
    <row r="54" spans="1:34" s="14" customFormat="1" x14ac:dyDescent="0.3">
      <c r="A54" s="13" t="s">
        <v>158</v>
      </c>
      <c r="D54" s="15" t="s">
        <v>165</v>
      </c>
      <c r="E54" s="15" t="s">
        <v>166</v>
      </c>
      <c r="F54" s="15" t="s">
        <v>201</v>
      </c>
      <c r="G54" s="15" t="s">
        <v>170</v>
      </c>
      <c r="H54" s="15" t="s">
        <v>173</v>
      </c>
      <c r="I54" s="15" t="s">
        <v>174</v>
      </c>
      <c r="J54" s="15" t="s">
        <v>175</v>
      </c>
      <c r="K54" s="15" t="s">
        <v>176</v>
      </c>
      <c r="L54" s="15" t="s">
        <v>177</v>
      </c>
      <c r="M54" s="15" t="s">
        <v>178</v>
      </c>
      <c r="N54" s="15" t="s">
        <v>179</v>
      </c>
      <c r="O54" s="15" t="s">
        <v>205</v>
      </c>
      <c r="P54" s="15" t="s">
        <v>180</v>
      </c>
      <c r="Q54" s="15" t="s">
        <v>204</v>
      </c>
      <c r="R54" s="15" t="s">
        <v>181</v>
      </c>
      <c r="S54" s="15" t="s">
        <v>182</v>
      </c>
      <c r="T54" s="15" t="s">
        <v>183</v>
      </c>
      <c r="U54" s="15" t="s">
        <v>184</v>
      </c>
      <c r="V54" s="15" t="s">
        <v>185</v>
      </c>
      <c r="W54" s="15" t="s">
        <v>186</v>
      </c>
      <c r="X54" s="15" t="s">
        <v>187</v>
      </c>
      <c r="Y54" s="15" t="s">
        <v>188</v>
      </c>
      <c r="Z54" s="15" t="s">
        <v>189</v>
      </c>
      <c r="AA54" s="15" t="s">
        <v>190</v>
      </c>
      <c r="AB54" s="15" t="s">
        <v>191</v>
      </c>
      <c r="AC54" s="15" t="s">
        <v>192</v>
      </c>
      <c r="AD54" s="15" t="s">
        <v>193</v>
      </c>
      <c r="AE54" s="15" t="s">
        <v>198</v>
      </c>
      <c r="AF54" s="15" t="s">
        <v>200</v>
      </c>
      <c r="AG54" s="15" t="s">
        <v>199</v>
      </c>
      <c r="AH54" s="15" t="s">
        <v>206</v>
      </c>
    </row>
    <row r="55" spans="1:34" x14ac:dyDescent="0.3">
      <c r="A55" t="s">
        <v>163</v>
      </c>
      <c r="B55">
        <v>5</v>
      </c>
    </row>
    <row r="56" spans="1:34" x14ac:dyDescent="0.3">
      <c r="A56" t="s">
        <v>164</v>
      </c>
      <c r="B56">
        <v>15000</v>
      </c>
    </row>
    <row r="58" spans="1:34" x14ac:dyDescent="0.3">
      <c r="A58" t="s">
        <v>167</v>
      </c>
      <c r="B58" t="s">
        <v>168</v>
      </c>
      <c r="C58">
        <v>45</v>
      </c>
      <c r="D58" t="s">
        <v>160</v>
      </c>
    </row>
    <row r="59" spans="1:34" x14ac:dyDescent="0.3">
      <c r="B59" t="s">
        <v>169</v>
      </c>
      <c r="C59">
        <v>30</v>
      </c>
      <c r="D59" t="s">
        <v>160</v>
      </c>
      <c r="E59" t="s">
        <v>170</v>
      </c>
      <c r="M59" t="s">
        <v>0</v>
      </c>
    </row>
    <row r="60" spans="1:34" x14ac:dyDescent="0.3">
      <c r="B60" t="s">
        <v>171</v>
      </c>
      <c r="C60">
        <v>20</v>
      </c>
      <c r="D60" t="s">
        <v>160</v>
      </c>
      <c r="E60" t="s">
        <v>172</v>
      </c>
    </row>
    <row r="61" spans="1:34" x14ac:dyDescent="0.3">
      <c r="A61" t="s">
        <v>194</v>
      </c>
      <c r="B61" t="s">
        <v>197</v>
      </c>
      <c r="C61">
        <f>630/586*AG44</f>
        <v>454.76109215017067</v>
      </c>
      <c r="E61" t="s">
        <v>196</v>
      </c>
    </row>
    <row r="62" spans="1:34" x14ac:dyDescent="0.3">
      <c r="B62" t="s">
        <v>171</v>
      </c>
      <c r="C62">
        <f>AE48/AG48*AG45</f>
        <v>392.87667638628295</v>
      </c>
      <c r="E62" t="s">
        <v>196</v>
      </c>
    </row>
    <row r="63" spans="1:34" x14ac:dyDescent="0.3">
      <c r="A63" t="s">
        <v>195</v>
      </c>
      <c r="B63" t="s">
        <v>197</v>
      </c>
      <c r="C63">
        <f>596/586*AG44</f>
        <v>430.21843003412971</v>
      </c>
      <c r="E63" t="s">
        <v>196</v>
      </c>
    </row>
    <row r="64" spans="1:34" x14ac:dyDescent="0.3">
      <c r="B64" t="s">
        <v>171</v>
      </c>
      <c r="C64">
        <f>AF48/AG48*AG45</f>
        <v>402.61860324658284</v>
      </c>
      <c r="E64" t="s">
        <v>196</v>
      </c>
    </row>
    <row r="65" spans="1:5" x14ac:dyDescent="0.3">
      <c r="A65" t="s">
        <v>46</v>
      </c>
      <c r="B65" t="s">
        <v>197</v>
      </c>
      <c r="C65">
        <f>600/586*AG44</f>
        <v>433.10580204778154</v>
      </c>
      <c r="E65" t="s">
        <v>202</v>
      </c>
    </row>
    <row r="66" spans="1:5" x14ac:dyDescent="0.3">
      <c r="B66" t="s">
        <v>171</v>
      </c>
      <c r="C66">
        <v>500</v>
      </c>
      <c r="E66" t="s">
        <v>203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54" r:id="rId1" location="kosten" xr:uid="{6E7FBEB4-842C-461A-A673-D5C197A96C92}"/>
    <hyperlink ref="E54" r:id="rId2" location="kosten" xr:uid="{65D80610-766E-488D-B794-1B650A1E496C}"/>
    <hyperlink ref="F54" r:id="rId3" location="kosten" xr:uid="{B0776495-00C3-4E5A-BBF1-BD74940D0265}"/>
    <hyperlink ref="G54" r:id="rId4" xr:uid="{7A8AA538-E94A-4E00-8541-685248C7407A}"/>
    <hyperlink ref="H54" r:id="rId5" location="kosten" xr:uid="{78BDFBC7-2439-48D2-AE49-1659785D16EF}"/>
    <hyperlink ref="I54" r:id="rId6" location="kosten" xr:uid="{F3931AB2-4706-40C7-A077-B437512D5E80}"/>
    <hyperlink ref="J54" r:id="rId7" location="kosten" xr:uid="{F096DD3E-45D8-47C1-A962-2B6D2C2164B3}"/>
    <hyperlink ref="K54" r:id="rId8" location="kosten" xr:uid="{28222010-1CE1-4F28-B252-9909FA6B8BF8}"/>
    <hyperlink ref="L54" r:id="rId9" location="kosten" xr:uid="{7E1A1A41-162D-4707-82F0-CADCB5EAF2D3}"/>
    <hyperlink ref="M54" r:id="rId10" location="kosten" xr:uid="{31B34AE0-9463-492C-9782-73115C940495}"/>
    <hyperlink ref="N54" r:id="rId11" location="kosten" xr:uid="{E8C58358-849B-4223-B9A6-2B9F486956FE}"/>
    <hyperlink ref="P54" r:id="rId12" location="kosten" xr:uid="{3047AC7E-3847-404C-A11E-95BC088588B0}"/>
    <hyperlink ref="Q54" r:id="rId13" xr:uid="{C01C3499-72BD-46E0-BEFA-CC4EEB6E381E}"/>
    <hyperlink ref="R54" r:id="rId14" location="kosten" xr:uid="{0439FBA5-B553-4083-8E2F-95AB477CFDB7}"/>
    <hyperlink ref="S54" r:id="rId15" location="kosten" xr:uid="{6BFAEF32-E0A4-4426-8254-F10223A881D5}"/>
    <hyperlink ref="T54" r:id="rId16" location="kosten" xr:uid="{6DDFB341-0D55-4FBB-B0F2-DBA979E8A6CF}"/>
    <hyperlink ref="U54" r:id="rId17" location="kosten" xr:uid="{09EA6BBB-746E-42A0-883C-077CEB808EA0}"/>
    <hyperlink ref="V54" r:id="rId18" location="kosten" xr:uid="{F447A949-3DD8-4F72-9D7B-EF5092827B05}"/>
    <hyperlink ref="W54" r:id="rId19" location="kosten" xr:uid="{03B95E88-A3E1-482B-BD73-6300AA06728E}"/>
    <hyperlink ref="X54" r:id="rId20" location="kosten" xr:uid="{451A8F6F-05BE-4F97-8E76-01AE7E3BDC3A}"/>
    <hyperlink ref="Y54" r:id="rId21" location="kosten" xr:uid="{D6387B1F-EA49-491A-A8E4-9BF728127543}"/>
    <hyperlink ref="Z54" r:id="rId22" location="kosten" xr:uid="{43070AA6-B9FF-4FE3-B5B4-82F7BE21B3C3}"/>
    <hyperlink ref="AA54" r:id="rId23" location="kosten" xr:uid="{BB8145DF-232A-4AD9-B47C-945ECE8B39B7}"/>
    <hyperlink ref="AB54" r:id="rId24" location="kosten" xr:uid="{2E5DBA90-13CA-402D-93A3-6DA829969460}"/>
    <hyperlink ref="AC54" r:id="rId25" location="kosten" xr:uid="{2978F12D-E422-48F1-9AE4-6DAA67B62399}"/>
    <hyperlink ref="AD54" r:id="rId26" location="kosten" xr:uid="{34F133C1-C190-4775-8F8A-DC66047D9640}"/>
    <hyperlink ref="AE54" r:id="rId27" location="allgemeine-daten" xr:uid="{B0D2E20D-E2CB-47B6-AE6E-C65D9CB18854}"/>
    <hyperlink ref="AF54" r:id="rId28" location="allgemeine-daten" xr:uid="{F49DA2A8-EBFD-4A05-9868-FE3FE41A8FDD}"/>
    <hyperlink ref="AG54" r:id="rId29" location="kosten" xr:uid="{E7615B2A-0F6A-4935-8A51-9FFB3E185294}"/>
    <hyperlink ref="O54" r:id="rId30" location="kosten" xr:uid="{123355E5-DE94-447B-BF94-5E498763097B}"/>
    <hyperlink ref="AH54" r:id="rId31" location="kosten" xr:uid="{F6F61B0D-9BE3-4843-8016-66386B19906F}"/>
  </hyperlinks>
  <pageMargins left="0.7" right="0.7" top="0.78740157499999996" bottom="0.78740157499999996" header="0.3" footer="0.3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"/>
  <sheetViews>
    <sheetView tabSelected="1" workbookViewId="0">
      <selection activeCell="E29" sqref="E29"/>
    </sheetView>
  </sheetViews>
  <sheetFormatPr baseColWidth="10" defaultRowHeight="14.4" x14ac:dyDescent="0.3"/>
  <cols>
    <col min="1" max="1" width="17.33203125" bestFit="1" customWidth="1"/>
  </cols>
  <sheetData>
    <row r="1" spans="1:34" x14ac:dyDescent="0.3">
      <c r="A1" t="s">
        <v>152</v>
      </c>
      <c r="D1" t="str">
        <f>'Vehicle Data'!D1</f>
        <v>T6 Transporter 2.0 TSI BMT Normal roof</v>
      </c>
      <c r="E1" t="str">
        <f>'Vehicle Data'!E1</f>
        <v>T6 Multivan 2.0 TSI BMT Trendline</v>
      </c>
      <c r="F1" t="str">
        <f>'Vehicle Data'!F1</f>
        <v>911 GT3</v>
      </c>
      <c r="G1" t="str">
        <f>'Vehicle Data'!G1</f>
        <v>Twizy</v>
      </c>
      <c r="H1" t="str">
        <f>'Vehicle Data'!H1</f>
        <v>fortwo coupé 1.0</v>
      </c>
      <c r="I1" t="str">
        <f>'Vehicle Data'!I1</f>
        <v>S 560 9G-TRONIC W222</v>
      </c>
      <c r="J1" t="str">
        <f>'Vehicle Data'!J1</f>
        <v>Model S 75D</v>
      </c>
      <c r="K1" t="str">
        <f>'Vehicle Data'!K1</f>
        <v>X6 xDrive50i Steptronic F16</v>
      </c>
      <c r="L1" t="str">
        <f>'Vehicle Data'!L1</f>
        <v>RS6 Avant performance</v>
      </c>
      <c r="M1" t="str">
        <f>'Vehicle Data'!M1</f>
        <v>Polo 1.0 TSI beats</v>
      </c>
      <c r="N1" t="str">
        <f>'Vehicle Data'!N1</f>
        <v>Golf 1.0 TSI Comfortline</v>
      </c>
      <c r="O1" t="str">
        <f>'Vehicle Data'!O1</f>
        <v>i3 (94 Ah) (inkl. Range Extender)</v>
      </c>
      <c r="P1" t="str">
        <f>'Vehicle Data'!P1</f>
        <v>1er (118i)</v>
      </c>
      <c r="Q1" t="str">
        <f>'Vehicle Data'!Q1</f>
        <v>GT 2017</v>
      </c>
      <c r="R1" t="str">
        <f>'Vehicle Data'!R1</f>
        <v>500 1.2</v>
      </c>
      <c r="S1" t="str">
        <f>'Vehicle Data'!S1</f>
        <v>Focus IV 1.0 EcoBoost</v>
      </c>
      <c r="T1" t="str">
        <f>'Vehicle Data'!T1</f>
        <v>Octavia Combi 1.8 TSI</v>
      </c>
      <c r="U1" t="str">
        <f>'Vehicle Data'!U1</f>
        <v>A4 Avant 2.0 TFSI</v>
      </c>
      <c r="V1" t="str">
        <f>'Vehicle Data'!V1</f>
        <v>E 220 d T-Modell (W213)</v>
      </c>
      <c r="W1" t="str">
        <f>'Vehicle Data'!W1</f>
        <v>V90 T5 Momentum Automatic</v>
      </c>
      <c r="X1" t="str">
        <f>'Vehicle Data'!X1</f>
        <v>i8 Coupé</v>
      </c>
      <c r="Y1" t="str">
        <f>'Vehicle Data'!Y1</f>
        <v>R8 Coupé V10</v>
      </c>
      <c r="Z1" t="str">
        <f>'Vehicle Data'!Z1</f>
        <v>Alhambra 2.0 TDI</v>
      </c>
      <c r="AA1" t="str">
        <f>'Vehicle Data'!AA1</f>
        <v>One First F-56 3-Türer</v>
      </c>
      <c r="AB1" t="str">
        <f>'Vehicle Data'!AB1</f>
        <v>Ateca 1.0 TSI Ecomotive</v>
      </c>
      <c r="AC1" t="str">
        <f>'Vehicle Data'!AC1</f>
        <v>Cayenne</v>
      </c>
      <c r="AD1" t="str">
        <f>'Vehicle Data'!AD1</f>
        <v>XJ 3.0 V6 Kompressor</v>
      </c>
      <c r="AE1" t="str">
        <f>'Vehicle Data'!AE1</f>
        <v>Mulsanne Speed</v>
      </c>
      <c r="AF1" t="str">
        <f>'Vehicle Data'!AF1</f>
        <v>Ghost 6.6 V12</v>
      </c>
      <c r="AG1" t="str">
        <f>'Vehicle Data'!AG1</f>
        <v>S 650 7G-TRONIC PLUS</v>
      </c>
      <c r="AH1" t="str">
        <f>'Vehicle Data'!AH1</f>
        <v>Prius 1.8 Plug-In Hybrid Executive</v>
      </c>
    </row>
    <row r="2" spans="1:34" x14ac:dyDescent="0.3">
      <c r="A2" t="s">
        <v>153</v>
      </c>
      <c r="D2" t="str">
        <f>'Vehicle Data'!D2</f>
        <v>VW</v>
      </c>
      <c r="E2" t="str">
        <f>'Vehicle Data'!E2</f>
        <v>VW</v>
      </c>
      <c r="F2" t="str">
        <f>'Vehicle Data'!F2</f>
        <v>Porsche</v>
      </c>
      <c r="G2" t="str">
        <f>'Vehicle Data'!G2</f>
        <v>Renault</v>
      </c>
      <c r="H2" t="str">
        <f>'Vehicle Data'!H2</f>
        <v>smart</v>
      </c>
      <c r="I2" t="str">
        <f>'Vehicle Data'!I2</f>
        <v>Mercedes</v>
      </c>
      <c r="J2" t="str">
        <f>'Vehicle Data'!J2</f>
        <v>Tesla</v>
      </c>
      <c r="K2" t="str">
        <f>'Vehicle Data'!K2</f>
        <v>BMW</v>
      </c>
      <c r="L2" t="str">
        <f>'Vehicle Data'!L2</f>
        <v>Audi</v>
      </c>
      <c r="M2" t="str">
        <f>'Vehicle Data'!M2</f>
        <v>VW</v>
      </c>
      <c r="N2" t="str">
        <f>'Vehicle Data'!N2</f>
        <v>VW</v>
      </c>
      <c r="O2" t="str">
        <f>'Vehicle Data'!O2</f>
        <v>BMW</v>
      </c>
      <c r="P2" t="str">
        <f>'Vehicle Data'!P2</f>
        <v>BMW</v>
      </c>
      <c r="Q2" t="str">
        <f>'Vehicle Data'!Q2</f>
        <v>Ford</v>
      </c>
      <c r="R2" t="str">
        <f>'Vehicle Data'!R2</f>
        <v>Fiat</v>
      </c>
      <c r="S2" t="str">
        <f>'Vehicle Data'!S2</f>
        <v>Ford</v>
      </c>
      <c r="T2" t="str">
        <f>'Vehicle Data'!T2</f>
        <v>Skoda</v>
      </c>
      <c r="U2" t="str">
        <f>'Vehicle Data'!U2</f>
        <v>Audi</v>
      </c>
      <c r="V2" t="str">
        <f>'Vehicle Data'!V2</f>
        <v>Mercedes</v>
      </c>
      <c r="W2" t="str">
        <f>'Vehicle Data'!W2</f>
        <v>Volvo</v>
      </c>
      <c r="X2" t="str">
        <f>'Vehicle Data'!X2</f>
        <v>BMW</v>
      </c>
      <c r="Y2" t="str">
        <f>'Vehicle Data'!Y2</f>
        <v>Audi</v>
      </c>
      <c r="Z2" t="str">
        <f>'Vehicle Data'!Z2</f>
        <v>Seat</v>
      </c>
      <c r="AA2" t="str">
        <f>'Vehicle Data'!AA2</f>
        <v>Mini</v>
      </c>
      <c r="AB2" t="str">
        <f>'Vehicle Data'!AB2</f>
        <v>Seat</v>
      </c>
      <c r="AC2" t="str">
        <f>'Vehicle Data'!AC2</f>
        <v>Porsche</v>
      </c>
      <c r="AD2" t="str">
        <f>'Vehicle Data'!AD2</f>
        <v>Jaguar</v>
      </c>
      <c r="AE2" t="str">
        <f>'Vehicle Data'!AE2</f>
        <v>Bentley</v>
      </c>
      <c r="AF2" t="str">
        <f>'Vehicle Data'!AF2</f>
        <v>Rolls-Royce</v>
      </c>
      <c r="AG2" t="str">
        <f>'Vehicle Data'!AG2</f>
        <v>Mercedes Maybach</v>
      </c>
      <c r="AH2" t="str">
        <f>'Vehicle Data'!AH2</f>
        <v>Toyota</v>
      </c>
    </row>
    <row r="3" spans="1:34" x14ac:dyDescent="0.3">
      <c r="A3" s="3"/>
    </row>
    <row r="4" spans="1:34" x14ac:dyDescent="0.3">
      <c r="A4" s="3"/>
    </row>
    <row r="5" spans="1:34" x14ac:dyDescent="0.3">
      <c r="A5" s="5" t="s">
        <v>96</v>
      </c>
      <c r="D5">
        <f ca="1">RANDBETWEEN(50,100)/10</f>
        <v>8.9</v>
      </c>
      <c r="E5">
        <f t="shared" ref="E5:T19" ca="1" si="0">RANDBETWEEN(50,100)/10</f>
        <v>6.5</v>
      </c>
      <c r="F5">
        <f t="shared" ca="1" si="0"/>
        <v>6.7</v>
      </c>
      <c r="G5">
        <f t="shared" ca="1" si="0"/>
        <v>7.8</v>
      </c>
      <c r="H5">
        <f t="shared" ca="1" si="0"/>
        <v>9.3000000000000007</v>
      </c>
      <c r="I5">
        <f t="shared" ca="1" si="0"/>
        <v>8.6</v>
      </c>
      <c r="J5">
        <f t="shared" ca="1" si="0"/>
        <v>6.7</v>
      </c>
      <c r="K5">
        <f t="shared" ca="1" si="0"/>
        <v>9.9</v>
      </c>
      <c r="L5">
        <f t="shared" ca="1" si="0"/>
        <v>6.9</v>
      </c>
      <c r="M5">
        <f t="shared" ca="1" si="0"/>
        <v>7.3</v>
      </c>
      <c r="N5">
        <f t="shared" ca="1" si="0"/>
        <v>5.6</v>
      </c>
      <c r="O5">
        <f t="shared" ca="1" si="0"/>
        <v>6.6</v>
      </c>
      <c r="P5">
        <f t="shared" ca="1" si="0"/>
        <v>9</v>
      </c>
      <c r="Q5">
        <f t="shared" ca="1" si="0"/>
        <v>9.1</v>
      </c>
      <c r="R5">
        <f t="shared" ca="1" si="0"/>
        <v>6.8</v>
      </c>
      <c r="S5">
        <f t="shared" ca="1" si="0"/>
        <v>8.3000000000000007</v>
      </c>
      <c r="T5">
        <f t="shared" ca="1" si="0"/>
        <v>7.1</v>
      </c>
      <c r="U5">
        <f t="shared" ref="U5:AH10" ca="1" si="1">RANDBETWEEN(50,100)/10</f>
        <v>5.7</v>
      </c>
      <c r="V5">
        <f t="shared" ca="1" si="1"/>
        <v>7.3</v>
      </c>
      <c r="W5">
        <f t="shared" ca="1" si="1"/>
        <v>6.4</v>
      </c>
      <c r="X5">
        <f t="shared" ca="1" si="1"/>
        <v>9.8000000000000007</v>
      </c>
      <c r="Y5">
        <f t="shared" ca="1" si="1"/>
        <v>6.8</v>
      </c>
      <c r="Z5">
        <f t="shared" ca="1" si="1"/>
        <v>5.0999999999999996</v>
      </c>
      <c r="AA5">
        <f t="shared" ca="1" si="1"/>
        <v>5.8</v>
      </c>
      <c r="AB5">
        <f t="shared" ca="1" si="1"/>
        <v>7.6</v>
      </c>
      <c r="AC5">
        <f t="shared" ca="1" si="1"/>
        <v>9.5</v>
      </c>
      <c r="AD5">
        <f t="shared" ca="1" si="1"/>
        <v>5.5</v>
      </c>
      <c r="AE5">
        <f t="shared" ca="1" si="1"/>
        <v>5.3</v>
      </c>
      <c r="AF5">
        <f t="shared" ca="1" si="1"/>
        <v>5.8</v>
      </c>
      <c r="AG5">
        <f t="shared" ca="1" si="1"/>
        <v>9.6</v>
      </c>
      <c r="AH5">
        <f t="shared" ca="1" si="1"/>
        <v>6.1</v>
      </c>
    </row>
    <row r="6" spans="1:34" x14ac:dyDescent="0.3">
      <c r="A6" s="4" t="s">
        <v>103</v>
      </c>
      <c r="D6">
        <f t="shared" ref="D6:S35" ca="1" si="2">RANDBETWEEN(50,100)/10</f>
        <v>8</v>
      </c>
      <c r="E6">
        <f t="shared" ca="1" si="0"/>
        <v>5.4</v>
      </c>
      <c r="F6">
        <f t="shared" ca="1" si="0"/>
        <v>8.1999999999999993</v>
      </c>
      <c r="G6">
        <f t="shared" ca="1" si="0"/>
        <v>10</v>
      </c>
      <c r="H6">
        <f t="shared" ca="1" si="0"/>
        <v>8</v>
      </c>
      <c r="I6">
        <f t="shared" ca="1" si="0"/>
        <v>6.8</v>
      </c>
      <c r="J6">
        <f t="shared" ca="1" si="0"/>
        <v>6.8</v>
      </c>
      <c r="K6">
        <f t="shared" ca="1" si="0"/>
        <v>6.4</v>
      </c>
      <c r="L6">
        <f t="shared" ca="1" si="0"/>
        <v>9.1</v>
      </c>
      <c r="M6">
        <f t="shared" ca="1" si="0"/>
        <v>6.6</v>
      </c>
      <c r="N6">
        <f t="shared" ca="1" si="0"/>
        <v>5.2</v>
      </c>
      <c r="O6">
        <f t="shared" ca="1" si="0"/>
        <v>5.2</v>
      </c>
      <c r="P6">
        <f t="shared" ca="1" si="0"/>
        <v>6.8</v>
      </c>
      <c r="Q6">
        <f t="shared" ca="1" si="0"/>
        <v>8.5</v>
      </c>
      <c r="R6">
        <f t="shared" ca="1" si="0"/>
        <v>5.2</v>
      </c>
      <c r="S6">
        <f t="shared" ca="1" si="0"/>
        <v>8.6</v>
      </c>
      <c r="T6">
        <f t="shared" ca="1" si="0"/>
        <v>5.2</v>
      </c>
      <c r="U6">
        <f t="shared" ca="1" si="1"/>
        <v>6.3</v>
      </c>
      <c r="V6">
        <f t="shared" ca="1" si="1"/>
        <v>5.8</v>
      </c>
      <c r="W6">
        <f t="shared" ca="1" si="1"/>
        <v>7.4</v>
      </c>
      <c r="X6">
        <f t="shared" ca="1" si="1"/>
        <v>9</v>
      </c>
      <c r="Y6">
        <f t="shared" ca="1" si="1"/>
        <v>8.5</v>
      </c>
      <c r="Z6">
        <f t="shared" ca="1" si="1"/>
        <v>5.2</v>
      </c>
      <c r="AA6">
        <f t="shared" ca="1" si="1"/>
        <v>5.6</v>
      </c>
      <c r="AB6">
        <f t="shared" ca="1" si="1"/>
        <v>10</v>
      </c>
      <c r="AC6">
        <f t="shared" ca="1" si="1"/>
        <v>9.6999999999999993</v>
      </c>
      <c r="AD6">
        <f t="shared" ca="1" si="1"/>
        <v>5.0999999999999996</v>
      </c>
      <c r="AE6">
        <f t="shared" ca="1" si="1"/>
        <v>7.9</v>
      </c>
      <c r="AF6">
        <f t="shared" ca="1" si="1"/>
        <v>8.9</v>
      </c>
      <c r="AG6">
        <f t="shared" ca="1" si="1"/>
        <v>5.3</v>
      </c>
      <c r="AH6">
        <f t="shared" ca="1" si="1"/>
        <v>8.1</v>
      </c>
    </row>
    <row r="7" spans="1:34" x14ac:dyDescent="0.3">
      <c r="A7" s="4" t="s">
        <v>104</v>
      </c>
      <c r="D7">
        <f t="shared" ca="1" si="2"/>
        <v>7.9</v>
      </c>
      <c r="E7">
        <f t="shared" ca="1" si="0"/>
        <v>6.2</v>
      </c>
      <c r="F7">
        <f t="shared" ca="1" si="0"/>
        <v>8.6999999999999993</v>
      </c>
      <c r="G7">
        <f t="shared" ca="1" si="0"/>
        <v>9.8000000000000007</v>
      </c>
      <c r="H7">
        <f t="shared" ca="1" si="0"/>
        <v>9.8000000000000007</v>
      </c>
      <c r="I7">
        <f t="shared" ca="1" si="0"/>
        <v>9.5</v>
      </c>
      <c r="J7">
        <f t="shared" ca="1" si="0"/>
        <v>8.3000000000000007</v>
      </c>
      <c r="K7">
        <f t="shared" ca="1" si="0"/>
        <v>9.8000000000000007</v>
      </c>
      <c r="L7">
        <f t="shared" ca="1" si="0"/>
        <v>5.5</v>
      </c>
      <c r="M7">
        <f t="shared" ca="1" si="0"/>
        <v>5.2</v>
      </c>
      <c r="N7">
        <f t="shared" ca="1" si="0"/>
        <v>5.3</v>
      </c>
      <c r="O7">
        <f t="shared" ca="1" si="0"/>
        <v>9.1999999999999993</v>
      </c>
      <c r="P7">
        <f t="shared" ca="1" si="0"/>
        <v>8.5</v>
      </c>
      <c r="Q7">
        <f t="shared" ca="1" si="0"/>
        <v>6.3</v>
      </c>
      <c r="R7">
        <f t="shared" ca="1" si="0"/>
        <v>9.1</v>
      </c>
      <c r="S7">
        <f t="shared" ca="1" si="0"/>
        <v>6.4</v>
      </c>
      <c r="T7">
        <f t="shared" ca="1" si="0"/>
        <v>6.1</v>
      </c>
      <c r="U7">
        <f t="shared" ca="1" si="1"/>
        <v>8.8000000000000007</v>
      </c>
      <c r="V7">
        <f t="shared" ca="1" si="1"/>
        <v>7.8</v>
      </c>
      <c r="W7">
        <f t="shared" ca="1" si="1"/>
        <v>8.6999999999999993</v>
      </c>
      <c r="X7">
        <f t="shared" ca="1" si="1"/>
        <v>6.6</v>
      </c>
      <c r="Y7">
        <f t="shared" ca="1" si="1"/>
        <v>6.8</v>
      </c>
      <c r="Z7">
        <f t="shared" ca="1" si="1"/>
        <v>5.9</v>
      </c>
      <c r="AA7">
        <f t="shared" ca="1" si="1"/>
        <v>5.3</v>
      </c>
      <c r="AB7">
        <f t="shared" ca="1" si="1"/>
        <v>7.8</v>
      </c>
      <c r="AC7">
        <f t="shared" ca="1" si="1"/>
        <v>9.9</v>
      </c>
      <c r="AD7">
        <f t="shared" ca="1" si="1"/>
        <v>6.8</v>
      </c>
      <c r="AE7">
        <f t="shared" ca="1" si="1"/>
        <v>7.6</v>
      </c>
      <c r="AF7">
        <f t="shared" ca="1" si="1"/>
        <v>8</v>
      </c>
      <c r="AG7">
        <f t="shared" ca="1" si="1"/>
        <v>9.8000000000000007</v>
      </c>
      <c r="AH7">
        <f t="shared" ca="1" si="1"/>
        <v>9.6999999999999993</v>
      </c>
    </row>
    <row r="8" spans="1:34" x14ac:dyDescent="0.3">
      <c r="A8" s="4" t="s">
        <v>122</v>
      </c>
      <c r="D8">
        <f t="shared" ca="1" si="2"/>
        <v>8.6999999999999993</v>
      </c>
      <c r="E8">
        <f t="shared" ca="1" si="0"/>
        <v>5.4</v>
      </c>
      <c r="F8">
        <f t="shared" ca="1" si="0"/>
        <v>8.9</v>
      </c>
      <c r="G8">
        <f t="shared" ca="1" si="0"/>
        <v>5.7</v>
      </c>
      <c r="H8">
        <f t="shared" ca="1" si="0"/>
        <v>7.7</v>
      </c>
      <c r="I8">
        <f t="shared" ca="1" si="0"/>
        <v>6.8</v>
      </c>
      <c r="J8">
        <f t="shared" ca="1" si="0"/>
        <v>8.8000000000000007</v>
      </c>
      <c r="K8">
        <f t="shared" ca="1" si="0"/>
        <v>5.2</v>
      </c>
      <c r="L8">
        <f t="shared" ca="1" si="0"/>
        <v>9.6999999999999993</v>
      </c>
      <c r="M8">
        <f t="shared" ca="1" si="0"/>
        <v>8.4</v>
      </c>
      <c r="N8">
        <f t="shared" ca="1" si="0"/>
        <v>7</v>
      </c>
      <c r="O8">
        <f t="shared" ca="1" si="0"/>
        <v>9.9</v>
      </c>
      <c r="P8">
        <f t="shared" ca="1" si="0"/>
        <v>6.1</v>
      </c>
      <c r="Q8">
        <f t="shared" ca="1" si="0"/>
        <v>6.9</v>
      </c>
      <c r="R8">
        <f t="shared" ca="1" si="0"/>
        <v>8.1999999999999993</v>
      </c>
      <c r="S8">
        <f t="shared" ca="1" si="0"/>
        <v>9.6999999999999993</v>
      </c>
      <c r="T8">
        <f t="shared" ca="1" si="0"/>
        <v>6.9</v>
      </c>
      <c r="U8">
        <f t="shared" ca="1" si="1"/>
        <v>7.6</v>
      </c>
      <c r="V8">
        <f t="shared" ca="1" si="1"/>
        <v>8.5</v>
      </c>
      <c r="W8">
        <f t="shared" ca="1" si="1"/>
        <v>5.4</v>
      </c>
      <c r="X8">
        <f t="shared" ca="1" si="1"/>
        <v>5.7</v>
      </c>
      <c r="Y8">
        <f t="shared" ca="1" si="1"/>
        <v>5</v>
      </c>
      <c r="Z8">
        <f t="shared" ca="1" si="1"/>
        <v>5.6</v>
      </c>
      <c r="AA8">
        <f t="shared" ca="1" si="1"/>
        <v>7</v>
      </c>
      <c r="AB8">
        <f t="shared" ca="1" si="1"/>
        <v>6.2</v>
      </c>
      <c r="AC8">
        <f t="shared" ca="1" si="1"/>
        <v>5.4</v>
      </c>
      <c r="AD8">
        <f t="shared" ca="1" si="1"/>
        <v>6.5</v>
      </c>
      <c r="AE8">
        <f t="shared" ca="1" si="1"/>
        <v>5.7</v>
      </c>
      <c r="AF8">
        <f t="shared" ca="1" si="1"/>
        <v>7.9</v>
      </c>
      <c r="AG8">
        <f t="shared" ca="1" si="1"/>
        <v>7.3</v>
      </c>
      <c r="AH8">
        <f t="shared" ca="1" si="1"/>
        <v>10</v>
      </c>
    </row>
    <row r="9" spans="1:34" x14ac:dyDescent="0.3">
      <c r="A9" s="4" t="s">
        <v>156</v>
      </c>
      <c r="D9">
        <f t="shared" ca="1" si="2"/>
        <v>6.8</v>
      </c>
      <c r="E9">
        <f t="shared" ca="1" si="0"/>
        <v>8.5</v>
      </c>
      <c r="F9">
        <f t="shared" ca="1" si="0"/>
        <v>8.6999999999999993</v>
      </c>
      <c r="G9">
        <f t="shared" ca="1" si="0"/>
        <v>8.6</v>
      </c>
      <c r="H9">
        <f t="shared" ca="1" si="0"/>
        <v>9.6</v>
      </c>
      <c r="I9">
        <f t="shared" ca="1" si="0"/>
        <v>5.0999999999999996</v>
      </c>
      <c r="J9">
        <f t="shared" ca="1" si="0"/>
        <v>8.3000000000000007</v>
      </c>
      <c r="K9">
        <f t="shared" ca="1" si="0"/>
        <v>8.1999999999999993</v>
      </c>
      <c r="L9">
        <f t="shared" ca="1" si="0"/>
        <v>7.6</v>
      </c>
      <c r="M9">
        <f t="shared" ca="1" si="0"/>
        <v>6.1</v>
      </c>
      <c r="N9">
        <f t="shared" ca="1" si="0"/>
        <v>8</v>
      </c>
      <c r="O9">
        <f t="shared" ca="1" si="0"/>
        <v>9.8000000000000007</v>
      </c>
      <c r="P9">
        <f t="shared" ca="1" si="0"/>
        <v>9.5</v>
      </c>
      <c r="Q9">
        <f t="shared" ca="1" si="0"/>
        <v>6.1</v>
      </c>
      <c r="R9">
        <f t="shared" ca="1" si="0"/>
        <v>9.6</v>
      </c>
      <c r="S9">
        <f t="shared" ca="1" si="0"/>
        <v>7</v>
      </c>
      <c r="T9">
        <f t="shared" ca="1" si="0"/>
        <v>6.9</v>
      </c>
      <c r="U9">
        <f t="shared" ca="1" si="1"/>
        <v>6.9</v>
      </c>
      <c r="V9">
        <f t="shared" ca="1" si="1"/>
        <v>6.4</v>
      </c>
      <c r="W9">
        <f t="shared" ca="1" si="1"/>
        <v>9.6999999999999993</v>
      </c>
      <c r="X9">
        <f t="shared" ca="1" si="1"/>
        <v>5.5</v>
      </c>
      <c r="Y9">
        <f t="shared" ca="1" si="1"/>
        <v>8.8000000000000007</v>
      </c>
      <c r="Z9">
        <f t="shared" ca="1" si="1"/>
        <v>9.4</v>
      </c>
      <c r="AA9">
        <f t="shared" ca="1" si="1"/>
        <v>9.6999999999999993</v>
      </c>
      <c r="AB9">
        <f t="shared" ca="1" si="1"/>
        <v>5.5</v>
      </c>
      <c r="AC9">
        <f t="shared" ca="1" si="1"/>
        <v>5.6</v>
      </c>
      <c r="AD9">
        <f t="shared" ca="1" si="1"/>
        <v>6.7</v>
      </c>
      <c r="AE9">
        <f t="shared" ca="1" si="1"/>
        <v>6.3</v>
      </c>
      <c r="AF9">
        <f t="shared" ca="1" si="1"/>
        <v>8.4</v>
      </c>
      <c r="AG9">
        <f t="shared" ca="1" si="1"/>
        <v>9.9</v>
      </c>
      <c r="AH9">
        <f t="shared" ca="1" si="1"/>
        <v>9.1999999999999993</v>
      </c>
    </row>
    <row r="10" spans="1:34" x14ac:dyDescent="0.3">
      <c r="A10" s="4" t="s">
        <v>105</v>
      </c>
      <c r="D10">
        <f t="shared" ca="1" si="2"/>
        <v>9.1</v>
      </c>
      <c r="E10">
        <f t="shared" ca="1" si="0"/>
        <v>6.9</v>
      </c>
      <c r="F10">
        <f t="shared" ca="1" si="0"/>
        <v>7.7</v>
      </c>
      <c r="G10">
        <f t="shared" ca="1" si="0"/>
        <v>8</v>
      </c>
      <c r="H10">
        <f t="shared" ca="1" si="0"/>
        <v>8.3000000000000007</v>
      </c>
      <c r="I10">
        <f t="shared" ca="1" si="0"/>
        <v>5</v>
      </c>
      <c r="J10">
        <f t="shared" ca="1" si="0"/>
        <v>9.9</v>
      </c>
      <c r="K10">
        <f t="shared" ca="1" si="0"/>
        <v>7</v>
      </c>
      <c r="L10">
        <f t="shared" ca="1" si="0"/>
        <v>8.3000000000000007</v>
      </c>
      <c r="M10">
        <f t="shared" ca="1" si="0"/>
        <v>10</v>
      </c>
      <c r="N10">
        <f t="shared" ca="1" si="0"/>
        <v>6.8</v>
      </c>
      <c r="O10">
        <f t="shared" ca="1" si="0"/>
        <v>5.2</v>
      </c>
      <c r="P10">
        <f t="shared" ca="1" si="0"/>
        <v>6</v>
      </c>
      <c r="Q10">
        <f t="shared" ca="1" si="0"/>
        <v>6.3</v>
      </c>
      <c r="R10">
        <f t="shared" ca="1" si="0"/>
        <v>9</v>
      </c>
      <c r="S10">
        <f t="shared" ca="1" si="0"/>
        <v>9.6</v>
      </c>
      <c r="T10">
        <f t="shared" ca="1" si="0"/>
        <v>8.8000000000000007</v>
      </c>
      <c r="U10">
        <f t="shared" ca="1" si="1"/>
        <v>8</v>
      </c>
      <c r="V10">
        <f t="shared" ca="1" si="1"/>
        <v>8.8000000000000007</v>
      </c>
      <c r="W10">
        <f t="shared" ca="1" si="1"/>
        <v>8.4</v>
      </c>
      <c r="X10">
        <f t="shared" ca="1" si="1"/>
        <v>7.7</v>
      </c>
      <c r="Y10">
        <f t="shared" ca="1" si="1"/>
        <v>9</v>
      </c>
      <c r="Z10">
        <f t="shared" ca="1" si="1"/>
        <v>9.1999999999999993</v>
      </c>
      <c r="AA10">
        <f t="shared" ca="1" si="1"/>
        <v>6.7</v>
      </c>
      <c r="AB10">
        <f t="shared" ca="1" si="1"/>
        <v>5.5</v>
      </c>
      <c r="AC10">
        <f t="shared" ca="1" si="1"/>
        <v>9.8000000000000007</v>
      </c>
      <c r="AD10">
        <f t="shared" ca="1" si="1"/>
        <v>6.9</v>
      </c>
      <c r="AE10">
        <f t="shared" ca="1" si="1"/>
        <v>6.8</v>
      </c>
      <c r="AF10">
        <f t="shared" ca="1" si="1"/>
        <v>9.1</v>
      </c>
      <c r="AG10">
        <f t="shared" ca="1" si="1"/>
        <v>9.9</v>
      </c>
      <c r="AH10">
        <f t="shared" ca="1" si="1"/>
        <v>7.5</v>
      </c>
    </row>
    <row r="11" spans="1:34" x14ac:dyDescent="0.3">
      <c r="A11" s="3"/>
    </row>
    <row r="12" spans="1:34" x14ac:dyDescent="0.3">
      <c r="A12" s="6" t="s">
        <v>97</v>
      </c>
      <c r="D12">
        <f t="shared" ca="1" si="2"/>
        <v>5.0999999999999996</v>
      </c>
      <c r="E12">
        <f t="shared" ca="1" si="0"/>
        <v>9.9</v>
      </c>
      <c r="F12">
        <f t="shared" ca="1" si="0"/>
        <v>7.3</v>
      </c>
      <c r="G12">
        <f t="shared" ca="1" si="0"/>
        <v>5.8</v>
      </c>
      <c r="H12">
        <f t="shared" ca="1" si="0"/>
        <v>7.9</v>
      </c>
      <c r="I12">
        <f t="shared" ca="1" si="0"/>
        <v>10</v>
      </c>
      <c r="J12">
        <f t="shared" ca="1" si="0"/>
        <v>8.9</v>
      </c>
      <c r="K12">
        <f t="shared" ca="1" si="0"/>
        <v>5.3</v>
      </c>
      <c r="L12">
        <f t="shared" ca="1" si="0"/>
        <v>5.0999999999999996</v>
      </c>
      <c r="M12">
        <f t="shared" ca="1" si="0"/>
        <v>6.3</v>
      </c>
      <c r="N12">
        <f t="shared" ca="1" si="0"/>
        <v>5.7</v>
      </c>
      <c r="O12">
        <f t="shared" ca="1" si="0"/>
        <v>6.6</v>
      </c>
      <c r="P12">
        <f t="shared" ca="1" si="0"/>
        <v>9.1999999999999993</v>
      </c>
      <c r="Q12">
        <f t="shared" ca="1" si="0"/>
        <v>8.6999999999999993</v>
      </c>
      <c r="R12">
        <f t="shared" ca="1" si="0"/>
        <v>6.2</v>
      </c>
      <c r="S12">
        <f t="shared" ca="1" si="0"/>
        <v>6.3</v>
      </c>
      <c r="T12">
        <f t="shared" ca="1" si="0"/>
        <v>5.7</v>
      </c>
      <c r="U12">
        <f t="shared" ref="U12:AH21" ca="1" si="3">RANDBETWEEN(50,100)/10</f>
        <v>5</v>
      </c>
      <c r="V12">
        <f t="shared" ca="1" si="3"/>
        <v>8.8000000000000007</v>
      </c>
      <c r="W12">
        <f t="shared" ca="1" si="3"/>
        <v>6.8</v>
      </c>
      <c r="X12">
        <f t="shared" ca="1" si="3"/>
        <v>5.8</v>
      </c>
      <c r="Y12">
        <f t="shared" ca="1" si="3"/>
        <v>7.3</v>
      </c>
      <c r="Z12">
        <f t="shared" ca="1" si="3"/>
        <v>7.7</v>
      </c>
      <c r="AA12">
        <f t="shared" ca="1" si="3"/>
        <v>9.1999999999999993</v>
      </c>
      <c r="AB12">
        <f t="shared" ca="1" si="3"/>
        <v>8.6999999999999993</v>
      </c>
      <c r="AC12">
        <f t="shared" ca="1" si="3"/>
        <v>5</v>
      </c>
      <c r="AD12">
        <f t="shared" ca="1" si="3"/>
        <v>6.8</v>
      </c>
      <c r="AE12">
        <f t="shared" ca="1" si="3"/>
        <v>8.9</v>
      </c>
      <c r="AF12">
        <f t="shared" ca="1" si="3"/>
        <v>8.1999999999999993</v>
      </c>
      <c r="AG12">
        <f t="shared" ca="1" si="3"/>
        <v>5.0999999999999996</v>
      </c>
      <c r="AH12">
        <f t="shared" ca="1" si="3"/>
        <v>5.5</v>
      </c>
    </row>
    <row r="13" spans="1:34" x14ac:dyDescent="0.3">
      <c r="A13" s="4" t="s">
        <v>106</v>
      </c>
      <c r="D13">
        <f t="shared" ca="1" si="2"/>
        <v>7.1</v>
      </c>
      <c r="E13">
        <f t="shared" ca="1" si="0"/>
        <v>8.6</v>
      </c>
      <c r="F13">
        <f t="shared" ca="1" si="0"/>
        <v>6.7</v>
      </c>
      <c r="G13">
        <f t="shared" ca="1" si="0"/>
        <v>6.3</v>
      </c>
      <c r="H13">
        <f t="shared" ca="1" si="0"/>
        <v>9.5</v>
      </c>
      <c r="I13">
        <f t="shared" ca="1" si="0"/>
        <v>9.5</v>
      </c>
      <c r="J13">
        <f t="shared" ca="1" si="0"/>
        <v>8.6999999999999993</v>
      </c>
      <c r="K13">
        <f t="shared" ca="1" si="0"/>
        <v>8.6999999999999993</v>
      </c>
      <c r="L13">
        <f t="shared" ca="1" si="0"/>
        <v>7.2</v>
      </c>
      <c r="M13">
        <f t="shared" ca="1" si="0"/>
        <v>6.6</v>
      </c>
      <c r="N13">
        <f t="shared" ca="1" si="0"/>
        <v>5.9</v>
      </c>
      <c r="O13">
        <f t="shared" ca="1" si="0"/>
        <v>6.2</v>
      </c>
      <c r="P13">
        <f t="shared" ca="1" si="0"/>
        <v>5.9</v>
      </c>
      <c r="Q13">
        <f t="shared" ca="1" si="0"/>
        <v>8.1999999999999993</v>
      </c>
      <c r="R13">
        <f t="shared" ca="1" si="0"/>
        <v>6.4</v>
      </c>
      <c r="S13">
        <f t="shared" ca="1" si="0"/>
        <v>8.4</v>
      </c>
      <c r="T13">
        <f t="shared" ca="1" si="0"/>
        <v>7.7</v>
      </c>
      <c r="U13">
        <f t="shared" ca="1" si="3"/>
        <v>7.3</v>
      </c>
      <c r="V13">
        <f t="shared" ca="1" si="3"/>
        <v>10</v>
      </c>
      <c r="W13">
        <f t="shared" ca="1" si="3"/>
        <v>6.5</v>
      </c>
      <c r="X13">
        <f t="shared" ca="1" si="3"/>
        <v>7.6</v>
      </c>
      <c r="Y13">
        <f t="shared" ca="1" si="3"/>
        <v>8.6999999999999993</v>
      </c>
      <c r="Z13">
        <f t="shared" ca="1" si="3"/>
        <v>9.9</v>
      </c>
      <c r="AA13">
        <f t="shared" ca="1" si="3"/>
        <v>8.6999999999999993</v>
      </c>
      <c r="AB13">
        <f t="shared" ca="1" si="3"/>
        <v>8.6</v>
      </c>
      <c r="AC13">
        <f t="shared" ca="1" si="3"/>
        <v>8.3000000000000007</v>
      </c>
      <c r="AD13">
        <f t="shared" ca="1" si="3"/>
        <v>5.3</v>
      </c>
      <c r="AE13">
        <f t="shared" ca="1" si="3"/>
        <v>5.9</v>
      </c>
      <c r="AF13">
        <f t="shared" ca="1" si="3"/>
        <v>5.6</v>
      </c>
      <c r="AG13">
        <f t="shared" ca="1" si="3"/>
        <v>8.3000000000000007</v>
      </c>
      <c r="AH13">
        <f t="shared" ca="1" si="3"/>
        <v>9.8000000000000007</v>
      </c>
    </row>
    <row r="14" spans="1:34" x14ac:dyDescent="0.3">
      <c r="A14" s="4" t="s">
        <v>207</v>
      </c>
      <c r="D14">
        <f t="shared" ca="1" si="2"/>
        <v>6.4</v>
      </c>
      <c r="E14">
        <f t="shared" ca="1" si="0"/>
        <v>8.3000000000000007</v>
      </c>
      <c r="F14">
        <f t="shared" ca="1" si="0"/>
        <v>8.6999999999999993</v>
      </c>
      <c r="G14">
        <f t="shared" ca="1" si="0"/>
        <v>6.7</v>
      </c>
      <c r="H14">
        <f t="shared" ca="1" si="0"/>
        <v>8.5</v>
      </c>
      <c r="I14">
        <f t="shared" ca="1" si="0"/>
        <v>5</v>
      </c>
      <c r="J14">
        <f t="shared" ca="1" si="0"/>
        <v>7.2</v>
      </c>
      <c r="K14">
        <f t="shared" ca="1" si="0"/>
        <v>8.1999999999999993</v>
      </c>
      <c r="L14">
        <f t="shared" ca="1" si="0"/>
        <v>7.4</v>
      </c>
      <c r="M14">
        <f t="shared" ca="1" si="0"/>
        <v>7</v>
      </c>
      <c r="N14">
        <f t="shared" ca="1" si="0"/>
        <v>5.6</v>
      </c>
      <c r="O14">
        <f t="shared" ca="1" si="0"/>
        <v>7.9</v>
      </c>
      <c r="P14">
        <f t="shared" ca="1" si="0"/>
        <v>6.8</v>
      </c>
      <c r="Q14">
        <f t="shared" ca="1" si="0"/>
        <v>8.9</v>
      </c>
      <c r="R14">
        <f t="shared" ca="1" si="0"/>
        <v>5.0999999999999996</v>
      </c>
      <c r="S14">
        <f t="shared" ca="1" si="0"/>
        <v>5.6</v>
      </c>
      <c r="T14">
        <f t="shared" ca="1" si="0"/>
        <v>8.8000000000000007</v>
      </c>
      <c r="U14">
        <f t="shared" ca="1" si="3"/>
        <v>9.6</v>
      </c>
      <c r="V14">
        <f t="shared" ca="1" si="3"/>
        <v>6.3</v>
      </c>
      <c r="W14">
        <f t="shared" ca="1" si="3"/>
        <v>8.9</v>
      </c>
      <c r="X14">
        <f t="shared" ca="1" si="3"/>
        <v>7.3</v>
      </c>
      <c r="Y14">
        <f t="shared" ca="1" si="3"/>
        <v>6.8</v>
      </c>
      <c r="Z14">
        <f t="shared" ca="1" si="3"/>
        <v>8.1</v>
      </c>
      <c r="AA14">
        <f t="shared" ca="1" si="3"/>
        <v>7.8</v>
      </c>
      <c r="AB14">
        <f t="shared" ca="1" si="3"/>
        <v>5.2</v>
      </c>
      <c r="AC14">
        <f t="shared" ca="1" si="3"/>
        <v>9.9</v>
      </c>
      <c r="AD14">
        <f t="shared" ca="1" si="3"/>
        <v>8.6999999999999993</v>
      </c>
      <c r="AE14">
        <f t="shared" ca="1" si="3"/>
        <v>7.8</v>
      </c>
      <c r="AF14">
        <f t="shared" ca="1" si="3"/>
        <v>9.1999999999999993</v>
      </c>
      <c r="AG14">
        <f t="shared" ca="1" si="3"/>
        <v>8.6</v>
      </c>
      <c r="AH14">
        <f t="shared" ca="1" si="3"/>
        <v>9.8000000000000007</v>
      </c>
    </row>
    <row r="15" spans="1:34" x14ac:dyDescent="0.3">
      <c r="A15" s="4" t="s">
        <v>107</v>
      </c>
      <c r="D15">
        <f t="shared" ca="1" si="2"/>
        <v>6.9</v>
      </c>
      <c r="E15">
        <f t="shared" ca="1" si="0"/>
        <v>9.6</v>
      </c>
      <c r="F15">
        <f t="shared" ca="1" si="0"/>
        <v>5.5</v>
      </c>
      <c r="G15">
        <f t="shared" ca="1" si="0"/>
        <v>8</v>
      </c>
      <c r="H15">
        <f t="shared" ca="1" si="0"/>
        <v>6.5</v>
      </c>
      <c r="I15">
        <f t="shared" ca="1" si="0"/>
        <v>9.1</v>
      </c>
      <c r="J15">
        <f t="shared" ca="1" si="0"/>
        <v>8.1</v>
      </c>
      <c r="K15">
        <f t="shared" ca="1" si="0"/>
        <v>9.3000000000000007</v>
      </c>
      <c r="L15">
        <f t="shared" ca="1" si="0"/>
        <v>8.3000000000000007</v>
      </c>
      <c r="M15">
        <f t="shared" ca="1" si="0"/>
        <v>6.5</v>
      </c>
      <c r="N15">
        <f t="shared" ca="1" si="0"/>
        <v>5.6</v>
      </c>
      <c r="O15">
        <f t="shared" ca="1" si="0"/>
        <v>7.7</v>
      </c>
      <c r="P15">
        <f t="shared" ca="1" si="0"/>
        <v>7</v>
      </c>
      <c r="Q15">
        <f t="shared" ca="1" si="0"/>
        <v>8.5</v>
      </c>
      <c r="R15">
        <f t="shared" ca="1" si="0"/>
        <v>9</v>
      </c>
      <c r="S15">
        <f t="shared" ca="1" si="0"/>
        <v>5.2</v>
      </c>
      <c r="T15">
        <f t="shared" ca="1" si="0"/>
        <v>9</v>
      </c>
      <c r="U15">
        <f t="shared" ca="1" si="3"/>
        <v>7.3</v>
      </c>
      <c r="V15">
        <f t="shared" ca="1" si="3"/>
        <v>7.2</v>
      </c>
      <c r="W15">
        <f t="shared" ca="1" si="3"/>
        <v>5.9</v>
      </c>
      <c r="X15">
        <f t="shared" ca="1" si="3"/>
        <v>6.1</v>
      </c>
      <c r="Y15">
        <f t="shared" ca="1" si="3"/>
        <v>6</v>
      </c>
      <c r="Z15">
        <f t="shared" ca="1" si="3"/>
        <v>7.8</v>
      </c>
      <c r="AA15">
        <f t="shared" ca="1" si="3"/>
        <v>6</v>
      </c>
      <c r="AB15">
        <f t="shared" ca="1" si="3"/>
        <v>6.8</v>
      </c>
      <c r="AC15">
        <f t="shared" ca="1" si="3"/>
        <v>7</v>
      </c>
      <c r="AD15">
        <f t="shared" ca="1" si="3"/>
        <v>6.3</v>
      </c>
      <c r="AE15">
        <f t="shared" ca="1" si="3"/>
        <v>6</v>
      </c>
      <c r="AF15">
        <f t="shared" ca="1" si="3"/>
        <v>9.4</v>
      </c>
      <c r="AG15">
        <f t="shared" ca="1" si="3"/>
        <v>5.5</v>
      </c>
      <c r="AH15">
        <f t="shared" ca="1" si="3"/>
        <v>6.5</v>
      </c>
    </row>
    <row r="16" spans="1:34" x14ac:dyDescent="0.3">
      <c r="A16" s="3"/>
    </row>
    <row r="17" spans="1:34" x14ac:dyDescent="0.3">
      <c r="A17" s="6" t="s">
        <v>98</v>
      </c>
      <c r="D17">
        <f t="shared" ca="1" si="2"/>
        <v>5.8</v>
      </c>
      <c r="E17">
        <f t="shared" ca="1" si="0"/>
        <v>9</v>
      </c>
      <c r="F17">
        <f t="shared" ca="1" si="0"/>
        <v>6.8</v>
      </c>
      <c r="G17">
        <f t="shared" ca="1" si="0"/>
        <v>6.6</v>
      </c>
      <c r="H17">
        <f t="shared" ca="1" si="0"/>
        <v>5.8</v>
      </c>
      <c r="I17">
        <f t="shared" ca="1" si="0"/>
        <v>7.6</v>
      </c>
      <c r="J17">
        <f t="shared" ca="1" si="0"/>
        <v>7.4</v>
      </c>
      <c r="K17">
        <f t="shared" ca="1" si="0"/>
        <v>6.6</v>
      </c>
      <c r="L17">
        <f t="shared" ca="1" si="0"/>
        <v>8</v>
      </c>
      <c r="M17">
        <f t="shared" ca="1" si="0"/>
        <v>9.5</v>
      </c>
      <c r="N17">
        <f t="shared" ca="1" si="0"/>
        <v>9.8000000000000007</v>
      </c>
      <c r="O17">
        <f t="shared" ca="1" si="0"/>
        <v>9.8000000000000007</v>
      </c>
      <c r="P17">
        <f t="shared" ca="1" si="0"/>
        <v>8.4</v>
      </c>
      <c r="Q17">
        <f t="shared" ca="1" si="0"/>
        <v>9.1999999999999993</v>
      </c>
      <c r="R17">
        <f t="shared" ca="1" si="0"/>
        <v>5.7</v>
      </c>
      <c r="S17">
        <f t="shared" ca="1" si="0"/>
        <v>6.8</v>
      </c>
      <c r="T17">
        <f t="shared" ca="1" si="0"/>
        <v>6.5</v>
      </c>
      <c r="U17">
        <f t="shared" ca="1" si="3"/>
        <v>5.8</v>
      </c>
      <c r="V17">
        <f t="shared" ca="1" si="3"/>
        <v>6.3</v>
      </c>
      <c r="W17">
        <f t="shared" ca="1" si="3"/>
        <v>6.9</v>
      </c>
      <c r="X17">
        <f t="shared" ca="1" si="3"/>
        <v>9.4</v>
      </c>
      <c r="Y17">
        <f t="shared" ca="1" si="3"/>
        <v>6</v>
      </c>
      <c r="Z17">
        <f t="shared" ca="1" si="3"/>
        <v>6.7</v>
      </c>
      <c r="AA17">
        <f t="shared" ca="1" si="3"/>
        <v>6.5</v>
      </c>
      <c r="AB17">
        <f t="shared" ca="1" si="3"/>
        <v>6</v>
      </c>
      <c r="AC17">
        <f t="shared" ca="1" si="3"/>
        <v>7.9</v>
      </c>
      <c r="AD17">
        <f t="shared" ca="1" si="3"/>
        <v>5</v>
      </c>
      <c r="AE17">
        <f t="shared" ca="1" si="3"/>
        <v>5.4</v>
      </c>
      <c r="AF17">
        <f t="shared" ca="1" si="3"/>
        <v>9.8000000000000007</v>
      </c>
      <c r="AG17">
        <f t="shared" ca="1" si="3"/>
        <v>5.9</v>
      </c>
      <c r="AH17">
        <f t="shared" ca="1" si="3"/>
        <v>9.6</v>
      </c>
    </row>
    <row r="18" spans="1:34" x14ac:dyDescent="0.3">
      <c r="A18" s="4" t="s">
        <v>108</v>
      </c>
      <c r="D18">
        <f t="shared" ca="1" si="2"/>
        <v>9.3000000000000007</v>
      </c>
      <c r="E18">
        <f t="shared" ca="1" si="0"/>
        <v>7</v>
      </c>
      <c r="F18">
        <f t="shared" ca="1" si="0"/>
        <v>9.3000000000000007</v>
      </c>
      <c r="G18">
        <f t="shared" ca="1" si="0"/>
        <v>6</v>
      </c>
      <c r="H18">
        <f t="shared" ca="1" si="0"/>
        <v>5.2</v>
      </c>
      <c r="I18">
        <f t="shared" ca="1" si="0"/>
        <v>9.6999999999999993</v>
      </c>
      <c r="J18">
        <f t="shared" ca="1" si="0"/>
        <v>6.5</v>
      </c>
      <c r="K18">
        <f t="shared" ca="1" si="0"/>
        <v>5</v>
      </c>
      <c r="L18">
        <f t="shared" ca="1" si="0"/>
        <v>5</v>
      </c>
      <c r="M18">
        <f t="shared" ca="1" si="0"/>
        <v>5.9</v>
      </c>
      <c r="N18">
        <f t="shared" ca="1" si="0"/>
        <v>7.4</v>
      </c>
      <c r="O18">
        <f t="shared" ca="1" si="0"/>
        <v>5.0999999999999996</v>
      </c>
      <c r="P18">
        <f t="shared" ca="1" si="0"/>
        <v>9.6</v>
      </c>
      <c r="Q18">
        <f t="shared" ca="1" si="0"/>
        <v>8.1</v>
      </c>
      <c r="R18">
        <f t="shared" ca="1" si="0"/>
        <v>7.7</v>
      </c>
      <c r="S18">
        <f t="shared" ca="1" si="0"/>
        <v>6.3</v>
      </c>
      <c r="T18">
        <f t="shared" ca="1" si="0"/>
        <v>5.2</v>
      </c>
      <c r="U18">
        <f t="shared" ca="1" si="3"/>
        <v>7.5</v>
      </c>
      <c r="V18">
        <f t="shared" ca="1" si="3"/>
        <v>7.6</v>
      </c>
      <c r="W18">
        <f t="shared" ca="1" si="3"/>
        <v>8</v>
      </c>
      <c r="X18">
        <f t="shared" ca="1" si="3"/>
        <v>8.1999999999999993</v>
      </c>
      <c r="Y18">
        <f t="shared" ca="1" si="3"/>
        <v>9.6999999999999993</v>
      </c>
      <c r="Z18">
        <f t="shared" ca="1" si="3"/>
        <v>5.2</v>
      </c>
      <c r="AA18">
        <f t="shared" ca="1" si="3"/>
        <v>6.4</v>
      </c>
      <c r="AB18">
        <f t="shared" ca="1" si="3"/>
        <v>6.2</v>
      </c>
      <c r="AC18">
        <f t="shared" ca="1" si="3"/>
        <v>5</v>
      </c>
      <c r="AD18">
        <f t="shared" ca="1" si="3"/>
        <v>9.6</v>
      </c>
      <c r="AE18">
        <f t="shared" ca="1" si="3"/>
        <v>9.1999999999999993</v>
      </c>
      <c r="AF18">
        <f t="shared" ca="1" si="3"/>
        <v>9.1</v>
      </c>
      <c r="AG18">
        <f t="shared" ca="1" si="3"/>
        <v>9.8000000000000007</v>
      </c>
      <c r="AH18">
        <f t="shared" ca="1" si="3"/>
        <v>9.6</v>
      </c>
    </row>
    <row r="19" spans="1:34" x14ac:dyDescent="0.3">
      <c r="A19" s="4" t="s">
        <v>109</v>
      </c>
      <c r="D19">
        <f t="shared" ca="1" si="2"/>
        <v>6.5</v>
      </c>
      <c r="E19">
        <f t="shared" ca="1" si="0"/>
        <v>7.1</v>
      </c>
      <c r="F19">
        <f t="shared" ca="1" si="0"/>
        <v>7.5</v>
      </c>
      <c r="G19">
        <f t="shared" ca="1" si="0"/>
        <v>5.4</v>
      </c>
      <c r="H19">
        <f t="shared" ca="1" si="0"/>
        <v>5.9</v>
      </c>
      <c r="I19">
        <f t="shared" ca="1" si="0"/>
        <v>9.8000000000000007</v>
      </c>
      <c r="J19">
        <f t="shared" ca="1" si="0"/>
        <v>5.0999999999999996</v>
      </c>
      <c r="K19">
        <f t="shared" ca="1" si="0"/>
        <v>8.6</v>
      </c>
      <c r="L19">
        <f t="shared" ca="1" si="0"/>
        <v>9.1999999999999993</v>
      </c>
      <c r="M19">
        <f t="shared" ca="1" si="0"/>
        <v>9</v>
      </c>
      <c r="N19">
        <f t="shared" ca="1" si="0"/>
        <v>8.9</v>
      </c>
      <c r="O19">
        <f t="shared" ca="1" si="0"/>
        <v>6.8</v>
      </c>
      <c r="P19">
        <f t="shared" ca="1" si="0"/>
        <v>7.7</v>
      </c>
      <c r="Q19">
        <f t="shared" ca="1" si="0"/>
        <v>9.9</v>
      </c>
      <c r="R19">
        <f t="shared" ca="1" si="0"/>
        <v>6.7</v>
      </c>
      <c r="S19">
        <f t="shared" ca="1" si="0"/>
        <v>9.1999999999999993</v>
      </c>
      <c r="T19">
        <f t="shared" ca="1" si="0"/>
        <v>5.6</v>
      </c>
      <c r="U19">
        <f t="shared" ca="1" si="3"/>
        <v>9</v>
      </c>
      <c r="V19">
        <f t="shared" ca="1" si="3"/>
        <v>8.3000000000000007</v>
      </c>
      <c r="W19">
        <f t="shared" ca="1" si="3"/>
        <v>8.1999999999999993</v>
      </c>
      <c r="X19">
        <f t="shared" ca="1" si="3"/>
        <v>6.9</v>
      </c>
      <c r="Y19">
        <f t="shared" ca="1" si="3"/>
        <v>9.6</v>
      </c>
      <c r="Z19">
        <f t="shared" ca="1" si="3"/>
        <v>7.9</v>
      </c>
      <c r="AA19">
        <f t="shared" ca="1" si="3"/>
        <v>8.4</v>
      </c>
      <c r="AB19">
        <f t="shared" ca="1" si="3"/>
        <v>6</v>
      </c>
      <c r="AC19">
        <f t="shared" ca="1" si="3"/>
        <v>5.8</v>
      </c>
      <c r="AD19">
        <f t="shared" ca="1" si="3"/>
        <v>8.6</v>
      </c>
      <c r="AE19">
        <f t="shared" ca="1" si="3"/>
        <v>8.6</v>
      </c>
      <c r="AF19">
        <f t="shared" ca="1" si="3"/>
        <v>7.9</v>
      </c>
      <c r="AG19">
        <f t="shared" ca="1" si="3"/>
        <v>5.9</v>
      </c>
      <c r="AH19">
        <f t="shared" ca="1" si="3"/>
        <v>5.0999999999999996</v>
      </c>
    </row>
    <row r="20" spans="1:34" x14ac:dyDescent="0.3">
      <c r="A20" s="4" t="s">
        <v>110</v>
      </c>
      <c r="D20">
        <f t="shared" ca="1" si="2"/>
        <v>5.5</v>
      </c>
      <c r="E20">
        <f t="shared" ca="1" si="2"/>
        <v>6</v>
      </c>
      <c r="F20">
        <f t="shared" ca="1" si="2"/>
        <v>6.2</v>
      </c>
      <c r="G20">
        <f t="shared" ca="1" si="2"/>
        <v>8.6</v>
      </c>
      <c r="H20">
        <f t="shared" ca="1" si="2"/>
        <v>10</v>
      </c>
      <c r="I20">
        <f t="shared" ca="1" si="2"/>
        <v>8.9</v>
      </c>
      <c r="J20">
        <f t="shared" ca="1" si="2"/>
        <v>6.8</v>
      </c>
      <c r="K20">
        <f t="shared" ca="1" si="2"/>
        <v>9.9</v>
      </c>
      <c r="L20">
        <f t="shared" ca="1" si="2"/>
        <v>7.5</v>
      </c>
      <c r="M20">
        <f t="shared" ca="1" si="2"/>
        <v>7.9</v>
      </c>
      <c r="N20">
        <f t="shared" ca="1" si="2"/>
        <v>5.3</v>
      </c>
      <c r="O20">
        <f t="shared" ca="1" si="2"/>
        <v>8.6999999999999993</v>
      </c>
      <c r="P20">
        <f t="shared" ca="1" si="2"/>
        <v>7.2</v>
      </c>
      <c r="Q20">
        <f t="shared" ca="1" si="2"/>
        <v>8.6</v>
      </c>
      <c r="R20">
        <f t="shared" ca="1" si="2"/>
        <v>5.0999999999999996</v>
      </c>
      <c r="S20">
        <f t="shared" ca="1" si="2"/>
        <v>5.6</v>
      </c>
      <c r="T20">
        <f t="shared" ref="Q20:T21" ca="1" si="4">RANDBETWEEN(50,100)/10</f>
        <v>7.5</v>
      </c>
      <c r="U20">
        <f t="shared" ca="1" si="3"/>
        <v>5.2</v>
      </c>
      <c r="V20">
        <f t="shared" ca="1" si="3"/>
        <v>7.8</v>
      </c>
      <c r="W20">
        <f t="shared" ca="1" si="3"/>
        <v>9</v>
      </c>
      <c r="X20">
        <f t="shared" ca="1" si="3"/>
        <v>5</v>
      </c>
      <c r="Y20">
        <f t="shared" ca="1" si="3"/>
        <v>7.3</v>
      </c>
      <c r="Z20">
        <f t="shared" ca="1" si="3"/>
        <v>9.1</v>
      </c>
      <c r="AA20">
        <f t="shared" ca="1" si="3"/>
        <v>8.9</v>
      </c>
      <c r="AB20">
        <f t="shared" ca="1" si="3"/>
        <v>7.3</v>
      </c>
      <c r="AC20">
        <f t="shared" ca="1" si="3"/>
        <v>8.1</v>
      </c>
      <c r="AD20">
        <f t="shared" ca="1" si="3"/>
        <v>6.8</v>
      </c>
      <c r="AE20">
        <f t="shared" ca="1" si="3"/>
        <v>7</v>
      </c>
      <c r="AF20">
        <f t="shared" ca="1" si="3"/>
        <v>5.3</v>
      </c>
      <c r="AG20">
        <f t="shared" ca="1" si="3"/>
        <v>5.2</v>
      </c>
      <c r="AH20">
        <f t="shared" ca="1" si="3"/>
        <v>9.1</v>
      </c>
    </row>
    <row r="21" spans="1:34" x14ac:dyDescent="0.3">
      <c r="A21" s="4" t="s">
        <v>111</v>
      </c>
      <c r="D21">
        <f t="shared" ca="1" si="2"/>
        <v>9.6999999999999993</v>
      </c>
      <c r="E21">
        <f t="shared" ca="1" si="2"/>
        <v>9.6</v>
      </c>
      <c r="F21">
        <f t="shared" ca="1" si="2"/>
        <v>8</v>
      </c>
      <c r="G21">
        <f t="shared" ca="1" si="2"/>
        <v>8.6999999999999993</v>
      </c>
      <c r="H21">
        <f t="shared" ca="1" si="2"/>
        <v>7.6</v>
      </c>
      <c r="I21">
        <f t="shared" ca="1" si="2"/>
        <v>9</v>
      </c>
      <c r="J21">
        <f t="shared" ca="1" si="2"/>
        <v>7.2</v>
      </c>
      <c r="K21">
        <f t="shared" ca="1" si="2"/>
        <v>6.6</v>
      </c>
      <c r="L21">
        <f t="shared" ca="1" si="2"/>
        <v>5.7</v>
      </c>
      <c r="M21">
        <f t="shared" ca="1" si="2"/>
        <v>6.7</v>
      </c>
      <c r="N21">
        <f t="shared" ca="1" si="2"/>
        <v>8.9</v>
      </c>
      <c r="O21">
        <f t="shared" ca="1" si="2"/>
        <v>7.8</v>
      </c>
      <c r="P21">
        <f t="shared" ca="1" si="2"/>
        <v>8.1</v>
      </c>
      <c r="Q21">
        <f t="shared" ca="1" si="4"/>
        <v>9.5</v>
      </c>
      <c r="R21">
        <f t="shared" ca="1" si="4"/>
        <v>7.7</v>
      </c>
      <c r="S21">
        <f t="shared" ca="1" si="4"/>
        <v>9.6999999999999993</v>
      </c>
      <c r="T21">
        <f t="shared" ca="1" si="4"/>
        <v>6.2</v>
      </c>
      <c r="U21">
        <f t="shared" ca="1" si="3"/>
        <v>8.1</v>
      </c>
      <c r="V21">
        <f t="shared" ca="1" si="3"/>
        <v>8.5</v>
      </c>
      <c r="W21">
        <f t="shared" ca="1" si="3"/>
        <v>5.0999999999999996</v>
      </c>
      <c r="X21">
        <f t="shared" ca="1" si="3"/>
        <v>5.5</v>
      </c>
      <c r="Y21">
        <f t="shared" ca="1" si="3"/>
        <v>6.9</v>
      </c>
      <c r="Z21">
        <f t="shared" ca="1" si="3"/>
        <v>5.6</v>
      </c>
      <c r="AA21">
        <f t="shared" ca="1" si="3"/>
        <v>7.4</v>
      </c>
      <c r="AB21">
        <f t="shared" ca="1" si="3"/>
        <v>5.0999999999999996</v>
      </c>
      <c r="AC21">
        <f t="shared" ca="1" si="3"/>
        <v>6.1</v>
      </c>
      <c r="AD21">
        <f t="shared" ca="1" si="3"/>
        <v>9.1999999999999993</v>
      </c>
      <c r="AE21">
        <f t="shared" ca="1" si="3"/>
        <v>6.7</v>
      </c>
      <c r="AF21">
        <f t="shared" ca="1" si="3"/>
        <v>6.5</v>
      </c>
      <c r="AG21">
        <f t="shared" ca="1" si="3"/>
        <v>8.4</v>
      </c>
      <c r="AH21">
        <f t="shared" ca="1" si="3"/>
        <v>8</v>
      </c>
    </row>
    <row r="22" spans="1:34" x14ac:dyDescent="0.3">
      <c r="A22" s="3"/>
    </row>
    <row r="23" spans="1:34" x14ac:dyDescent="0.3">
      <c r="A23" s="6" t="s">
        <v>99</v>
      </c>
      <c r="D23">
        <f t="shared" ca="1" si="2"/>
        <v>8.6999999999999993</v>
      </c>
      <c r="E23">
        <f t="shared" ca="1" si="2"/>
        <v>8.4</v>
      </c>
      <c r="F23">
        <f t="shared" ca="1" si="2"/>
        <v>7</v>
      </c>
      <c r="G23">
        <f t="shared" ca="1" si="2"/>
        <v>9.8000000000000007</v>
      </c>
      <c r="H23">
        <f t="shared" ca="1" si="2"/>
        <v>8.6999999999999993</v>
      </c>
      <c r="I23">
        <f t="shared" ca="1" si="2"/>
        <v>7.1</v>
      </c>
      <c r="J23">
        <f t="shared" ca="1" si="2"/>
        <v>6</v>
      </c>
      <c r="K23">
        <f t="shared" ca="1" si="2"/>
        <v>7.2</v>
      </c>
      <c r="L23">
        <f t="shared" ca="1" si="2"/>
        <v>8.1</v>
      </c>
      <c r="M23">
        <f t="shared" ca="1" si="2"/>
        <v>8.3000000000000007</v>
      </c>
      <c r="N23">
        <f t="shared" ca="1" si="2"/>
        <v>9</v>
      </c>
      <c r="O23">
        <f t="shared" ca="1" si="2"/>
        <v>9.6999999999999993</v>
      </c>
      <c r="P23">
        <f t="shared" ca="1" si="2"/>
        <v>8.6999999999999993</v>
      </c>
      <c r="Q23">
        <f t="shared" ca="1" si="2"/>
        <v>8.9</v>
      </c>
      <c r="R23">
        <f t="shared" ca="1" si="2"/>
        <v>5.0999999999999996</v>
      </c>
      <c r="S23">
        <f t="shared" ca="1" si="2"/>
        <v>8.3000000000000007</v>
      </c>
      <c r="T23">
        <f t="shared" ref="T23:AH27" ca="1" si="5">RANDBETWEEN(50,100)/10</f>
        <v>7.1</v>
      </c>
      <c r="U23">
        <f t="shared" ca="1" si="5"/>
        <v>9.1999999999999993</v>
      </c>
      <c r="V23">
        <f t="shared" ca="1" si="5"/>
        <v>8.5</v>
      </c>
      <c r="W23">
        <f t="shared" ca="1" si="5"/>
        <v>7</v>
      </c>
      <c r="X23">
        <f t="shared" ca="1" si="5"/>
        <v>9.5</v>
      </c>
      <c r="Y23">
        <f t="shared" ca="1" si="5"/>
        <v>8.6</v>
      </c>
      <c r="Z23">
        <f t="shared" ca="1" si="5"/>
        <v>5.9</v>
      </c>
      <c r="AA23">
        <f t="shared" ca="1" si="5"/>
        <v>6.6</v>
      </c>
      <c r="AB23">
        <f t="shared" ca="1" si="5"/>
        <v>9.4</v>
      </c>
      <c r="AC23">
        <f t="shared" ca="1" si="5"/>
        <v>7.9</v>
      </c>
      <c r="AD23">
        <f t="shared" ca="1" si="5"/>
        <v>9.9</v>
      </c>
      <c r="AE23">
        <f t="shared" ca="1" si="5"/>
        <v>6.3</v>
      </c>
      <c r="AF23">
        <f t="shared" ca="1" si="5"/>
        <v>6.8</v>
      </c>
      <c r="AG23">
        <f t="shared" ca="1" si="5"/>
        <v>9.6999999999999993</v>
      </c>
      <c r="AH23">
        <f t="shared" ca="1" si="5"/>
        <v>8</v>
      </c>
    </row>
    <row r="24" spans="1:34" x14ac:dyDescent="0.3">
      <c r="A24" s="4" t="s">
        <v>112</v>
      </c>
      <c r="D24">
        <f t="shared" ca="1" si="2"/>
        <v>5.9</v>
      </c>
      <c r="E24">
        <f t="shared" ca="1" si="2"/>
        <v>5.4</v>
      </c>
      <c r="F24">
        <f t="shared" ca="1" si="2"/>
        <v>7.8</v>
      </c>
      <c r="G24">
        <f t="shared" ca="1" si="2"/>
        <v>8.1999999999999993</v>
      </c>
      <c r="H24">
        <f t="shared" ca="1" si="2"/>
        <v>8.5</v>
      </c>
      <c r="I24">
        <f t="shared" ca="1" si="2"/>
        <v>6.1</v>
      </c>
      <c r="J24">
        <f t="shared" ca="1" si="2"/>
        <v>5</v>
      </c>
      <c r="K24">
        <f t="shared" ca="1" si="2"/>
        <v>7</v>
      </c>
      <c r="L24">
        <f t="shared" ca="1" si="2"/>
        <v>6.5</v>
      </c>
      <c r="M24">
        <f t="shared" ca="1" si="2"/>
        <v>10</v>
      </c>
      <c r="N24">
        <f t="shared" ca="1" si="2"/>
        <v>5.7</v>
      </c>
      <c r="O24">
        <f t="shared" ca="1" si="2"/>
        <v>8</v>
      </c>
      <c r="P24">
        <f t="shared" ca="1" si="2"/>
        <v>8.6999999999999993</v>
      </c>
      <c r="Q24">
        <f t="shared" ca="1" si="2"/>
        <v>8</v>
      </c>
      <c r="R24">
        <f t="shared" ca="1" si="2"/>
        <v>8.5</v>
      </c>
      <c r="S24">
        <f t="shared" ca="1" si="2"/>
        <v>7.4</v>
      </c>
      <c r="T24">
        <f t="shared" ca="1" si="5"/>
        <v>6.3</v>
      </c>
      <c r="U24">
        <f t="shared" ca="1" si="5"/>
        <v>7.3</v>
      </c>
      <c r="V24">
        <f t="shared" ca="1" si="5"/>
        <v>6</v>
      </c>
      <c r="W24">
        <f t="shared" ca="1" si="5"/>
        <v>8.6</v>
      </c>
      <c r="X24">
        <f t="shared" ca="1" si="5"/>
        <v>10</v>
      </c>
      <c r="Y24">
        <f t="shared" ca="1" si="5"/>
        <v>7.5</v>
      </c>
      <c r="Z24">
        <f t="shared" ca="1" si="5"/>
        <v>6.7</v>
      </c>
      <c r="AA24">
        <f t="shared" ca="1" si="5"/>
        <v>6.9</v>
      </c>
      <c r="AB24">
        <f t="shared" ca="1" si="5"/>
        <v>8.3000000000000007</v>
      </c>
      <c r="AC24">
        <f t="shared" ca="1" si="5"/>
        <v>9</v>
      </c>
      <c r="AD24">
        <f t="shared" ca="1" si="5"/>
        <v>9.8000000000000007</v>
      </c>
      <c r="AE24">
        <f t="shared" ca="1" si="5"/>
        <v>5.0999999999999996</v>
      </c>
      <c r="AF24">
        <f t="shared" ca="1" si="5"/>
        <v>8.3000000000000007</v>
      </c>
      <c r="AG24">
        <f t="shared" ca="1" si="5"/>
        <v>6.3</v>
      </c>
      <c r="AH24">
        <f t="shared" ca="1" si="5"/>
        <v>5.6</v>
      </c>
    </row>
    <row r="25" spans="1:34" x14ac:dyDescent="0.3">
      <c r="A25" s="4" t="s">
        <v>113</v>
      </c>
      <c r="D25">
        <f t="shared" ca="1" si="2"/>
        <v>8.4</v>
      </c>
      <c r="E25">
        <f t="shared" ca="1" si="2"/>
        <v>8.8000000000000007</v>
      </c>
      <c r="F25">
        <f t="shared" ca="1" si="2"/>
        <v>7.5</v>
      </c>
      <c r="G25">
        <f t="shared" ca="1" si="2"/>
        <v>6.5</v>
      </c>
      <c r="H25">
        <f t="shared" ca="1" si="2"/>
        <v>7.7</v>
      </c>
      <c r="I25">
        <f t="shared" ca="1" si="2"/>
        <v>6.6</v>
      </c>
      <c r="J25">
        <f t="shared" ca="1" si="2"/>
        <v>9.1999999999999993</v>
      </c>
      <c r="K25">
        <f t="shared" ca="1" si="2"/>
        <v>9.4</v>
      </c>
      <c r="L25">
        <f t="shared" ca="1" si="2"/>
        <v>9.6</v>
      </c>
      <c r="M25">
        <f t="shared" ca="1" si="2"/>
        <v>8.9</v>
      </c>
      <c r="N25">
        <f t="shared" ca="1" si="2"/>
        <v>6.8</v>
      </c>
      <c r="O25">
        <f t="shared" ca="1" si="2"/>
        <v>5.9</v>
      </c>
      <c r="P25">
        <f t="shared" ca="1" si="2"/>
        <v>8.5</v>
      </c>
      <c r="Q25">
        <f t="shared" ca="1" si="2"/>
        <v>8.6</v>
      </c>
      <c r="R25">
        <f t="shared" ca="1" si="2"/>
        <v>8.5</v>
      </c>
      <c r="S25">
        <f t="shared" ca="1" si="2"/>
        <v>6.1</v>
      </c>
      <c r="T25">
        <f t="shared" ca="1" si="5"/>
        <v>8.9</v>
      </c>
      <c r="U25">
        <f t="shared" ca="1" si="5"/>
        <v>6.9</v>
      </c>
      <c r="V25">
        <f t="shared" ca="1" si="5"/>
        <v>8.5</v>
      </c>
      <c r="W25">
        <f t="shared" ca="1" si="5"/>
        <v>8.1999999999999993</v>
      </c>
      <c r="X25">
        <f t="shared" ca="1" si="5"/>
        <v>8.1</v>
      </c>
      <c r="Y25">
        <f t="shared" ca="1" si="5"/>
        <v>9.1999999999999993</v>
      </c>
      <c r="Z25">
        <f t="shared" ca="1" si="5"/>
        <v>7.3</v>
      </c>
      <c r="AA25">
        <f t="shared" ca="1" si="5"/>
        <v>5.3</v>
      </c>
      <c r="AB25">
        <f t="shared" ca="1" si="5"/>
        <v>7.1</v>
      </c>
      <c r="AC25">
        <f t="shared" ca="1" si="5"/>
        <v>7.3</v>
      </c>
      <c r="AD25">
        <f t="shared" ca="1" si="5"/>
        <v>8</v>
      </c>
      <c r="AE25">
        <f t="shared" ca="1" si="5"/>
        <v>9.9</v>
      </c>
      <c r="AF25">
        <f t="shared" ca="1" si="5"/>
        <v>7.1</v>
      </c>
      <c r="AG25">
        <f t="shared" ca="1" si="5"/>
        <v>6.5</v>
      </c>
      <c r="AH25">
        <f t="shared" ca="1" si="5"/>
        <v>5</v>
      </c>
    </row>
    <row r="26" spans="1:34" x14ac:dyDescent="0.3">
      <c r="A26" s="4" t="s">
        <v>114</v>
      </c>
      <c r="D26">
        <f t="shared" ca="1" si="2"/>
        <v>8</v>
      </c>
      <c r="E26">
        <f t="shared" ca="1" si="2"/>
        <v>5.9</v>
      </c>
      <c r="F26">
        <f t="shared" ca="1" si="2"/>
        <v>6.4</v>
      </c>
      <c r="G26">
        <f t="shared" ca="1" si="2"/>
        <v>6.6</v>
      </c>
      <c r="H26">
        <f t="shared" ca="1" si="2"/>
        <v>7.3</v>
      </c>
      <c r="I26">
        <f t="shared" ca="1" si="2"/>
        <v>5.8</v>
      </c>
      <c r="J26">
        <f t="shared" ca="1" si="2"/>
        <v>5.9</v>
      </c>
      <c r="K26">
        <f t="shared" ca="1" si="2"/>
        <v>8.3000000000000007</v>
      </c>
      <c r="L26">
        <f t="shared" ca="1" si="2"/>
        <v>5.7</v>
      </c>
      <c r="M26">
        <f t="shared" ca="1" si="2"/>
        <v>5.7</v>
      </c>
      <c r="N26">
        <f t="shared" ca="1" si="2"/>
        <v>9.9</v>
      </c>
      <c r="O26">
        <f t="shared" ca="1" si="2"/>
        <v>5.6</v>
      </c>
      <c r="P26">
        <f t="shared" ca="1" si="2"/>
        <v>9.9</v>
      </c>
      <c r="Q26">
        <f t="shared" ca="1" si="2"/>
        <v>9.5</v>
      </c>
      <c r="R26">
        <f t="shared" ca="1" si="2"/>
        <v>5.0999999999999996</v>
      </c>
      <c r="S26">
        <f t="shared" ca="1" si="2"/>
        <v>5</v>
      </c>
      <c r="T26">
        <f t="shared" ca="1" si="5"/>
        <v>6.3</v>
      </c>
      <c r="U26">
        <f t="shared" ca="1" si="5"/>
        <v>5.4</v>
      </c>
      <c r="V26">
        <f t="shared" ca="1" si="5"/>
        <v>9</v>
      </c>
      <c r="W26">
        <f t="shared" ca="1" si="5"/>
        <v>7</v>
      </c>
      <c r="X26">
        <f t="shared" ca="1" si="5"/>
        <v>8.3000000000000007</v>
      </c>
      <c r="Y26">
        <f t="shared" ca="1" si="5"/>
        <v>5.7</v>
      </c>
      <c r="Z26">
        <f t="shared" ca="1" si="5"/>
        <v>9.8000000000000007</v>
      </c>
      <c r="AA26">
        <f t="shared" ca="1" si="5"/>
        <v>9.5</v>
      </c>
      <c r="AB26">
        <f t="shared" ca="1" si="5"/>
        <v>5.9</v>
      </c>
      <c r="AC26">
        <f t="shared" ca="1" si="5"/>
        <v>9.9</v>
      </c>
      <c r="AD26">
        <f t="shared" ca="1" si="5"/>
        <v>5.2</v>
      </c>
      <c r="AE26">
        <f t="shared" ca="1" si="5"/>
        <v>7.4</v>
      </c>
      <c r="AF26">
        <f t="shared" ca="1" si="5"/>
        <v>8</v>
      </c>
      <c r="AG26">
        <f t="shared" ca="1" si="5"/>
        <v>7</v>
      </c>
      <c r="AH26">
        <f t="shared" ca="1" si="5"/>
        <v>9.5</v>
      </c>
    </row>
    <row r="27" spans="1:34" x14ac:dyDescent="0.3">
      <c r="A27" s="4" t="s">
        <v>115</v>
      </c>
      <c r="D27">
        <f t="shared" ca="1" si="2"/>
        <v>5.2</v>
      </c>
      <c r="E27">
        <f t="shared" ca="1" si="2"/>
        <v>9.5</v>
      </c>
      <c r="F27">
        <f t="shared" ca="1" si="2"/>
        <v>6.9</v>
      </c>
      <c r="G27">
        <f t="shared" ca="1" si="2"/>
        <v>7.7</v>
      </c>
      <c r="H27">
        <f t="shared" ca="1" si="2"/>
        <v>5.2</v>
      </c>
      <c r="I27">
        <f t="shared" ca="1" si="2"/>
        <v>7.3</v>
      </c>
      <c r="J27">
        <f t="shared" ca="1" si="2"/>
        <v>9.5</v>
      </c>
      <c r="K27">
        <f t="shared" ca="1" si="2"/>
        <v>7.1</v>
      </c>
      <c r="L27">
        <f t="shared" ca="1" si="2"/>
        <v>5.5</v>
      </c>
      <c r="M27">
        <f t="shared" ca="1" si="2"/>
        <v>8.3000000000000007</v>
      </c>
      <c r="N27">
        <f t="shared" ca="1" si="2"/>
        <v>6.4</v>
      </c>
      <c r="O27">
        <f t="shared" ca="1" si="2"/>
        <v>8</v>
      </c>
      <c r="P27">
        <f t="shared" ca="1" si="2"/>
        <v>9.4</v>
      </c>
      <c r="Q27">
        <f t="shared" ca="1" si="2"/>
        <v>7.9</v>
      </c>
      <c r="R27">
        <f t="shared" ca="1" si="2"/>
        <v>6</v>
      </c>
      <c r="S27">
        <f t="shared" ca="1" si="2"/>
        <v>8.1999999999999993</v>
      </c>
      <c r="T27">
        <f t="shared" ca="1" si="5"/>
        <v>6.1</v>
      </c>
      <c r="U27">
        <f t="shared" ca="1" si="5"/>
        <v>8.6</v>
      </c>
      <c r="V27">
        <f t="shared" ca="1" si="5"/>
        <v>8.8000000000000007</v>
      </c>
      <c r="W27">
        <f t="shared" ca="1" si="5"/>
        <v>9.6999999999999993</v>
      </c>
      <c r="X27">
        <f t="shared" ca="1" si="5"/>
        <v>8.8000000000000007</v>
      </c>
      <c r="Y27">
        <f t="shared" ca="1" si="5"/>
        <v>8.4</v>
      </c>
      <c r="Z27">
        <f t="shared" ca="1" si="5"/>
        <v>8.4</v>
      </c>
      <c r="AA27">
        <f t="shared" ca="1" si="5"/>
        <v>5.9</v>
      </c>
      <c r="AB27">
        <f t="shared" ca="1" si="5"/>
        <v>9.1999999999999993</v>
      </c>
      <c r="AC27">
        <f t="shared" ca="1" si="5"/>
        <v>5.2</v>
      </c>
      <c r="AD27">
        <f t="shared" ca="1" si="5"/>
        <v>8.9</v>
      </c>
      <c r="AE27">
        <f t="shared" ca="1" si="5"/>
        <v>7.5</v>
      </c>
      <c r="AF27">
        <f t="shared" ca="1" si="5"/>
        <v>9.4</v>
      </c>
      <c r="AG27">
        <f t="shared" ca="1" si="5"/>
        <v>5.6</v>
      </c>
      <c r="AH27">
        <f t="shared" ca="1" si="5"/>
        <v>6.3</v>
      </c>
    </row>
    <row r="28" spans="1:34" x14ac:dyDescent="0.3">
      <c r="A28" s="3"/>
    </row>
    <row r="29" spans="1:34" x14ac:dyDescent="0.3">
      <c r="A29" s="6" t="s">
        <v>101</v>
      </c>
      <c r="D29">
        <f t="shared" ca="1" si="2"/>
        <v>7.2</v>
      </c>
      <c r="E29">
        <f t="shared" ca="1" si="2"/>
        <v>8.6999999999999993</v>
      </c>
      <c r="F29">
        <f t="shared" ca="1" si="2"/>
        <v>9.8000000000000007</v>
      </c>
      <c r="G29">
        <f t="shared" ca="1" si="2"/>
        <v>6.1</v>
      </c>
      <c r="H29">
        <f t="shared" ca="1" si="2"/>
        <v>7.3</v>
      </c>
      <c r="I29">
        <f t="shared" ca="1" si="2"/>
        <v>6.1</v>
      </c>
      <c r="J29">
        <f t="shared" ca="1" si="2"/>
        <v>9.4</v>
      </c>
      <c r="K29">
        <f t="shared" ca="1" si="2"/>
        <v>6.2</v>
      </c>
      <c r="L29">
        <f t="shared" ca="1" si="2"/>
        <v>6.4</v>
      </c>
      <c r="M29">
        <f t="shared" ca="1" si="2"/>
        <v>7.3</v>
      </c>
      <c r="N29">
        <f t="shared" ca="1" si="2"/>
        <v>5.7</v>
      </c>
      <c r="O29">
        <f t="shared" ca="1" si="2"/>
        <v>5.4</v>
      </c>
      <c r="P29">
        <f t="shared" ca="1" si="2"/>
        <v>8.6999999999999993</v>
      </c>
      <c r="Q29">
        <f t="shared" ca="1" si="2"/>
        <v>7.6</v>
      </c>
      <c r="R29">
        <f t="shared" ca="1" si="2"/>
        <v>7.7</v>
      </c>
      <c r="S29">
        <f t="shared" ca="1" si="2"/>
        <v>8.8000000000000007</v>
      </c>
      <c r="T29">
        <f t="shared" ref="T29:AH35" ca="1" si="6">RANDBETWEEN(50,100)/10</f>
        <v>9</v>
      </c>
      <c r="U29">
        <f t="shared" ca="1" si="6"/>
        <v>5.6</v>
      </c>
      <c r="V29">
        <f t="shared" ca="1" si="6"/>
        <v>9.3000000000000007</v>
      </c>
      <c r="W29">
        <f t="shared" ca="1" si="6"/>
        <v>8.4</v>
      </c>
      <c r="X29">
        <f t="shared" ca="1" si="6"/>
        <v>7.7</v>
      </c>
      <c r="Y29">
        <f t="shared" ca="1" si="6"/>
        <v>10</v>
      </c>
      <c r="Z29">
        <f t="shared" ca="1" si="6"/>
        <v>8.4</v>
      </c>
      <c r="AA29">
        <f t="shared" ca="1" si="6"/>
        <v>5.5</v>
      </c>
      <c r="AB29">
        <f t="shared" ca="1" si="6"/>
        <v>6</v>
      </c>
      <c r="AC29">
        <f t="shared" ca="1" si="6"/>
        <v>7.9</v>
      </c>
      <c r="AD29">
        <f t="shared" ca="1" si="6"/>
        <v>7.7</v>
      </c>
      <c r="AE29">
        <f t="shared" ca="1" si="6"/>
        <v>6.7</v>
      </c>
      <c r="AF29">
        <f t="shared" ca="1" si="6"/>
        <v>6.2</v>
      </c>
      <c r="AG29">
        <f t="shared" ca="1" si="6"/>
        <v>6.9</v>
      </c>
      <c r="AH29">
        <f t="shared" ca="1" si="6"/>
        <v>7.9</v>
      </c>
    </row>
    <row r="30" spans="1:34" x14ac:dyDescent="0.3">
      <c r="A30" s="4" t="s">
        <v>117</v>
      </c>
      <c r="D30">
        <f t="shared" ca="1" si="2"/>
        <v>8.6999999999999993</v>
      </c>
      <c r="E30">
        <f t="shared" ca="1" si="2"/>
        <v>10</v>
      </c>
      <c r="F30">
        <f t="shared" ca="1" si="2"/>
        <v>7.2</v>
      </c>
      <c r="G30">
        <f t="shared" ca="1" si="2"/>
        <v>6.3</v>
      </c>
      <c r="H30">
        <f t="shared" ca="1" si="2"/>
        <v>8.4</v>
      </c>
      <c r="I30">
        <f t="shared" ca="1" si="2"/>
        <v>5.0999999999999996</v>
      </c>
      <c r="J30">
        <f t="shared" ca="1" si="2"/>
        <v>6.2</v>
      </c>
      <c r="K30">
        <f t="shared" ca="1" si="2"/>
        <v>7.9</v>
      </c>
      <c r="L30">
        <f t="shared" ca="1" si="2"/>
        <v>6.6</v>
      </c>
      <c r="M30">
        <f t="shared" ca="1" si="2"/>
        <v>7.8</v>
      </c>
      <c r="N30">
        <f t="shared" ca="1" si="2"/>
        <v>9.4</v>
      </c>
      <c r="O30">
        <f t="shared" ca="1" si="2"/>
        <v>5</v>
      </c>
      <c r="P30">
        <f t="shared" ca="1" si="2"/>
        <v>9</v>
      </c>
      <c r="Q30">
        <f t="shared" ca="1" si="2"/>
        <v>9</v>
      </c>
      <c r="R30">
        <f t="shared" ca="1" si="2"/>
        <v>7.8</v>
      </c>
      <c r="S30">
        <f t="shared" ca="1" si="2"/>
        <v>8.3000000000000007</v>
      </c>
      <c r="T30">
        <f t="shared" ca="1" si="6"/>
        <v>7.8</v>
      </c>
      <c r="U30">
        <f t="shared" ca="1" si="6"/>
        <v>5.9</v>
      </c>
      <c r="V30">
        <f t="shared" ca="1" si="6"/>
        <v>6.5</v>
      </c>
      <c r="W30">
        <f t="shared" ca="1" si="6"/>
        <v>9.3000000000000007</v>
      </c>
      <c r="X30">
        <f t="shared" ca="1" si="6"/>
        <v>6.4</v>
      </c>
      <c r="Y30">
        <f t="shared" ca="1" si="6"/>
        <v>7.4</v>
      </c>
      <c r="Z30">
        <f t="shared" ca="1" si="6"/>
        <v>9.1999999999999993</v>
      </c>
      <c r="AA30">
        <f t="shared" ca="1" si="6"/>
        <v>8.3000000000000007</v>
      </c>
      <c r="AB30">
        <f t="shared" ca="1" si="6"/>
        <v>5.3</v>
      </c>
      <c r="AC30">
        <f t="shared" ca="1" si="6"/>
        <v>9.9</v>
      </c>
      <c r="AD30">
        <f t="shared" ca="1" si="6"/>
        <v>7.2</v>
      </c>
      <c r="AE30">
        <f t="shared" ca="1" si="6"/>
        <v>5.5</v>
      </c>
      <c r="AF30">
        <f t="shared" ca="1" si="6"/>
        <v>8.1999999999999993</v>
      </c>
      <c r="AG30">
        <f t="shared" ca="1" si="6"/>
        <v>6</v>
      </c>
      <c r="AH30">
        <f t="shared" ca="1" si="6"/>
        <v>5.3</v>
      </c>
    </row>
    <row r="31" spans="1:34" x14ac:dyDescent="0.3">
      <c r="A31" s="4" t="s">
        <v>118</v>
      </c>
      <c r="D31">
        <f t="shared" ca="1" si="2"/>
        <v>9.3000000000000007</v>
      </c>
      <c r="E31">
        <f t="shared" ca="1" si="2"/>
        <v>6.5</v>
      </c>
      <c r="F31">
        <f t="shared" ca="1" si="2"/>
        <v>6.2</v>
      </c>
      <c r="G31">
        <f t="shared" ca="1" si="2"/>
        <v>5.8</v>
      </c>
      <c r="H31">
        <f t="shared" ca="1" si="2"/>
        <v>7.6</v>
      </c>
      <c r="I31">
        <f t="shared" ca="1" si="2"/>
        <v>5.6</v>
      </c>
      <c r="J31">
        <f t="shared" ca="1" si="2"/>
        <v>8.8000000000000007</v>
      </c>
      <c r="K31">
        <f t="shared" ca="1" si="2"/>
        <v>6.1</v>
      </c>
      <c r="L31">
        <f t="shared" ca="1" si="2"/>
        <v>7.7</v>
      </c>
      <c r="M31">
        <f t="shared" ca="1" si="2"/>
        <v>8</v>
      </c>
      <c r="N31">
        <f t="shared" ca="1" si="2"/>
        <v>7.2</v>
      </c>
      <c r="O31">
        <f t="shared" ca="1" si="2"/>
        <v>7.3</v>
      </c>
      <c r="P31">
        <f t="shared" ca="1" si="2"/>
        <v>8.6</v>
      </c>
      <c r="Q31">
        <f t="shared" ca="1" si="2"/>
        <v>6.6</v>
      </c>
      <c r="R31">
        <f t="shared" ca="1" si="2"/>
        <v>10</v>
      </c>
      <c r="S31">
        <f t="shared" ca="1" si="2"/>
        <v>7</v>
      </c>
      <c r="T31">
        <f t="shared" ca="1" si="6"/>
        <v>9.6999999999999993</v>
      </c>
      <c r="U31">
        <f t="shared" ca="1" si="6"/>
        <v>5.2</v>
      </c>
      <c r="V31">
        <f t="shared" ca="1" si="6"/>
        <v>5</v>
      </c>
      <c r="W31">
        <f t="shared" ca="1" si="6"/>
        <v>8.1999999999999993</v>
      </c>
      <c r="X31">
        <f t="shared" ca="1" si="6"/>
        <v>8.6999999999999993</v>
      </c>
      <c r="Y31">
        <f t="shared" ca="1" si="6"/>
        <v>8</v>
      </c>
      <c r="Z31">
        <f t="shared" ca="1" si="6"/>
        <v>8.9</v>
      </c>
      <c r="AA31">
        <f t="shared" ca="1" si="6"/>
        <v>8</v>
      </c>
      <c r="AB31">
        <f t="shared" ca="1" si="6"/>
        <v>9.6999999999999993</v>
      </c>
      <c r="AC31">
        <f t="shared" ca="1" si="6"/>
        <v>7.4</v>
      </c>
      <c r="AD31">
        <f t="shared" ca="1" si="6"/>
        <v>7.7</v>
      </c>
      <c r="AE31">
        <f t="shared" ca="1" si="6"/>
        <v>7.7</v>
      </c>
      <c r="AF31">
        <f t="shared" ca="1" si="6"/>
        <v>6.6</v>
      </c>
      <c r="AG31">
        <f t="shared" ca="1" si="6"/>
        <v>6.1</v>
      </c>
      <c r="AH31">
        <f t="shared" ca="1" si="6"/>
        <v>7.4</v>
      </c>
    </row>
    <row r="32" spans="1:34" x14ac:dyDescent="0.3">
      <c r="A32" s="4" t="s">
        <v>119</v>
      </c>
      <c r="D32">
        <f t="shared" ca="1" si="2"/>
        <v>8.9</v>
      </c>
      <c r="E32">
        <f t="shared" ca="1" si="2"/>
        <v>6.5</v>
      </c>
      <c r="F32">
        <f t="shared" ca="1" si="2"/>
        <v>6.2</v>
      </c>
      <c r="G32">
        <f t="shared" ca="1" si="2"/>
        <v>9.1</v>
      </c>
      <c r="H32">
        <f t="shared" ca="1" si="2"/>
        <v>6.6</v>
      </c>
      <c r="I32">
        <f t="shared" ca="1" si="2"/>
        <v>6.1</v>
      </c>
      <c r="J32">
        <f t="shared" ca="1" si="2"/>
        <v>7.2</v>
      </c>
      <c r="K32">
        <f t="shared" ca="1" si="2"/>
        <v>5.3</v>
      </c>
      <c r="L32">
        <f t="shared" ca="1" si="2"/>
        <v>6.2</v>
      </c>
      <c r="M32">
        <f t="shared" ca="1" si="2"/>
        <v>5.5</v>
      </c>
      <c r="N32">
        <f t="shared" ca="1" si="2"/>
        <v>8.3000000000000007</v>
      </c>
      <c r="O32">
        <f t="shared" ca="1" si="2"/>
        <v>7.6</v>
      </c>
      <c r="P32">
        <f t="shared" ca="1" si="2"/>
        <v>5.0999999999999996</v>
      </c>
      <c r="Q32">
        <f t="shared" ref="Q32:S35" ca="1" si="7">RANDBETWEEN(50,100)/10</f>
        <v>8.4</v>
      </c>
      <c r="R32">
        <f t="shared" ca="1" si="7"/>
        <v>6</v>
      </c>
      <c r="S32">
        <f t="shared" ca="1" si="7"/>
        <v>6.1</v>
      </c>
      <c r="T32">
        <f t="shared" ca="1" si="6"/>
        <v>6.1</v>
      </c>
      <c r="U32">
        <f t="shared" ca="1" si="6"/>
        <v>6.1</v>
      </c>
      <c r="V32">
        <f t="shared" ca="1" si="6"/>
        <v>8.3000000000000007</v>
      </c>
      <c r="W32">
        <f t="shared" ca="1" si="6"/>
        <v>6.8</v>
      </c>
      <c r="X32">
        <f t="shared" ca="1" si="6"/>
        <v>8.4</v>
      </c>
      <c r="Y32">
        <f t="shared" ca="1" si="6"/>
        <v>9.5</v>
      </c>
      <c r="Z32">
        <f t="shared" ca="1" si="6"/>
        <v>5.3</v>
      </c>
      <c r="AA32">
        <f t="shared" ca="1" si="6"/>
        <v>7.1</v>
      </c>
      <c r="AB32">
        <f t="shared" ca="1" si="6"/>
        <v>9</v>
      </c>
      <c r="AC32">
        <f t="shared" ca="1" si="6"/>
        <v>9.6</v>
      </c>
      <c r="AD32">
        <f t="shared" ca="1" si="6"/>
        <v>7.6</v>
      </c>
      <c r="AE32">
        <f t="shared" ca="1" si="6"/>
        <v>5.0999999999999996</v>
      </c>
      <c r="AF32">
        <f t="shared" ca="1" si="6"/>
        <v>8.4</v>
      </c>
      <c r="AG32">
        <f t="shared" ca="1" si="6"/>
        <v>6.7</v>
      </c>
      <c r="AH32">
        <f t="shared" ca="1" si="6"/>
        <v>7.5</v>
      </c>
    </row>
    <row r="33" spans="1:34" x14ac:dyDescent="0.3">
      <c r="A33" s="4" t="s">
        <v>120</v>
      </c>
      <c r="D33">
        <f t="shared" ca="1" si="2"/>
        <v>7.6</v>
      </c>
      <c r="E33">
        <f t="shared" ca="1" si="2"/>
        <v>7</v>
      </c>
      <c r="F33">
        <f t="shared" ca="1" si="2"/>
        <v>5.5</v>
      </c>
      <c r="G33">
        <f t="shared" ca="1" si="2"/>
        <v>8.1999999999999993</v>
      </c>
      <c r="H33">
        <f t="shared" ca="1" si="2"/>
        <v>8.9</v>
      </c>
      <c r="I33">
        <f t="shared" ca="1" si="2"/>
        <v>5.8</v>
      </c>
      <c r="J33">
        <f t="shared" ca="1" si="2"/>
        <v>7.5</v>
      </c>
      <c r="K33">
        <f t="shared" ca="1" si="2"/>
        <v>5.3</v>
      </c>
      <c r="L33">
        <f t="shared" ca="1" si="2"/>
        <v>5.2</v>
      </c>
      <c r="M33">
        <f t="shared" ca="1" si="2"/>
        <v>7.1</v>
      </c>
      <c r="N33">
        <f t="shared" ca="1" si="2"/>
        <v>7.5</v>
      </c>
      <c r="O33">
        <f t="shared" ca="1" si="2"/>
        <v>5</v>
      </c>
      <c r="P33">
        <f t="shared" ca="1" si="2"/>
        <v>8.9</v>
      </c>
      <c r="Q33">
        <f t="shared" ca="1" si="7"/>
        <v>5.4</v>
      </c>
      <c r="R33">
        <f t="shared" ca="1" si="7"/>
        <v>9.6999999999999993</v>
      </c>
      <c r="S33">
        <f t="shared" ca="1" si="7"/>
        <v>9.1</v>
      </c>
      <c r="T33">
        <f t="shared" ca="1" si="6"/>
        <v>9.6999999999999993</v>
      </c>
      <c r="U33">
        <f t="shared" ca="1" si="6"/>
        <v>8</v>
      </c>
      <c r="V33">
        <f t="shared" ca="1" si="6"/>
        <v>9.8000000000000007</v>
      </c>
      <c r="W33">
        <f t="shared" ca="1" si="6"/>
        <v>6.9</v>
      </c>
      <c r="X33">
        <f t="shared" ca="1" si="6"/>
        <v>5.4</v>
      </c>
      <c r="Y33">
        <f t="shared" ca="1" si="6"/>
        <v>6.4</v>
      </c>
      <c r="Z33">
        <f t="shared" ca="1" si="6"/>
        <v>7.2</v>
      </c>
      <c r="AA33">
        <f t="shared" ca="1" si="6"/>
        <v>8.8000000000000007</v>
      </c>
      <c r="AB33">
        <f t="shared" ca="1" si="6"/>
        <v>10</v>
      </c>
      <c r="AC33">
        <f t="shared" ca="1" si="6"/>
        <v>7.2</v>
      </c>
      <c r="AD33">
        <f t="shared" ca="1" si="6"/>
        <v>5.3</v>
      </c>
      <c r="AE33">
        <f t="shared" ca="1" si="6"/>
        <v>5.3</v>
      </c>
      <c r="AF33">
        <f t="shared" ca="1" si="6"/>
        <v>7.8</v>
      </c>
      <c r="AG33">
        <f t="shared" ca="1" si="6"/>
        <v>9.1999999999999993</v>
      </c>
      <c r="AH33">
        <f t="shared" ca="1" si="6"/>
        <v>9.1</v>
      </c>
    </row>
    <row r="34" spans="1:34" x14ac:dyDescent="0.3">
      <c r="A34" s="4" t="s">
        <v>157</v>
      </c>
      <c r="D34">
        <f t="shared" ca="1" si="2"/>
        <v>8.1</v>
      </c>
      <c r="E34">
        <f t="shared" ca="1" si="2"/>
        <v>6.4</v>
      </c>
      <c r="F34">
        <f t="shared" ca="1" si="2"/>
        <v>8.4</v>
      </c>
      <c r="G34">
        <f t="shared" ca="1" si="2"/>
        <v>5</v>
      </c>
      <c r="H34">
        <f t="shared" ca="1" si="2"/>
        <v>8.4</v>
      </c>
      <c r="I34">
        <f t="shared" ca="1" si="2"/>
        <v>5.0999999999999996</v>
      </c>
      <c r="J34">
        <f t="shared" ca="1" si="2"/>
        <v>8.6999999999999993</v>
      </c>
      <c r="K34">
        <f t="shared" ca="1" si="2"/>
        <v>8.5</v>
      </c>
      <c r="L34">
        <f t="shared" ca="1" si="2"/>
        <v>8.9</v>
      </c>
      <c r="M34">
        <f t="shared" ca="1" si="2"/>
        <v>6</v>
      </c>
      <c r="N34">
        <f t="shared" ca="1" si="2"/>
        <v>10</v>
      </c>
      <c r="O34">
        <f t="shared" ca="1" si="2"/>
        <v>7.6</v>
      </c>
      <c r="P34">
        <f t="shared" ca="1" si="2"/>
        <v>9.8000000000000007</v>
      </c>
      <c r="Q34">
        <f t="shared" ca="1" si="7"/>
        <v>7.2</v>
      </c>
      <c r="R34">
        <f t="shared" ca="1" si="7"/>
        <v>9.5</v>
      </c>
      <c r="S34">
        <f t="shared" ca="1" si="7"/>
        <v>8.6999999999999993</v>
      </c>
      <c r="T34">
        <f t="shared" ca="1" si="6"/>
        <v>6.6</v>
      </c>
      <c r="U34">
        <f t="shared" ca="1" si="6"/>
        <v>6.6</v>
      </c>
      <c r="V34">
        <f t="shared" ca="1" si="6"/>
        <v>8.4</v>
      </c>
      <c r="W34">
        <f t="shared" ca="1" si="6"/>
        <v>6.3</v>
      </c>
      <c r="X34">
        <f t="shared" ca="1" si="6"/>
        <v>5.7</v>
      </c>
      <c r="Y34">
        <f t="shared" ca="1" si="6"/>
        <v>6.9</v>
      </c>
      <c r="Z34">
        <f t="shared" ca="1" si="6"/>
        <v>9.9</v>
      </c>
      <c r="AA34">
        <f t="shared" ca="1" si="6"/>
        <v>5.7</v>
      </c>
      <c r="AB34">
        <f t="shared" ca="1" si="6"/>
        <v>8.6999999999999993</v>
      </c>
      <c r="AC34">
        <f t="shared" ca="1" si="6"/>
        <v>6.3</v>
      </c>
      <c r="AD34">
        <f t="shared" ca="1" si="6"/>
        <v>5</v>
      </c>
      <c r="AE34">
        <f t="shared" ca="1" si="6"/>
        <v>6.5</v>
      </c>
      <c r="AF34">
        <f t="shared" ca="1" si="6"/>
        <v>6.8</v>
      </c>
      <c r="AG34">
        <f t="shared" ca="1" si="6"/>
        <v>7</v>
      </c>
      <c r="AH34">
        <f t="shared" ca="1" si="6"/>
        <v>5.6</v>
      </c>
    </row>
    <row r="35" spans="1:34" x14ac:dyDescent="0.3">
      <c r="A35" s="4" t="s">
        <v>121</v>
      </c>
      <c r="D35">
        <f t="shared" ca="1" si="2"/>
        <v>8.3000000000000007</v>
      </c>
      <c r="E35">
        <f t="shared" ca="1" si="2"/>
        <v>8.1999999999999993</v>
      </c>
      <c r="F35">
        <f t="shared" ref="F35:P35" ca="1" si="8">RANDBETWEEN(50,100)/10</f>
        <v>5.5</v>
      </c>
      <c r="G35">
        <f t="shared" ca="1" si="8"/>
        <v>5.5</v>
      </c>
      <c r="H35">
        <f t="shared" ca="1" si="8"/>
        <v>9.6</v>
      </c>
      <c r="I35">
        <f t="shared" ca="1" si="8"/>
        <v>9.6</v>
      </c>
      <c r="J35">
        <f t="shared" ca="1" si="8"/>
        <v>8.1</v>
      </c>
      <c r="K35">
        <f t="shared" ca="1" si="8"/>
        <v>5.6</v>
      </c>
      <c r="L35">
        <f t="shared" ca="1" si="8"/>
        <v>9.1</v>
      </c>
      <c r="M35">
        <f t="shared" ca="1" si="8"/>
        <v>6.9</v>
      </c>
      <c r="N35">
        <f t="shared" ca="1" si="8"/>
        <v>6.1</v>
      </c>
      <c r="O35">
        <f t="shared" ca="1" si="8"/>
        <v>7.2</v>
      </c>
      <c r="P35">
        <f t="shared" ca="1" si="8"/>
        <v>9.8000000000000007</v>
      </c>
      <c r="Q35">
        <f t="shared" ca="1" si="7"/>
        <v>5.6</v>
      </c>
      <c r="R35">
        <f t="shared" ca="1" si="7"/>
        <v>7.2</v>
      </c>
      <c r="S35">
        <f t="shared" ca="1" si="7"/>
        <v>9.8000000000000007</v>
      </c>
      <c r="T35">
        <f t="shared" ca="1" si="6"/>
        <v>7.4</v>
      </c>
      <c r="U35">
        <f t="shared" ca="1" si="6"/>
        <v>5.6</v>
      </c>
      <c r="V35">
        <f t="shared" ca="1" si="6"/>
        <v>5</v>
      </c>
      <c r="W35">
        <f t="shared" ca="1" si="6"/>
        <v>9.6</v>
      </c>
      <c r="X35">
        <f t="shared" ca="1" si="6"/>
        <v>7.7</v>
      </c>
      <c r="Y35">
        <f t="shared" ca="1" si="6"/>
        <v>8.8000000000000007</v>
      </c>
      <c r="Z35">
        <f t="shared" ca="1" si="6"/>
        <v>5.7</v>
      </c>
      <c r="AA35">
        <f t="shared" ca="1" si="6"/>
        <v>5.5</v>
      </c>
      <c r="AB35">
        <f t="shared" ca="1" si="6"/>
        <v>5.6</v>
      </c>
      <c r="AC35">
        <f t="shared" ca="1" si="6"/>
        <v>7.7</v>
      </c>
      <c r="AD35">
        <f t="shared" ca="1" si="6"/>
        <v>8.4</v>
      </c>
      <c r="AE35">
        <f t="shared" ca="1" si="6"/>
        <v>9.9</v>
      </c>
      <c r="AF35">
        <f t="shared" ca="1" si="6"/>
        <v>5.5</v>
      </c>
      <c r="AG35">
        <f t="shared" ca="1" si="6"/>
        <v>5.9</v>
      </c>
      <c r="AH35">
        <f t="shared" ca="1" si="6"/>
        <v>8.5</v>
      </c>
    </row>
    <row r="36" spans="1:34" x14ac:dyDescent="0.3">
      <c r="A36" s="3"/>
    </row>
    <row r="37" spans="1:34" x14ac:dyDescent="0.3">
      <c r="A37" s="6" t="s">
        <v>100</v>
      </c>
      <c r="D37">
        <f t="shared" ref="D37:AA40" ca="1" si="9">RANDBETWEEN(50,100)/10</f>
        <v>6.6</v>
      </c>
      <c r="E37">
        <f t="shared" ca="1" si="9"/>
        <v>9.8000000000000007</v>
      </c>
      <c r="F37">
        <f t="shared" ca="1" si="9"/>
        <v>6.1</v>
      </c>
      <c r="G37">
        <f t="shared" ca="1" si="9"/>
        <v>9.3000000000000007</v>
      </c>
      <c r="H37">
        <f t="shared" ca="1" si="9"/>
        <v>9.1</v>
      </c>
      <c r="I37">
        <f t="shared" ca="1" si="9"/>
        <v>6.7</v>
      </c>
      <c r="J37">
        <f t="shared" ca="1" si="9"/>
        <v>9.8000000000000007</v>
      </c>
      <c r="K37">
        <f t="shared" ca="1" si="9"/>
        <v>5.2</v>
      </c>
      <c r="L37">
        <f t="shared" ca="1" si="9"/>
        <v>6.5</v>
      </c>
      <c r="M37">
        <f t="shared" ca="1" si="9"/>
        <v>9</v>
      </c>
      <c r="N37">
        <f t="shared" ca="1" si="9"/>
        <v>9.9</v>
      </c>
      <c r="O37">
        <f t="shared" ca="1" si="9"/>
        <v>5.0999999999999996</v>
      </c>
      <c r="P37">
        <f t="shared" ca="1" si="9"/>
        <v>9.6999999999999993</v>
      </c>
      <c r="Q37">
        <f t="shared" ca="1" si="9"/>
        <v>6.2</v>
      </c>
      <c r="R37">
        <f t="shared" ca="1" si="9"/>
        <v>7.4</v>
      </c>
      <c r="S37">
        <f t="shared" ca="1" si="9"/>
        <v>5.7</v>
      </c>
      <c r="T37">
        <f t="shared" ca="1" si="9"/>
        <v>8.6999999999999993</v>
      </c>
      <c r="U37">
        <f t="shared" ca="1" si="9"/>
        <v>6.3</v>
      </c>
      <c r="V37">
        <f t="shared" ca="1" si="9"/>
        <v>6.2</v>
      </c>
      <c r="W37">
        <f t="shared" ca="1" si="9"/>
        <v>6.9</v>
      </c>
      <c r="X37">
        <f t="shared" ca="1" si="9"/>
        <v>9.6</v>
      </c>
      <c r="Y37">
        <f t="shared" ca="1" si="9"/>
        <v>8</v>
      </c>
      <c r="Z37">
        <f t="shared" ca="1" si="9"/>
        <v>7.1</v>
      </c>
      <c r="AA37">
        <f t="shared" ca="1" si="9"/>
        <v>7.9</v>
      </c>
      <c r="AB37">
        <f t="shared" ref="AB37:AH37" ca="1" si="10">RANDBETWEEN(50,100)/10</f>
        <v>8.5</v>
      </c>
      <c r="AC37">
        <f t="shared" ca="1" si="10"/>
        <v>7.8</v>
      </c>
      <c r="AD37">
        <f t="shared" ca="1" si="10"/>
        <v>6.8</v>
      </c>
      <c r="AE37">
        <f t="shared" ca="1" si="10"/>
        <v>7.6</v>
      </c>
      <c r="AF37">
        <f t="shared" ca="1" si="10"/>
        <v>5.3</v>
      </c>
      <c r="AG37">
        <f t="shared" ca="1" si="10"/>
        <v>8.8000000000000007</v>
      </c>
      <c r="AH37">
        <f t="shared" ca="1" si="10"/>
        <v>5.0999999999999996</v>
      </c>
    </row>
    <row r="38" spans="1:34" x14ac:dyDescent="0.3">
      <c r="A38" s="4" t="s">
        <v>117</v>
      </c>
      <c r="D38">
        <f t="shared" ca="1" si="9"/>
        <v>7.8</v>
      </c>
      <c r="E38">
        <f t="shared" ca="1" si="9"/>
        <v>8.1999999999999993</v>
      </c>
      <c r="F38">
        <f t="shared" ca="1" si="9"/>
        <v>5</v>
      </c>
      <c r="G38">
        <f t="shared" ca="1" si="9"/>
        <v>8.1</v>
      </c>
      <c r="H38">
        <f t="shared" ca="1" si="9"/>
        <v>8</v>
      </c>
      <c r="I38">
        <f t="shared" ca="1" si="9"/>
        <v>9.4</v>
      </c>
      <c r="J38">
        <f t="shared" ca="1" si="9"/>
        <v>8.1999999999999993</v>
      </c>
      <c r="K38">
        <f t="shared" ca="1" si="9"/>
        <v>8.5</v>
      </c>
      <c r="L38">
        <f t="shared" ca="1" si="9"/>
        <v>9.1999999999999993</v>
      </c>
      <c r="M38">
        <f t="shared" ca="1" si="9"/>
        <v>7.1</v>
      </c>
      <c r="N38">
        <f t="shared" ca="1" si="9"/>
        <v>8</v>
      </c>
      <c r="O38">
        <f t="shared" ca="1" si="9"/>
        <v>8.8000000000000007</v>
      </c>
      <c r="P38">
        <f t="shared" ca="1" si="9"/>
        <v>7.1</v>
      </c>
      <c r="Q38">
        <f t="shared" ca="1" si="9"/>
        <v>8</v>
      </c>
      <c r="R38">
        <f t="shared" ca="1" si="9"/>
        <v>8</v>
      </c>
      <c r="S38">
        <f t="shared" ca="1" si="9"/>
        <v>7.4</v>
      </c>
      <c r="T38">
        <f t="shared" ca="1" si="9"/>
        <v>6.3</v>
      </c>
      <c r="U38">
        <f t="shared" ca="1" si="9"/>
        <v>6.5</v>
      </c>
      <c r="V38">
        <f t="shared" ca="1" si="9"/>
        <v>9.6999999999999993</v>
      </c>
      <c r="W38">
        <f t="shared" ca="1" si="9"/>
        <v>8.6999999999999993</v>
      </c>
      <c r="X38">
        <f t="shared" ca="1" si="9"/>
        <v>5.3</v>
      </c>
      <c r="Y38">
        <f t="shared" ca="1" si="9"/>
        <v>6</v>
      </c>
      <c r="Z38">
        <f t="shared" ca="1" si="9"/>
        <v>7.7</v>
      </c>
      <c r="AA38">
        <f t="shared" ca="1" si="9"/>
        <v>9.6999999999999993</v>
      </c>
      <c r="AB38">
        <f t="shared" ref="AA38:AH40" ca="1" si="11">RANDBETWEEN(50,100)/10</f>
        <v>8.1999999999999993</v>
      </c>
      <c r="AC38">
        <f t="shared" ca="1" si="11"/>
        <v>9.4</v>
      </c>
      <c r="AD38">
        <f t="shared" ca="1" si="11"/>
        <v>5</v>
      </c>
      <c r="AE38">
        <f t="shared" ca="1" si="11"/>
        <v>7.8</v>
      </c>
      <c r="AF38">
        <f t="shared" ca="1" si="11"/>
        <v>9.3000000000000007</v>
      </c>
      <c r="AG38">
        <f t="shared" ca="1" si="11"/>
        <v>5</v>
      </c>
      <c r="AH38">
        <f t="shared" ca="1" si="11"/>
        <v>7.5</v>
      </c>
    </row>
    <row r="39" spans="1:34" x14ac:dyDescent="0.3">
      <c r="A39" s="4" t="s">
        <v>108</v>
      </c>
      <c r="D39">
        <f t="shared" ca="1" si="9"/>
        <v>8.1</v>
      </c>
      <c r="E39">
        <f t="shared" ca="1" si="9"/>
        <v>6.3</v>
      </c>
      <c r="F39">
        <f t="shared" ca="1" si="9"/>
        <v>9</v>
      </c>
      <c r="G39">
        <f t="shared" ca="1" si="9"/>
        <v>7.7</v>
      </c>
      <c r="H39">
        <f t="shared" ca="1" si="9"/>
        <v>7.4</v>
      </c>
      <c r="I39">
        <f t="shared" ca="1" si="9"/>
        <v>8.8000000000000007</v>
      </c>
      <c r="J39">
        <f t="shared" ca="1" si="9"/>
        <v>7.6</v>
      </c>
      <c r="K39">
        <f t="shared" ca="1" si="9"/>
        <v>6.7</v>
      </c>
      <c r="L39">
        <f t="shared" ca="1" si="9"/>
        <v>9.8000000000000007</v>
      </c>
      <c r="M39">
        <f t="shared" ca="1" si="9"/>
        <v>9.5</v>
      </c>
      <c r="N39">
        <f t="shared" ca="1" si="9"/>
        <v>6.9</v>
      </c>
      <c r="O39">
        <f t="shared" ca="1" si="9"/>
        <v>5</v>
      </c>
      <c r="P39">
        <f t="shared" ca="1" si="9"/>
        <v>5.3</v>
      </c>
      <c r="Q39">
        <f t="shared" ca="1" si="9"/>
        <v>5.0999999999999996</v>
      </c>
      <c r="R39">
        <f t="shared" ca="1" si="9"/>
        <v>6.9</v>
      </c>
      <c r="S39">
        <f t="shared" ca="1" si="9"/>
        <v>8.1</v>
      </c>
      <c r="T39">
        <f t="shared" ca="1" si="9"/>
        <v>5.3</v>
      </c>
      <c r="U39">
        <f t="shared" ca="1" si="9"/>
        <v>5.9</v>
      </c>
      <c r="V39">
        <f t="shared" ca="1" si="9"/>
        <v>9.3000000000000007</v>
      </c>
      <c r="W39">
        <f t="shared" ca="1" si="9"/>
        <v>6.3</v>
      </c>
      <c r="X39">
        <f t="shared" ca="1" si="9"/>
        <v>8.5</v>
      </c>
      <c r="Y39">
        <f t="shared" ca="1" si="9"/>
        <v>6.6</v>
      </c>
      <c r="Z39">
        <f t="shared" ca="1" si="9"/>
        <v>5.6</v>
      </c>
      <c r="AA39">
        <f t="shared" ca="1" si="11"/>
        <v>5.2</v>
      </c>
      <c r="AB39">
        <f t="shared" ca="1" si="11"/>
        <v>7.1</v>
      </c>
      <c r="AC39">
        <f t="shared" ca="1" si="11"/>
        <v>7.3</v>
      </c>
      <c r="AD39">
        <f t="shared" ca="1" si="11"/>
        <v>9</v>
      </c>
      <c r="AE39">
        <f t="shared" ca="1" si="11"/>
        <v>5.7</v>
      </c>
      <c r="AF39">
        <f t="shared" ca="1" si="11"/>
        <v>5.6</v>
      </c>
      <c r="AG39">
        <f t="shared" ca="1" si="11"/>
        <v>9</v>
      </c>
      <c r="AH39">
        <f t="shared" ca="1" si="11"/>
        <v>7.6</v>
      </c>
    </row>
    <row r="40" spans="1:34" x14ac:dyDescent="0.3">
      <c r="A40" s="4" t="s">
        <v>110</v>
      </c>
      <c r="D40">
        <f t="shared" ca="1" si="9"/>
        <v>8.1999999999999993</v>
      </c>
      <c r="E40">
        <f t="shared" ca="1" si="9"/>
        <v>7.6</v>
      </c>
      <c r="F40">
        <f t="shared" ca="1" si="9"/>
        <v>8.3000000000000007</v>
      </c>
      <c r="G40">
        <f t="shared" ca="1" si="9"/>
        <v>7.1</v>
      </c>
      <c r="H40">
        <f t="shared" ca="1" si="9"/>
        <v>6.7</v>
      </c>
      <c r="I40">
        <f t="shared" ca="1" si="9"/>
        <v>6.5</v>
      </c>
      <c r="J40">
        <f t="shared" ca="1" si="9"/>
        <v>9.9</v>
      </c>
      <c r="K40">
        <f t="shared" ca="1" si="9"/>
        <v>7.1</v>
      </c>
      <c r="L40">
        <f t="shared" ca="1" si="9"/>
        <v>5.0999999999999996</v>
      </c>
      <c r="M40">
        <f t="shared" ca="1" si="9"/>
        <v>8.3000000000000007</v>
      </c>
      <c r="N40">
        <f t="shared" ca="1" si="9"/>
        <v>8.8000000000000007</v>
      </c>
      <c r="O40">
        <f t="shared" ca="1" si="9"/>
        <v>8.6999999999999993</v>
      </c>
      <c r="P40">
        <f t="shared" ca="1" si="9"/>
        <v>8.6999999999999993</v>
      </c>
      <c r="Q40">
        <f t="shared" ca="1" si="9"/>
        <v>6.7</v>
      </c>
      <c r="R40">
        <f t="shared" ca="1" si="9"/>
        <v>5.4</v>
      </c>
      <c r="S40">
        <f t="shared" ca="1" si="9"/>
        <v>8.8000000000000007</v>
      </c>
      <c r="T40">
        <f t="shared" ca="1" si="9"/>
        <v>5.4</v>
      </c>
      <c r="U40">
        <f t="shared" ca="1" si="9"/>
        <v>6.3</v>
      </c>
      <c r="V40">
        <f t="shared" ca="1" si="9"/>
        <v>5.8</v>
      </c>
      <c r="W40">
        <f t="shared" ca="1" si="9"/>
        <v>9.3000000000000007</v>
      </c>
      <c r="X40">
        <f t="shared" ca="1" si="9"/>
        <v>5.5</v>
      </c>
      <c r="Y40">
        <f t="shared" ca="1" si="9"/>
        <v>8.1999999999999993</v>
      </c>
      <c r="Z40">
        <f t="shared" ca="1" si="9"/>
        <v>9</v>
      </c>
      <c r="AA40">
        <f t="shared" ca="1" si="11"/>
        <v>9</v>
      </c>
      <c r="AB40">
        <f t="shared" ca="1" si="11"/>
        <v>7.8</v>
      </c>
      <c r="AC40">
        <f t="shared" ca="1" si="11"/>
        <v>6.7</v>
      </c>
      <c r="AD40">
        <f t="shared" ca="1" si="11"/>
        <v>9.9</v>
      </c>
      <c r="AE40">
        <f t="shared" ca="1" si="11"/>
        <v>6.7</v>
      </c>
      <c r="AF40">
        <f t="shared" ca="1" si="11"/>
        <v>6.4</v>
      </c>
      <c r="AG40">
        <f t="shared" ca="1" si="11"/>
        <v>8.6</v>
      </c>
      <c r="AH40">
        <f t="shared" ca="1" si="11"/>
        <v>5.3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Nicoletti, Lorenzo</cp:lastModifiedBy>
  <dcterms:created xsi:type="dcterms:W3CDTF">2018-06-28T11:43:26Z</dcterms:created>
  <dcterms:modified xsi:type="dcterms:W3CDTF">2020-10-29T18:40:28Z</dcterms:modified>
</cp:coreProperties>
</file>