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62dim\Desktop\MEAPA+OPTIMIERER_FINAL\3_Results\PMSM_data_20211215_101323\1_Design\"/>
    </mc:Choice>
  </mc:AlternateContent>
  <xr:revisionPtr revIDLastSave="0" documentId="8_{A36F5B12-3FB9-4EB0-8148-BE0ED28F7C6C}" xr6:coauthVersionLast="36" xr6:coauthVersionMax="36" xr10:uidLastSave="{00000000-0000-0000-0000-000000000000}"/>
  <bookViews>
    <workbookView xWindow="2820" yWindow="465" windowWidth="26955" windowHeight="20535" firstSheet="6" activeTab="6" xr2:uid="{00000000-000D-0000-FFFF-FFFF00000000}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  <sheet name="LDS" sheetId="18" r:id="rId8"/>
    <sheet name="EnergyCons" sheetId="19" r:id="rId9"/>
    <sheet name="ClassBetr" sheetId="20" r:id="rId10"/>
    <sheet name="Kosten" sheetId="21" r:id="rId11"/>
    <sheet name="Optimierung" sheetId="22" r:id="rId12"/>
  </sheets>
  <definedNames>
    <definedName name="_FilterDatabase" localSheetId="0" hidden="1">Bemessungswerte!$A$1:$D$23</definedName>
    <definedName name="_FilterDatabase" localSheetId="4" hidden="1">EMAG!$A$1:$D$23</definedName>
    <definedName name="_FilterDatabase" localSheetId="6" hidden="1">Formelzeichenverzeichnis!$A$1:$C$1</definedName>
    <definedName name="_FilterDatabase" localSheetId="3" hidden="1">Geometrie!$A$1:$D$23</definedName>
    <definedName name="_FilterDatabase" localSheetId="2" hidden="1">Optionen!$A$1:$D$23</definedName>
    <definedName name="_FilterDatabase" localSheetId="1" hidden="1">Richtwerte!$A$1:$D$23</definedName>
    <definedName name="_FilterDatabase" localSheetId="5" hidden="1">Wicklung!$A$1:$D$23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<sst xmlns="http://schemas.openxmlformats.org/spreadsheetml/2006/main" count="1249" uniqueCount="692">
  <si>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</si>
  <si>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</si>
  <si>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</si>
  <si>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</si>
  <si>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</si>
  <si>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</si>
  <si>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</si>
  <si>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</si>
  <si>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</si>
  <si>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</si>
  <si>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</si>
  <si>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</si>
  <si>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</si>
  <si>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</si>
  <si>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</si>
  <si>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</si>
  <si>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</si>
  <si>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</si>
  <si>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</si>
  <si>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</si>
  <si>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</si>
  <si>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</si>
  <si>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</si>
  <si>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</si>
  <si>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</si>
  <si>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</si>
  <si>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</si>
  <si>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</si>
  <si>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</si>
  <si>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</si>
  <si>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</si>
  <si>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</si>
  <si>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</si>
  <si>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</si>
  <si>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</si>
  <si>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</si>
  <si>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</si>
  <si>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</si>
  <si>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</si>
  <si>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</si>
  <si>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</si>
  <si>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</si>
  <si>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</si>
  <si>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</si>
  <si>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</si>
  <si>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</si>
  <si>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</si>
  <si>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</si>
  <si>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</si>
  <si>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</si>
  <si>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</si>
  <si>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</si>
  <si>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</si>
  <si>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</si>
  <si>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</si>
  <si>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</si>
  <si>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</si>
  <si>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</si>
  <si>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</si>
  <si>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</si>
  <si>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</si>
  <si>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</si>
  <si>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</si>
  <si>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</si>
  <si>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</si>
  <si>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</si>
  <si>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</si>
  <si>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</si>
  <si>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</si>
  <si>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</si>
  <si>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</si>
  <si>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</si>
  <si>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</si>
  <si>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</si>
  <si>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</si>
  <si>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</si>
  <si>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</si>
  <si>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</si>
  <si>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</si>
  <si>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</si>
  <si>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</si>
  <si>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</si>
  <si>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</si>
  <si>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</si>
  <si>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</si>
  <si>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</si>
  <si>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</si>
  <si>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</si>
  <si>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</si>
  <si>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</si>
  <si>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</si>
  <si>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</si>
  <si>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</si>
  <si>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</si>
  <si>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</si>
  <si>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</si>
  <si>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</si>
  <si>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</si>
  <si>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</si>
  <si>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</si>
  <si>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</si>
  <si>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</si>
  <si>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</si>
  <si>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</si>
  <si>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</si>
  <si>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</si>
  <si>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</si>
  <si>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</si>
  <si>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</si>
  <si>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</si>
  <si>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</si>
  <si>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</si>
  <si>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</si>
  <si>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</si>
  <si>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</si>
  <si>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</si>
  <si>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</si>
  <si>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</si>
  <si>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</si>
  <si>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</si>
  <si>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</si>
  <si>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</si>
  <si>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</si>
  <si>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</si>
  <si>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</si>
  <si>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</si>
  <si>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</si>
  <si>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</si>
  <si>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</si>
  <si>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</si>
  <si>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</si>
  <si>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</si>
  <si>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</si>
  <si>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</si>
  <si>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</si>
  <si>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</si>
  <si>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</si>
  <si>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</si>
  <si>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</si>
  <si>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</si>
  <si>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</si>
  <si>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</si>
  <si>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</si>
  <si>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</si>
  <si>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</si>
  <si>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</si>
  <si>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</si>
  <si>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</si>
  <si>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</si>
  <si>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</si>
  <si>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</si>
  <si>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</si>
  <si>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</si>
  <si>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</si>
  <si>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</si>
  <si>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</si>
  <si>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</si>
  <si>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</si>
  <si>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</si>
  <si>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</si>
  <si>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</si>
  <si>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</si>
  <si>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</si>
  <si>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</si>
  <si>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</si>
  <si>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</si>
  <si>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</si>
  <si>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</si>
  <si>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</si>
  <si>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</si>
  <si>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</si>
  <si>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</si>
  <si>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</si>
  <si>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</si>
  <si>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</si>
  <si>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</si>
  <si>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</si>
  <si>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</si>
  <si>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</si>
  <si>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</si>
  <si>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</si>
  <si>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</si>
  <si>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</si>
  <si>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</si>
  <si>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</si>
  <si>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</si>
  <si>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</si>
  <si>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</si>
  <si>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</si>
  <si>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</si>
  <si>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</si>
  <si>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</si>
  <si>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</si>
  <si>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</si>
  <si>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</si>
  <si>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</si>
  <si>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</si>
  <si>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</si>
  <si>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</si>
  <si>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</si>
  <si>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</si>
  <si>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</si>
  <si>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</si>
  <si>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</si>
  <si>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</si>
  <si>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</si>
  <si>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</si>
  <si>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</si>
  <si>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</si>
  <si>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</si>
  <si>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</si>
  <si>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</si>
  <si>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</si>
  <si>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</si>
  <si>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</si>
  <si>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</si>
  <si>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</si>
  <si>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</si>
  <si>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</si>
  <si>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</si>
  <si>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</si>
  <si>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</si>
  <si>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</si>
  <si>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</si>
  <si>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</si>
  <si>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</si>
  <si>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</si>
  <si>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</si>
  <si>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</si>
  <si>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</si>
  <si>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</si>
  <si>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</si>
  <si>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</si>
  <si>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</si>
  <si>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</si>
  <si>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</si>
  <si>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</si>
  <si>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</si>
  <si>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</si>
  <si>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</si>
  <si>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</si>
  <si>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</si>
  <si>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</si>
  <si>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</si>
  <si>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</si>
  <si>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</si>
  <si>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</si>
  <si>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</si>
  <si>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</si>
  <si>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</si>
  <si>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</si>
  <si>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</si>
  <si>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</si>
  <si>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</si>
  <si>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</si>
  <si>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</si>
  <si>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</si>
  <si>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</si>
  <si>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</si>
  <si>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</si>
  <si>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</si>
  <si>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</si>
  <si>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</si>
  <si>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</si>
  <si>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</si>
  <si>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</si>
  <si>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</si>
  <si>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</si>
  <si>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</si>
  <si>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</si>
  <si>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</si>
  <si>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</si>
  <si>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</si>
  <si>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</si>
  <si>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</si>
  <si>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</si>
  <si>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</si>
  <si>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</si>
  <si>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</si>
  <si>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</si>
  <si>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</si>
  <si>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</si>
  <si>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</si>
  <si>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</si>
  <si>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</si>
  <si>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</si>
  <si>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</si>
  <si>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</si>
  <si>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</si>
  <si>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</si>
  <si>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</si>
  <si>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</si>
  <si>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</si>
  <si>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</si>
  <si>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</si>
  <si>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</si>
  <si>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</si>
  <si>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</si>
  <si>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</si>
  <si>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</si>
  <si>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</si>
  <si>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</si>
  <si>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</si>
  <si>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</si>
  <si>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</si>
  <si>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</si>
  <si>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</si>
  <si>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</si>
  <si>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</si>
  <si>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</si>
  <si>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</si>
  <si>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</si>
  <si>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</si>
  <si>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</si>
  <si>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</si>
  <si>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</si>
  <si>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</si>
  <si>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</si>
  <si>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</si>
  <si>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</si>
  <si>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</si>
  <si>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</si>
  <si>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</si>
  <si>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</si>
  <si>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</si>
  <si>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</si>
  <si>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</si>
  <si>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</si>
  <si>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</si>
  <si>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</si>
  <si>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</si>
  <si>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</si>
  <si>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</si>
  <si>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</si>
  <si>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</si>
  <si>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</si>
  <si>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</si>
  <si>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</si>
  <si>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</si>
  <si>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</si>
  <si>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</si>
  <si>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</si>
  <si>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</si>
  <si>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</si>
  <si>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</si>
  <si>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</si>
  <si>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</si>
  <si>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</si>
  <si>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</si>
  <si>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</si>
  <si>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</si>
  <si>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</si>
  <si>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</si>
  <si>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</si>
  <si>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</si>
  <si>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</si>
  <si>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</si>
  <si>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</si>
  <si>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</si>
  <si>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</si>
  <si>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</si>
  <si>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</si>
  <si>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</si>
  <si>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</si>
  <si>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</si>
  <si>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</si>
  <si>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</si>
  <si>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</si>
  <si>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</si>
  <si>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</si>
  <si>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</si>
  <si>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</si>
  <si>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</si>
  <si>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</si>
  <si>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</si>
  <si>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</si>
  <si>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</si>
  <si>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</si>
  <si>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</si>
  <si>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</si>
  <si>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</si>
  <si>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</si>
  <si>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</si>
  <si>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</si>
  <si>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</si>
  <si>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</si>
  <si>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</si>
  <si>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</si>
  <si>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</si>
  <si>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</si>
  <si>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</si>
  <si>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</si>
  <si>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</si>
  <si>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</si>
  <si>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</si>
  <si>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</si>
  <si>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</si>
  <si>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</si>
  <si>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</si>
  <si>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</si>
  <si>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</si>
  <si>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</si>
  <si>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</si>
  <si>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</si>
  <si>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</si>
  <si>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</si>
  <si>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</si>
  <si>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</si>
  <si>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</si>
  <si>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</si>
  <si>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</si>
  <si>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</si>
  <si>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</si>
  <si>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</si>
  <si>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</si>
  <si>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</si>
  <si>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</si>
  <si>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</si>
  <si>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</si>
  <si>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</si>
  <si>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</si>
  <si>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</si>
  <si>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</si>
  <si>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</si>
  <si>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</si>
  <si>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</si>
  <si>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</si>
  <si>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</si>
  <si>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</si>
  <si>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</si>
  <si>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</si>
  <si>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</si>
  <si>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</si>
  <si>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</si>
  <si>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</si>
  <si>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</si>
  <si>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</si>
  <si>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</si>
  <si>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</si>
  <si>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</si>
  <si>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</si>
  <si>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</si>
  <si>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</si>
  <si>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</si>
  <si>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</si>
  <si>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</si>
  <si>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</si>
  <si>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</si>
  <si>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</si>
  <si>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</si>
  <si>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</si>
  <si>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</si>
  <si>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</si>
  <si>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</si>
  <si>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</si>
  <si>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</si>
  <si>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</si>
  <si>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</si>
  <si>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</si>
  <si>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</si>
  <si>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</si>
  <si>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</si>
  <si>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</si>
  <si>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</si>
  <si>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</si>
  <si>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</si>
  <si>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</si>
  <si>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</si>
  <si>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</si>
  <si>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</si>
  <si>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</si>
  <si>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</si>
  <si>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</si>
  <si>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</si>
  <si>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</si>
  <si>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</si>
  <si>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</si>
  <si>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</si>
  <si>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</si>
  <si>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</si>
  <si>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</si>
  <si>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</si>
  <si>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</si>
  <si>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</si>
  <si>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</si>
  <si>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</si>
  <si>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</si>
  <si>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</si>
  <si>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</si>
  <si>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</si>
  <si>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</si>
  <si>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</si>
  <si>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</si>
  <si>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</si>
  <si>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</si>
  <si>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</si>
  <si>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</si>
  <si>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</si>
  <si>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</si>
  <si>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</si>
  <si>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</si>
  <si>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</si>
  <si>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</si>
  <si>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</si>
  <si>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</si>
  <si>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</si>
  <si>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</si>
  <si>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</si>
  <si>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</si>
  <si>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</si>
  <si>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</si>
  <si>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</si>
  <si>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</si>
  <si>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</si>
  <si>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</si>
  <si>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</si>
  <si>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</si>
  <si>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</si>
  <si>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</si>
  <si>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</si>
  <si>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</si>
  <si>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</si>
  <si>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</si>
  <si>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</si>
  <si>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</si>
  <si>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</si>
  <si>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</si>
  <si>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</si>
  <si>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</si>
  <si>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</si>
  <si>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</si>
  <si>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</si>
  <si>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</si>
  <si>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</si>
  <si>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</si>
  <si>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</si>
  <si>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</si>
  <si>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</si>
  <si>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</si>
  <si>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</si>
  <si>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</si>
  <si>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</si>
  <si>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</si>
  <si>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</si>
  <si>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</si>
  <si>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</si>
  <si>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</si>
  <si>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</si>
  <si>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</si>
  <si>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</si>
  <si>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</si>
  <si>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</si>
  <si>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</si>
  <si>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</si>
  <si>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</si>
  <si>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</si>
  <si>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</si>
  <si>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</si>
  <si>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</si>
  <si>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</si>
  <si>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</si>
  <si>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</si>
  <si>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</si>
  <si>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</si>
  <si>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</si>
  <si>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</si>
  <si>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</si>
  <si>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</si>
  <si>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</si>
  <si>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</si>
  <si>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</si>
  <si>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</si>
  <si>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</si>
  <si>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</si>
  <si>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</si>
  <si>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</si>
  <si>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</si>
  <si>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</si>
  <si>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</si>
  <si>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</si>
  <si>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</si>
  <si>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</si>
  <si>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</si>
  <si>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</si>
  <si>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</si>
  <si>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</si>
  <si>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</si>
  <si>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</si>
  <si>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</si>
  <si>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</si>
  <si>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</si>
  <si>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</si>
  <si>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</si>
  <si>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</si>
  <si>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</si>
  <si>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</si>
  <si>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</si>
  <si>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</si>
  <si>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</si>
  <si>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</si>
  <si>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</si>
  <si>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</si>
  <si>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</si>
  <si>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</si>
  <si>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</si>
  <si>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</si>
  <si>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</si>
  <si>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</si>
  <si>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</si>
  <si>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Fahrzeugparameter</t>
  </si>
  <si>
    <t>Fahrzeugmasse</t>
  </si>
  <si>
    <t>Cw-Wert</t>
  </si>
  <si>
    <t>Stirnfläche A</t>
  </si>
  <si>
    <t>Reifenradius</t>
  </si>
  <si>
    <t>Batteriekapazität</t>
  </si>
  <si>
    <t>kWh</t>
  </si>
  <si>
    <t>Nebenverbraucher</t>
  </si>
  <si>
    <t>Gear Ratio</t>
  </si>
  <si>
    <t>Energyconsumption LDS</t>
  </si>
  <si>
    <t>Energy consumption cycle</t>
  </si>
  <si>
    <t>Distance driven in cycle</t>
  </si>
  <si>
    <t>Consumption</t>
  </si>
  <si>
    <t>kWh/100km</t>
  </si>
  <si>
    <t>Range in cycle</t>
  </si>
  <si>
    <t>km</t>
  </si>
  <si>
    <t>Cycle Efficiency</t>
  </si>
  <si>
    <t>%</t>
  </si>
  <si>
    <t>Betrachteter Zyklus</t>
  </si>
  <si>
    <t>type</t>
  </si>
  <si>
    <t>nmax</t>
  </si>
  <si>
    <t>Maximale Drehzahl</t>
  </si>
  <si>
    <t>Anzahl Betriebspunkte Überlastbereich</t>
  </si>
  <si>
    <t>Anzahl Betriebspunkte Nennbereich</t>
  </si>
  <si>
    <t>[0-1000]</t>
  </si>
  <si>
    <t>[1000-2000]</t>
  </si>
  <si>
    <t>[2000-3000]</t>
  </si>
  <si>
    <t>[3000-4000]</t>
  </si>
  <si>
    <t>[4000-5000]</t>
  </si>
  <si>
    <t>[5000-6000]</t>
  </si>
  <si>
    <t>[6000-7000]</t>
  </si>
  <si>
    <t>[7000-8000]</t>
  </si>
  <si>
    <t>[8000-9000]</t>
  </si>
  <si>
    <t>[9000-10000]</t>
  </si>
  <si>
    <t>[10000-11000]</t>
  </si>
  <si>
    <t>[11000-12000]</t>
  </si>
  <si>
    <t>[12000-inf]</t>
  </si>
  <si>
    <t>Classification operating points velocity</t>
  </si>
  <si>
    <t>Classification operating points torque</t>
  </si>
  <si>
    <t>Bezeichnung in Nm</t>
  </si>
  <si>
    <t>Bezeichnung in U/min</t>
  </si>
  <si>
    <t>[-50-50]</t>
  </si>
  <si>
    <t>[50-100] &amp; [-100- -50]</t>
  </si>
  <si>
    <t>[100-150] &amp; [-150- -100]</t>
  </si>
  <si>
    <t>[150-200] &amp; [-200- -150]</t>
  </si>
  <si>
    <t>[200-250] &amp; [-250- -200]</t>
  </si>
  <si>
    <t>[250-300] &amp; [-300- -250]</t>
  </si>
  <si>
    <t>[300-inf] &amp; [-inf- -300]</t>
  </si>
  <si>
    <t>Kostenberechnung Angerer</t>
  </si>
  <si>
    <t>Stückzahl</t>
  </si>
  <si>
    <t>Standort</t>
  </si>
  <si>
    <t>Magnetpreise</t>
  </si>
  <si>
    <t>Gesamtkosten</t>
  </si>
  <si>
    <t>Motoraussendurchmesser</t>
  </si>
  <si>
    <t>Maschinenlänge</t>
  </si>
  <si>
    <t>Motormasse</t>
  </si>
  <si>
    <t>Masse Aluminium</t>
  </si>
  <si>
    <t>Masse Elektroblech</t>
  </si>
  <si>
    <t>Masse Kupferdraht</t>
  </si>
  <si>
    <t>Masse Magnete</t>
  </si>
  <si>
    <t>Masse Rotorkäfig</t>
  </si>
  <si>
    <t>Masse Stahl</t>
  </si>
  <si>
    <t>Euro</t>
  </si>
  <si>
    <t>Parameter für Optimierer</t>
  </si>
  <si>
    <t>Gesamtkosten Maschine</t>
  </si>
  <si>
    <t>Zykluseffizienz</t>
  </si>
  <si>
    <t>Dimensionen Zylindervolumen (V = π · r2 · h)</t>
  </si>
  <si>
    <t>Deutschland=1, USA=2, Rumaenien=3, Tschechien=4</t>
  </si>
  <si>
    <t>stabil=1, sinkend=2, steigend=3 Stkzahl</t>
  </si>
  <si>
    <t>Kommentar</t>
  </si>
  <si>
    <t>anzahl_PM</t>
  </si>
  <si>
    <t>Anzahl Permanentmagnete</t>
  </si>
  <si>
    <t>Wasser (direkt)</t>
  </si>
  <si>
    <t>IPMSM (tangential)</t>
  </si>
  <si>
    <t>PMSM</t>
  </si>
  <si>
    <t>Klassisch</t>
  </si>
  <si>
    <t>Trapezform (eckig)</t>
  </si>
  <si>
    <t>VACOFLUX 50</t>
  </si>
  <si>
    <t>VACODYM 238 TP</t>
  </si>
  <si>
    <t>Stern</t>
  </si>
  <si>
    <t>Runddraht</t>
  </si>
  <si>
    <t>Copper</t>
  </si>
  <si>
    <t>1SGL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</si>
</sst>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37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Nenndrehmoment</v>
      </c>
      <c r="B2" s="5" t="s">
        <v>0</v>
      </c>
      <c r="C2" s="5">
        <v>149.20775914865189</v>
      </c>
      <c r="D2" s="2" t="str">
        <f>IF(ISTEXT($B2),LOOKUP(2,1/EXACT($B2,Formelzeichenverzeichnis!$A$1:$A$328),Formelzeichenverzeichnis!$C$1:$C$328),"")</f>
        <v>Nm</v>
      </c>
    </row>
    <row r="3" spans="1:4" x14ac:dyDescent="0.25">
      <c r="A3" s="2" t="str">
        <f>IF(ISTEXT($B3),LOOKUP(2,1/EXACT($B3,Formelzeichenverzeichnis!$A$1:$A$328),Formelzeichenverzeichnis!$B$1:$B$328),"")</f>
        <v>Nennleistung</v>
      </c>
      <c r="B3" s="1" t="s">
        <v>36</v>
      </c>
      <c r="C3" s="5">
        <v>75000</v>
      </c>
      <c r="D3" s="2" t="str">
        <f>IF(ISTEXT($B3),LOOKUP(2,1/EXACT($B3,Formelzeichenverzeichnis!$A$1:$A$328),Formelzeichenverzeichnis!$C$1:$C$328),"")</f>
        <v>kW</v>
      </c>
    </row>
    <row r="4" spans="1:4" x14ac:dyDescent="0.25">
      <c r="A4" s="2" t="str">
        <f>IF(ISTEXT($B4),LOOKUP(2,1/EXACT($B4,Formelzeichenverzeichnis!$A$1:$A$328),Formelzeichenverzeichnis!$B$1:$B$328),"")</f>
        <v>Nennspannung</v>
      </c>
      <c r="B4" s="1" t="s">
        <v>38</v>
      </c>
      <c r="C4" s="5">
        <v>360</v>
      </c>
      <c r="D4" s="2" t="str">
        <f>IF(ISTEXT($B4),LOOKUP(2,1/EXACT($B4,Formelzeichenverzeichnis!$A$1:$A$328),Formelzeichenverzeichnis!$C$1:$C$328),"")</f>
        <v>V</v>
      </c>
    </row>
    <row r="5" spans="1:4" x14ac:dyDescent="0.25">
      <c r="A5" s="2" t="str">
        <f>IF(ISTEXT($B5),LOOKUP(2,1/EXACT($B5,Formelzeichenverzeichnis!$A$1:$A$328),Formelzeichenverzeichnis!$B$1:$B$328),"")</f>
        <v>Nennleistungsfaktor</v>
      </c>
      <c r="B5" s="1" t="s">
        <v>116</v>
      </c>
      <c r="C5" s="5">
        <v>0.95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Nennfrequenz</v>
      </c>
      <c r="B6" s="1" t="s">
        <v>41</v>
      </c>
      <c r="C6" s="5">
        <v>480</v>
      </c>
      <c r="D6" s="2" t="str">
        <f>IF(ISTEXT($B6),LOOKUP(2,1/EXACT($B6,Formelzeichenverzeichnis!$A$1:$A$328),Formelzeichenverzeichnis!$C$1:$C$328),"")</f>
        <v>Hz</v>
      </c>
    </row>
    <row r="7" spans="1:4" x14ac:dyDescent="0.25">
      <c r="A7" s="2" t="str">
        <f>IF(ISTEXT($B7),LOOKUP(2,1/EXACT($B7,Formelzeichenverzeichnis!$A$1:$A$328),Formelzeichenverzeichnis!$B$1:$B$328),"")</f>
        <v>Strangzahl</v>
      </c>
      <c r="B7" s="1" t="s">
        <v>40</v>
      </c>
      <c r="C7" s="5">
        <v>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Nenndrehzahl</v>
      </c>
      <c r="B8" s="1" t="s">
        <v>37</v>
      </c>
      <c r="C8" s="5">
        <v>4800</v>
      </c>
      <c r="D8" s="2" t="str">
        <f>IF(ISTEXT($B8),LOOKUP(2,1/EXACT($B8,Formelzeichenverzeichnis!$A$1:$A$328),Formelzeichenverzeichnis!$C$1:$C$328),"")</f>
        <v>U/min</v>
      </c>
    </row>
    <row r="9" spans="1:4" x14ac:dyDescent="0.25">
      <c r="A9" s="2" t="str">
        <f>IF(ISTEXT($B9),LOOKUP(2,1/EXACT($B9,Formelzeichenverzeichnis!$A$1:$A$328),Formelzeichenverzeichnis!$B$1:$B$328),"")</f>
        <v>Polpaarzahl</v>
      </c>
      <c r="B9" s="1" t="s">
        <v>39</v>
      </c>
      <c r="C9" s="5">
        <v>6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activeCell="D25" sqref="D25"/>
    </sheetView>
  </sheetViews>
  <sheetFormatPr baseColWidth="10" defaultRowHeight="15.75" x14ac:dyDescent="0.25"/>
  <cols>
    <col min="1" max="1" width="34.375" bestFit="1" customWidth="1"/>
    <col min="2" max="2" width="10.625" bestFit="1" customWidth="1"/>
  </cols>
  <sheetData>
    <row r="1" spans="1:3" x14ac:dyDescent="0.25">
      <c r="A1" s="10" t="s">
        <v>646</v>
      </c>
    </row>
    <row r="2" spans="1:3" x14ac:dyDescent="0.25">
      <c r="A2" s="11" t="s">
        <v>649</v>
      </c>
      <c r="B2" s="12" t="s">
        <v>42</v>
      </c>
      <c r="C2" s="13" t="s">
        <v>34</v>
      </c>
    </row>
    <row r="3" spans="1:3" x14ac:dyDescent="0.25">
      <c r="A3" t="s">
        <v>633</v>
      </c>
      <c r="B3" s="5" t="s">
        <v>48</v>
      </c>
      <c r="C3" s="14">
        <v>0</v>
      </c>
    </row>
    <row r="4" spans="1:3" x14ac:dyDescent="0.25">
      <c r="A4" t="s">
        <v>634</v>
      </c>
      <c r="B4" s="5" t="s">
        <v>48</v>
      </c>
      <c r="C4" s="14">
        <v>0</v>
      </c>
    </row>
    <row r="5" spans="1:3" x14ac:dyDescent="0.25">
      <c r="A5" t="s">
        <v>635</v>
      </c>
      <c r="B5" s="5" t="s">
        <v>48</v>
      </c>
      <c r="C5" s="14">
        <v>0</v>
      </c>
    </row>
    <row r="6" spans="1:3" x14ac:dyDescent="0.25">
      <c r="A6" t="s">
        <v>636</v>
      </c>
      <c r="B6" s="5" t="s">
        <v>48</v>
      </c>
      <c r="C6" s="14">
        <v>0</v>
      </c>
    </row>
    <row r="7" spans="1:3" x14ac:dyDescent="0.25">
      <c r="A7" t="s">
        <v>637</v>
      </c>
      <c r="B7" s="5" t="s">
        <v>48</v>
      </c>
      <c r="C7" s="14">
        <v>0</v>
      </c>
    </row>
    <row r="8" spans="1:3" x14ac:dyDescent="0.25">
      <c r="A8" t="s">
        <v>638</v>
      </c>
      <c r="B8" s="5" t="s">
        <v>48</v>
      </c>
      <c r="C8" s="14">
        <v>0</v>
      </c>
    </row>
    <row r="9" spans="1:3" x14ac:dyDescent="0.25">
      <c r="A9" t="s">
        <v>639</v>
      </c>
      <c r="B9" s="5" t="s">
        <v>48</v>
      </c>
      <c r="C9" s="14">
        <v>0</v>
      </c>
    </row>
    <row r="10" spans="1:3" x14ac:dyDescent="0.25">
      <c r="A10" t="s">
        <v>640</v>
      </c>
      <c r="B10" s="5" t="s">
        <v>48</v>
      </c>
      <c r="C10" s="14">
        <v>0</v>
      </c>
    </row>
    <row r="11" spans="1:3" x14ac:dyDescent="0.25">
      <c r="A11" t="s">
        <v>641</v>
      </c>
      <c r="B11" s="5" t="s">
        <v>48</v>
      </c>
      <c r="C11" s="14">
        <v>0</v>
      </c>
    </row>
    <row r="12" spans="1:3" x14ac:dyDescent="0.25">
      <c r="A12" t="s">
        <v>642</v>
      </c>
      <c r="B12" s="5" t="s">
        <v>48</v>
      </c>
      <c r="C12" s="14">
        <v>0</v>
      </c>
    </row>
    <row r="13" spans="1:3" x14ac:dyDescent="0.25">
      <c r="A13" t="s">
        <v>643</v>
      </c>
      <c r="B13" s="5" t="s">
        <v>48</v>
      </c>
      <c r="C13" s="14">
        <v>0</v>
      </c>
    </row>
    <row r="14" spans="1:3" x14ac:dyDescent="0.25">
      <c r="A14" t="s">
        <v>644</v>
      </c>
      <c r="B14" s="5" t="s">
        <v>48</v>
      </c>
      <c r="C14" s="14">
        <v>0</v>
      </c>
    </row>
    <row r="15" spans="1:3" x14ac:dyDescent="0.25">
      <c r="A15" t="s">
        <v>645</v>
      </c>
      <c r="B15" s="5" t="s">
        <v>48</v>
      </c>
      <c r="C15" s="14">
        <v>0</v>
      </c>
    </row>
    <row r="17" spans="1:3" x14ac:dyDescent="0.25">
      <c r="A17" s="10" t="s">
        <v>647</v>
      </c>
    </row>
    <row r="18" spans="1:3" x14ac:dyDescent="0.25">
      <c r="A18" s="11" t="s">
        <v>648</v>
      </c>
      <c r="B18" s="12" t="s">
        <v>42</v>
      </c>
      <c r="C18" s="13" t="s">
        <v>34</v>
      </c>
    </row>
    <row r="19" spans="1:3" x14ac:dyDescent="0.25">
      <c r="A19" t="s">
        <v>650</v>
      </c>
      <c r="B19" s="5" t="s">
        <v>48</v>
      </c>
    </row>
    <row r="20" spans="1:3" x14ac:dyDescent="0.25">
      <c r="A20" t="s">
        <v>651</v>
      </c>
      <c r="B20" s="5" t="s">
        <v>48</v>
      </c>
    </row>
    <row r="21" spans="1:3" x14ac:dyDescent="0.25">
      <c r="A21" t="s">
        <v>652</v>
      </c>
      <c r="B21" s="5" t="s">
        <v>48</v>
      </c>
    </row>
    <row r="22" spans="1:3" x14ac:dyDescent="0.25">
      <c r="A22" t="s">
        <v>653</v>
      </c>
      <c r="B22" s="5" t="s">
        <v>48</v>
      </c>
    </row>
    <row r="23" spans="1:3" x14ac:dyDescent="0.25">
      <c r="A23" t="s">
        <v>654</v>
      </c>
      <c r="B23" s="5" t="s">
        <v>48</v>
      </c>
    </row>
    <row r="24" spans="1:3" x14ac:dyDescent="0.25">
      <c r="A24" t="s">
        <v>655</v>
      </c>
      <c r="B24" s="5" t="s">
        <v>48</v>
      </c>
    </row>
    <row r="25" spans="1:3" x14ac:dyDescent="0.25">
      <c r="A25" t="s">
        <v>656</v>
      </c>
      <c r="B25" s="5" t="s">
        <v>48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workbookViewId="0">
      <selection activeCell="D2" sqref="D2"/>
    </sheetView>
  </sheetViews>
  <sheetFormatPr baseColWidth="10" defaultRowHeight="15.75" x14ac:dyDescent="0.25"/>
  <cols>
    <col min="1" max="1" width="32.875" bestFit="1" customWidth="1"/>
    <col min="2" max="2" width="10.625" bestFit="1" customWidth="1"/>
    <col min="4" max="4" width="44.25" bestFit="1" customWidth="1"/>
  </cols>
  <sheetData>
    <row r="1" spans="1:4" x14ac:dyDescent="0.25">
      <c r="A1" s="10" t="s">
        <v>657</v>
      </c>
    </row>
    <row r="2" spans="1:4" x14ac:dyDescent="0.25">
      <c r="A2" s="11" t="s">
        <v>35</v>
      </c>
      <c r="B2" s="12" t="s">
        <v>42</v>
      </c>
      <c r="C2" s="13" t="s">
        <v>34</v>
      </c>
      <c r="D2" s="10" t="s">
        <v>678</v>
      </c>
    </row>
    <row r="3" spans="1:4" x14ac:dyDescent="0.25">
      <c r="A3" t="s">
        <v>658</v>
      </c>
      <c r="B3" s="5" t="s">
        <v>48</v>
      </c>
      <c r="C3" s="14">
        <v>0</v>
      </c>
    </row>
    <row r="4" spans="1:4" x14ac:dyDescent="0.25">
      <c r="A4" t="s">
        <v>659</v>
      </c>
      <c r="B4" s="5" t="s">
        <v>48</v>
      </c>
      <c r="C4" s="14">
        <v>0</v>
      </c>
      <c r="D4" t="s">
        <v>676</v>
      </c>
    </row>
    <row r="5" spans="1:4" x14ac:dyDescent="0.25">
      <c r="A5" t="s">
        <v>660</v>
      </c>
      <c r="B5" s="5" t="s">
        <v>671</v>
      </c>
      <c r="C5" s="14">
        <v>0</v>
      </c>
      <c r="D5" t="s">
        <v>677</v>
      </c>
    </row>
    <row r="6" spans="1:4" x14ac:dyDescent="0.25">
      <c r="A6" t="s">
        <v>662</v>
      </c>
      <c r="B6" s="5" t="s">
        <v>40</v>
      </c>
      <c r="C6" s="14">
        <v>0</v>
      </c>
    </row>
    <row r="7" spans="1:4" x14ac:dyDescent="0.25">
      <c r="A7" t="s">
        <v>663</v>
      </c>
      <c r="B7" s="5" t="s">
        <v>40</v>
      </c>
      <c r="C7" s="14">
        <v>0</v>
      </c>
    </row>
    <row r="8" spans="1:4" x14ac:dyDescent="0.25">
      <c r="A8" t="s">
        <v>664</v>
      </c>
      <c r="B8" s="5" t="s">
        <v>262</v>
      </c>
      <c r="C8" s="14">
        <v>0</v>
      </c>
    </row>
    <row r="9" spans="1:4" x14ac:dyDescent="0.25">
      <c r="A9" t="s">
        <v>665</v>
      </c>
      <c r="B9" s="5" t="s">
        <v>262</v>
      </c>
      <c r="C9" s="14">
        <v>0</v>
      </c>
    </row>
    <row r="10" spans="1:4" x14ac:dyDescent="0.25">
      <c r="A10" t="s">
        <v>666</v>
      </c>
      <c r="B10" s="5" t="s">
        <v>262</v>
      </c>
      <c r="C10" s="14">
        <v>0</v>
      </c>
    </row>
    <row r="11" spans="1:4" x14ac:dyDescent="0.25">
      <c r="A11" t="s">
        <v>667</v>
      </c>
      <c r="B11" s="5" t="s">
        <v>262</v>
      </c>
      <c r="C11" s="14">
        <v>0</v>
      </c>
    </row>
    <row r="12" spans="1:4" x14ac:dyDescent="0.25">
      <c r="A12" t="s">
        <v>668</v>
      </c>
      <c r="B12" s="5" t="s">
        <v>262</v>
      </c>
      <c r="C12" s="14">
        <v>0</v>
      </c>
    </row>
    <row r="13" spans="1:4" x14ac:dyDescent="0.25">
      <c r="A13" t="s">
        <v>669</v>
      </c>
      <c r="B13" s="5" t="s">
        <v>262</v>
      </c>
      <c r="C13" s="14">
        <v>0</v>
      </c>
    </row>
    <row r="14" spans="1:4" x14ac:dyDescent="0.25">
      <c r="A14" t="s">
        <v>670</v>
      </c>
      <c r="B14" s="5" t="s">
        <v>262</v>
      </c>
      <c r="C14" s="14">
        <v>0</v>
      </c>
    </row>
    <row r="15" spans="1:4" x14ac:dyDescent="0.25">
      <c r="A15" t="s">
        <v>661</v>
      </c>
      <c r="B15" s="5" t="s">
        <v>671</v>
      </c>
      <c r="C1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D3" sqref="D3"/>
    </sheetView>
  </sheetViews>
  <sheetFormatPr baseColWidth="10" defaultRowHeight="15.75" x14ac:dyDescent="0.25"/>
  <cols>
    <col min="1" max="1" width="37.625" bestFit="1" customWidth="1"/>
  </cols>
  <sheetData>
    <row r="1" spans="1:3" x14ac:dyDescent="0.25">
      <c r="A1" s="10" t="s">
        <v>672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673</v>
      </c>
      <c r="B3" s="5" t="s">
        <v>671</v>
      </c>
      <c r="C3" s="14">
        <v>0</v>
      </c>
    </row>
    <row r="4" spans="1:3" x14ac:dyDescent="0.25">
      <c r="A4" t="s">
        <v>675</v>
      </c>
      <c r="B4" s="5" t="s">
        <v>390</v>
      </c>
      <c r="C4" s="14">
        <v>0</v>
      </c>
    </row>
    <row r="5" spans="1:3" x14ac:dyDescent="0.25">
      <c r="A5" t="s">
        <v>674</v>
      </c>
      <c r="B5" s="5" t="s">
        <v>626</v>
      </c>
      <c r="C5" s="1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0.5" style="5" bestFit="1" customWidth="1"/>
    <col min="3" max="3" width="5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max. Rückeninduktion (Stator)</v>
      </c>
      <c r="B2" s="5" t="s">
        <v>111</v>
      </c>
      <c r="C2" s="5">
        <v>1.4</v>
      </c>
      <c r="D2" s="2" t="str">
        <f>IF(ISTEXT($B2),LOOKUP(2,1/EXACT($B2,Formelzeichenverzeichnis!$A$1:$A$328),Formelzeichenverzeichnis!$C$1:$C$328),"")</f>
        <v>T</v>
      </c>
    </row>
    <row r="3" spans="1:4" x14ac:dyDescent="0.25">
      <c r="A3" s="2" t="str">
        <f>IF(ISTEXT($B3),LOOKUP(2,1/EXACT($B3,Formelzeichenverzeichnis!$A$1:$A$328),Formelzeichenverzeichnis!$B$1:$B$328),"")</f>
        <v>max. Zahninduktion (Stator)</v>
      </c>
      <c r="B3" s="1" t="s">
        <v>112</v>
      </c>
      <c r="C3" s="5">
        <v>1.8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max. Rückeninduktion (Rotor)</v>
      </c>
      <c r="B4" s="1" t="s">
        <v>113</v>
      </c>
      <c r="C4" s="5">
        <v>1.4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Hauptwellenamplitude  der Luftspaltinduktion</v>
      </c>
      <c r="B5" s="1" t="s">
        <v>119</v>
      </c>
      <c r="C5" s="5">
        <v>0.85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7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Kanalbreite der Ventilationskanäle</v>
      </c>
      <c r="B7" s="1" t="s">
        <v>55</v>
      </c>
      <c r="C7" s="5">
        <v>0.01</v>
      </c>
      <c r="D7" s="2" t="str">
        <f>IF(ISTEXT($B7),LOOKUP(2,1/EXACT($B7,Formelzeichenverzeichnis!$A$1:$A$328),Formelzeichenverzeichnis!$C$1:$C$328),"")</f>
        <v>m</v>
      </c>
    </row>
    <row r="8" spans="1:4" x14ac:dyDescent="0.25">
      <c r="A8" s="2" t="str">
        <f>IF(ISTEXT($B8),LOOKUP(2,1/EXACT($B8,Formelzeichenverzeichnis!$A$1:$A$328),Formelzeichenverzeichnis!$B$1:$B$328),"")</f>
        <v>Relative Ankerlänge</v>
      </c>
      <c r="B8" s="1" t="s">
        <v>117</v>
      </c>
      <c r="C8" s="5">
        <v>2.5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Eisenfüllfaktor (Stator)</v>
      </c>
      <c r="B9" s="1" t="s">
        <v>132</v>
      </c>
      <c r="C9" s="5">
        <v>0.95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Nutfüllfaktor (Stator)</v>
      </c>
      <c r="B10" s="1" t="s">
        <v>129</v>
      </c>
      <c r="C10" s="5">
        <v>0.5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Eisenfüllfaktor (Rotor)</v>
      </c>
      <c r="B11" s="1" t="s">
        <v>144</v>
      </c>
      <c r="C11" s="5">
        <v>0.95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min. Nutteilung (Stator)</v>
      </c>
      <c r="B12" s="1" t="s">
        <v>131</v>
      </c>
      <c r="C12" s="5">
        <v>7.0000000000000001E-3</v>
      </c>
      <c r="D12" s="2" t="str">
        <f>IF(ISTEXT($B12),LOOKUP(2,1/EXACT($B12,Formelzeichenverzeichnis!$A$1:$A$328),Formelzeichenverzeichnis!$C$1:$C$328),"")</f>
        <v>m</v>
      </c>
    </row>
    <row r="13" spans="1:4" x14ac:dyDescent="0.25">
      <c r="A13" s="2" t="str">
        <f>IF(ISTEXT($B13),LOOKUP(2,1/EXACT($B13,Formelzeichenverzeichnis!$A$1:$A$328),Formelzeichenverzeichnis!$B$1:$B$328),"")</f>
        <v>Wicklungsfaktor Grundwelle (Stator)</v>
      </c>
      <c r="B13" s="1" t="s">
        <v>130</v>
      </c>
      <c r="C13" s="5">
        <v>0.96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" style="5" bestFit="1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Kuehlungsart</v>
      </c>
      <c r="B2" s="5" t="s">
        <v>156</v>
      </c>
      <c r="C2" s="5" t="s">
        <v>681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Maschinenausfuehrung</v>
      </c>
      <c r="B3" s="1" t="s">
        <v>150</v>
      </c>
      <c r="C3" s="5" t="s">
        <v>682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Maschinentyp</v>
      </c>
      <c r="B4" s="1" t="s">
        <v>149</v>
      </c>
      <c r="C4" s="5" t="s">
        <v>683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Modus Wicklungsauslegung</v>
      </c>
      <c r="B5" s="1" t="s">
        <v>176</v>
      </c>
      <c r="C5" s="5" t="s">
        <v>684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Nutform Stator</v>
      </c>
      <c r="B6" s="1" t="s">
        <v>166</v>
      </c>
      <c r="C6" s="5" t="s">
        <v>685</v>
      </c>
      <c r="D6" s="2" t="str">
        <f>IF(ISTEXT($B6),LOOKUP(2,1/EXACT($B6,Formelzeichenverzeichnis!$A$1:$A$328),Formelzeichenverzeichnis!$C$1:$C$328),"")</f>
        <v>-</v>
      </c>
    </row>
    <row r="7" spans="1:4" x14ac:dyDescent="0.25">
      <c r="A7" s="2" t="str">
        <f>IF(ISTEXT($B7),LOOKUP(2,1/EXACT($B7,Formelzeichenverzeichnis!$A$1:$A$328),Formelzeichenverzeichnis!$B$1:$B$328),"")</f>
        <v>Eisenmaterial Rotor</v>
      </c>
      <c r="B7" s="1" t="s">
        <v>172</v>
      </c>
      <c r="C7" s="5" t="s">
        <v>686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Magnetmaterial Rotor</v>
      </c>
      <c r="B8" s="1" t="s">
        <v>175</v>
      </c>
      <c r="C8" s="5" t="s">
        <v>687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Schaltung</v>
      </c>
      <c r="B9" s="1" t="s">
        <v>151</v>
      </c>
      <c r="C9" s="5" t="s">
        <v>688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Spulenform Stator</v>
      </c>
      <c r="B10" s="1" t="s">
        <v>165</v>
      </c>
      <c r="C10" s="5" t="s">
        <v>689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Eisenmaterial Stator</v>
      </c>
      <c r="B11" s="1" t="s">
        <v>169</v>
      </c>
      <c r="C11" s="5" t="s">
        <v>686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Leitermaterial Stator</v>
      </c>
      <c r="B12" s="1" t="s">
        <v>170</v>
      </c>
      <c r="C12" s="5" t="s">
        <v>690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Wicklungstyp</v>
      </c>
      <c r="B13" s="1" t="s">
        <v>61</v>
      </c>
      <c r="C13" s="5" t="s">
        <v>10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>Temperatur Leitermaterial Stator</v>
      </c>
      <c r="B14" s="1" t="s">
        <v>171</v>
      </c>
      <c r="C14" s="5">
        <v>90</v>
      </c>
      <c r="D14" s="2" t="str">
        <f>IF(ISTEXT($B14),LOOKUP(2,1/EXACT($B14,Formelzeichenverzeichnis!$A$1:$A$328),Formelzeichenverzeichnis!$C$1:$C$328),"")</f>
        <v>°C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2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Rückenfläche (Stator)</v>
      </c>
      <c r="B2" s="5" t="s">
        <v>391</v>
      </c>
      <c r="C2" s="5">
        <v>8.1592726299205363E-3</v>
      </c>
      <c r="D2" s="2" t="str">
        <f>IF(ISTEXT($B2),LOOKUP(2,1/EXACT($B2,Formelzeichenverzeichnis!$A$1:$A$328),Formelzeichenverzeichnis!$C$1:$C$328),"")</f>
        <v>m^2</v>
      </c>
    </row>
    <row r="3" spans="1:4" x14ac:dyDescent="0.25">
      <c r="A3" s="2" t="str">
        <f>IF(ISTEXT($B3),LOOKUP(2,1/EXACT($B3,Formelzeichenverzeichnis!$A$1:$A$328),Formelzeichenverzeichnis!$B$1:$B$328),"")</f>
        <v>Zahnfläche (Stator)</v>
      </c>
      <c r="B3" s="1" t="s">
        <v>392</v>
      </c>
      <c r="C3" s="5">
        <v>6.0186099247524797E-3</v>
      </c>
      <c r="D3" s="2" t="str">
        <f>IF(ISTEXT($B3),LOOKUP(2,1/EXACT($B3,Formelzeichenverzeichnis!$A$1:$A$328),Formelzeichenverzeichnis!$C$1:$C$328),"")</f>
        <v>m^2</v>
      </c>
    </row>
    <row r="4" spans="1:4" x14ac:dyDescent="0.25">
      <c r="A4" s="2" t="str">
        <f>IF(ISTEXT($B4),LOOKUP(2,1/EXACT($B4,Formelzeichenverzeichnis!$A$1:$A$328),Formelzeichenverzeichnis!$B$1:$B$328),"")</f>
        <v>Rückenfläche (Rotor)</v>
      </c>
      <c r="B4" s="1" t="s">
        <v>333</v>
      </c>
      <c r="C4" s="5">
        <v>2.5180109468651835E-2</v>
      </c>
      <c r="D4" s="2" t="str">
        <f>IF(ISTEXT($B4),LOOKUP(2,1/EXACT($B4,Formelzeichenverzeichnis!$A$1:$A$328),Formelzeichenverzeichnis!$C$1:$C$328),"")</f>
        <v>m^2</v>
      </c>
    </row>
    <row r="5" spans="1:4" x14ac:dyDescent="0.25">
      <c r="A5" s="2" t="str">
        <f>IF(ISTEXT($B5),LOOKUP(2,1/EXACT($B5,Formelzeichenverzeichnis!$A$1:$A$328),Formelzeichenverzeichnis!$B$1:$B$328),"")</f>
        <v>Abstand zwischen PM und Rotoroberflaeche</v>
      </c>
      <c r="B5" s="1" t="s">
        <v>602</v>
      </c>
      <c r="C5" s="5">
        <v>3</v>
      </c>
      <c r="D5" s="2" t="str">
        <f>IF(ISTEXT($B5),LOOKUP(2,1/EXACT($B5,Formelzeichenverzeichnis!$A$1:$A$328),Formelzeichenverzeichnis!$C$1:$C$328),"")</f>
        <v>mm</v>
      </c>
    </row>
    <row r="6" spans="1:4" x14ac:dyDescent="0.25">
      <c r="A6" s="2" t="str">
        <f>IF(ISTEXT($B6),LOOKUP(2,1/EXACT($B6,Formelzeichenverzeichnis!$A$1:$A$328),Formelzeichenverzeichnis!$B$1:$B$328),"")</f>
        <v>Ausnutzungsfaktor allgemein</v>
      </c>
      <c r="B6" s="1" t="s">
        <v>7</v>
      </c>
      <c r="C6" s="5">
        <v>3.6425948360524316</v>
      </c>
      <c r="D6" s="2" t="str">
        <f>IF(ISTEXT($B6),LOOKUP(2,1/EXACT($B6,Formelzeichenverzeichnis!$A$1:$A$328),Formelzeichenverzeichnis!$C$1:$C$328),"")</f>
        <v>kVAmin/m^3</v>
      </c>
    </row>
    <row r="7" spans="1:4" x14ac:dyDescent="0.25">
      <c r="A7" s="2" t="str">
        <f>IF(ISTEXT($B7),LOOKUP(2,1/EXACT($B7,Formelzeichenverzeichnis!$A$1:$A$328),Formelzeichenverzeichnis!$B$1:$B$328),"")</f>
        <v>Ausnutzungsfaktor SM</v>
      </c>
      <c r="B7" s="1" t="s">
        <v>6</v>
      </c>
      <c r="C7" s="5">
        <v>3.6425948360524316</v>
      </c>
      <c r="D7" s="2" t="str">
        <f>IF(ISTEXT($B7),LOOKUP(2,1/EXACT($B7,Formelzeichenverzeichnis!$A$1:$A$328),Formelzeichenverzeichnis!$C$1:$C$328),"")</f>
        <v>kVAmin/m^3</v>
      </c>
    </row>
    <row r="8" spans="1:4" x14ac:dyDescent="0.25">
      <c r="A8" s="2" t="str">
        <f>IF(ISTEXT($B8),LOOKUP(2,1/EXACT($B8,Formelzeichenverzeichnis!$A$1:$A$328),Formelzeichenverzeichnis!$B$1:$B$328),"")</f>
        <v>Außendurchmesser (Stator)</v>
      </c>
      <c r="B8" s="1" t="s">
        <v>289</v>
      </c>
      <c r="C8" s="5">
        <v>0.25265256352200588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max. Außendurchmesser (Stator)</v>
      </c>
      <c r="B9" s="1" t="s">
        <v>210</v>
      </c>
      <c r="C9" s="5">
        <v>0.27886638837113914</v>
      </c>
      <c r="D9" s="2" t="str">
        <f>IF(ISTEXT($B9),LOOKUP(2,1/EXACT($B9,Formelzeichenverzeichnis!$A$1:$A$328),Formelzeichenverzeichnis!$C$1:$C$328),"")</f>
        <v>m</v>
      </c>
    </row>
    <row r="10" spans="1:4" x14ac:dyDescent="0.25">
      <c r="A10" s="2" t="str">
        <f>IF(ISTEXT($B10),LOOKUP(2,1/EXACT($B10,Formelzeichenverzeichnis!$A$1:$A$328),Formelzeichenverzeichnis!$B$1:$B$328),"")</f>
        <v>Bohrungsdurchmesser (Stator)</v>
      </c>
      <c r="B10" s="1" t="s">
        <v>193</v>
      </c>
      <c r="C10" s="5">
        <v>0.1913449373814681</v>
      </c>
      <c r="D10" s="2" t="str">
        <f>IF(ISTEXT($B10),LOOKUP(2,1/EXACT($B10,Formelzeichenverzeichnis!$A$1:$A$328),Formelzeichenverzeichnis!$C$1:$C$328),"")</f>
        <v>m</v>
      </c>
    </row>
    <row r="11" spans="1:4" x14ac:dyDescent="0.25">
      <c r="A11" s="2" t="str">
        <f>IF(ISTEXT($B11),LOOKUP(2,1/EXACT($B11,Formelzeichenverzeichnis!$A$1:$A$328),Formelzeichenverzeichnis!$B$1:$B$328),"")</f>
        <v>Außendurchmesser (Rotor)</v>
      </c>
      <c r="B11" s="1" t="s">
        <v>196</v>
      </c>
      <c r="C11" s="5">
        <v>0.1899153759066885</v>
      </c>
      <c r="D11" s="2" t="str">
        <f>IF(ISTEXT($B11),LOOKUP(2,1/EXACT($B11,Formelzeichenverzeichnis!$A$1:$A$328),Formelzeichenverzeichnis!$C$1:$C$328),"")</f>
        <v>m</v>
      </c>
    </row>
    <row r="12" spans="1:4" x14ac:dyDescent="0.25">
      <c r="A12" s="2" t="str">
        <f>IF(ISTEXT($B12),LOOKUP(2,1/EXACT($B12,Formelzeichenverzeichnis!$A$1:$A$328),Formelzeichenverzeichnis!$B$1:$B$328),"")</f>
        <v>Innendurchmesser (Rotor)</v>
      </c>
      <c r="B12" s="1" t="s">
        <v>380</v>
      </c>
      <c r="C12" s="5">
        <v>6.3305125302229495E-2</v>
      </c>
      <c r="D12" s="2" t="str">
        <f>IF(ISTEXT($B12),LOOKUP(2,1/EXACT($B12,Formelzeichenverzeichnis!$A$1:$A$328),Formelzeichenverzeichnis!$C$1:$C$328),"")</f>
        <v>m</v>
      </c>
    </row>
    <row r="13" spans="1:4" x14ac:dyDescent="0.25">
      <c r="A13" s="2" t="str">
        <f>IF(ISTEXT($B13),LOOKUP(2,1/EXACT($B13,Formelzeichenverzeichnis!$A$1:$A$328),Formelzeichenverzeichnis!$B$1:$B$328),"")</f>
        <v>Bohrungsvolumen</v>
      </c>
      <c r="B13" s="1" t="s">
        <v>8</v>
      </c>
      <c r="C13" s="5">
        <v>3.5601102417026544E-3</v>
      </c>
      <c r="D13" s="2" t="str">
        <f>IF(ISTEXT($B13),LOOKUP(2,1/EXACT($B13,Formelzeichenverzeichnis!$A$1:$A$328),Formelzeichenverzeichnis!$C$1:$C$328),"")</f>
        <v>m^3</v>
      </c>
    </row>
    <row r="14" spans="1:4" x14ac:dyDescent="0.25">
      <c r="A14" s="2" t="str">
        <f>IF(ISTEXT($B14),LOOKUP(2,1/EXACT($B14,Formelzeichenverzeichnis!$A$1:$A$328),Formelzeichenverzeichnis!$B$1:$B$328),"")</f>
        <v>Rückenvolumen (Stator)</v>
      </c>
      <c r="B14" s="1" t="s">
        <v>440</v>
      </c>
      <c r="C14" s="5">
        <v>9.5965396678652636E-4</v>
      </c>
      <c r="D14" s="2" t="str">
        <f>IF(ISTEXT($B14),LOOKUP(2,1/EXACT($B14,Formelzeichenverzeichnis!$A$1:$A$328),Formelzeichenverzeichnis!$C$1:$C$328),"")</f>
        <v>m^3</v>
      </c>
    </row>
    <row r="15" spans="1:4" x14ac:dyDescent="0.25">
      <c r="A15" s="2" t="str">
        <f>IF(ISTEXT($B15),LOOKUP(2,1/EXACT($B15,Formelzeichenverzeichnis!$A$1:$A$328),Formelzeichenverzeichnis!$B$1:$B$328),"")</f>
        <v>Zahnvolumen (Stator)</v>
      </c>
      <c r="B15" s="1" t="s">
        <v>441</v>
      </c>
      <c r="C15" s="5">
        <v>7.0787962981520391E-4</v>
      </c>
      <c r="D15" s="2" t="str">
        <f>IF(ISTEXT($B15),LOOKUP(2,1/EXACT($B15,Formelzeichenverzeichnis!$A$1:$A$328),Formelzeichenverzeichnis!$C$1:$C$328),"")</f>
        <v>m^3</v>
      </c>
    </row>
    <row r="16" spans="1:4" x14ac:dyDescent="0.25">
      <c r="A16" s="2" t="str">
        <f>IF(ISTEXT($B16),LOOKUP(2,1/EXACT($B16,Formelzeichenverzeichnis!$A$1:$A$328),Formelzeichenverzeichnis!$B$1:$B$328),"")</f>
        <v>Rückenvolumen (Rotor)</v>
      </c>
      <c r="B16" s="1" t="s">
        <v>442</v>
      </c>
      <c r="C16" s="5">
        <v>2.9615620205040317E-3</v>
      </c>
      <c r="D16" s="2" t="str">
        <f>IF(ISTEXT($B16),LOOKUP(2,1/EXACT($B16,Formelzeichenverzeichnis!$A$1:$A$328),Formelzeichenverzeichnis!$C$1:$C$328),"")</f>
        <v>m^3</v>
      </c>
    </row>
    <row r="17" spans="1:4" x14ac:dyDescent="0.25">
      <c r="A17" s="2" t="str">
        <f>IF(ISTEXT($B17),LOOKUP(2,1/EXACT($B17,Formelzeichenverzeichnis!$A$1:$A$328),Formelzeichenverzeichnis!$B$1:$B$328),"")</f>
        <v>Anzahl Permanentmagnete</v>
      </c>
      <c r="B17" s="1" t="s">
        <v>679</v>
      </c>
      <c r="C17" s="1">
        <v>12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Breite PM</v>
      </c>
      <c r="B18" s="1" t="s">
        <v>589</v>
      </c>
      <c r="C18" s="5">
        <v>32.259061189955993</v>
      </c>
      <c r="D18" s="2" t="str">
        <f>IF(ISTEXT($B18),LOOKUP(2,1/EXACT($B18,Formelzeichenverzeichnis!$A$1:$A$328),Formelzeichenverzeichnis!$C$1:$C$328),"")</f>
        <v>mm</v>
      </c>
    </row>
    <row r="19" spans="1:4" x14ac:dyDescent="0.25">
      <c r="A19" s="2" t="str">
        <f>IF(ISTEXT($B19),LOOKUP(2,1/EXACT($B19,Formelzeichenverzeichnis!$A$1:$A$328),Formelzeichenverzeichnis!$B$1:$B$328),"")</f>
        <v>Geometrische Luftspaltlänge</v>
      </c>
      <c r="B19" s="1" t="s">
        <v>194</v>
      </c>
      <c r="C19" s="5">
        <v>0.71478073738980119</v>
      </c>
      <c r="D19" s="2" t="str">
        <f>IF(ISTEXT($B19),LOOKUP(2,1/EXACT($B19,Formelzeichenverzeichnis!$A$1:$A$328),Formelzeichenverzeichnis!$C$1:$C$328),"")</f>
        <v>mm</v>
      </c>
    </row>
    <row r="20" spans="1:4" x14ac:dyDescent="0.25">
      <c r="A20" s="2" t="str">
        <f>IF(ISTEXT($B20),LOOKUP(2,1/EXACT($B20,Formelzeichenverzeichnis!$A$1:$A$328),Formelzeichenverzeichnis!$B$1:$B$328),"")</f>
        <v>Ideelle Luftspaltlänge</v>
      </c>
      <c r="B20" s="1" t="s">
        <v>16</v>
      </c>
      <c r="C20" s="5">
        <v>0.82585694068371296</v>
      </c>
      <c r="D20" s="2" t="str">
        <f>IF(ISTEXT($B20),LOOKUP(2,1/EXACT($B20,Formelzeichenverzeichnis!$A$1:$A$328),Formelzeichenverzeichnis!$C$1:$C$328),"")</f>
        <v>mm</v>
      </c>
    </row>
    <row r="21" spans="1:4" x14ac:dyDescent="0.25">
      <c r="A21" s="2" t="str">
        <f>IF(ISTEXT($B21),LOOKUP(2,1/EXACT($B21,Formelzeichenverzeichnis!$A$1:$A$328),Formelzeichenverzeichnis!$B$1:$B$328),"")</f>
        <v>Hilfsfaktor Ventilationskanäle</v>
      </c>
      <c r="B21" s="1" t="s">
        <v>202</v>
      </c>
      <c r="C21" s="1">
        <v>0.73670774676372353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Höhe1 der PM Konstruktion</v>
      </c>
      <c r="B22" s="1" t="s">
        <v>596</v>
      </c>
      <c r="C22" s="5">
        <v>1.3799088376248534</v>
      </c>
      <c r="D22" s="2" t="str">
        <f>IF(ISTEXT($B22),LOOKUP(2,1/EXACT($B22,Formelzeichenverzeichnis!$A$1:$A$328),Formelzeichenverzeichnis!$C$1:$C$328),"")</f>
        <v>mm</v>
      </c>
    </row>
    <row r="23" spans="1:4" x14ac:dyDescent="0.25">
      <c r="A23" s="2" t="str">
        <f>IF(ISTEXT($B23),LOOKUP(2,1/EXACT($B23,Formelzeichenverzeichnis!$A$1:$A$328),Formelzeichenverzeichnis!$B$1:$B$328),"")</f>
        <v>Rückenhöhe (Rotor)</v>
      </c>
      <c r="B23" s="1" t="s">
        <v>377</v>
      </c>
      <c r="C23" s="5">
        <v>89.209530490182033</v>
      </c>
      <c r="D23" s="2" t="str">
        <f>IF(ISTEXT($B23),LOOKUP(2,1/EXACT($B23,Formelzeichenverzeichnis!$A$1:$A$328),Formelzeichenverzeichnis!$C$1:$C$328),"")</f>
        <v>mm</v>
      </c>
    </row>
    <row r="24" spans="1:4" x14ac:dyDescent="0.25">
      <c r="A24" s="2" t="str">
        <f>IF(ISTEXT($B24),LOOKUP(2,1/EXACT($B24,Formelzeichenverzeichnis!$A$1:$A$328),Formelzeichenverzeichnis!$B$1:$B$328),"")</f>
        <v>Höhe PM</v>
      </c>
      <c r="B24" s="5" t="s">
        <v>591</v>
      </c>
      <c r="C24" s="5">
        <v>1.3682486255373569</v>
      </c>
      <c r="D24" s="2" t="str">
        <f>IF(ISTEXT($B24),LOOKUP(2,1/EXACT($B24,Formelzeichenverzeichnis!$A$1:$A$328),Formelzeichenverzeichnis!$C$1:$C$328),"")</f>
        <v>mm</v>
      </c>
    </row>
    <row r="25" spans="1:4" x14ac:dyDescent="0.25">
      <c r="A25" s="2" t="str">
        <f>IF(ISTEXT($B25),LOOKUP(2,1/EXACT($B25,Formelzeichenverzeichnis!$A$1:$A$328),Formelzeichenverzeichnis!$B$1:$B$328),"")</f>
        <v>Blechpaketlaenge</v>
      </c>
      <c r="B25" s="5" t="s">
        <v>12</v>
      </c>
      <c r="C25" s="5">
        <v>0.1238054071875577</v>
      </c>
      <c r="D25" s="2" t="str">
        <f>IF(ISTEXT($B25),LOOKUP(2,1/EXACT($B25,Formelzeichenverzeichnis!$A$1:$A$328),Formelzeichenverzeichnis!$C$1:$C$328),"")</f>
        <v>m</v>
      </c>
    </row>
    <row r="26" spans="1:4" x14ac:dyDescent="0.25">
      <c r="A26" s="2" t="str">
        <f>IF(ISTEXT($B26),LOOKUP(2,1/EXACT($B26,Formelzeichenverzeichnis!$A$1:$A$328),Formelzeichenverzeichnis!$B$1:$B$328),"")</f>
        <v>Reine Eisenlänge</v>
      </c>
      <c r="B26" s="5" t="s">
        <v>573</v>
      </c>
      <c r="C26" s="5">
        <v>0.1238054071875577</v>
      </c>
      <c r="D26" s="2" t="str">
        <f>IF(ISTEXT($B26),LOOKUP(2,1/EXACT($B26,Formelzeichenverzeichnis!$A$1:$A$328),Formelzeichenverzeichnis!$C$1:$C$328),"")</f>
        <v>m</v>
      </c>
    </row>
    <row r="27" spans="1:4" x14ac:dyDescent="0.25">
      <c r="A27" s="2" t="str">
        <f>IF(ISTEXT($B27),LOOKUP(2,1/EXACT($B27,Formelzeichenverzeichnis!$A$1:$A$328),Formelzeichenverzeichnis!$B$1:$B$328),"")</f>
        <v>Länge PM</v>
      </c>
      <c r="B27" s="5" t="s">
        <v>585</v>
      </c>
      <c r="C27" s="5">
        <v>0.1238054071875577</v>
      </c>
      <c r="D27" s="2" t="str">
        <f>IF(ISTEXT($B27),LOOKUP(2,1/EXACT($B27,Formelzeichenverzeichnis!$A$1:$A$328),Formelzeichenverzeichnis!$C$1:$C$328),"")</f>
        <v>m</v>
      </c>
    </row>
    <row r="28" spans="1:4" x14ac:dyDescent="0.25">
      <c r="A28" s="2" t="str">
        <f>IF(ISTEXT($B28),LOOKUP(2,1/EXACT($B28,Formelzeichenverzeichnis!$A$1:$A$328),Formelzeichenverzeichnis!$B$1:$B$328),"")</f>
        <v>Ideelle Länge</v>
      </c>
      <c r="B28" s="5" t="s">
        <v>9</v>
      </c>
      <c r="C28" s="5">
        <v>0.1252349686623373</v>
      </c>
      <c r="D28" s="2" t="str">
        <f>IF(ISTEXT($B28),LOOKUP(2,1/EXACT($B28,Formelzeichenverzeichnis!$A$1:$A$328),Formelzeichenverzeichnis!$C$1:$C$328),"")</f>
        <v>m</v>
      </c>
    </row>
    <row r="29" spans="1:4" x14ac:dyDescent="0.25">
      <c r="A29" s="2" t="str">
        <f>IF(ISTEXT($B29),LOOKUP(2,1/EXACT($B29,Formelzeichenverzeichnis!$A$1:$A$328),Formelzeichenverzeichnis!$B$1:$B$328),"")</f>
        <v>Anzahl der Ventilationskanäle</v>
      </c>
      <c r="B29" s="5" t="s">
        <v>11</v>
      </c>
      <c r="C29" s="5">
        <v>0</v>
      </c>
      <c r="D29" s="2" t="str">
        <f>IF(ISTEXT($B29),LOOKUP(2,1/EXACT($B29,Formelzeichenverzeichnis!$A$1:$A$328),Formelzeichenverzeichnis!$C$1:$C$328),"")</f>
        <v>-</v>
      </c>
    </row>
    <row r="30" spans="1:4" x14ac:dyDescent="0.25">
      <c r="A30" s="2" t="str">
        <f>IF(ISTEXT($B30),LOOKUP(2,1/EXACT($B30,Formelzeichenverzeichnis!$A$1:$A$328),Formelzeichenverzeichnis!$B$1:$B$328),"")</f>
        <v>Polteilung (Stator)</v>
      </c>
      <c r="B30" s="5" t="s">
        <v>197</v>
      </c>
      <c r="C30" s="5">
        <v>5.009398746493493E-2</v>
      </c>
      <c r="D30" s="2" t="str">
        <f>IF(ISTEXT($B30),LOOKUP(2,1/EXACT($B30,Formelzeichenverzeichnis!$A$1:$A$328),Formelzeichenverzeichnis!$C$1:$C$328),"")</f>
        <v>m</v>
      </c>
    </row>
    <row r="31" spans="1:4" x14ac:dyDescent="0.25">
      <c r="A31" s="2" t="str">
        <f>IF(ISTEXT($B31),LOOKUP(2,1/EXACT($B31,Formelzeichenverzeichnis!$A$1:$A$328),Formelzeichenverzeichnis!$B$1:$B$328),"")</f>
        <v>Polteilung an der Grenzfläche zwischen Zahngebiet und Rücken (Stator)</v>
      </c>
      <c r="B31" s="5" t="s">
        <v>432</v>
      </c>
      <c r="C31" s="5">
        <v>6.0523018521604681E-2</v>
      </c>
      <c r="D31" s="2" t="str">
        <f>IF(ISTEXT($B31),LOOKUP(2,1/EXACT($B31,Formelzeichenverzeichnis!$A$1:$A$328),Formelzeichenverzeichnis!$C$1:$C$328),"")</f>
        <v>m</v>
      </c>
    </row>
    <row r="32" spans="1:4" x14ac:dyDescent="0.25">
      <c r="A32" s="2" t="str">
        <f>IF(ISTEXT($B32),LOOKUP(2,1/EXACT($B32,Formelzeichenverzeichnis!$A$1:$A$328),Formelzeichenverzeichnis!$B$1:$B$328),"")</f>
        <v>Polteilung (Rotor)</v>
      </c>
      <c r="B32" s="5" t="s">
        <v>338</v>
      </c>
      <c r="C32" s="5">
        <v>4.9719729146016384E-2</v>
      </c>
      <c r="D32" s="2" t="str">
        <f>IF(ISTEXT($B32),LOOKUP(2,1/EXACT($B32,Formelzeichenverzeichnis!$A$1:$A$328),Formelzeichenverzeichnis!$C$1:$C$328),"")</f>
        <v>m</v>
      </c>
    </row>
    <row r="33" spans="1:4" x14ac:dyDescent="0.25">
      <c r="A33" s="2" t="str">
        <f>IF(ISTEXT($B33),LOOKUP(2,1/EXACT($B33,Formelzeichenverzeichnis!$A$1:$A$328),Formelzeichenverzeichnis!$B$1:$B$328),"")</f>
        <v>Polteilung an der Grenzfläche zwischen Zahngebiet und Rücken (Rotor)</v>
      </c>
      <c r="B33" s="5" t="s">
        <v>433</v>
      </c>
      <c r="C33" s="5">
        <v>-1.4279928144059586E-2</v>
      </c>
      <c r="D33" s="2" t="str">
        <f>IF(ISTEXT($B33),LOOKUP(2,1/EXACT($B33,Formelzeichenverzeichnis!$A$1:$A$328),Formelzeichenverzeichnis!$C$1:$C$328),"")</f>
        <v>m</v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>Nutquerschnitt (Stator)</v>
      </c>
      <c r="B35" s="5" t="s">
        <v>258</v>
      </c>
      <c r="C35" s="5">
        <v>92.127118965698287</v>
      </c>
      <c r="D35" s="2" t="str">
        <f>IF(ISTEXT($B35),LOOKUP(2,1/EXACT($B35,Formelzeichenverzeichnis!$A$1:$A$328),Formelzeichenverzeichnis!$C$1:$C$328),"")</f>
        <v>mm^2</v>
      </c>
    </row>
    <row r="36" spans="1:4" x14ac:dyDescent="0.25">
      <c r="A36" s="2" t="str">
        <f>IF(ISTEXT($B36),LOOKUP(2,1/EXACT($B36,Formelzeichenverzeichnis!$A$1:$A$328),Formelzeichenverzeichnis!$B$1:$B$328),"")</f>
        <v>Tatsächliche Nutfläche (Stator)</v>
      </c>
      <c r="B36" s="5" t="s">
        <v>282</v>
      </c>
      <c r="C36" s="5">
        <v>92.60282433395875</v>
      </c>
      <c r="D36" s="2" t="str">
        <f>IF(ISTEXT($B36),LOOKUP(2,1/EXACT($B36,Formelzeichenverzeichnis!$A$1:$A$328),Formelzeichenverzeichnis!$C$1:$C$328),"")</f>
        <v>mm^2</v>
      </c>
    </row>
    <row r="37" spans="1:4" x14ac:dyDescent="0.25">
      <c r="A37" s="2" t="str">
        <f>IF(ISTEXT($B37),LOOKUP(2,1/EXACT($B37,Formelzeichenverzeichnis!$A$1:$A$328),Formelzeichenverzeichnis!$B$1:$B$328),"")</f>
        <v>Nutkeilwinkel (Stator)</v>
      </c>
      <c r="B37" s="5" t="s">
        <v>272</v>
      </c>
      <c r="C37" s="5">
        <v>0.52359877559829882</v>
      </c>
      <c r="D37" s="2" t="str">
        <f>IF(ISTEXT($B37),LOOKUP(2,1/EXACT($B37,Formelzeichenverzeichnis!$A$1:$A$328),Formelzeichenverzeichnis!$C$1:$C$328),"")</f>
        <v>rad</v>
      </c>
    </row>
    <row r="38" spans="1:4" x14ac:dyDescent="0.25">
      <c r="A38" s="2" t="str">
        <f>IF(ISTEXT($B38),LOOKUP(2,1/EXACT($B38,Formelzeichenverzeichnis!$A$1:$A$328),Formelzeichenverzeichnis!$B$1:$B$328),"")</f>
        <v>Breite Nutkeilgebiet (Stator)</v>
      </c>
      <c r="B38" s="5" t="s">
        <v>472</v>
      </c>
      <c r="C38" s="5">
        <v>3.4919583078473848</v>
      </c>
      <c r="D38" s="2" t="str">
        <f>IF(ISTEXT($B38),LOOKUP(2,1/EXACT($B38,Formelzeichenverzeichnis!$A$1:$A$328),Formelzeichenverzeichnis!$C$1:$C$328),"")</f>
        <v>mm</v>
      </c>
    </row>
    <row r="39" spans="1:4" x14ac:dyDescent="0.25">
      <c r="A39" s="2" t="str">
        <f>IF(ISTEXT($B39),LOOKUP(2,1/EXACT($B39,Formelzeichenverzeichnis!$A$1:$A$328),Formelzeichenverzeichnis!$B$1:$B$328),"")</f>
        <v>Breite Nut (Stator)</v>
      </c>
      <c r="B39" s="5" t="s">
        <v>471</v>
      </c>
      <c r="C39" s="5">
        <v>4.3419583078473849</v>
      </c>
      <c r="D39" s="2" t="str">
        <f>IF(ISTEXT($B39),LOOKUP(2,1/EXACT($B39,Formelzeichenverzeichnis!$A$1:$A$328),Formelzeichenverzeichnis!$C$1:$C$328),"")</f>
        <v>mm</v>
      </c>
    </row>
    <row r="40" spans="1:4" x14ac:dyDescent="0.25">
      <c r="A40" s="2" t="str">
        <f>IF(ISTEXT($B40),LOOKUP(2,1/EXACT($B40,Formelzeichenverzeichnis!$A$1:$A$328),Formelzeichenverzeichnis!$B$1:$B$328),"")</f>
        <v>Nutbreite mitte (Stator)</v>
      </c>
      <c r="B40" s="5" t="s">
        <v>277</v>
      </c>
      <c r="C40" s="5">
        <v>5.1419583078473821</v>
      </c>
      <c r="D40" s="2" t="str">
        <f>IF(ISTEXT($B40),LOOKUP(2,1/EXACT($B40,Formelzeichenverzeichnis!$A$1:$A$328),Formelzeichenverzeichnis!$C$1:$C$328),"")</f>
        <v>mm</v>
      </c>
    </row>
    <row r="41" spans="1:4" x14ac:dyDescent="0.25">
      <c r="A41" s="2" t="str">
        <f>IF(ISTEXT($B41),LOOKUP(2,1/EXACT($B41,Formelzeichenverzeichnis!$A$1:$A$328),Formelzeichenverzeichnis!$B$1:$B$328),"")</f>
        <v>Nutbreite oben (Stator)</v>
      </c>
      <c r="B41" s="5" t="s">
        <v>275</v>
      </c>
      <c r="C41" s="5">
        <v>5.9419583078473792</v>
      </c>
      <c r="D41" s="2" t="str">
        <f>IF(ISTEXT($B41),LOOKUP(2,1/EXACT($B41,Formelzeichenverzeichnis!$A$1:$A$328),Formelzeichenverzeichnis!$C$1:$C$328),"")</f>
        <v>mm</v>
      </c>
    </row>
    <row r="42" spans="1:4" x14ac:dyDescent="0.25">
      <c r="A42" s="2" t="str">
        <f>IF(ISTEXT($B42),LOOKUP(2,1/EXACT($B42,Formelzeichenverzeichnis!$A$1:$A$328),Formelzeichenverzeichnis!$B$1:$B$328),"")</f>
        <v>Nutbreite unten (Stator)</v>
      </c>
      <c r="B42" s="5" t="s">
        <v>276</v>
      </c>
      <c r="C42" s="5">
        <v>4.3419583078473849</v>
      </c>
      <c r="D42" s="2" t="str">
        <f>IF(ISTEXT($B42),LOOKUP(2,1/EXACT($B42,Formelzeichenverzeichnis!$A$1:$A$328),Formelzeichenverzeichnis!$C$1:$C$328),"")</f>
        <v>mm</v>
      </c>
    </row>
    <row r="43" spans="1:4" x14ac:dyDescent="0.25">
      <c r="A43" s="2" t="str">
        <f>IF(ISTEXT($B43),LOOKUP(2,1/EXACT($B43,Formelzeichenverzeichnis!$A$1:$A$328),Formelzeichenverzeichnis!$B$1:$B$328),"")</f>
        <v>Nutschlitzbreite (Stator)</v>
      </c>
      <c r="B43" s="5" t="s">
        <v>269</v>
      </c>
      <c r="C43" s="5">
        <v>2.6419583078473847</v>
      </c>
      <c r="D43" s="2" t="str">
        <f>IF(ISTEXT($B43),LOOKUP(2,1/EXACT($B43,Formelzeichenverzeichnis!$A$1:$A$328),Formelzeichenverzeichnis!$C$1:$C$328),"")</f>
        <v>mm</v>
      </c>
    </row>
    <row r="44" spans="1:4" x14ac:dyDescent="0.25">
      <c r="A44" s="2" t="str">
        <f>IF(ISTEXT($B44),LOOKUP(2,1/EXACT($B44,Formelzeichenverzeichnis!$A$1:$A$328),Formelzeichenverzeichnis!$B$1:$B$328),"")</f>
        <v>Zahnbreite mitte (Stator)</v>
      </c>
      <c r="B44" s="5" t="s">
        <v>280</v>
      </c>
      <c r="C44" s="5">
        <v>4.1375929602171899</v>
      </c>
      <c r="D44" s="2" t="str">
        <f>IF(ISTEXT($B44),LOOKUP(2,1/EXACT($B44,Formelzeichenverzeichnis!$A$1:$A$328),Formelzeichenverzeichnis!$C$1:$C$328),"")</f>
        <v>mm</v>
      </c>
    </row>
    <row r="45" spans="1:4" x14ac:dyDescent="0.25">
      <c r="A45" s="2" t="str">
        <f>IF(ISTEXT($B45),LOOKUP(2,1/EXACT($B45,Formelzeichenverzeichnis!$A$1:$A$328),Formelzeichenverzeichnis!$B$1:$B$328),"")</f>
        <v>Zahnbreite oben (Stator)</v>
      </c>
      <c r="B45" s="5" t="s">
        <v>278</v>
      </c>
      <c r="C45" s="5">
        <v>4.1452114457534019</v>
      </c>
      <c r="D45" s="2" t="str">
        <f>IF(ISTEXT($B45),LOOKUP(2,1/EXACT($B45,Formelzeichenverzeichnis!$A$1:$A$328),Formelzeichenverzeichnis!$C$1:$C$328),"")</f>
        <v>mm</v>
      </c>
    </row>
    <row r="46" spans="1:4" x14ac:dyDescent="0.25">
      <c r="A46" s="2" t="str">
        <f>IF(ISTEXT($B46),LOOKUP(2,1/EXACT($B46,Formelzeichenverzeichnis!$A$1:$A$328),Formelzeichenverzeichnis!$B$1:$B$328),"")</f>
        <v>Zahnbreite unten (Stator)</v>
      </c>
      <c r="B46" s="5" t="s">
        <v>279</v>
      </c>
      <c r="C46" s="5">
        <v>4.1299744746809779</v>
      </c>
      <c r="D46" s="2" t="str">
        <f>IF(ISTEXT($B46),LOOKUP(2,1/EXACT($B46,Formelzeichenverzeichnis!$A$1:$A$328),Formelzeichenverzeichnis!$C$1:$C$328),"")</f>
        <v>mm</v>
      </c>
    </row>
    <row r="47" spans="1:4" x14ac:dyDescent="0.25">
      <c r="A47" s="2" t="str">
        <f>IF(ISTEXT($B47),LOOKUP(2,1/EXACT($B47,Formelzeichenverzeichnis!$A$1:$A$328),Formelzeichenverzeichnis!$B$1:$B$328),"")</f>
        <v>Dicke der Nutisolierung (Stator)</v>
      </c>
      <c r="B47" s="5" t="s">
        <v>271</v>
      </c>
      <c r="C47" s="5">
        <v>0.3</v>
      </c>
      <c r="D47" s="2" t="str">
        <f>IF(ISTEXT($B47),LOOKUP(2,1/EXACT($B47,Formelzeichenverzeichnis!$A$1:$A$328),Formelzeichenverzeichnis!$C$1:$C$328),"")</f>
        <v>mm</v>
      </c>
    </row>
    <row r="48" spans="1:4" x14ac:dyDescent="0.25">
      <c r="A48" s="2" t="str">
        <f>IF(ISTEXT($B48),LOOKUP(2,1/EXACT($B48,Formelzeichenverzeichnis!$A$1:$A$328),Formelzeichenverzeichnis!$B$1:$B$328),"")</f>
        <v>Nutkeilhöhe (Winkel) (Stator)</v>
      </c>
      <c r="B48" s="5" t="s">
        <v>273</v>
      </c>
      <c r="C48" s="5">
        <v>0.49074772881118195</v>
      </c>
      <c r="D48" s="2" t="str">
        <f>IF(ISTEXT($B48),LOOKUP(2,1/EXACT($B48,Formelzeichenverzeichnis!$A$1:$A$328),Formelzeichenverzeichnis!$C$1:$C$328),"")</f>
        <v>mm</v>
      </c>
    </row>
    <row r="49" spans="1:4" x14ac:dyDescent="0.25">
      <c r="A49" s="2" t="str">
        <f>IF(ISTEXT($B49),LOOKUP(2,1/EXACT($B49,Formelzeichenverzeichnis!$A$1:$A$328),Formelzeichenverzeichnis!$B$1:$B$328),"")</f>
        <v>Höhe Leiter (Stator)</v>
      </c>
      <c r="B49" s="5" t="s">
        <v>470</v>
      </c>
      <c r="C49" s="5">
        <v>17.709252271188831</v>
      </c>
      <c r="D49" s="2" t="str">
        <f>IF(ISTEXT($B49),LOOKUP(2,1/EXACT($B49,Formelzeichenverzeichnis!$A$1:$A$328),Formelzeichenverzeichnis!$C$1:$C$328),"")</f>
        <v>mm</v>
      </c>
    </row>
    <row r="50" spans="1:4" x14ac:dyDescent="0.25">
      <c r="A50" s="2" t="str">
        <f>IF(ISTEXT($B50),LOOKUP(2,1/EXACT($B50,Formelzeichenverzeichnis!$A$1:$A$328),Formelzeichenverzeichnis!$B$1:$B$328),"")</f>
        <v>Nuthöhe (Stator)</v>
      </c>
      <c r="B50" s="5" t="s">
        <v>281</v>
      </c>
      <c r="C50" s="5">
        <v>19.917982131934608</v>
      </c>
      <c r="D50" s="2" t="str">
        <f>IF(ISTEXT($B50),LOOKUP(2,1/EXACT($B50,Formelzeichenverzeichnis!$A$1:$A$328),Formelzeichenverzeichnis!$C$1:$C$328),"")</f>
        <v>mm</v>
      </c>
    </row>
    <row r="51" spans="1:4" x14ac:dyDescent="0.25">
      <c r="A51" s="2" t="str">
        <f>IF(ISTEXT($B51),LOOKUP(2,1/EXACT($B51,Formelzeichenverzeichnis!$A$1:$A$328),Formelzeichenverzeichnis!$B$1:$B$328),"")</f>
        <v>max. Nuthöhe (Stator)</v>
      </c>
      <c r="B51" s="5" t="s">
        <v>209</v>
      </c>
      <c r="C51" s="5">
        <v>2.7568412487474804E-2</v>
      </c>
      <c r="D51" s="2" t="str">
        <f>IF(ISTEXT($B51),LOOKUP(2,1/EXACT($B51,Formelzeichenverzeichnis!$A$1:$A$328),Formelzeichenverzeichnis!$C$1:$C$328),"")</f>
        <v>m</v>
      </c>
    </row>
    <row r="52" spans="1:4" x14ac:dyDescent="0.25">
      <c r="A52" s="2" t="str">
        <f>IF(ISTEXT($B52),LOOKUP(2,1/EXACT($B52,Formelzeichenverzeichnis!$A$1:$A$328),Formelzeichenverzeichnis!$B$1:$B$328),"")</f>
        <v>min. Nuthöhe (Stator)</v>
      </c>
      <c r="B52" s="5" t="s">
        <v>208</v>
      </c>
      <c r="C52" s="5">
        <v>2.2054729989979843E-2</v>
      </c>
      <c r="D52" s="2" t="str">
        <f>IF(ISTEXT($B52),LOOKUP(2,1/EXACT($B52,Formelzeichenverzeichnis!$A$1:$A$328),Formelzeichenverzeichnis!$C$1:$C$328),"")</f>
        <v>m</v>
      </c>
    </row>
    <row r="53" spans="1:4" x14ac:dyDescent="0.25">
      <c r="A53" s="2" t="str">
        <f>IF(ISTEXT($B53),LOOKUP(2,1/EXACT($B53,Formelzeichenverzeichnis!$A$1:$A$328),Formelzeichenverzeichnis!$B$1:$B$328),"")</f>
        <v>Nutkeilhöhe (Stator)</v>
      </c>
      <c r="B53" s="5" t="s">
        <v>274</v>
      </c>
      <c r="C53" s="5">
        <v>1.9087298607457752</v>
      </c>
      <c r="D53" s="2" t="str">
        <f>IF(ISTEXT($B53),LOOKUP(2,1/EXACT($B53,Formelzeichenverzeichnis!$A$1:$A$328),Formelzeichenverzeichnis!$C$1:$C$328),"")</f>
        <v>mm</v>
      </c>
    </row>
    <row r="54" spans="1:4" x14ac:dyDescent="0.25">
      <c r="A54" s="2" t="str">
        <f>IF(ISTEXT($B54),LOOKUP(2,1/EXACT($B54,Formelzeichenverzeichnis!$A$1:$A$328),Formelzeichenverzeichnis!$B$1:$B$328),"")</f>
        <v>Nutschlitzhöhe (Stator)</v>
      </c>
      <c r="B54" s="5" t="s">
        <v>270</v>
      </c>
      <c r="C54" s="5">
        <v>0.91798213193459333</v>
      </c>
      <c r="D54" s="2" t="str">
        <f>IF(ISTEXT($B54),LOOKUP(2,1/EXACT($B54,Formelzeichenverzeichnis!$A$1:$A$328),Formelzeichenverzeichnis!$C$1:$C$328),"")</f>
        <v>mm</v>
      </c>
    </row>
    <row r="55" spans="1:4" x14ac:dyDescent="0.25">
      <c r="A55" s="2" t="str">
        <f>IF(ISTEXT($B55),LOOKUP(2,1/EXACT($B55,Formelzeichenverzeichnis!$A$1:$A$328),Formelzeichenverzeichnis!$B$1:$B$328),"")</f>
        <v>Rückenhöhe (Stator)</v>
      </c>
      <c r="B55" s="5" t="s">
        <v>286</v>
      </c>
      <c r="C55" s="5">
        <v>10.735830938334288</v>
      </c>
      <c r="D55" s="2" t="str">
        <f>IF(ISTEXT($B55),LOOKUP(2,1/EXACT($B55,Formelzeichenverzeichnis!$A$1:$A$328),Formelzeichenverzeichnis!$C$1:$C$328),"")</f>
        <v>mm</v>
      </c>
    </row>
    <row r="56" spans="1:4" x14ac:dyDescent="0.25">
      <c r="A56" s="2" t="str">
        <f>IF(ISTEXT($B56),LOOKUP(2,1/EXACT($B56,Formelzeichenverzeichnis!$A$1:$A$328),Formelzeichenverzeichnis!$B$1:$B$328),"")</f>
        <v>max. Rückenhöhe (Stator)</v>
      </c>
      <c r="B56" s="5" t="s">
        <v>207</v>
      </c>
      <c r="C56" s="5">
        <v>1.6192313007360706E-2</v>
      </c>
      <c r="D56" s="2" t="str">
        <f>IF(ISTEXT($B56),LOOKUP(2,1/EXACT($B56,Formelzeichenverzeichnis!$A$1:$A$328),Formelzeichenverzeichnis!$C$1:$C$328),"")</f>
        <v>m</v>
      </c>
    </row>
    <row r="57" spans="1:4" x14ac:dyDescent="0.25">
      <c r="A57" s="2" t="str">
        <f>IF(ISTEXT($B57),LOOKUP(2,1/EXACT($B57,Formelzeichenverzeichnis!$A$1:$A$328),Formelzeichenverzeichnis!$B$1:$B$328),"")</f>
        <v>min. Rückenhöhe (Stator)</v>
      </c>
      <c r="B57" s="5" t="s">
        <v>584</v>
      </c>
      <c r="C57" s="5">
        <v>1.0308346620850601E-2</v>
      </c>
      <c r="D57" s="2" t="str">
        <f>IF(ISTEXT($B57),LOOKUP(2,1/EXACT($B57,Formelzeichenverzeichnis!$A$1:$A$328),Formelzeichenverzeichnis!$C$1:$C$328),"")</f>
        <v>m</v>
      </c>
    </row>
    <row r="58" spans="1:4" x14ac:dyDescent="0.25">
      <c r="A58" s="2" t="str">
        <f>IF(ISTEXT($B58),LOOKUP(2,1/EXACT($B58,Formelzeichenverzeichnis!$A$1:$A$328),Formelzeichenverzeichnis!$B$1:$B$328),"")</f>
        <v>Relative Rückenhöhe (Stator)</v>
      </c>
      <c r="B58" s="5" t="s">
        <v>288</v>
      </c>
      <c r="C58" s="5">
        <v>0.21431376262169619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Höhe über Leiter (Stator)</v>
      </c>
      <c r="B59" s="5" t="s">
        <v>469</v>
      </c>
      <c r="C59" s="5">
        <v>0.49999999999999994</v>
      </c>
      <c r="D59" s="2" t="str">
        <f>IF(ISTEXT($B59),LOOKUP(2,1/EXACT($B59,Formelzeichenverzeichnis!$A$1:$A$328),Formelzeichenverzeichnis!$C$1:$C$328),"")</f>
        <v>mm</v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300000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2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Strombelag</v>
      </c>
      <c r="B2" s="5" t="s">
        <v>10</v>
      </c>
      <c r="C2" s="5">
        <v>38.499420881671504</v>
      </c>
      <c r="D2" s="2" t="str">
        <f>IF(ISTEXT($B2),LOOKUP(2,1/EXACT($B2,Formelzeichenverzeichnis!$A$1:$A$328),Formelzeichenverzeichnis!$C$1:$C$328),"")</f>
        <v>A/mm</v>
      </c>
    </row>
    <row r="3" spans="1:4" x14ac:dyDescent="0.25">
      <c r="A3" s="2" t="str">
        <f>IF(ISTEXT($B3),LOOKUP(2,1/EXACT($B3,Formelzeichenverzeichnis!$A$1:$A$328),Formelzeichenverzeichnis!$B$1:$B$328),"")</f>
        <v>Rückeninduktion (Stator)</v>
      </c>
      <c r="B3" s="1" t="s">
        <v>287</v>
      </c>
      <c r="C3" s="5">
        <v>1.4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Zahninduktion mitte (Stator)</v>
      </c>
      <c r="B4" s="1" t="s">
        <v>285</v>
      </c>
      <c r="C4" s="5">
        <v>1.8114454429231235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Zahninduktion oben (Stator)</v>
      </c>
      <c r="B5" s="1" t="s">
        <v>283</v>
      </c>
      <c r="C5" s="5">
        <v>1.8081161867230122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Zahninduktion unten (Stator)</v>
      </c>
      <c r="B6" s="1" t="s">
        <v>284</v>
      </c>
      <c r="C6" s="5">
        <v>1.8147869819546969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Rückeninduktion (Rotor)</v>
      </c>
      <c r="B7" s="1" t="s">
        <v>378</v>
      </c>
      <c r="C7" s="5">
        <v>0.15803480048704541</v>
      </c>
      <c r="D7" s="2" t="str">
        <f>IF(ISTEXT($B7),LOOKUP(2,1/EXACT($B7,Formelzeichenverzeichnis!$A$1:$A$328),Formelzeichenverzeichnis!$C$1:$C$328),"")</f>
        <v>T</v>
      </c>
    </row>
    <row r="8" spans="1:4" x14ac:dyDescent="0.25">
      <c r="A8" s="2" t="str">
        <f>IF(ISTEXT($B8),LOOKUP(2,1/EXACT($B8,Formelzeichenverzeichnis!$A$1:$A$328),Formelzeichenverzeichnis!$B$1:$B$328),"")</f>
        <v>Hauptwellenamplitude  der Luftspaltinduktion</v>
      </c>
      <c r="B8" s="1" t="s">
        <v>119</v>
      </c>
      <c r="C8" s="5">
        <v>0.8430945406923861</v>
      </c>
      <c r="D8" s="2" t="str">
        <f>IF(ISTEXT($B8),LOOKUP(2,1/EXACT($B8,Formelzeichenverzeichnis!$A$1:$A$328),Formelzeichenverzeichnis!$C$1:$C$328),"")</f>
        <v>T</v>
      </c>
    </row>
    <row r="9" spans="1:4" x14ac:dyDescent="0.25">
      <c r="A9" s="2" t="str">
        <f>IF(ISTEXT($B9),LOOKUP(2,1/EXACT($B9,Formelzeichenverzeichnis!$A$1:$A$328),Formelzeichenverzeichnis!$B$1:$B$328),"")</f>
        <v>Rückenreduktionsfaktor (Stator)</v>
      </c>
      <c r="B9" s="1" t="s">
        <v>436</v>
      </c>
      <c r="C9" s="5">
        <v>0.25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Rückenreduktionsfaktor (Rotor)</v>
      </c>
      <c r="B10" s="1" t="s">
        <v>437</v>
      </c>
      <c r="C10" s="5">
        <v>0.72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Induzierte Spannung</v>
      </c>
      <c r="B11" s="1" t="s">
        <v>4</v>
      </c>
      <c r="C11" s="5">
        <v>207.84609690826528</v>
      </c>
      <c r="D11" s="2" t="str">
        <f>IF(ISTEXT($B11),LOOKUP(2,1/EXACT($B11,Formelzeichenverzeichnis!$A$1:$A$328),Formelzeichenverzeichnis!$C$1:$C$328),"")</f>
        <v>V</v>
      </c>
    </row>
    <row r="12" spans="1:4" x14ac:dyDescent="0.25">
      <c r="A12" s="2" t="str">
        <f>IF(ISTEXT($B12),LOOKUP(2,1/EXACT($B12,Formelzeichenverzeichnis!$A$1:$A$328),Formelzeichenverzeichnis!$B$1:$B$328),"")</f>
        <v>Rückenfeldstärke (Stator)</v>
      </c>
      <c r="B12" s="1" t="s">
        <v>428</v>
      </c>
      <c r="C12" s="5">
        <v>63.345682312963731</v>
      </c>
      <c r="D12" s="2" t="str">
        <f>IF(ISTEXT($B12),LOOKUP(2,1/EXACT($B12,Formelzeichenverzeichnis!$A$1:$A$328),Formelzeichenverzeichnis!$C$1:$C$328),"")</f>
        <v>A/m</v>
      </c>
    </row>
    <row r="13" spans="1:4" x14ac:dyDescent="0.25">
      <c r="A13" s="2" t="str">
        <f>IF(ISTEXT($B13),LOOKUP(2,1/EXACT($B13,Formelzeichenverzeichnis!$A$1:$A$328),Formelzeichenverzeichnis!$B$1:$B$328),"")</f>
        <v>Zahnfeldstärke mitte (Stator)</v>
      </c>
      <c r="B13" s="1" t="s">
        <v>414</v>
      </c>
      <c r="C13" s="5">
        <v>131.06707956290711</v>
      </c>
      <c r="D13" s="2" t="str">
        <f>IF(ISTEXT($B13),LOOKUP(2,1/EXACT($B13,Formelzeichenverzeichnis!$A$1:$A$328),Formelzeichenverzeichnis!$C$1:$C$328),"")</f>
        <v>A/m</v>
      </c>
    </row>
    <row r="14" spans="1:4" x14ac:dyDescent="0.25">
      <c r="A14" s="2" t="str">
        <f>IF(ISTEXT($B14),LOOKUP(2,1/EXACT($B14,Formelzeichenverzeichnis!$A$1:$A$328),Formelzeichenverzeichnis!$B$1:$B$328),"")</f>
        <v>Zahnfeldstärke oben (Stator)</v>
      </c>
      <c r="B14" s="1" t="s">
        <v>408</v>
      </c>
      <c r="C14" s="5">
        <v>129.70132553543388</v>
      </c>
      <c r="D14" s="2" t="str">
        <f>IF(ISTEXT($B14),LOOKUP(2,1/EXACT($B14,Formelzeichenverzeichnis!$A$1:$A$328),Formelzeichenverzeichnis!$C$1:$C$328),"")</f>
        <v>A/m</v>
      </c>
    </row>
    <row r="15" spans="1:4" x14ac:dyDescent="0.25">
      <c r="A15" s="2" t="str">
        <f>IF(ISTEXT($B15),LOOKUP(2,1/EXACT($B15,Formelzeichenverzeichnis!$A$1:$A$328),Formelzeichenverzeichnis!$B$1:$B$328),"")</f>
        <v>Zahnfeldstärke unten (Stator)</v>
      </c>
      <c r="B15" s="1" t="s">
        <v>413</v>
      </c>
      <c r="C15" s="5">
        <v>132.4378723514518</v>
      </c>
      <c r="D15" s="2" t="str">
        <f>IF(ISTEXT($B15),LOOKUP(2,1/EXACT($B15,Formelzeichenverzeichnis!$A$1:$A$328),Formelzeichenverzeichnis!$C$1:$C$328),"")</f>
        <v>A/m</v>
      </c>
    </row>
    <row r="16" spans="1:4" x14ac:dyDescent="0.25">
      <c r="A16" s="2" t="str">
        <f>IF(ISTEXT($B16),LOOKUP(2,1/EXACT($B16,Formelzeichenverzeichnis!$A$1:$A$328),Formelzeichenverzeichnis!$B$1:$B$328),"")</f>
        <v>Rückenfeldstärke (Rotor)</v>
      </c>
      <c r="B16" s="1" t="s">
        <v>429</v>
      </c>
      <c r="C16" s="5">
        <v>33.869933753316282</v>
      </c>
      <c r="D16" s="2" t="str">
        <f>IF(ISTEXT($B16),LOOKUP(2,1/EXACT($B16,Formelzeichenverzeichnis!$A$1:$A$328),Formelzeichenverzeichnis!$C$1:$C$328),"")</f>
        <v>A/m</v>
      </c>
    </row>
    <row r="17" spans="1:4" x14ac:dyDescent="0.25">
      <c r="A17" s="2" t="str">
        <f>IF(ISTEXT($B17),LOOKUP(2,1/EXACT($B17,Formelzeichenverzeichnis!$A$1:$A$328),Formelzeichenverzeichnis!$B$1:$B$328),"")</f>
        <v>Strangstrom (Stator)</v>
      </c>
      <c r="B17" s="1" t="s">
        <v>184</v>
      </c>
      <c r="C17" s="1">
        <v>128.57263380358043</v>
      </c>
      <c r="D17" s="2" t="str">
        <f>IF(ISTEXT($B17),LOOKUP(2,1/EXACT($B17,Formelzeichenverzeichnis!$A$1:$A$328),Formelzeichenverzeichnis!$C$1:$C$328),"")</f>
        <v>A</v>
      </c>
    </row>
    <row r="18" spans="1:4" x14ac:dyDescent="0.25">
      <c r="A18" s="2" t="str">
        <f>IF(ISTEXT($B18),LOOKUP(2,1/EXACT($B18,Formelzeichenverzeichnis!$A$1:$A$328),Formelzeichenverzeichnis!$B$1:$B$328),"")</f>
        <v>Zweigstrom (Stator)</v>
      </c>
      <c r="B18" s="1" t="s">
        <v>255</v>
      </c>
      <c r="C18" s="5">
        <v>64.286316901790215</v>
      </c>
      <c r="D18" s="2" t="str">
        <f>IF(ISTEXT($B18),LOOKUP(2,1/EXACT($B18,Formelzeichenverzeichnis!$A$1:$A$328),Formelzeichenverzeichnis!$C$1:$C$328),"")</f>
        <v>A</v>
      </c>
    </row>
    <row r="19" spans="1:4" x14ac:dyDescent="0.25">
      <c r="A19" s="2" t="str">
        <f>IF(ISTEXT($B19),LOOKUP(2,1/EXACT($B19,Formelzeichenverzeichnis!$A$1:$A$328),Formelzeichenverzeichnis!$B$1:$B$328),"")</f>
        <v>Nennstrom</v>
      </c>
      <c r="B19" s="1" t="s">
        <v>3</v>
      </c>
      <c r="C19" s="5">
        <v>128.57263380358043</v>
      </c>
      <c r="D19" s="2" t="str">
        <f>IF(ISTEXT($B19),LOOKUP(2,1/EXACT($B19,Formelzeichenverzeichnis!$A$1:$A$328),Formelzeichenverzeichnis!$C$1:$C$328),"")</f>
        <v>A</v>
      </c>
    </row>
    <row r="20" spans="1:4" x14ac:dyDescent="0.25">
      <c r="A20" s="2" t="str">
        <f>IF(ISTEXT($B20),LOOKUP(2,1/EXACT($B20,Formelzeichenverzeichnis!$A$1:$A$328),Formelzeichenverzeichnis!$B$1:$B$328),"")</f>
        <v>Ungesättigte Hauptinduktivität (Stator)</v>
      </c>
      <c r="B20" s="1" t="s">
        <v>452</v>
      </c>
      <c r="C20" s="5">
        <v>8.1031301083106001E-4</v>
      </c>
      <c r="D20" s="2" t="str">
        <f>IF(ISTEXT($B20),LOOKUP(2,1/EXACT($B20,Formelzeichenverzeichnis!$A$1:$A$328),Formelzeichenverzeichnis!$C$1:$C$328),"")</f>
        <v>H</v>
      </c>
    </row>
    <row r="21" spans="1:4" x14ac:dyDescent="0.25">
      <c r="A21" s="2" t="str">
        <f>IF(ISTEXT($B21),LOOKUP(2,1/EXACT($B21,Formelzeichenverzeichnis!$A$1:$A$328),Formelzeichenverzeichnis!$B$1:$B$328),"")</f>
        <v>Streuinduktivität (Stator)</v>
      </c>
      <c r="B21" s="1" t="s">
        <v>522</v>
      </c>
      <c r="C21" s="1">
        <v>8.0109452055489912E-5</v>
      </c>
      <c r="D21" s="2" t="str">
        <f>IF(ISTEXT($B21),LOOKUP(2,1/EXACT($B21,Formelzeichenverzeichnis!$A$1:$A$328),Formelzeichenverzeichnis!$C$1:$C$328),"")</f>
        <v>H</v>
      </c>
    </row>
    <row r="22" spans="1:4" x14ac:dyDescent="0.25">
      <c r="A22" s="2" t="str">
        <f>IF(ISTEXT($B22),LOOKUP(2,1/EXACT($B22,Formelzeichenverzeichnis!$A$1:$A$328),Formelzeichenverzeichnis!$B$1:$B$328),"")</f>
        <v>Nut- und Zahnkopfstreuung (Stator)</v>
      </c>
      <c r="B22" s="1" t="s">
        <v>491</v>
      </c>
      <c r="C22" s="5">
        <v>4.5838543260935292E-5</v>
      </c>
      <c r="D22" s="2" t="str">
        <f>IF(ISTEXT($B22),LOOKUP(2,1/EXACT($B22,Formelzeichenverzeichnis!$A$1:$A$328),Formelzeichenverzeichnis!$C$1:$C$328),"")</f>
        <v>H</v>
      </c>
    </row>
    <row r="23" spans="1:4" x14ac:dyDescent="0.25">
      <c r="A23" s="2" t="str">
        <f>IF(ISTEXT($B23),LOOKUP(2,1/EXACT($B23,Formelzeichenverzeichnis!$A$1:$A$328),Formelzeichenverzeichnis!$B$1:$B$328),"")</f>
        <v>Oberwellenstreuung (Stator)</v>
      </c>
      <c r="B23" s="1" t="s">
        <v>515</v>
      </c>
      <c r="C23" s="5">
        <v>2.3042706472653548E-5</v>
      </c>
      <c r="D23" s="2" t="str">
        <f>IF(ISTEXT($B23),LOOKUP(2,1/EXACT($B23,Formelzeichenverzeichnis!$A$1:$A$328),Formelzeichenverzeichnis!$C$1:$C$328),"")</f>
        <v>H</v>
      </c>
    </row>
    <row r="24" spans="1:4" x14ac:dyDescent="0.25">
      <c r="A24" s="2" t="str">
        <f>IF(ISTEXT($B24),LOOKUP(2,1/EXACT($B24,Formelzeichenverzeichnis!$A$1:$A$328),Formelzeichenverzeichnis!$B$1:$B$328),"")</f>
        <v>Wicklungskopfstreuung (Stator)</v>
      </c>
      <c r="B24" s="5" t="s">
        <v>506</v>
      </c>
      <c r="C24" s="5">
        <v>1.1228202321901076E-5</v>
      </c>
      <c r="D24" s="2" t="str">
        <f>IF(ISTEXT($B24),LOOKUP(2,1/EXACT($B24,Formelzeichenverzeichnis!$A$1:$A$328),Formelzeichenverzeichnis!$C$1:$C$328),"")</f>
        <v>H</v>
      </c>
    </row>
    <row r="25" spans="1:4" x14ac:dyDescent="0.25">
      <c r="A25" s="2" t="str">
        <f>IF(ISTEXT($B25),LOOKUP(2,1/EXACT($B25,Formelzeichenverzeichnis!$A$1:$A$328),Formelzeichenverzeichnis!$B$1:$B$328),"")</f>
        <v>Synchrone Induktivität Längsachse</v>
      </c>
      <c r="B25" s="5" t="s">
        <v>31</v>
      </c>
      <c r="C25" s="5">
        <v>6.925357367062652E-4</v>
      </c>
      <c r="D25" s="2" t="str">
        <f>IF(ISTEXT($B25),LOOKUP(2,1/EXACT($B25,Formelzeichenverzeichnis!$A$1:$A$328),Formelzeichenverzeichnis!$C$1:$C$328),"")</f>
        <v>H</v>
      </c>
    </row>
    <row r="26" spans="1:4" x14ac:dyDescent="0.25">
      <c r="A26" s="2" t="str">
        <f>IF(ISTEXT($B26),LOOKUP(2,1/EXACT($B26,Formelzeichenverzeichnis!$A$1:$A$328),Formelzeichenverzeichnis!$B$1:$B$328),"")</f>
        <v>Hauptinduktivitaet der Längsachse</v>
      </c>
      <c r="B26" s="5" t="s">
        <v>29</v>
      </c>
      <c r="C26" s="5">
        <v>6.1242628465077529E-4</v>
      </c>
      <c r="D26" s="2" t="str">
        <f>IF(ISTEXT($B26),LOOKUP(2,1/EXACT($B26,Formelzeichenverzeichnis!$A$1:$A$328),Formelzeichenverzeichnis!$C$1:$C$328),"")</f>
        <v>H</v>
      </c>
    </row>
    <row r="27" spans="1:4" x14ac:dyDescent="0.25">
      <c r="A27" s="2" t="str">
        <f>IF(ISTEXT($B27),LOOKUP(2,1/EXACT($B27,Formelzeichenverzeichnis!$A$1:$A$328),Formelzeichenverzeichnis!$B$1:$B$328),"")</f>
        <v>Hauptinduktivitaet der Querachse</v>
      </c>
      <c r="B27" s="5" t="s">
        <v>30</v>
      </c>
      <c r="C27" s="5">
        <v>7.1498206838034714E-4</v>
      </c>
      <c r="D27" s="2" t="str">
        <f>IF(ISTEXT($B27),LOOKUP(2,1/EXACT($B27,Formelzeichenverzeichnis!$A$1:$A$328),Formelzeichenverzeichnis!$C$1:$C$328),"")</f>
        <v>H</v>
      </c>
    </row>
    <row r="28" spans="1:4" x14ac:dyDescent="0.25">
      <c r="A28" s="2" t="str">
        <f>IF(ISTEXT($B28),LOOKUP(2,1/EXACT($B28,Formelzeichenverzeichnis!$A$1:$A$328),Formelzeichenverzeichnis!$B$1:$B$328),"")</f>
        <v>Synchrone Induktivität Querachse</v>
      </c>
      <c r="B28" s="5" t="s">
        <v>32</v>
      </c>
      <c r="C28" s="5">
        <v>7.9509152043583705E-4</v>
      </c>
      <c r="D28" s="2" t="str">
        <f>IF(ISTEXT($B28),LOOKUP(2,1/EXACT($B28,Formelzeichenverzeichnis!$A$1:$A$328),Formelzeichenverzeichnis!$C$1:$C$328),"")</f>
        <v>H</v>
      </c>
    </row>
    <row r="29" spans="1:4" x14ac:dyDescent="0.25">
      <c r="A29" s="2" t="str">
        <f>IF(ISTEXT($B29),LOOKUP(2,1/EXACT($B29,Formelzeichenverzeichnis!$A$1:$A$328),Formelzeichenverzeichnis!$B$1:$B$328),"")</f>
        <v>Schrägungsstreuung</v>
      </c>
      <c r="B29" s="5" t="s">
        <v>574</v>
      </c>
      <c r="C29" s="5">
        <v>0</v>
      </c>
      <c r="D29" s="2" t="str">
        <f>IF(ISTEXT($B29),LOOKUP(2,1/EXACT($B29,Formelzeichenverzeichnis!$A$1:$A$328),Formelzeichenverzeichnis!$C$1:$C$328),"")</f>
        <v>H</v>
      </c>
    </row>
    <row r="30" spans="1:4" x14ac:dyDescent="0.25">
      <c r="A30" s="2" t="str">
        <f>IF(ISTEXT($B30),LOOKUP(2,1/EXACT($B30,Formelzeichenverzeichnis!$A$1:$A$328),Formelzeichenverzeichnis!$B$1:$B$328),"")</f>
        <v>Elektrische Nennleistung</v>
      </c>
      <c r="B30" s="5" t="s">
        <v>180</v>
      </c>
      <c r="C30" s="5">
        <v>76161.462300076164</v>
      </c>
      <c r="D30" s="2" t="str">
        <f>IF(ISTEXT($B30),LOOKUP(2,1/EXACT($B30,Formelzeichenverzeichnis!$A$1:$A$328),Formelzeichenverzeichnis!$C$1:$C$328),"")</f>
        <v>W</v>
      </c>
    </row>
    <row r="31" spans="1:4" x14ac:dyDescent="0.25">
      <c r="A31" s="2" t="str">
        <f>IF(ISTEXT($B31),LOOKUP(2,1/EXACT($B31,Formelzeichenverzeichnis!$A$1:$A$328),Formelzeichenverzeichnis!$B$1:$B$328),"")</f>
        <v>Nennscheinleistung</v>
      </c>
      <c r="B31" s="5" t="s">
        <v>2</v>
      </c>
      <c r="C31" s="5">
        <v>80169.960315869655</v>
      </c>
      <c r="D31" s="2" t="str">
        <f>IF(ISTEXT($B31),LOOKUP(2,1/EXACT($B31,Formelzeichenverzeichnis!$A$1:$A$328),Formelzeichenverzeichnis!$C$1:$C$328),"")</f>
        <v>VA</v>
      </c>
    </row>
    <row r="32" spans="1:4" x14ac:dyDescent="0.25">
      <c r="A32" s="2" t="str">
        <f>IF(ISTEXT($B32),LOOKUP(2,1/EXACT($B32,Formelzeichenverzeichnis!$A$1:$A$328),Formelzeichenverzeichnis!$B$1:$B$328),"")</f>
        <v>Innere Nennscheinleistung</v>
      </c>
      <c r="B32" s="5" t="s">
        <v>5</v>
      </c>
      <c r="C32" s="5">
        <v>80169.960315869655</v>
      </c>
      <c r="D32" s="2" t="str">
        <f>IF(ISTEXT($B32),LOOKUP(2,1/EXACT($B32,Formelzeichenverzeichnis!$A$1:$A$328),Formelzeichenverzeichnis!$C$1:$C$328),"")</f>
        <v>VA</v>
      </c>
    </row>
    <row r="33" spans="1:4" x14ac:dyDescent="0.25">
      <c r="A33" s="2" t="str">
        <f>IF(ISTEXT($B33),LOOKUP(2,1/EXACT($B33,Formelzeichenverzeichnis!$A$1:$A$328),Formelzeichenverzeichnis!$B$1:$B$328),"")</f>
        <v>max. Fluss im Ruecken (Stator)</v>
      </c>
      <c r="B33" s="5" t="s">
        <v>204</v>
      </c>
      <c r="C33" s="5">
        <v>1.7677747146869506E-3</v>
      </c>
      <c r="D33" s="2" t="str">
        <f>IF(ISTEXT($B33),LOOKUP(2,1/EXACT($B33,Formelzeichenverzeichnis!$A$1:$A$328),Formelzeichenverzeichnis!$C$1:$C$328),"")</f>
        <v>Wb</v>
      </c>
    </row>
    <row r="34" spans="1:4" x14ac:dyDescent="0.25">
      <c r="A34" s="2" t="str">
        <f>IF(ISTEXT($B34),LOOKUP(2,1/EXACT($B34,Formelzeichenverzeichnis!$A$1:$A$328),Formelzeichenverzeichnis!$B$1:$B$328),"")</f>
        <v>max. Fluss im Ruecken (Rotor)</v>
      </c>
      <c r="B34" s="5" t="s">
        <v>340</v>
      </c>
      <c r="C34" s="5">
        <v>1.6835949663685243E-3</v>
      </c>
      <c r="D34" s="2" t="str">
        <f>IF(ISTEXT($B34),LOOKUP(2,1/EXACT($B34,Formelzeichenverzeichnis!$A$1:$A$328),Formelzeichenverzeichnis!$C$1:$C$328),"")</f>
        <v>Wb</v>
      </c>
    </row>
    <row r="35" spans="1:4" x14ac:dyDescent="0.25">
      <c r="A35" s="2" t="str">
        <f>IF(ISTEXT($B35),LOOKUP(2,1/EXACT($B35,Formelzeichenverzeichnis!$A$1:$A$328),Formelzeichenverzeichnis!$B$1:$B$328),"")</f>
        <v>Fluss durch den permanentmagnetischen Abschnitt</v>
      </c>
      <c r="B35" s="5" t="s">
        <v>594</v>
      </c>
      <c r="C35" s="5">
        <v>3.3671899327370487E-3</v>
      </c>
      <c r="D35" s="2" t="str">
        <f>IF(ISTEXT($B35),LOOKUP(2,1/EXACT($B35,Formelzeichenverzeichnis!$A$1:$A$328),Formelzeichenverzeichnis!$C$1:$C$328),"")</f>
        <v>Wb</v>
      </c>
    </row>
    <row r="36" spans="1:4" x14ac:dyDescent="0.25">
      <c r="A36" s="2" t="str">
        <f>IF(ISTEXT($B36),LOOKUP(2,1/EXACT($B36,Formelzeichenverzeichnis!$A$1:$A$328),Formelzeichenverzeichnis!$B$1:$B$328),"")</f>
        <v>Luftspaltwellenfluss</v>
      </c>
      <c r="B36" s="5" t="s">
        <v>14</v>
      </c>
      <c r="C36" s="5">
        <v>3.3671899327370487E-3</v>
      </c>
      <c r="D36" s="2" t="str">
        <f>IF(ISTEXT($B36),LOOKUP(2,1/EXACT($B36,Formelzeichenverzeichnis!$A$1:$A$328),Formelzeichenverzeichnis!$C$1:$C$328),"")</f>
        <v>Wb</v>
      </c>
    </row>
    <row r="37" spans="1:4" x14ac:dyDescent="0.25">
      <c r="A37" s="2" t="str">
        <f>IF(ISTEXT($B37),LOOKUP(2,1/EXACT($B37,Formelzeichenverzeichnis!$A$1:$A$328),Formelzeichenverzeichnis!$B$1:$B$328),"")</f>
        <v>Hauptwellenfluss</v>
      </c>
      <c r="B37" s="5" t="s">
        <v>13</v>
      </c>
      <c r="C37" s="5">
        <v>3.3671899327370487E-3</v>
      </c>
      <c r="D37" s="2" t="str">
        <f>IF(ISTEXT($B37),LOOKUP(2,1/EXACT($B37,Formelzeichenverzeichnis!$A$1:$A$328),Formelzeichenverzeichnis!$C$1:$C$328),"")</f>
        <v>Wb</v>
      </c>
    </row>
    <row r="38" spans="1:4" x14ac:dyDescent="0.25">
      <c r="A38" s="2" t="str">
        <f>IF(ISTEXT($B38),LOOKUP(2,1/EXACT($B38,Formelzeichenverzeichnis!$A$1:$A$328),Formelzeichenverzeichnis!$B$1:$B$328),"")</f>
        <v>Verketteter PM-Fluss</v>
      </c>
      <c r="B38" s="5" t="s">
        <v>563</v>
      </c>
      <c r="C38" s="5">
        <v>0.12236596950408293</v>
      </c>
      <c r="D38" s="2" t="str">
        <f>IF(ISTEXT($B38),LOOKUP(2,1/EXACT($B38,Formelzeichenverzeichnis!$A$1:$A$328),Formelzeichenverzeichnis!$C$1:$C$328),"")</f>
        <v>Vs</v>
      </c>
    </row>
    <row r="39" spans="1:4" x14ac:dyDescent="0.25">
      <c r="A39" s="2" t="str">
        <f>IF(ISTEXT($B39),LOOKUP(2,1/EXACT($B39,Formelzeichenverzeichnis!$A$1:$A$328),Formelzeichenverzeichnis!$B$1:$B$328),"")</f>
        <v>Widerstand eines Wicklungsstrangs (Stator)</v>
      </c>
      <c r="B39" s="5" t="s">
        <v>556</v>
      </c>
      <c r="C39" s="5">
        <v>1.5961766573515935E-2</v>
      </c>
      <c r="D39" s="2" t="str">
        <f>IF(ISTEXT($B39),LOOKUP(2,1/EXACT($B39,Formelzeichenverzeichnis!$A$1:$A$328),Formelzeichenverzeichnis!$C$1:$C$328),"")</f>
        <v>Ohm</v>
      </c>
    </row>
    <row r="40" spans="1:4" x14ac:dyDescent="0.25">
      <c r="A40" s="2" t="str">
        <f>IF(ISTEXT($B40),LOOKUP(2,1/EXACT($B40,Formelzeichenverzeichnis!$A$1:$A$328),Formelzeichenverzeichnis!$B$1:$B$328),"")</f>
        <v>Strangspannung (Stator)</v>
      </c>
      <c r="B40" s="5" t="s">
        <v>178</v>
      </c>
      <c r="C40" s="5">
        <v>207.84609690826528</v>
      </c>
      <c r="D40" s="2" t="str">
        <f>IF(ISTEXT($B40),LOOKUP(2,1/EXACT($B40,Formelzeichenverzeichnis!$A$1:$A$328),Formelzeichenverzeichnis!$C$1:$C$328),"")</f>
        <v>V</v>
      </c>
    </row>
    <row r="41" spans="1:4" x14ac:dyDescent="0.25">
      <c r="A41" s="2" t="str">
        <f>IF(ISTEXT($B41),LOOKUP(2,1/EXACT($B41,Formelzeichenverzeichnis!$A$1:$A$328),Formelzeichenverzeichnis!$B$1:$B$328),"")</f>
        <v>Magnetischer Spannungsabfall über dem Rücken (Stator)</v>
      </c>
      <c r="B41" s="5" t="s">
        <v>394</v>
      </c>
      <c r="C41" s="5">
        <v>0.47923398798639877</v>
      </c>
      <c r="D41" s="2" t="str">
        <f>IF(ISTEXT($B41),LOOKUP(2,1/EXACT($B41,Formelzeichenverzeichnis!$A$1:$A$328),Formelzeichenverzeichnis!$C$1:$C$328),"")</f>
        <v>A</v>
      </c>
    </row>
    <row r="42" spans="1:4" x14ac:dyDescent="0.25">
      <c r="A42" s="2" t="str">
        <f>IF(ISTEXT($B42),LOOKUP(2,1/EXACT($B42,Formelzeichenverzeichnis!$A$1:$A$328),Formelzeichenverzeichnis!$B$1:$B$328),"")</f>
        <v>Magnetischer Spannungsabfall über den Zähnen (Stator)</v>
      </c>
      <c r="B42" s="5" t="s">
        <v>395</v>
      </c>
      <c r="C42" s="5">
        <v>2.6106084758109995</v>
      </c>
      <c r="D42" s="2" t="str">
        <f>IF(ISTEXT($B42),LOOKUP(2,1/EXACT($B42,Formelzeichenverzeichnis!$A$1:$A$328),Formelzeichenverzeichnis!$C$1:$C$328),"")</f>
        <v>A</v>
      </c>
    </row>
    <row r="43" spans="1:4" x14ac:dyDescent="0.25">
      <c r="A43" s="2" t="str">
        <f>IF(ISTEXT($B43),LOOKUP(2,1/EXACT($B43,Formelzeichenverzeichnis!$A$1:$A$328),Formelzeichenverzeichnis!$B$1:$B$328),"")</f>
        <v>Magnetischer Spannungsabfall über dem Rücken (Rotor)</v>
      </c>
      <c r="B43" s="5" t="s">
        <v>396</v>
      </c>
      <c r="C43" s="5">
        <v>-0.17411767928690935</v>
      </c>
      <c r="D43" s="2" t="str">
        <f>IF(ISTEXT($B43),LOOKUP(2,1/EXACT($B43,Formelzeichenverzeichnis!$A$1:$A$328),Formelzeichenverzeichnis!$C$1:$C$328),"")</f>
        <v>A</v>
      </c>
    </row>
    <row r="44" spans="1:4" x14ac:dyDescent="0.25">
      <c r="A44" s="2" t="str">
        <f>IF(ISTEXT($B44),LOOKUP(2,1/EXACT($B44,Formelzeichenverzeichnis!$A$1:$A$328),Formelzeichenverzeichnis!$B$1:$B$328),"")</f>
        <v>Magnetischer Spannungsabfall über dem Luftspalt</v>
      </c>
      <c r="B44" s="5" t="s">
        <v>406</v>
      </c>
      <c r="C44" s="5">
        <v>554.07842045319217</v>
      </c>
      <c r="D44" s="2" t="str">
        <f>IF(ISTEXT($B44),LOOKUP(2,1/EXACT($B44,Formelzeichenverzeichnis!$A$1:$A$328),Formelzeichenverzeichnis!$C$1:$C$328),"")</f>
        <v>A</v>
      </c>
    </row>
    <row r="45" spans="1:4" x14ac:dyDescent="0.25">
      <c r="A45" s="2" t="str">
        <f>IF(ISTEXT($B45),LOOKUP(2,1/EXACT($B45,Formelzeichenverzeichnis!$A$1:$A$328),Formelzeichenverzeichnis!$B$1:$B$328),"")</f>
        <v>Magnetischer Spannungsabfall über dem Rücken</v>
      </c>
      <c r="B45" s="5" t="s">
        <v>446</v>
      </c>
      <c r="C45" s="5">
        <v>0.30511630869948941</v>
      </c>
      <c r="D45" s="2" t="str">
        <f>IF(ISTEXT($B45),LOOKUP(2,1/EXACT($B45,Formelzeichenverzeichnis!$A$1:$A$328),Formelzeichenverzeichnis!$C$1:$C$328),"")</f>
        <v>A</v>
      </c>
    </row>
    <row r="46" spans="1:4" x14ac:dyDescent="0.25">
      <c r="A46" s="2" t="str">
        <f>IF(ISTEXT($B46),LOOKUP(2,1/EXACT($B46,Formelzeichenverzeichnis!$A$1:$A$328),Formelzeichenverzeichnis!$B$1:$B$328),"")</f>
        <v>Magnetischer Spannungsabfall über den Zähnen</v>
      </c>
      <c r="B46" s="5" t="s">
        <v>423</v>
      </c>
      <c r="C46" s="5">
        <v>2.6106084758109995</v>
      </c>
      <c r="D46" s="2" t="str">
        <f>IF(ISTEXT($B46),LOOKUP(2,1/EXACT($B46,Formelzeichenverzeichnis!$A$1:$A$328),Formelzeichenverzeichnis!$C$1:$C$328),"")</f>
        <v>A</v>
      </c>
    </row>
    <row r="47" spans="1:4" x14ac:dyDescent="0.25">
      <c r="A47" s="2" t="str">
        <f>IF(ISTEXT($B47),LOOKUP(2,1/EXACT($B47,Formelzeichenverzeichnis!$A$1:$A$328),Formelzeichenverzeichnis!$B$1:$B$328),"")</f>
        <v>Nennwirkungsgrad</v>
      </c>
      <c r="B47" s="5" t="s">
        <v>1</v>
      </c>
      <c r="C47" s="5">
        <v>0.9847499999999999</v>
      </c>
      <c r="D47" s="2" t="str">
        <f>IF(ISTEXT($B47),LOOKUP(2,1/EXACT($B47,Formelzeichenverzeichnis!$A$1:$A$328),Formelzeichenverzeichnis!$C$1:$C$328),"")</f>
        <v>-</v>
      </c>
    </row>
    <row r="48" spans="1:4" x14ac:dyDescent="0.25">
      <c r="A48" s="2" t="str">
        <f>IF(ISTEXT($B48),LOOKUP(2,1/EXACT($B48,Formelzeichenverzeichnis!$A$1:$A$328),Formelzeichenverzeichnis!$B$1:$B$328),"")</f>
        <v>Hilfsfaktor Carter-Faktor (Stator)</v>
      </c>
      <c r="B48" s="5" t="s">
        <v>401</v>
      </c>
      <c r="C48" s="5">
        <v>0.42503490425931278</v>
      </c>
      <c r="D48" s="2" t="str">
        <f>IF(ISTEXT($B48),LOOKUP(2,1/EXACT($B48,Formelzeichenverzeichnis!$A$1:$A$328),Formelzeichenverzeichnis!$C$1:$C$328),"")</f>
        <v>-</v>
      </c>
    </row>
    <row r="49" spans="1:4" x14ac:dyDescent="0.25">
      <c r="A49" s="2" t="str">
        <f>IF(ISTEXT($B49),LOOKUP(2,1/EXACT($B49,Formelzeichenverzeichnis!$A$1:$A$328),Formelzeichenverzeichnis!$B$1:$B$328),"")</f>
        <v>Carter-Faktor (Stator)</v>
      </c>
      <c r="B49" s="5" t="s">
        <v>400</v>
      </c>
      <c r="C49" s="5">
        <v>1.1553989880862403</v>
      </c>
      <c r="D49" s="2" t="str">
        <f>IF(ISTEXT($B49),LOOKUP(2,1/EXACT($B49,Formelzeichenverzeichnis!$A$1:$A$328),Formelzeichenverzeichnis!$C$1:$C$328),"")</f>
        <v>-</v>
      </c>
    </row>
    <row r="50" spans="1:4" x14ac:dyDescent="0.25">
      <c r="A50" s="2" t="str">
        <f>IF(ISTEXT($B50),LOOKUP(2,1/EXACT($B50,Formelzeichenverzeichnis!$A$1:$A$328),Formelzeichenverzeichnis!$B$1:$B$328),"")</f>
        <v>Formfaktor für die Längsachse</v>
      </c>
      <c r="B50" s="5" t="s">
        <v>25</v>
      </c>
      <c r="C50" s="5">
        <v>0.55424583184625209</v>
      </c>
      <c r="D50" s="2" t="str">
        <f>IF(ISTEXT($B50),LOOKUP(2,1/EXACT($B50,Formelzeichenverzeichnis!$A$1:$A$328),Formelzeichenverzeichnis!$C$1:$C$328),"")</f>
        <v>-</v>
      </c>
    </row>
    <row r="51" spans="1:4" x14ac:dyDescent="0.25">
      <c r="A51" s="2" t="str">
        <f>IF(ISTEXT($B51),LOOKUP(2,1/EXACT($B51,Formelzeichenverzeichnis!$A$1:$A$328),Formelzeichenverzeichnis!$B$1:$B$328),"")</f>
        <v>Formfaktor für die Querachse</v>
      </c>
      <c r="B51" s="5" t="s">
        <v>26</v>
      </c>
      <c r="C51" s="5">
        <v>1</v>
      </c>
      <c r="D51" s="2" t="str">
        <f>IF(ISTEXT($B51),LOOKUP(2,1/EXACT($B51,Formelzeichenverzeichnis!$A$1:$A$328),Formelzeichenverzeichnis!$C$1:$C$328),"")</f>
        <v>-</v>
      </c>
    </row>
    <row r="52" spans="1:4" x14ac:dyDescent="0.25">
      <c r="A52" s="2" t="str">
        <f>IF(ISTEXT($B52),LOOKUP(2,1/EXACT($B52,Formelzeichenverzeichnis!$A$1:$A$328),Formelzeichenverzeichnis!$B$1:$B$328),"")</f>
        <v>Anzahl PM verantwortlich für polaren Fluss</v>
      </c>
      <c r="B52" s="5" t="s">
        <v>20</v>
      </c>
      <c r="C52" s="5">
        <v>2</v>
      </c>
      <c r="D52" s="2" t="str">
        <f>IF(ISTEXT($B52),LOOKUP(2,1/EXACT($B52,Formelzeichenverzeichnis!$A$1:$A$328),Formelzeichenverzeichnis!$C$1:$C$328),"")</f>
        <v>-</v>
      </c>
    </row>
    <row r="53" spans="1:4" x14ac:dyDescent="0.25">
      <c r="A53" s="2" t="str">
        <f>IF(ISTEXT($B53),LOOKUP(2,1/EXACT($B53,Formelzeichenverzeichnis!$A$1:$A$328),Formelzeichenverzeichnis!$B$1:$B$328),"")</f>
        <v>Carter-Faktor</v>
      </c>
      <c r="B53" s="5" t="s">
        <v>15</v>
      </c>
      <c r="C53" s="5">
        <v>1.1553989880862403</v>
      </c>
      <c r="D53" s="2" t="str">
        <f>IF(ISTEXT($B53),LOOKUP(2,1/EXACT($B53,Formelzeichenverzeichnis!$A$1:$A$328),Formelzeichenverzeichnis!$C$1:$C$328),"")</f>
        <v>-</v>
      </c>
    </row>
    <row r="54" spans="1:4" x14ac:dyDescent="0.25">
      <c r="A54" s="2" t="str">
        <f>IF(ISTEXT($B54),LOOKUP(2,1/EXACT($B54,Formelzeichenverzeichnis!$A$1:$A$328),Formelzeichenverzeichnis!$B$1:$B$328),"")</f>
        <v>Anzahl wie oft die Flusslinie die PM durchquert</v>
      </c>
      <c r="B54" s="5" t="s">
        <v>21</v>
      </c>
      <c r="C54" s="5">
        <v>1</v>
      </c>
      <c r="D54" s="2" t="str">
        <f>IF(ISTEXT($B54),LOOKUP(2,1/EXACT($B54,Formelzeichenverzeichnis!$A$1:$A$328),Formelzeichenverzeichnis!$C$1:$C$328),"")</f>
        <v>-</v>
      </c>
    </row>
    <row r="55" spans="1:4" x14ac:dyDescent="0.25">
      <c r="A55" s="2" t="str">
        <f>IF(ISTEXT($B55),LOOKUP(2,1/EXACT($B55,Formelzeichenverzeichnis!$A$1:$A$328),Formelzeichenverzeichnis!$B$1:$B$328),"")</f>
        <v>Zusatz-Formfaktor für die Querachse</v>
      </c>
      <c r="B55" s="5" t="s">
        <v>23</v>
      </c>
      <c r="C55" s="5">
        <v>0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Verhältnis zwischen Hauptinduktivität und Gesamtinduktivität</v>
      </c>
      <c r="B56" s="5" t="s">
        <v>24</v>
      </c>
      <c r="C56" s="5">
        <v>1.0988623544046632</v>
      </c>
      <c r="D56" s="2" t="str">
        <f>IF(ISTEXT($B56),LOOKUP(2,1/EXACT($B56,Formelzeichenverzeichnis!$A$1:$A$328),Formelzeichenverzeichnis!$C$1:$C$328),"")</f>
        <v>-</v>
      </c>
    </row>
    <row r="57" spans="1:4" x14ac:dyDescent="0.25">
      <c r="A57" s="2" t="str">
        <f>IF(ISTEXT($B57),LOOKUP(2,1/EXACT($B57,Formelzeichenverzeichnis!$A$1:$A$328),Formelzeichenverzeichnis!$B$1:$B$328),"")</f>
        <v>Sättigungsfaktor für die Längsachse</v>
      </c>
      <c r="B57" s="5" t="s">
        <v>27</v>
      </c>
      <c r="C57" s="5">
        <v>1.1000000000000001</v>
      </c>
      <c r="D57" s="2" t="str">
        <f>IF(ISTEXT($B57),LOOKUP(2,1/EXACT($B57,Formelzeichenverzeichnis!$A$1:$A$328),Formelzeichenverzeichnis!$C$1:$C$328),"")</f>
        <v>-</v>
      </c>
    </row>
    <row r="58" spans="1:4" x14ac:dyDescent="0.25">
      <c r="A58" s="2" t="str">
        <f>IF(ISTEXT($B58),LOOKUP(2,1/EXACT($B58,Formelzeichenverzeichnis!$A$1:$A$328),Formelzeichenverzeichnis!$B$1:$B$328),"")</f>
        <v>Streuflussfaktor PM</v>
      </c>
      <c r="B58" s="5" t="s">
        <v>19</v>
      </c>
      <c r="C58" s="5">
        <v>0.9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Sättigungsfaktor Längsachse im Leerlauf</v>
      </c>
      <c r="B59" s="5" t="s">
        <v>17</v>
      </c>
      <c r="C59" s="5">
        <v>1.1000000000000001</v>
      </c>
      <c r="D59" s="2" t="str">
        <f>IF(ISTEXT($B59),LOOKUP(2,1/EXACT($B59,Formelzeichenverzeichnis!$A$1:$A$328),Formelzeichenverzeichnis!$C$1:$C$328),"")</f>
        <v>-</v>
      </c>
    </row>
    <row r="60" spans="1:4" x14ac:dyDescent="0.25">
      <c r="A60" s="2" t="str">
        <f>IF(ISTEXT($B60),LOOKUP(2,1/EXACT($B60,Formelzeichenverzeichnis!$A$1:$A$328),Formelzeichenverzeichnis!$B$1:$B$328),"")</f>
        <v>Sättigungsfaktor für die Querachse</v>
      </c>
      <c r="B60" s="5" t="s">
        <v>28</v>
      </c>
      <c r="C60" s="5">
        <v>1.7</v>
      </c>
      <c r="D60" s="2" t="str">
        <f>IF(ISTEXT($B60),LOOKUP(2,1/EXACT($B60,Formelzeichenverzeichnis!$A$1:$A$328),Formelzeichenverzeichnis!$C$1:$C$328),"")</f>
        <v>-</v>
      </c>
    </row>
    <row r="61" spans="1:4" x14ac:dyDescent="0.25">
      <c r="A61" s="2" t="str">
        <f>IF(ISTEXT($B61),LOOKUP(2,1/EXACT($B61,Formelzeichenverzeichnis!$A$1:$A$328),Formelzeichenverzeichnis!$B$1:$B$328),"")</f>
        <v>Verhältnis Amplitude zu Durchschnittswert vom Luftspaltfluss</v>
      </c>
      <c r="B61" s="5" t="s">
        <v>22</v>
      </c>
      <c r="C61" s="5">
        <v>1.2732395447351628</v>
      </c>
      <c r="D61" s="2" t="str">
        <f>IF(ISTEXT($B61),LOOKUP(2,1/EXACT($B61,Formelzeichenverzeichnis!$A$1:$A$328),Formelzeichenverzeichnis!$C$1:$C$328),"")</f>
        <v>-</v>
      </c>
    </row>
    <row r="62" spans="1:4" x14ac:dyDescent="0.25">
      <c r="A62" s="2" t="str">
        <f>IF(ISTEXT($B62),LOOKUP(2,1/EXACT($B62,Formelzeichenverzeichnis!$A$1:$A$328),Formelzeichenverzeichnis!$B$1:$B$328),"")</f>
        <v>Spezifische Leitfähigkeit (Stator)</v>
      </c>
      <c r="B62" s="5" t="s">
        <v>555</v>
      </c>
      <c r="C62" s="5">
        <v>45.511613308223481</v>
      </c>
      <c r="D62" s="2" t="str">
        <f>IF(ISTEXT($B62),LOOKUP(2,1/EXACT($B62,Formelzeichenverzeichnis!$A$1:$A$328),Formelzeichenverzeichnis!$C$1:$C$328),"")</f>
        <v>Sm/mm^2</v>
      </c>
    </row>
    <row r="63" spans="1:4" x14ac:dyDescent="0.25">
      <c r="A63" s="2" t="str">
        <f>IF(ISTEXT($B63),LOOKUP(2,1/EXACT($B63,Formelzeichenverzeichnis!$A$1:$A$328),Formelzeichenverzeichnis!$B$1:$B$328),"")</f>
        <v>Relativer Nut-Zahnkopf-Streuleitwert (Stator)</v>
      </c>
      <c r="B63" s="5" t="s">
        <v>482</v>
      </c>
      <c r="C63" s="5">
        <v>1.941798104803492</v>
      </c>
      <c r="D63" s="2" t="str">
        <f>IF(ISTEXT($B63),LOOKUP(2,1/EXACT($B63,Formelzeichenverzeichnis!$A$1:$A$328),Formelzeichenverzeichnis!$C$1:$C$328),"")</f>
        <v>-</v>
      </c>
    </row>
    <row r="64" spans="1:4" x14ac:dyDescent="0.25">
      <c r="A64" s="2" t="str">
        <f>IF(ISTEXT($B64),LOOKUP(2,1/EXACT($B64,Formelzeichenverzeichnis!$A$1:$A$328),Formelzeichenverzeichnis!$B$1:$B$328),"")</f>
        <v>Relativer Streuleitwert der Wicklungsstreuung (Stator)</v>
      </c>
      <c r="B64" s="5" t="s">
        <v>505</v>
      </c>
      <c r="C64" s="5">
        <v>0.23782280628885774</v>
      </c>
      <c r="D64" s="2" t="str">
        <f>IF(ISTEXT($B64),LOOKUP(2,1/EXACT($B64,Formelzeichenverzeichnis!$A$1:$A$328),Formelzeichenverzeichnis!$C$1:$C$328),"")</f>
        <v>-</v>
      </c>
    </row>
    <row r="65" spans="1:4" x14ac:dyDescent="0.25">
      <c r="A65" s="2" t="str">
        <f>IF(ISTEXT($B65),LOOKUP(2,1/EXACT($B65,Formelzeichenverzeichnis!$A$1:$A$328),Formelzeichenverzeichnis!$B$1:$B$328),"")</f>
        <v>Relativer Streuleitwert der Wickelkopfstreuung (Stator)</v>
      </c>
      <c r="B65" s="5" t="s">
        <v>503</v>
      </c>
      <c r="C65" s="5">
        <v>0.3</v>
      </c>
      <c r="D65" s="2" t="str">
        <f>IF(ISTEXT($B65),LOOKUP(2,1/EXACT($B65,Formelzeichenverzeichnis!$A$1:$A$328),Formelzeichenverzeichnis!$C$1:$C$328),"")</f>
        <v>-</v>
      </c>
    </row>
    <row r="66" spans="1:4" x14ac:dyDescent="0.25">
      <c r="A66" s="2" t="str">
        <f>IF(ISTEXT($B66),LOOKUP(2,1/EXACT($B66,Formelzeichenverzeichnis!$A$1:$A$328),Formelzeichenverzeichnis!$B$1:$B$328),"")</f>
        <v>Relativer Streuleitwert der Zahnkopfstreuung (Stator)</v>
      </c>
      <c r="B66" s="5" t="s">
        <v>462</v>
      </c>
      <c r="C66" s="5">
        <v>-2.0900774312081344E-2</v>
      </c>
      <c r="D66" s="2" t="str">
        <f>IF(ISTEXT($B66),LOOKUP(2,1/EXACT($B66,Formelzeichenverzeichnis!$A$1:$A$328),Formelzeichenverzeichnis!$C$1:$C$328),"")</f>
        <v>-</v>
      </c>
    </row>
    <row r="67" spans="1:4" x14ac:dyDescent="0.25">
      <c r="A67" s="2" t="str">
        <f>IF(ISTEXT($B67),LOOKUP(2,1/EXACT($B67,Formelzeichenverzeichnis!$A$1:$A$328),Formelzeichenverzeichnis!$B$1:$B$328),"")</f>
        <v>Spezifischer Widerstand bei theta_1 (Stator)</v>
      </c>
      <c r="B67" s="5" t="s">
        <v>552</v>
      </c>
      <c r="C67" s="5">
        <v>2.1972413793103447E-2</v>
      </c>
      <c r="D67" s="2" t="str">
        <f>IF(ISTEXT($B67),LOOKUP(2,1/EXACT($B67,Formelzeichenverzeichnis!$A$1:$A$328),Formelzeichenverzeichnis!$C$1:$C$328),"")</f>
        <v>mm^2/Sm</v>
      </c>
    </row>
    <row r="68" spans="1:4" x14ac:dyDescent="0.25">
      <c r="A68" s="2" t="str">
        <f>IF(ISTEXT($B68),LOOKUP(2,1/EXACT($B68,Formelzeichenverzeichnis!$A$1:$A$328),Formelzeichenverzeichnis!$B$1:$B$328),"")</f>
        <v>Streukoeffizient der Schrägungstreuung</v>
      </c>
      <c r="B68" s="5" t="s">
        <v>519</v>
      </c>
      <c r="C68" s="5">
        <v>0</v>
      </c>
      <c r="D68" s="2" t="str">
        <f>IF(ISTEXT($B68),LOOKUP(2,1/EXACT($B68,Formelzeichenverzeichnis!$A$1:$A$328),Formelzeichenverzeichnis!$C$1:$C$328),"")</f>
        <v>-</v>
      </c>
    </row>
    <row r="69" spans="1:4" x14ac:dyDescent="0.25">
      <c r="A69" s="2" t="str">
        <f>IF(ISTEXT($B69),LOOKUP(2,1/EXACT($B69,Formelzeichenverzeichnis!$A$1:$A$328),Formelzeichenverzeichnis!$B$1:$B$328),"")</f>
        <v>Strangwindungszahl (Stator)</v>
      </c>
      <c r="B69" s="5" t="s">
        <v>249</v>
      </c>
      <c r="C69" s="5">
        <v>30</v>
      </c>
      <c r="D69" s="2" t="str">
        <f>IF(ISTEXT($B69),LOOKUP(2,1/EXACT($B69,Formelzeichenverzeichnis!$A$1:$A$328),Formelzeichenverzeichnis!$C$1:$C$328),"")</f>
        <v>-</v>
      </c>
    </row>
    <row r="70" spans="1:4" x14ac:dyDescent="0.25">
      <c r="A70" s="2" t="str">
        <f>IF(ISTEXT($B70),LOOKUP(2,1/EXACT($B70,Formelzeichenverzeichnis!$A$1:$A$328),Formelzeichenverzeichnis!$B$1:$B$328),"")</f>
        <v>Optimale Strangwindungszahl (Stator)</v>
      </c>
      <c r="B70" s="5" t="s">
        <v>248</v>
      </c>
      <c r="C70" s="5">
        <v>29.756277906790096</v>
      </c>
      <c r="D70" s="2" t="str">
        <f>IF(ISTEXT($B70),LOOKUP(2,1/EXACT($B70,Formelzeichenverzeichnis!$A$1:$A$328),Formelzeichenverzeichnis!$C$1:$C$328),"")</f>
        <v>-</v>
      </c>
    </row>
    <row r="71" spans="1:4" x14ac:dyDescent="0.25">
      <c r="A71" s="2" t="str">
        <f>IF(ISTEXT($B71),LOOKUP(2,1/EXACT($B71,Formelzeichenverzeichnis!$A$1:$A$328),Formelzeichenverzeichnis!$B$1:$B$328),"")</f>
        <v>Wicklungsfaktor Schrägung (Hauptwelle)</v>
      </c>
      <c r="B71" s="5" t="s">
        <v>516</v>
      </c>
      <c r="C71" s="5">
        <v>1</v>
      </c>
      <c r="D71" s="2" t="str">
        <f>IF(ISTEXT($B71),LOOKUP(2,1/EXACT($B71,Formelzeichenverzeichnis!$A$1:$A$328),Formelzeichenverzeichnis!$C$1:$C$328),"")</f>
        <v>-</v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400000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4.375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Leiter Querschnittsfläche (Stator)</v>
      </c>
      <c r="B2" s="5" t="s">
        <v>256</v>
      </c>
      <c r="C2" s="5">
        <v>9.2127118965698287</v>
      </c>
      <c r="D2" s="2" t="str">
        <f>IF(ISTEXT($B2),LOOKUP(2,1/EXACT($B2,Formelzeichenverzeichnis!$A$1:$A$328),Formelzeichenverzeichnis!$C$1:$C$328),"")</f>
        <v>mm^2</v>
      </c>
    </row>
    <row r="3" spans="1:4" x14ac:dyDescent="0.25">
      <c r="A3" s="2" t="str">
        <f>IF(ISTEXT($B3),LOOKUP(2,1/EXACT($B3,Formelzeichenverzeichnis!$A$1:$A$328),Formelzeichenverzeichnis!$B$1:$B$328),"")</f>
        <v>Nutenzahl (Stator)</v>
      </c>
      <c r="B3" s="1" t="s">
        <v>223</v>
      </c>
      <c r="C3" s="5">
        <v>72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max. Nutenzahl (Stator)</v>
      </c>
      <c r="B4" s="1" t="s">
        <v>217</v>
      </c>
      <c r="C4" s="5">
        <v>85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min. Nutenzahl für Ganzlochwicklungen</v>
      </c>
      <c r="B5" s="1" t="s">
        <v>221</v>
      </c>
      <c r="C5" s="5">
        <v>72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6.9780014423034276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Sehnung Wicklungs (Stator)</v>
      </c>
      <c r="B7" s="1" t="s">
        <v>231</v>
      </c>
      <c r="C7" s="5">
        <v>1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Volumen Leiter (Stator)</v>
      </c>
      <c r="B8" s="1" t="s">
        <v>263</v>
      </c>
      <c r="C8" s="5">
        <v>7.3987680430465227E-4</v>
      </c>
      <c r="D8" s="2" t="str">
        <f>IF(ISTEXT($B8),LOOKUP(2,1/EXACT($B8,Formelzeichenverzeichnis!$A$1:$A$328),Formelzeichenverzeichnis!$C$1:$C$328),"")</f>
        <v>m^3</v>
      </c>
    </row>
    <row r="9" spans="1:4" x14ac:dyDescent="0.25">
      <c r="A9" s="2" t="str">
        <f>IF(ISTEXT($B9),LOOKUP(2,1/EXACT($B9,Formelzeichenverzeichnis!$A$1:$A$328),Formelzeichenverzeichnis!$B$1:$B$328),"")</f>
        <v>Wicklungstyp (Stator)</v>
      </c>
      <c r="B9" s="1" t="s">
        <v>236</v>
      </c>
      <c r="C9" s="5" t="s">
        <v>691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Anzahl an Parallelschaltungen</v>
      </c>
      <c r="B10" s="1" t="s">
        <v>233</v>
      </c>
      <c r="C10" s="5">
        <v>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Leiter Durchmesser (Stator)</v>
      </c>
      <c r="B11" s="1" t="s">
        <v>257</v>
      </c>
      <c r="C11" s="5">
        <v>3.4249071667659527</v>
      </c>
      <c r="D11" s="2" t="str">
        <f>IF(ISTEXT($B11),LOOKUP(2,1/EXACT($B11,Formelzeichenverzeichnis!$A$1:$A$328),Formelzeichenverzeichnis!$C$1:$C$328),"")</f>
        <v>mm</v>
      </c>
    </row>
    <row r="12" spans="1:4" x14ac:dyDescent="0.25">
      <c r="A12" s="2" t="str">
        <f>IF(ISTEXT($B12),LOOKUP(2,1/EXACT($B12,Formelzeichenverzeichnis!$A$1:$A$328),Formelzeichenverzeichnis!$B$1:$B$328),"")</f>
        <v>Abweichung von optimaler Strangwindungszahl (Stator)</v>
      </c>
      <c r="B12" s="1" t="s">
        <v>235</v>
      </c>
      <c r="C12" s="5">
        <v>-0.24372209320990379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Größter gemeinsamer Teiler von Lochzahl Nenner und Strangzahl</v>
      </c>
      <c r="B13" s="1" t="s">
        <v>222</v>
      </c>
      <c r="C13" s="5">
        <v>1</v>
      </c>
      <c r="D13" s="2">
        <f>IF(ISTEXT($B13),LOOKUP(2,1/EXACT($B13,Formelzeichenverzeichnis!$A$1:$A$328),Formelzeichenverzeichnis!$C$1:$C$328),"")</f>
        <v>0</v>
      </c>
    </row>
    <row r="14" spans="1:4" x14ac:dyDescent="0.25">
      <c r="A14" s="2" t="str">
        <f>IF(ISTEXT($B14),LOOKUP(2,1/EXACT($B14,Formelzeichenverzeichnis!$A$1:$A$328),Formelzeichenverzeichnis!$B$1:$B$328),"")</f>
        <v>Mittlere Windungslänge der Wicklungen (Stator)</v>
      </c>
      <c r="B14" s="1" t="s">
        <v>205</v>
      </c>
      <c r="C14" s="5">
        <v>0.44616902566027683</v>
      </c>
      <c r="D14" s="2" t="str">
        <f>IF(ISTEXT($B14),LOOKUP(2,1/EXACT($B14,Formelzeichenverzeichnis!$A$1:$A$328),Formelzeichenverzeichnis!$C$1:$C$328),"")</f>
        <v>m</v>
      </c>
    </row>
    <row r="15" spans="1:4" x14ac:dyDescent="0.25">
      <c r="A15" s="2" t="str">
        <f>IF(ISTEXT($B15),LOOKUP(2,1/EXACT($B15,Formelzeichenverzeichnis!$A$1:$A$328),Formelzeichenverzeichnis!$B$1:$B$328),"")</f>
        <v>Leiterlänge im Wicklungskopf (Stator)</v>
      </c>
      <c r="B15" s="1" t="s">
        <v>499</v>
      </c>
      <c r="C15" s="5">
        <v>9.9279105642580717E-2</v>
      </c>
      <c r="D15" s="2" t="str">
        <f>IF(ISTEXT($B15),LOOKUP(2,1/EXACT($B15,Formelzeichenverzeichnis!$A$1:$A$328),Formelzeichenverzeichnis!$C$1:$C$328),"")</f>
        <v>m</v>
      </c>
    </row>
    <row r="16" spans="1:4" x14ac:dyDescent="0.25">
      <c r="A16" s="2" t="str">
        <f>IF(ISTEXT($B16),LOOKUP(2,1/EXACT($B16,Formelzeichenverzeichnis!$A$1:$A$328),Formelzeichenverzeichnis!$B$1:$B$328),"")</f>
        <v>Masse Leiter (Stator)</v>
      </c>
      <c r="B16" s="1" t="s">
        <v>264</v>
      </c>
      <c r="C16" s="5">
        <v>6.6144986304835918</v>
      </c>
      <c r="D16" s="2" t="str">
        <f>IF(ISTEXT($B16),LOOKUP(2,1/EXACT($B16,Formelzeichenverzeichnis!$A$1:$A$328),Formelzeichenverzeichnis!$C$1:$C$328),"")</f>
        <v>kg</v>
      </c>
    </row>
    <row r="17" spans="1:4" x14ac:dyDescent="0.25">
      <c r="A17" s="2" t="str">
        <f>IF(ISTEXT($B17),LOOKUP(2,1/EXACT($B17,Formelzeichenverzeichnis!$A$1:$A$328),Formelzeichenverzeichnis!$B$1:$B$328),"")</f>
        <v>Anzahl Wicklungsschichten</v>
      </c>
      <c r="B17" s="1" t="s">
        <v>607</v>
      </c>
      <c r="C17" s="1">
        <v>1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Lochzahl (Stator)</v>
      </c>
      <c r="B18" s="1" t="s">
        <v>224</v>
      </c>
      <c r="C18" s="5">
        <v>2</v>
      </c>
      <c r="D18" s="2" t="str">
        <f>IF(ISTEXT($B18),LOOKUP(2,1/EXACT($B18,Formelzeichenverzeichnis!$A$1:$A$328),Formelzeichenverzeichnis!$C$1:$C$328),"")</f>
        <v>-</v>
      </c>
    </row>
    <row r="19" spans="1:4" x14ac:dyDescent="0.25">
      <c r="A19" s="2" t="str">
        <f>IF(ISTEXT($B19),LOOKUP(2,1/EXACT($B19,Formelzeichenverzeichnis!$A$1:$A$328),Formelzeichenverzeichnis!$B$1:$B$328),"")</f>
        <v>Lochzahl Nenner (Stator)</v>
      </c>
      <c r="B19" s="1" t="s">
        <v>226</v>
      </c>
      <c r="C19" s="5">
        <v>1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Lochzahl Zähler (Stator)</v>
      </c>
      <c r="B20" s="1" t="s">
        <v>225</v>
      </c>
      <c r="C20" s="5">
        <v>2</v>
      </c>
      <c r="D20" s="2" t="str">
        <f>IF(ISTEXT($B20),LOOKUP(2,1/EXACT($B20,Formelzeichenverzeichnis!$A$1:$A$328),Formelzeichenverzeichnis!$C$1:$C$328),"")</f>
        <v>-</v>
      </c>
    </row>
    <row r="21" spans="1:4" x14ac:dyDescent="0.25">
      <c r="A21" s="2" t="str">
        <f>IF(ISTEXT($B21),LOOKUP(2,1/EXACT($B21,Formelzeichenverzeichnis!$A$1:$A$328),Formelzeichenverzeichnis!$B$1:$B$328),"")</f>
        <v>min. Lochzahl für Ganzlochwicklungen</v>
      </c>
      <c r="B21" s="1" t="s">
        <v>218</v>
      </c>
      <c r="C21" s="1">
        <v>2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Streukoeffizient der Oberwellenstreuung (Stator)</v>
      </c>
      <c r="B22" s="1" t="s">
        <v>232</v>
      </c>
      <c r="C22" s="5">
        <v>2.8436796848443618E-2</v>
      </c>
      <c r="D22" s="2" t="str">
        <f>IF(ISTEXT($B22),LOOKUP(2,1/EXACT($B22,Formelzeichenverzeichnis!$A$1:$A$328),Formelzeichenverzeichnis!$C$1:$C$328),"")</f>
        <v>-</v>
      </c>
    </row>
    <row r="23" spans="1:4" x14ac:dyDescent="0.25">
      <c r="A23" s="2" t="str">
        <f>IF(ISTEXT($B23),LOOKUP(2,1/EXACT($B23,Formelzeichenverzeichnis!$A$1:$A$328),Formelzeichenverzeichnis!$B$1:$B$328),"")</f>
        <v>Nutteilung (Stator)</v>
      </c>
      <c r="B23" s="1" t="s">
        <v>227</v>
      </c>
      <c r="C23" s="5">
        <v>8.348997910822489E-3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Wicklungsfaktor Grundwelle (Stator)</v>
      </c>
      <c r="B24" s="5" t="s">
        <v>130</v>
      </c>
      <c r="C24" s="5">
        <v>0.96482133075463949</v>
      </c>
      <c r="D24" s="2" t="str">
        <f>IF(ISTEXT($B24),LOOKUP(2,1/EXACT($B24,Formelzeichenverzeichnis!$A$1:$A$328),Formelzeichenverzeichnis!$C$1:$C$328),"")</f>
        <v>-</v>
      </c>
    </row>
    <row r="25" spans="1:4" x14ac:dyDescent="0.25">
      <c r="A25" s="2" t="str">
        <f>IF(ISTEXT($B25),LOOKUP(2,1/EXACT($B25,Formelzeichenverzeichnis!$A$1:$A$328),Formelzeichenverzeichnis!$B$1:$B$328),"")</f>
        <v>Wicklungsschritt (Stator)</v>
      </c>
      <c r="B25" s="5" t="s">
        <v>229</v>
      </c>
      <c r="C25" s="5">
        <v>6</v>
      </c>
      <c r="D25" s="2" t="str">
        <f>IF(ISTEXT($B25),LOOKUP(2,1/EXACT($B25,Formelzeichenverzeichnis!$A$1:$A$328),Formelzeichenverzeichnis!$C$1:$C$328),"")</f>
        <v>-</v>
      </c>
    </row>
    <row r="26" spans="1:4" x14ac:dyDescent="0.25">
      <c r="A26" s="2" t="str">
        <f>IF(ISTEXT($B26),LOOKUP(2,1/EXACT($B26,Formelzeichenverzeichnis!$A$1:$A$328),Formelzeichenverzeichnis!$B$1:$B$328),"")</f>
        <v>Durchmesserschritt Wicklung (Stator)</v>
      </c>
      <c r="B26" s="5" t="s">
        <v>228</v>
      </c>
      <c r="C26" s="5">
        <v>6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Schrittverkürzung Wicklung (Stator)</v>
      </c>
      <c r="B27" s="5" t="s">
        <v>230</v>
      </c>
      <c r="C27" s="5">
        <v>0</v>
      </c>
      <c r="D27" s="2" t="str">
        <f>IF(ISTEXT($B27),LOOKUP(2,1/EXACT($B27,Formelzeichenverzeichnis!$A$1:$A$328),Formelzeichenverzeichnis!$C$1:$C$328),"")</f>
        <v>-</v>
      </c>
    </row>
    <row r="28" spans="1:4" x14ac:dyDescent="0.25">
      <c r="A28" s="2" t="str">
        <f>IF(ISTEXT($B28),LOOKUP(2,1/EXACT($B28,Formelzeichenverzeichnis!$A$1:$A$328),Formelzeichenverzeichnis!$B$1:$B$328),"")</f>
        <v>Anzahl der Leiter je Nut</v>
      </c>
      <c r="B28" s="5" t="s">
        <v>234</v>
      </c>
      <c r="C28" s="5">
        <v>5</v>
      </c>
      <c r="D28" s="2" t="str">
        <f>IF(ISTEXT($B28),LOOKUP(2,1/EXACT($B28,Formelzeichenverzeichnis!$A$1:$A$328),Formelzeichenverzeichnis!$C$1:$C$328),"")</f>
        <v>-</v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5000000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0"/>
  <sheetViews>
    <sheetView tabSelected="1" topLeftCell="A289" workbookViewId="0">
      <selection activeCell="B305" sqref="B305"/>
    </sheetView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297" spans="1:3" x14ac:dyDescent="0.25">
      <c r="A297" s="5" t="s">
        <v>628</v>
      </c>
      <c r="B297" t="s">
        <v>149</v>
      </c>
      <c r="C297" t="s">
        <v>48</v>
      </c>
    </row>
    <row r="298" spans="1:3" x14ac:dyDescent="0.25">
      <c r="A298" s="7" t="s">
        <v>629</v>
      </c>
      <c r="B298" s="2" t="s">
        <v>630</v>
      </c>
      <c r="C298" s="5" t="s">
        <v>46</v>
      </c>
    </row>
    <row r="299" spans="1:3" x14ac:dyDescent="0.25">
      <c r="A299" s="7" t="s">
        <v>679</v>
      </c>
      <c r="B299" s="2" t="s">
        <v>680</v>
      </c>
      <c r="C299" t="s">
        <v>48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 xr:uid="{00000000-0009-0000-0000-000006000000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B3" sqref="B3:B9"/>
    </sheetView>
  </sheetViews>
  <sheetFormatPr baseColWidth="10" defaultRowHeight="15.75" x14ac:dyDescent="0.25"/>
  <cols>
    <col min="1" max="1" width="17.625" bestFit="1" customWidth="1"/>
  </cols>
  <sheetData>
    <row r="1" spans="1:3" x14ac:dyDescent="0.25">
      <c r="A1" s="10" t="s">
        <v>609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610</v>
      </c>
      <c r="B3" s="5" t="s">
        <v>262</v>
      </c>
      <c r="C3" s="14">
        <v>0</v>
      </c>
    </row>
    <row r="4" spans="1:3" x14ac:dyDescent="0.25">
      <c r="A4" t="s">
        <v>611</v>
      </c>
      <c r="B4" s="5" t="s">
        <v>48</v>
      </c>
      <c r="C4" s="14">
        <v>0</v>
      </c>
    </row>
    <row r="5" spans="1:3" x14ac:dyDescent="0.25">
      <c r="A5" t="s">
        <v>612</v>
      </c>
      <c r="B5" s="5" t="s">
        <v>390</v>
      </c>
      <c r="C5" s="14">
        <v>0</v>
      </c>
    </row>
    <row r="6" spans="1:3" x14ac:dyDescent="0.25">
      <c r="A6" t="s">
        <v>613</v>
      </c>
      <c r="B6" s="5" t="s">
        <v>40</v>
      </c>
      <c r="C6" s="14">
        <v>0</v>
      </c>
    </row>
    <row r="7" spans="1:3" x14ac:dyDescent="0.25">
      <c r="A7" t="s">
        <v>614</v>
      </c>
      <c r="B7" s="5" t="s">
        <v>615</v>
      </c>
      <c r="C7" s="14">
        <v>0</v>
      </c>
    </row>
    <row r="8" spans="1:3" x14ac:dyDescent="0.25">
      <c r="A8" t="s">
        <v>616</v>
      </c>
      <c r="B8" s="5" t="s">
        <v>182</v>
      </c>
      <c r="C8" s="14">
        <v>0</v>
      </c>
    </row>
    <row r="9" spans="1:3" x14ac:dyDescent="0.25">
      <c r="A9" t="s">
        <v>617</v>
      </c>
      <c r="B9" s="5" t="s">
        <v>48</v>
      </c>
      <c r="C9" s="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B3" sqref="B3:B10"/>
    </sheetView>
  </sheetViews>
  <sheetFormatPr baseColWidth="10" defaultRowHeight="15.75" x14ac:dyDescent="0.25"/>
  <cols>
    <col min="1" max="1" width="32.875" bestFit="1" customWidth="1"/>
    <col min="3" max="3" width="23.625" customWidth="1"/>
  </cols>
  <sheetData>
    <row r="1" spans="1:3" x14ac:dyDescent="0.25">
      <c r="A1" s="10" t="s">
        <v>618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619</v>
      </c>
      <c r="B3" s="5" t="s">
        <v>615</v>
      </c>
      <c r="C3" s="14">
        <v>0</v>
      </c>
    </row>
    <row r="4" spans="1:3" x14ac:dyDescent="0.25">
      <c r="A4" t="s">
        <v>620</v>
      </c>
      <c r="B4" s="5" t="s">
        <v>390</v>
      </c>
      <c r="C4" s="14">
        <v>0</v>
      </c>
    </row>
    <row r="5" spans="1:3" x14ac:dyDescent="0.25">
      <c r="A5" t="s">
        <v>621</v>
      </c>
      <c r="B5" s="5" t="s">
        <v>622</v>
      </c>
      <c r="C5" s="14">
        <v>0</v>
      </c>
    </row>
    <row r="6" spans="1:3" x14ac:dyDescent="0.25">
      <c r="A6" t="s">
        <v>623</v>
      </c>
      <c r="B6" s="5" t="s">
        <v>624</v>
      </c>
      <c r="C6" s="14">
        <v>0</v>
      </c>
    </row>
    <row r="7" spans="1:3" x14ac:dyDescent="0.25">
      <c r="A7" t="s">
        <v>627</v>
      </c>
      <c r="B7" s="5" t="s">
        <v>48</v>
      </c>
      <c r="C7" s="15">
        <v>0</v>
      </c>
    </row>
    <row r="8" spans="1:3" x14ac:dyDescent="0.25">
      <c r="A8" t="s">
        <v>625</v>
      </c>
      <c r="B8" s="5" t="s">
        <v>626</v>
      </c>
      <c r="C8" s="14">
        <v>0</v>
      </c>
    </row>
    <row r="9" spans="1:3" x14ac:dyDescent="0.25">
      <c r="A9" t="s">
        <v>631</v>
      </c>
      <c r="B9" s="5" t="s">
        <v>48</v>
      </c>
    </row>
    <row r="10" spans="1:3" x14ac:dyDescent="0.25">
      <c r="A10" t="s">
        <v>632</v>
      </c>
      <c r="B10" s="5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  <vt:lpstr>LDS</vt:lpstr>
      <vt:lpstr>EnergyCons</vt:lpstr>
      <vt:lpstr>ClassBetr</vt:lpstr>
      <vt:lpstr>Kosten</vt:lpstr>
      <vt:lpstr>Optimierung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2021-12-15T09:13:38Z</dcterms:modified>
</cp:coreProperties>
</file>