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Sheet3" sheetId="3" r:id="rId1"/>
    <sheet name="Sheet1" sheetId="1" r:id="rId2"/>
    <sheet name="Sheet2" sheetId="2" r:id="rId3"/>
  </sheets>
  <definedNames>
    <definedName name="Age">Sheet2!$A$1:$B$9</definedName>
    <definedName name="_xlnm._FilterDatabase" localSheetId="0" hidden="1">Sheet3!$A$3:$H$26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<sst xmlns="http://schemas.openxmlformats.org/spreadsheetml/2006/main" count="100" uniqueCount="60">
  <si>
    <t>Name</t>
  </si>
  <si>
    <t>Age</t>
  </si>
  <si>
    <t>Sum of Salary Jan</t>
  </si>
  <si>
    <t>Sum of SalaryFeb</t>
  </si>
  <si>
    <t>Sum of Salary March</t>
  </si>
  <si>
    <t>Sum of Salary May</t>
  </si>
  <si>
    <t>Sum of Salary April</t>
  </si>
  <si>
    <t>Sum of Salary June</t>
  </si>
  <si>
    <t>Aakash</t>
  </si>
  <si>
    <t>Arjun</t>
  </si>
  <si>
    <t>Kavita</t>
  </si>
  <si>
    <t>Neha</t>
  </si>
  <si>
    <t>Pooja</t>
  </si>
  <si>
    <t>Priya</t>
  </si>
  <si>
    <t>Ramesh</t>
  </si>
  <si>
    <t>Rohit</t>
  </si>
  <si>
    <t>Sanjay</t>
  </si>
  <si>
    <t>Sneha</t>
  </si>
  <si>
    <t>Grand Total</t>
  </si>
  <si>
    <t>Respondent ID</t>
  </si>
  <si>
    <t>Age Group</t>
  </si>
  <si>
    <t>Gender</t>
  </si>
  <si>
    <t>City</t>
  </si>
  <si>
    <t>Rating (1–5)</t>
  </si>
  <si>
    <t>Feedback</t>
  </si>
  <si>
    <t>Salary Jan</t>
  </si>
  <si>
    <t>SalaryFeb</t>
  </si>
  <si>
    <t>Salary March</t>
  </si>
  <si>
    <t>Salary April</t>
  </si>
  <si>
    <t>Salary May</t>
  </si>
  <si>
    <t>Salary June</t>
  </si>
  <si>
    <t>Average</t>
  </si>
  <si>
    <t>Total</t>
  </si>
  <si>
    <t>Max</t>
  </si>
  <si>
    <t>Min</t>
  </si>
  <si>
    <t>Salary type</t>
  </si>
  <si>
    <t>Male</t>
  </si>
  <si>
    <t>Delhi</t>
  </si>
  <si>
    <t>Excellent service</t>
  </si>
  <si>
    <t>Female</t>
  </si>
  <si>
    <t>Mumbai</t>
  </si>
  <si>
    <t>Good, but slow</t>
  </si>
  <si>
    <t>Jaipur</t>
  </si>
  <si>
    <t>Average experience</t>
  </si>
  <si>
    <t>Very helpful</t>
  </si>
  <si>
    <t>Pune</t>
  </si>
  <si>
    <t>Needs improvement</t>
  </si>
  <si>
    <t>Good service</t>
  </si>
  <si>
    <t>Okay</t>
  </si>
  <si>
    <t>Very good support</t>
  </si>
  <si>
    <t>Not satisfied</t>
  </si>
  <si>
    <t>Great experience</t>
  </si>
  <si>
    <t>Under 18</t>
  </si>
  <si>
    <t>18-21</t>
  </si>
  <si>
    <t>21-30</t>
  </si>
  <si>
    <t>30-50</t>
  </si>
  <si>
    <t>50-60</t>
  </si>
  <si>
    <t>60-70</t>
  </si>
  <si>
    <t>71-80</t>
  </si>
  <si>
    <t>80+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</si>
</sst>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3" xfId="0" applyFont="1" applyBorder="1"/>
    <xf numFmtId="0" fontId="3" fillId="0" borderId="1" xfId="0" applyFont="1" applyBorder="1" applyAlignment="1">
      <alignment horizontal="center" vertical="top"/>
    </xf>
    <xf numFmtId="0" fontId="4" fillId="0" borderId="1" xfId="6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font>
        <color rgb="FF9C0006"/>
      </font>
      <fill>
        <patternFill patternType="solid">
          <bgColor rgb="FFFFC7CE"/>
        </patternFill>
      </fill>
    </dxf>
    <dxf>
      <alignment horizontal="center"/>
    </dxf>
    <dxf>
      <alignment horizontal="center"/>
    </dxf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9" defaultPivotStyle="PivotStyleLight16">
    <tableStyle name="TableStylePreset1_Accent1" pivot="0" count="7" xr9:uid="{A98CE15B-0617-44FD-AA09-9F3C88052951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Preset4_Accent1" pivot="0" count="7" xr9:uid="{E80031A0-62FC-435E-9621-CFD856E535BA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[Data_Entry_Survey_Project.xlsx]Sheet3!PivotTable1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EMPLOYEE SALARY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Sum of Salary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Sheet3!$C$4:$C$24</c:f>
              <c:numCache>
                <c:formatCode>General</c:formatCode>
                <c:ptCount val="10"/>
                <c:pt idx="0">
                  <c:v>600000</c:v>
                </c:pt>
                <c:pt idx="1">
                  <c:v>80000</c:v>
                </c:pt>
                <c:pt idx="2">
                  <c:v>100000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Sum of SalaryFeb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Sheet3!$D$4:$D$24</c:f>
              <c:numCache>
                <c:formatCode>General</c:formatCode>
                <c:ptCount val="10"/>
                <c:pt idx="0">
                  <c:v>600000</c:v>
                </c:pt>
                <c:pt idx="1">
                  <c:v>100000</c:v>
                </c:pt>
                <c:pt idx="2">
                  <c:v>100000</c:v>
                </c:pt>
                <c:pt idx="3">
                  <c:v>40000</c:v>
                </c:pt>
                <c:pt idx="4">
                  <c:v>60000</c:v>
                </c:pt>
                <c:pt idx="5">
                  <c:v>200000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50000</c:v>
                </c:pt>
              </c:numCache>
            </c:numRef>
          </c:val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Sum of Salary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Sheet3!$E$4:$E$24</c:f>
              <c:numCache>
                <c:formatCode>General</c:formatCode>
                <c:ptCount val="10"/>
                <c:pt idx="0">
                  <c:v>600000</c:v>
                </c:pt>
                <c:pt idx="1">
                  <c:v>100000</c:v>
                </c:pt>
                <c:pt idx="2">
                  <c:v>100000</c:v>
                </c:pt>
                <c:pt idx="3">
                  <c:v>40000</c:v>
                </c:pt>
                <c:pt idx="4">
                  <c:v>100000</c:v>
                </c:pt>
                <c:pt idx="5">
                  <c:v>400000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50000</c:v>
                </c:pt>
              </c:numCache>
            </c:numRef>
          </c:val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Sum of Salary 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Sheet3!$F$4:$F$24</c:f>
              <c:numCache>
                <c:formatCode>General</c:formatCode>
                <c:ptCount val="10"/>
                <c:pt idx="0">
                  <c:v>600000</c:v>
                </c:pt>
                <c:pt idx="1">
                  <c:v>800000</c:v>
                </c:pt>
                <c:pt idx="2">
                  <c:v>100000</c:v>
                </c:pt>
                <c:pt idx="3">
                  <c:v>80000</c:v>
                </c:pt>
                <c:pt idx="4">
                  <c:v>300000</c:v>
                </c:pt>
                <c:pt idx="5">
                  <c:v>700000</c:v>
                </c:pt>
                <c:pt idx="6">
                  <c:v>50000</c:v>
                </c:pt>
                <c:pt idx="7">
                  <c:v>80000</c:v>
                </c:pt>
                <c:pt idx="8">
                  <c:v>200000</c:v>
                </c:pt>
                <c:pt idx="9">
                  <c:v>100000</c:v>
                </c:pt>
              </c:numCache>
            </c:numRef>
          </c:val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Sum of Salary 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Sheet3!$G$4:$G$24</c:f>
              <c:numCache>
                <c:formatCode>General</c:formatCode>
                <c:ptCount val="10"/>
                <c:pt idx="0">
                  <c:v>600000</c:v>
                </c:pt>
                <c:pt idx="1">
                  <c:v>300000</c:v>
                </c:pt>
                <c:pt idx="2">
                  <c:v>100000</c:v>
                </c:pt>
                <c:pt idx="3">
                  <c:v>50000</c:v>
                </c:pt>
                <c:pt idx="4">
                  <c:v>100000</c:v>
                </c:pt>
                <c:pt idx="5">
                  <c:v>600000</c:v>
                </c:pt>
                <c:pt idx="6">
                  <c:v>60000</c:v>
                </c:pt>
                <c:pt idx="7">
                  <c:v>80000</c:v>
                </c:pt>
                <c:pt idx="8">
                  <c:v>200000</c:v>
                </c:pt>
                <c:pt idx="9">
                  <c:v>70000</c:v>
                </c:pt>
              </c:numCache>
            </c:numRef>
          </c:val>
        </c:ser>
        <c:ser>
          <c:idx val="5"/>
          <c:order val="5"/>
          <c:tx>
            <c:strRef>
              <c:f>Sheet3!$H$3</c:f>
              <c:strCache>
                <c:ptCount val="1"/>
                <c:pt idx="0">
                  <c:v>Sum of Salary 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Sheet3!$A$4:$B$24</c:f>
              <c:multiLvlStrCache>
                <c:ptCount val="10"/>
                <c:lvl>
                  <c:pt idx="0">
                    <c:v>33</c:v>
                  </c:pt>
                  <c:pt idx="1">
                    <c:v>35</c:v>
                  </c:pt>
                  <c:pt idx="2">
                    <c:v>60</c:v>
                  </c:pt>
                  <c:pt idx="3">
                    <c:v>22</c:v>
                  </c:pt>
                  <c:pt idx="4">
                    <c:v>70</c:v>
                  </c:pt>
                  <c:pt idx="5">
                    <c:v>40</c:v>
                  </c:pt>
                  <c:pt idx="6">
                    <c:v>15</c:v>
                  </c:pt>
                  <c:pt idx="7">
                    <c:v>50</c:v>
                  </c:pt>
                  <c:pt idx="8">
                    <c:v>30</c:v>
                  </c:pt>
                  <c:pt idx="9">
                    <c:v>26</c:v>
                  </c:pt>
                </c:lvl>
                <c:lvl>
                  <c:pt idx="0">
                    <c:v>Aakash</c:v>
                  </c:pt>
                  <c:pt idx="1">
                    <c:v>Arjun</c:v>
                  </c:pt>
                  <c:pt idx="2">
                    <c:v>Kavita</c:v>
                  </c:pt>
                  <c:pt idx="3">
                    <c:v>Neha</c:v>
                  </c:pt>
                  <c:pt idx="4">
                    <c:v>Pooja</c:v>
                  </c:pt>
                  <c:pt idx="5">
                    <c:v>Priya</c:v>
                  </c:pt>
                  <c:pt idx="6">
                    <c:v>Ramesh</c:v>
                  </c:pt>
                  <c:pt idx="7">
                    <c:v>Rohit</c:v>
                  </c:pt>
                  <c:pt idx="8">
                    <c:v>Sanjay</c:v>
                  </c:pt>
                  <c:pt idx="9">
                    <c:v>Sneha</c:v>
                  </c:pt>
                </c:lvl>
              </c:multiLvlStrCache>
            </c:multiLvlStrRef>
          </c:cat>
          <c:val>
            <c:numRef>
              <c:f>Sheet3!$H$4:$H$24</c:f>
              <c:numCache>
                <c:formatCode>General</c:formatCode>
                <c:ptCount val="10"/>
                <c:pt idx="0">
                  <c:v>400000</c:v>
                </c:pt>
                <c:pt idx="1">
                  <c:v>800000</c:v>
                </c:pt>
                <c:pt idx="2">
                  <c:v>600000</c:v>
                </c:pt>
                <c:pt idx="3">
                  <c:v>100000</c:v>
                </c:pt>
                <c:pt idx="4">
                  <c:v>700000</c:v>
                </c:pt>
                <c:pt idx="5">
                  <c:v>1000000</c:v>
                </c:pt>
                <c:pt idx="6">
                  <c:v>80000</c:v>
                </c:pt>
                <c:pt idx="7">
                  <c:v>80000</c:v>
                </c:pt>
                <c:pt idx="8">
                  <c:v>400000</c:v>
                </c:pt>
                <c:pt idx="9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9548377"/>
        <c:axId val="950996092"/>
      </c:barChart>
      <c:catAx>
        <c:axId val="395483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996092"/>
        <c:crosses val="autoZero"/>
        <c:auto val="1"/>
        <c:lblAlgn val="ctr"/>
        <c:lblOffset val="100"/>
        <c:noMultiLvlLbl val="0"/>
      </c:catAx>
      <c:valAx>
        <c:axId val="950996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483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efdd55-5b7c-4cb5-a4b0-145c4a44ff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1305560</xdr:colOff>
      <xdr:row>25</xdr:row>
      <xdr:rowOff>175260</xdr:rowOff>
    </xdr:from>
    <xdr:to>
      <xdr:col>7</xdr:col>
      <xdr:colOff>58420</xdr:colOff>
      <xdr:row>42</xdr:row>
      <xdr:rowOff>68580</xdr:rowOff>
    </xdr:to>
    <xdr:graphicFrame>
      <xdr:nvGraphicFramePr>
        <xdr:cNvPr id="3" name="Chart 2"/>
        <xdr:cNvGraphicFramePr/>
      </xdr:nvGraphicFramePr>
      <xdr:xfrm>
        <a:off x="2578100" y="4747260"/>
        <a:ext cx="5420360" cy="30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1.6946643519" refreshedBy="TUSHAR'S PC" recordCount="11">
  <cacheSource type="worksheet">
    <worksheetSource ref="A1:R1048576" sheet="Sheet1"/>
  </cacheSource>
  <cacheFields count="18">
    <cacheField name="Respondent ID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Name" numFmtId="0">
      <sharedItems containsBlank="1" count="11">
        <s v="Ramesh"/>
        <s v="Priya"/>
        <s v="Arjun"/>
        <s v="Neha"/>
        <s v="Sanjay"/>
        <s v="Kavita"/>
        <s v="Aakash"/>
        <s v="Sneha"/>
        <s v="Rohit"/>
        <s v="Pooja"/>
        <m/>
      </sharedItems>
    </cacheField>
    <cacheField name="Age" numFmtId="0">
      <sharedItems containsString="0" containsBlank="1" containsNumber="1" containsInteger="1" minValue="0" maxValue="70" count="11">
        <n v="15"/>
        <n v="40"/>
        <n v="35"/>
        <n v="22"/>
        <n v="30"/>
        <n v="60"/>
        <n v="33"/>
        <n v="26"/>
        <n v="50"/>
        <n v="70"/>
        <m/>
      </sharedItems>
    </cacheField>
    <cacheField name="Age Group" numFmtId="0">
      <sharedItems containsBlank="1" count="7">
        <s v="Under 18"/>
        <s v="30-50"/>
        <s v="21-30"/>
        <s v="60-70"/>
        <s v="50-60"/>
        <s v="71-80"/>
        <m/>
      </sharedItems>
    </cacheField>
    <cacheField name="Gender" numFmtId="0">
      <sharedItems containsBlank="1" count="3">
        <s v="Male"/>
        <s v="Female"/>
        <m/>
      </sharedItems>
    </cacheField>
    <cacheField name="City" numFmtId="0">
      <sharedItems containsBlank="1" count="5">
        <s v="Delhi"/>
        <s v="Mumbai"/>
        <s v="Jaipur"/>
        <s v="Pune"/>
        <m/>
      </sharedItems>
    </cacheField>
    <cacheField name="Rating (1–5)" numFmtId="0">
      <sharedItems containsString="0" containsBlank="1" containsNumber="1" containsInteger="1" minValue="0" maxValue="5" count="6">
        <n v="5"/>
        <n v="4"/>
        <n v="3"/>
        <n v="2"/>
        <n v="1"/>
        <m/>
      </sharedItems>
    </cacheField>
    <cacheField name="Feedback" numFmtId="0">
      <sharedItems containsBlank="1" count="11">
        <s v="Excellent service"/>
        <s v="Good, but slow"/>
        <s v="Average experience"/>
        <s v="Very helpful"/>
        <s v="Needs improvement"/>
        <s v="Good service"/>
        <s v="Okay"/>
        <s v="Very good support"/>
        <s v="Not satisfied"/>
        <s v="Great experience"/>
        <m/>
      </sharedItems>
    </cacheField>
    <cacheField name="Salary Jan" numFmtId="0">
      <sharedItems containsString="0" containsBlank="1" containsNumber="1" containsInteger="1" minValue="0" maxValue="600000" count="7">
        <n v="50000"/>
        <n v="80000"/>
        <n v="40000"/>
        <n v="100000"/>
        <n v="600000"/>
        <n v="60000"/>
        <m/>
      </sharedItems>
    </cacheField>
    <cacheField name="SalaryFeb" numFmtId="0">
      <sharedItems containsString="0" containsBlank="1" containsNumber="1" containsInteger="1" minValue="0" maxValue="600000" count="8">
        <n v="50000"/>
        <n v="200000"/>
        <n v="100000"/>
        <n v="40000"/>
        <n v="600000"/>
        <n v="80000"/>
        <n v="60000"/>
        <m/>
      </sharedItems>
    </cacheField>
    <cacheField name="Salary March" numFmtId="0">
      <sharedItems containsString="0" containsBlank="1" containsNumber="1" containsInteger="1" minValue="0" maxValue="600000" count="7">
        <n v="50000"/>
        <n v="400000"/>
        <n v="100000"/>
        <n v="40000"/>
        <n v="600000"/>
        <n v="80000"/>
        <m/>
      </sharedItems>
    </cacheField>
    <cacheField name="Salary April" numFmtId="0">
      <sharedItems containsString="0" containsBlank="1" containsNumber="1" containsInteger="1" minValue="0" maxValue="600000" count="9">
        <n v="60000"/>
        <n v="600000"/>
        <n v="300000"/>
        <n v="50000"/>
        <n v="200000"/>
        <n v="100000"/>
        <n v="70000"/>
        <n v="80000"/>
        <m/>
      </sharedItems>
    </cacheField>
    <cacheField name="Salary May" numFmtId="0">
      <sharedItems containsString="0" containsBlank="1" containsNumber="1" containsInteger="1" minValue="0" maxValue="800000" count="9">
        <n v="50000"/>
        <n v="700000"/>
        <n v="800000"/>
        <n v="80000"/>
        <n v="200000"/>
        <n v="100000"/>
        <n v="600000"/>
        <n v="300000"/>
        <m/>
      </sharedItems>
    </cacheField>
    <cacheField name="Salary June" numFmtId="0">
      <sharedItems containsString="0" containsBlank="1" containsNumber="1" containsInteger="1" minValue="0" maxValue="1000000" count="9">
        <n v="80000"/>
        <n v="1000000"/>
        <n v="800000"/>
        <n v="100000"/>
        <n v="400000"/>
        <n v="600000"/>
        <n v="200000"/>
        <n v="700000"/>
        <m/>
      </sharedItems>
    </cacheField>
    <cacheField name="Average" numFmtId="0">
      <sharedItems containsString="0" containsBlank="1" containsNumber="1" containsInteger="1" minValue="0" maxValue="600000" count="11">
        <n v="52000"/>
        <n v="396000"/>
        <n v="276000"/>
        <n v="50000"/>
        <n v="140000"/>
        <n v="100000"/>
        <n v="600000"/>
        <n v="64000"/>
        <n v="80000"/>
        <n v="124000"/>
        <m/>
      </sharedItems>
    </cacheField>
    <cacheField name="Total" numFmtId="0">
      <sharedItems containsString="0" containsBlank="1" containsNumber="1" containsInteger="1" minValue="0" maxValue="3400000" count="10">
        <n v="340000"/>
        <n v="2980000"/>
        <n v="2180000"/>
        <n v="350000"/>
        <n v="1100000"/>
        <n v="3400000"/>
        <n v="520000"/>
        <n v="480000"/>
        <n v="1320000"/>
        <m/>
      </sharedItems>
    </cacheField>
    <cacheField name="Max" numFmtId="0">
      <sharedItems containsString="0" containsBlank="1" containsNumber="1" containsInteger="1" minValue="0" maxValue="1000000" count="9">
        <n v="80000"/>
        <n v="1000000"/>
        <n v="800000"/>
        <n v="100000"/>
        <n v="400000"/>
        <n v="600000"/>
        <n v="200000"/>
        <n v="700000"/>
        <m/>
      </sharedItems>
    </cacheField>
    <cacheField name="Min" numFmtId="0">
      <sharedItems containsString="0" containsBlank="1" containsNumber="1" containsInteger="1" minValue="0" maxValue="400000" count="7">
        <n v="50000"/>
        <n v="80000"/>
        <n v="40000"/>
        <n v="100000"/>
        <n v="400000"/>
        <n v="60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1"/>
    <x v="0"/>
    <x v="2"/>
    <x v="2"/>
    <x v="2"/>
    <x v="1"/>
    <x v="2"/>
    <x v="2"/>
    <x v="2"/>
    <x v="2"/>
    <x v="2"/>
    <x v="2"/>
    <x v="2"/>
    <x v="2"/>
    <x v="1"/>
  </r>
  <r>
    <x v="3"/>
    <x v="3"/>
    <x v="3"/>
    <x v="2"/>
    <x v="1"/>
    <x v="0"/>
    <x v="0"/>
    <x v="3"/>
    <x v="2"/>
    <x v="3"/>
    <x v="3"/>
    <x v="3"/>
    <x v="3"/>
    <x v="3"/>
    <x v="3"/>
    <x v="3"/>
    <x v="3"/>
    <x v="2"/>
  </r>
  <r>
    <x v="4"/>
    <x v="4"/>
    <x v="4"/>
    <x v="1"/>
    <x v="0"/>
    <x v="3"/>
    <x v="3"/>
    <x v="4"/>
    <x v="3"/>
    <x v="2"/>
    <x v="2"/>
    <x v="4"/>
    <x v="4"/>
    <x v="4"/>
    <x v="4"/>
    <x v="4"/>
    <x v="4"/>
    <x v="3"/>
  </r>
  <r>
    <x v="5"/>
    <x v="5"/>
    <x v="5"/>
    <x v="3"/>
    <x v="1"/>
    <x v="1"/>
    <x v="1"/>
    <x v="5"/>
    <x v="3"/>
    <x v="2"/>
    <x v="2"/>
    <x v="5"/>
    <x v="5"/>
    <x v="5"/>
    <x v="5"/>
    <x v="4"/>
    <x v="5"/>
    <x v="3"/>
  </r>
  <r>
    <x v="6"/>
    <x v="6"/>
    <x v="6"/>
    <x v="1"/>
    <x v="0"/>
    <x v="0"/>
    <x v="2"/>
    <x v="6"/>
    <x v="4"/>
    <x v="4"/>
    <x v="4"/>
    <x v="1"/>
    <x v="6"/>
    <x v="4"/>
    <x v="6"/>
    <x v="5"/>
    <x v="5"/>
    <x v="4"/>
  </r>
  <r>
    <x v="7"/>
    <x v="7"/>
    <x v="7"/>
    <x v="2"/>
    <x v="1"/>
    <x v="3"/>
    <x v="0"/>
    <x v="7"/>
    <x v="0"/>
    <x v="0"/>
    <x v="0"/>
    <x v="6"/>
    <x v="5"/>
    <x v="6"/>
    <x v="7"/>
    <x v="6"/>
    <x v="6"/>
    <x v="0"/>
  </r>
  <r>
    <x v="8"/>
    <x v="8"/>
    <x v="8"/>
    <x v="4"/>
    <x v="0"/>
    <x v="2"/>
    <x v="4"/>
    <x v="8"/>
    <x v="1"/>
    <x v="5"/>
    <x v="5"/>
    <x v="7"/>
    <x v="3"/>
    <x v="0"/>
    <x v="8"/>
    <x v="7"/>
    <x v="0"/>
    <x v="1"/>
  </r>
  <r>
    <x v="9"/>
    <x v="9"/>
    <x v="9"/>
    <x v="5"/>
    <x v="1"/>
    <x v="1"/>
    <x v="1"/>
    <x v="9"/>
    <x v="5"/>
    <x v="6"/>
    <x v="2"/>
    <x v="5"/>
    <x v="7"/>
    <x v="7"/>
    <x v="9"/>
    <x v="8"/>
    <x v="7"/>
    <x v="5"/>
  </r>
  <r>
    <x v="10"/>
    <x v="10"/>
    <x v="10"/>
    <x v="6"/>
    <x v="2"/>
    <x v="4"/>
    <x v="5"/>
    <x v="10"/>
    <x v="6"/>
    <x v="7"/>
    <x v="6"/>
    <x v="8"/>
    <x v="8"/>
    <x v="8"/>
    <x v="10"/>
    <x v="9"/>
    <x v="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24" firstHeaderRow="0" firstDataRow="1" firstDataCol="2"/>
  <pivotFields count="1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showAll="0">
      <items count="12">
        <item x="6"/>
        <item x="2"/>
        <item x="5"/>
        <item x="3"/>
        <item x="9"/>
        <item x="1"/>
        <item x="0"/>
        <item x="8"/>
        <item x="4"/>
        <item x="7"/>
        <item x="10"/>
        <item t="default"/>
      </items>
    </pivotField>
    <pivotField axis="axisRow" compact="0" multipleItemSelectionAllowed="1" showAll="0">
      <items count="12">
        <item x="0"/>
        <item x="3"/>
        <item x="7"/>
        <item x="4"/>
        <item x="6"/>
        <item x="2"/>
        <item x="1"/>
        <item x="8"/>
        <item x="5"/>
        <item x="9"/>
        <item h="1"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8">
        <item x="2"/>
        <item x="0"/>
        <item x="5"/>
        <item x="1"/>
        <item x="3"/>
        <item x="4"/>
        <item x="6"/>
        <item t="default"/>
      </items>
    </pivotField>
    <pivotField dataField="1" compact="0" showAll="0">
      <items count="9">
        <item x="3"/>
        <item x="0"/>
        <item x="6"/>
        <item x="5"/>
        <item x="2"/>
        <item x="1"/>
        <item x="4"/>
        <item x="7"/>
        <item t="default"/>
      </items>
    </pivotField>
    <pivotField dataField="1" compact="0" showAll="0">
      <items count="8">
        <item x="3"/>
        <item x="0"/>
        <item x="5"/>
        <item x="2"/>
        <item x="1"/>
        <item x="4"/>
        <item x="6"/>
        <item t="default"/>
      </items>
    </pivotField>
    <pivotField dataField="1" compact="0" showAll="0">
      <items count="10">
        <item x="3"/>
        <item x="0"/>
        <item x="6"/>
        <item x="7"/>
        <item x="5"/>
        <item x="4"/>
        <item x="2"/>
        <item x="1"/>
        <item x="8"/>
        <item t="default"/>
      </items>
    </pivotField>
    <pivotField dataField="1" compact="0" showAll="0">
      <items count="10">
        <item x="0"/>
        <item x="3"/>
        <item x="5"/>
        <item x="4"/>
        <item x="7"/>
        <item x="6"/>
        <item x="1"/>
        <item x="2"/>
        <item x="8"/>
        <item t="default"/>
      </items>
    </pivotField>
    <pivotField dataField="1" compact="0" showAll="0">
      <items count="10">
        <item x="0"/>
        <item x="3"/>
        <item x="6"/>
        <item x="4"/>
        <item x="5"/>
        <item x="7"/>
        <item x="2"/>
        <item x="1"/>
        <item x="8"/>
        <item t="default"/>
      </items>
    </pivotField>
    <pivotField compact="0" showAll="0"/>
    <pivotField compact="0" showAll="0"/>
    <pivotField compact="0" showAll="0"/>
    <pivotField compact="0" showAll="0"/>
  </pivotFields>
  <rowFields count="2">
    <field x="1"/>
    <field x="2"/>
  </rowFields>
  <rowItems count="21">
    <i>
      <x/>
    </i>
    <i r="1">
      <x v="4"/>
    </i>
    <i>
      <x v="1"/>
    </i>
    <i r="1">
      <x v="5"/>
    </i>
    <i>
      <x v="2"/>
    </i>
    <i r="1">
      <x v="8"/>
    </i>
    <i>
      <x v="3"/>
    </i>
    <i r="1">
      <x v="1"/>
    </i>
    <i>
      <x v="4"/>
    </i>
    <i r="1">
      <x v="9"/>
    </i>
    <i>
      <x v="5"/>
    </i>
    <i r="1">
      <x v="6"/>
    </i>
    <i>
      <x v="6"/>
    </i>
    <i r="1">
      <x/>
    </i>
    <i>
      <x v="7"/>
    </i>
    <i r="1">
      <x v="7"/>
    </i>
    <i>
      <x v="8"/>
    </i>
    <i r="1">
      <x v="3"/>
    </i>
    <i>
      <x v="9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alary Jan" fld="8" baseField="0" baseItem="0"/>
    <dataField name="Sum of SalaryFeb" fld="9" baseField="0" baseItem="0"/>
    <dataField name="Sum of Salary March" fld="10" baseField="0" baseItem="0"/>
    <dataField name="Sum of Salary May" fld="12" baseField="0" baseItem="0"/>
    <dataField name="Sum of Salary April" fld="11" baseField="0" baseItem="0"/>
    <dataField name="Sum of Salary June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S11" totalsRowShown="0">
  <autoFilter xmlns:etc="http://www.wps.cn/officeDocument/2017/etCustomData" ref="A1:S11" etc:filterBottomFollowUsedRange="0"/>
  <tableColumns count="19">
    <tableColumn id="1" name="Respondent ID"/>
    <tableColumn id="2" name="Name"/>
    <tableColumn id="3" name="Age"/>
    <tableColumn id="4" name="Age Group">
      <calculatedColumnFormula>VLOOKUP(C2,Age,2,TRUE)</calculatedColumnFormula>
    </tableColumn>
    <tableColumn id="5" name="Gender"/>
    <tableColumn id="6" name="City"/>
    <tableColumn id="7" name="Rating (1–5)"/>
    <tableColumn id="8" name="Feedback"/>
    <tableColumn id="9" name="Salary Jan" dataDxfId="0"/>
    <tableColumn id="14" name="SalaryFeb" dataDxfId="1"/>
    <tableColumn id="15" name="Salary March" dataDxfId="2"/>
    <tableColumn id="16" name="Salary April" dataDxfId="3"/>
    <tableColumn id="17" name="Salary May" dataDxfId="4"/>
    <tableColumn id="18" name="Salary June" dataDxfId="5"/>
    <tableColumn id="10" name="Average" dataDxfId="6">
      <calculatedColumnFormula>AVERAGE(I2:M2)</calculatedColumnFormula>
    </tableColumn>
    <tableColumn id="11" name="Total" dataDxfId="7">
      <calculatedColumnFormula>SUM(I2:N2)</calculatedColumnFormula>
    </tableColumn>
    <tableColumn id="12" name="Max" dataDxfId="8">
      <calculatedColumnFormula>MAX(I2:N2)</calculatedColumnFormula>
    </tableColumn>
    <tableColumn id="13" name="Min" dataDxfId="9">
      <calculatedColumnFormula>MIN(I2:N2)</calculatedColumnFormula>
    </tableColumn>
    <tableColumn id="19" name="Salary type" dataDxfId="10">
      <calculatedColumnFormula>IF(P2&gt;=1100000,"High")</calculatedColumnFormula>
    </tableColumn>
  </tableColumns>
  <tableStyleInfo name="TableStylePreset1_Accen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0" totalsRowCount="1">
  <autoFilter xmlns:etc="http://www.wps.cn/officeDocument/2017/etCustomData" ref="A1:B9" etc:filterBottomFollowUsedRange="0"/>
  <tableColumns count="2">
    <tableColumn id="1" name="Age" dataDxfId="12" totalsRowLabel="Total"/>
    <tableColumn id="2" name="Age Group" dataDxfId="13" totalsRowFunction="count"/>
  </tableColumns>
  <tableStyleInfo name="TableStylePreset4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4"/>
  <sheetViews>
    <sheetView workbookViewId="0">
      <selection activeCell="I1" sqref="I1"/>
    </sheetView>
  </sheetViews>
  <sheetFormatPr defaultColWidth="8.88888888888889" defaultRowHeight="14.4" outlineLevelCol="7"/>
  <cols>
    <col min="1" max="1" width="11.6666666666667"/>
    <col min="2" max="2" width="6.88888888888889"/>
    <col min="3" max="8" width="19.4444444444444"/>
  </cols>
  <sheetData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t="s">
        <v>8</v>
      </c>
      <c r="C4">
        <v>600000</v>
      </c>
      <c r="D4">
        <v>600000</v>
      </c>
      <c r="E4">
        <v>600000</v>
      </c>
      <c r="F4">
        <v>600000</v>
      </c>
      <c r="G4">
        <v>600000</v>
      </c>
      <c r="H4">
        <v>400000</v>
      </c>
    </row>
    <row r="5" spans="2:8">
      <c r="B5">
        <v>33</v>
      </c>
      <c r="C5">
        <v>600000</v>
      </c>
      <c r="D5">
        <v>600000</v>
      </c>
      <c r="E5">
        <v>600000</v>
      </c>
      <c r="F5">
        <v>600000</v>
      </c>
      <c r="G5">
        <v>600000</v>
      </c>
      <c r="H5">
        <v>400000</v>
      </c>
    </row>
    <row r="6" spans="1:8">
      <c r="A6" t="s">
        <v>9</v>
      </c>
      <c r="C6">
        <v>80000</v>
      </c>
      <c r="D6">
        <v>100000</v>
      </c>
      <c r="E6">
        <v>100000</v>
      </c>
      <c r="F6">
        <v>800000</v>
      </c>
      <c r="G6">
        <v>300000</v>
      </c>
      <c r="H6">
        <v>800000</v>
      </c>
    </row>
    <row r="7" spans="2:8">
      <c r="B7">
        <v>35</v>
      </c>
      <c r="C7">
        <v>80000</v>
      </c>
      <c r="D7">
        <v>100000</v>
      </c>
      <c r="E7">
        <v>100000</v>
      </c>
      <c r="F7">
        <v>800000</v>
      </c>
      <c r="G7">
        <v>300000</v>
      </c>
      <c r="H7">
        <v>800000</v>
      </c>
    </row>
    <row r="8" spans="1:8">
      <c r="A8" t="s">
        <v>10</v>
      </c>
      <c r="C8">
        <v>100000</v>
      </c>
      <c r="D8">
        <v>100000</v>
      </c>
      <c r="E8">
        <v>100000</v>
      </c>
      <c r="F8">
        <v>100000</v>
      </c>
      <c r="G8">
        <v>100000</v>
      </c>
      <c r="H8">
        <v>600000</v>
      </c>
    </row>
    <row r="9" spans="2:8">
      <c r="B9">
        <v>60</v>
      </c>
      <c r="C9">
        <v>100000</v>
      </c>
      <c r="D9">
        <v>100000</v>
      </c>
      <c r="E9">
        <v>100000</v>
      </c>
      <c r="F9">
        <v>100000</v>
      </c>
      <c r="G9">
        <v>100000</v>
      </c>
      <c r="H9">
        <v>600000</v>
      </c>
    </row>
    <row r="10" spans="1:8">
      <c r="A10" t="s">
        <v>11</v>
      </c>
      <c r="C10">
        <v>40000</v>
      </c>
      <c r="D10">
        <v>40000</v>
      </c>
      <c r="E10">
        <v>40000</v>
      </c>
      <c r="F10">
        <v>80000</v>
      </c>
      <c r="G10">
        <v>50000</v>
      </c>
      <c r="H10">
        <v>100000</v>
      </c>
    </row>
    <row r="11" spans="2:8">
      <c r="B11">
        <v>22</v>
      </c>
      <c r="C11">
        <v>40000</v>
      </c>
      <c r="D11">
        <v>40000</v>
      </c>
      <c r="E11">
        <v>40000</v>
      </c>
      <c r="F11">
        <v>80000</v>
      </c>
      <c r="G11">
        <v>50000</v>
      </c>
      <c r="H11">
        <v>100000</v>
      </c>
    </row>
    <row r="12" spans="1:8">
      <c r="A12" t="s">
        <v>12</v>
      </c>
      <c r="C12">
        <v>60000</v>
      </c>
      <c r="D12">
        <v>60000</v>
      </c>
      <c r="E12">
        <v>100000</v>
      </c>
      <c r="F12">
        <v>300000</v>
      </c>
      <c r="G12">
        <v>100000</v>
      </c>
      <c r="H12">
        <v>700000</v>
      </c>
    </row>
    <row r="13" spans="2:8">
      <c r="B13">
        <v>70</v>
      </c>
      <c r="C13">
        <v>60000</v>
      </c>
      <c r="D13">
        <v>60000</v>
      </c>
      <c r="E13">
        <v>100000</v>
      </c>
      <c r="F13">
        <v>300000</v>
      </c>
      <c r="G13">
        <v>100000</v>
      </c>
      <c r="H13">
        <v>700000</v>
      </c>
    </row>
    <row r="14" spans="1:8">
      <c r="A14" t="s">
        <v>13</v>
      </c>
      <c r="C14">
        <v>80000</v>
      </c>
      <c r="D14">
        <v>200000</v>
      </c>
      <c r="E14">
        <v>400000</v>
      </c>
      <c r="F14">
        <v>700000</v>
      </c>
      <c r="G14">
        <v>600000</v>
      </c>
      <c r="H14">
        <v>1000000</v>
      </c>
    </row>
    <row r="15" spans="2:8">
      <c r="B15">
        <v>40</v>
      </c>
      <c r="C15">
        <v>80000</v>
      </c>
      <c r="D15">
        <v>200000</v>
      </c>
      <c r="E15">
        <v>400000</v>
      </c>
      <c r="F15">
        <v>700000</v>
      </c>
      <c r="G15">
        <v>600000</v>
      </c>
      <c r="H15">
        <v>1000000</v>
      </c>
    </row>
    <row r="16" spans="1:8">
      <c r="A16" t="s">
        <v>14</v>
      </c>
      <c r="C16">
        <v>50000</v>
      </c>
      <c r="D16">
        <v>50000</v>
      </c>
      <c r="E16">
        <v>50000</v>
      </c>
      <c r="F16">
        <v>50000</v>
      </c>
      <c r="G16">
        <v>60000</v>
      </c>
      <c r="H16">
        <v>80000</v>
      </c>
    </row>
    <row r="17" spans="2:8">
      <c r="B17">
        <v>15</v>
      </c>
      <c r="C17">
        <v>50000</v>
      </c>
      <c r="D17">
        <v>50000</v>
      </c>
      <c r="E17">
        <v>50000</v>
      </c>
      <c r="F17">
        <v>50000</v>
      </c>
      <c r="G17">
        <v>60000</v>
      </c>
      <c r="H17">
        <v>80000</v>
      </c>
    </row>
    <row r="18" spans="1:8">
      <c r="A18" t="s">
        <v>15</v>
      </c>
      <c r="C18">
        <v>80000</v>
      </c>
      <c r="D18">
        <v>80000</v>
      </c>
      <c r="E18">
        <v>80000</v>
      </c>
      <c r="F18">
        <v>80000</v>
      </c>
      <c r="G18">
        <v>80000</v>
      </c>
      <c r="H18">
        <v>80000</v>
      </c>
    </row>
    <row r="19" spans="2:8">
      <c r="B19">
        <v>50</v>
      </c>
      <c r="C19">
        <v>80000</v>
      </c>
      <c r="D19">
        <v>80000</v>
      </c>
      <c r="E19">
        <v>80000</v>
      </c>
      <c r="F19">
        <v>80000</v>
      </c>
      <c r="G19">
        <v>80000</v>
      </c>
      <c r="H19">
        <v>80000</v>
      </c>
    </row>
    <row r="20" spans="1:8">
      <c r="A20" t="s">
        <v>16</v>
      </c>
      <c r="C20">
        <v>100000</v>
      </c>
      <c r="D20">
        <v>100000</v>
      </c>
      <c r="E20">
        <v>100000</v>
      </c>
      <c r="F20">
        <v>200000</v>
      </c>
      <c r="G20">
        <v>200000</v>
      </c>
      <c r="H20">
        <v>400000</v>
      </c>
    </row>
    <row r="21" spans="2:8">
      <c r="B21">
        <v>30</v>
      </c>
      <c r="C21">
        <v>100000</v>
      </c>
      <c r="D21">
        <v>100000</v>
      </c>
      <c r="E21">
        <v>100000</v>
      </c>
      <c r="F21">
        <v>200000</v>
      </c>
      <c r="G21">
        <v>200000</v>
      </c>
      <c r="H21">
        <v>400000</v>
      </c>
    </row>
    <row r="22" spans="1:8">
      <c r="A22" t="s">
        <v>17</v>
      </c>
      <c r="C22">
        <v>50000</v>
      </c>
      <c r="D22">
        <v>50000</v>
      </c>
      <c r="E22">
        <v>50000</v>
      </c>
      <c r="F22">
        <v>100000</v>
      </c>
      <c r="G22">
        <v>70000</v>
      </c>
      <c r="H22">
        <v>200000</v>
      </c>
    </row>
    <row r="23" spans="2:8">
      <c r="B23">
        <v>26</v>
      </c>
      <c r="C23">
        <v>50000</v>
      </c>
      <c r="D23">
        <v>50000</v>
      </c>
      <c r="E23">
        <v>50000</v>
      </c>
      <c r="F23">
        <v>100000</v>
      </c>
      <c r="G23">
        <v>70000</v>
      </c>
      <c r="H23">
        <v>200000</v>
      </c>
    </row>
    <row r="24" spans="1:8">
      <c r="A24" t="s">
        <v>18</v>
      </c>
      <c r="C24">
        <v>1240000</v>
      </c>
      <c r="D24">
        <v>1380000</v>
      </c>
      <c r="E24">
        <v>1620000</v>
      </c>
      <c r="F24">
        <v>3010000</v>
      </c>
      <c r="G24">
        <v>2160000</v>
      </c>
      <c r="H24">
        <v>4360000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D13" sqref="D13"/>
    </sheetView>
  </sheetViews>
  <sheetFormatPr defaultColWidth="9" defaultRowHeight="14.4"/>
  <cols>
    <col min="4" max="4" width="10.6666666666667" customWidth="1"/>
    <col min="6" max="6" width="8.33333333333333" customWidth="1"/>
    <col min="7" max="7" width="12" customWidth="1"/>
    <col min="8" max="8" width="19.1111111111111" customWidth="1"/>
    <col min="10" max="10" width="9.77777777777778" customWidth="1"/>
    <col min="11" max="11" width="13" customWidth="1"/>
    <col min="12" max="12" width="11.2222222222222" customWidth="1"/>
    <col min="13" max="13" width="11.1111111111111" customWidth="1"/>
    <col min="14" max="14" width="11.2222222222222" customWidth="1"/>
    <col min="16" max="16" width="8.66666666666667" customWidth="1"/>
    <col min="19" max="19" width="11.1111111111111" customWidth="1"/>
  </cols>
  <sheetData>
    <row r="1" spans="1:19">
      <c r="A1" s="7" t="s">
        <v>19</v>
      </c>
      <c r="B1" s="8" t="s">
        <v>0</v>
      </c>
      <c r="C1" s="7" t="s">
        <v>1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>
      <c r="A2">
        <v>1</v>
      </c>
      <c r="B2" t="s">
        <v>14</v>
      </c>
      <c r="C2">
        <v>15</v>
      </c>
      <c r="D2" t="str">
        <f>VLOOKUP(C2,Age,2,TRUE)</f>
        <v>Under 18</v>
      </c>
      <c r="E2" t="s">
        <v>36</v>
      </c>
      <c r="F2" t="s">
        <v>37</v>
      </c>
      <c r="G2">
        <v>5</v>
      </c>
      <c r="H2" t="s">
        <v>38</v>
      </c>
      <c r="I2" s="1">
        <v>50000</v>
      </c>
      <c r="J2" s="1">
        <v>50000</v>
      </c>
      <c r="K2" s="1">
        <v>50000</v>
      </c>
      <c r="L2" s="1">
        <v>60000</v>
      </c>
      <c r="M2" s="1">
        <v>50000</v>
      </c>
      <c r="N2" s="1">
        <v>80000</v>
      </c>
      <c r="O2" s="9">
        <f t="shared" ref="O2:O11" si="0">AVERAGE(I2:M2)</f>
        <v>52000</v>
      </c>
      <c r="P2" s="9">
        <f t="shared" ref="P2:P11" si="1">SUM(I2:N2)</f>
        <v>340000</v>
      </c>
      <c r="Q2" s="10">
        <f t="shared" ref="Q2:Q11" si="2">MAX(I2:N2)</f>
        <v>80000</v>
      </c>
      <c r="R2" s="10">
        <f t="shared" ref="R2:R11" si="3">MIN(I2:N2)</f>
        <v>50000</v>
      </c>
      <c r="S2" s="9" t="b">
        <f>IF(P2&gt;=1100000,"High")</f>
        <v>0</v>
      </c>
    </row>
    <row r="3" spans="1:19">
      <c r="A3">
        <v>2</v>
      </c>
      <c r="B3" t="s">
        <v>13</v>
      </c>
      <c r="C3">
        <v>40</v>
      </c>
      <c r="D3" t="str">
        <f>VLOOKUP(C3,Age,2,TRUE)</f>
        <v>30-50</v>
      </c>
      <c r="E3" t="s">
        <v>39</v>
      </c>
      <c r="F3" t="s">
        <v>40</v>
      </c>
      <c r="G3">
        <v>4</v>
      </c>
      <c r="H3" t="s">
        <v>41</v>
      </c>
      <c r="I3" s="1">
        <v>80000</v>
      </c>
      <c r="J3" s="1">
        <v>200000</v>
      </c>
      <c r="K3" s="1">
        <v>400000</v>
      </c>
      <c r="L3" s="1">
        <v>600000</v>
      </c>
      <c r="M3" s="1">
        <v>700000</v>
      </c>
      <c r="N3" s="1">
        <v>1000000</v>
      </c>
      <c r="O3" s="9">
        <f t="shared" si="0"/>
        <v>396000</v>
      </c>
      <c r="P3" s="9">
        <f t="shared" si="1"/>
        <v>2980000</v>
      </c>
      <c r="Q3" s="10">
        <f t="shared" si="2"/>
        <v>1000000</v>
      </c>
      <c r="R3" s="10">
        <f t="shared" si="3"/>
        <v>80000</v>
      </c>
      <c r="S3" s="9" t="str">
        <f>IF(P3&gt;=1100000,"High")</f>
        <v>High</v>
      </c>
    </row>
    <row r="4" spans="1:19">
      <c r="A4">
        <v>3</v>
      </c>
      <c r="B4" t="s">
        <v>9</v>
      </c>
      <c r="C4">
        <v>35</v>
      </c>
      <c r="D4" t="str">
        <f>VLOOKUP(C4,Age,2,TRUE)</f>
        <v>30-50</v>
      </c>
      <c r="E4" t="s">
        <v>36</v>
      </c>
      <c r="F4" t="s">
        <v>42</v>
      </c>
      <c r="G4">
        <v>3</v>
      </c>
      <c r="H4" t="s">
        <v>43</v>
      </c>
      <c r="I4" s="1">
        <v>80000</v>
      </c>
      <c r="J4" s="1">
        <v>100000</v>
      </c>
      <c r="K4" s="1">
        <v>100000</v>
      </c>
      <c r="L4" s="1">
        <v>300000</v>
      </c>
      <c r="M4" s="1">
        <v>800000</v>
      </c>
      <c r="N4" s="1">
        <v>800000</v>
      </c>
      <c r="O4" s="9">
        <f t="shared" si="0"/>
        <v>276000</v>
      </c>
      <c r="P4" s="9">
        <f t="shared" si="1"/>
        <v>2180000</v>
      </c>
      <c r="Q4" s="10">
        <f t="shared" si="2"/>
        <v>800000</v>
      </c>
      <c r="R4" s="10">
        <f t="shared" si="3"/>
        <v>80000</v>
      </c>
      <c r="S4" s="9" t="str">
        <f t="shared" ref="S2:S11" si="4">IF(P4&gt;=1100000,"High")</f>
        <v>High</v>
      </c>
    </row>
    <row r="5" spans="1:19">
      <c r="A5">
        <v>4</v>
      </c>
      <c r="B5" t="s">
        <v>11</v>
      </c>
      <c r="C5">
        <v>22</v>
      </c>
      <c r="D5" t="str">
        <f>VLOOKUP(C5,Age,2,TRUE)</f>
        <v>21-30</v>
      </c>
      <c r="E5" t="s">
        <v>39</v>
      </c>
      <c r="F5" t="s">
        <v>37</v>
      </c>
      <c r="G5">
        <v>5</v>
      </c>
      <c r="H5" t="s">
        <v>44</v>
      </c>
      <c r="I5" s="1">
        <v>40000</v>
      </c>
      <c r="J5" s="1">
        <v>40000</v>
      </c>
      <c r="K5" s="1">
        <v>40000</v>
      </c>
      <c r="L5" s="1">
        <v>50000</v>
      </c>
      <c r="M5" s="1">
        <v>80000</v>
      </c>
      <c r="N5" s="1">
        <v>100000</v>
      </c>
      <c r="O5" s="9">
        <f t="shared" si="0"/>
        <v>50000</v>
      </c>
      <c r="P5" s="9">
        <f t="shared" si="1"/>
        <v>350000</v>
      </c>
      <c r="Q5" s="10">
        <f t="shared" si="2"/>
        <v>100000</v>
      </c>
      <c r="R5" s="10">
        <f t="shared" si="3"/>
        <v>40000</v>
      </c>
      <c r="S5" s="9" t="b">
        <f t="shared" si="4"/>
        <v>0</v>
      </c>
    </row>
    <row r="6" spans="1:19">
      <c r="A6">
        <v>5</v>
      </c>
      <c r="B6" t="s">
        <v>16</v>
      </c>
      <c r="C6">
        <v>30</v>
      </c>
      <c r="D6" t="str">
        <f>VLOOKUP(C6,Age,2,TRUE)</f>
        <v>30-50</v>
      </c>
      <c r="E6" t="s">
        <v>36</v>
      </c>
      <c r="F6" t="s">
        <v>45</v>
      </c>
      <c r="G6">
        <v>2</v>
      </c>
      <c r="H6" t="s">
        <v>46</v>
      </c>
      <c r="I6" s="1">
        <v>100000</v>
      </c>
      <c r="J6" s="1">
        <v>100000</v>
      </c>
      <c r="K6" s="1">
        <v>100000</v>
      </c>
      <c r="L6" s="1">
        <v>200000</v>
      </c>
      <c r="M6" s="1">
        <v>200000</v>
      </c>
      <c r="N6" s="1">
        <v>400000</v>
      </c>
      <c r="O6" s="9">
        <f t="shared" si="0"/>
        <v>140000</v>
      </c>
      <c r="P6" s="9">
        <f t="shared" si="1"/>
        <v>1100000</v>
      </c>
      <c r="Q6" s="10">
        <f t="shared" si="2"/>
        <v>400000</v>
      </c>
      <c r="R6" s="10">
        <f t="shared" si="3"/>
        <v>100000</v>
      </c>
      <c r="S6" s="9" t="str">
        <f t="shared" si="4"/>
        <v>High</v>
      </c>
    </row>
    <row r="7" spans="1:19">
      <c r="A7">
        <v>6</v>
      </c>
      <c r="B7" t="s">
        <v>10</v>
      </c>
      <c r="C7">
        <v>60</v>
      </c>
      <c r="D7" t="str">
        <f>VLOOKUP(C7,Age,2,TRUE)</f>
        <v>60-70</v>
      </c>
      <c r="E7" t="s">
        <v>39</v>
      </c>
      <c r="F7" t="s">
        <v>40</v>
      </c>
      <c r="G7">
        <v>4</v>
      </c>
      <c r="H7" t="s">
        <v>47</v>
      </c>
      <c r="I7" s="1">
        <v>100000</v>
      </c>
      <c r="J7" s="1">
        <v>100000</v>
      </c>
      <c r="K7" s="1">
        <v>100000</v>
      </c>
      <c r="L7" s="1">
        <v>100000</v>
      </c>
      <c r="M7" s="1">
        <v>100000</v>
      </c>
      <c r="N7" s="1">
        <v>600000</v>
      </c>
      <c r="O7" s="9">
        <f t="shared" si="0"/>
        <v>100000</v>
      </c>
      <c r="P7" s="9">
        <f t="shared" si="1"/>
        <v>1100000</v>
      </c>
      <c r="Q7" s="10">
        <f t="shared" si="2"/>
        <v>600000</v>
      </c>
      <c r="R7" s="10">
        <f t="shared" si="3"/>
        <v>100000</v>
      </c>
      <c r="S7" s="9" t="str">
        <f t="shared" si="4"/>
        <v>High</v>
      </c>
    </row>
    <row r="8" spans="1:19">
      <c r="A8">
        <v>7</v>
      </c>
      <c r="B8" t="s">
        <v>8</v>
      </c>
      <c r="C8">
        <v>33</v>
      </c>
      <c r="D8" t="str">
        <f>VLOOKUP(C8,Age,2,TRUE)</f>
        <v>30-50</v>
      </c>
      <c r="E8" t="s">
        <v>36</v>
      </c>
      <c r="F8" t="s">
        <v>37</v>
      </c>
      <c r="G8">
        <v>3</v>
      </c>
      <c r="H8" t="s">
        <v>48</v>
      </c>
      <c r="I8" s="1">
        <v>600000</v>
      </c>
      <c r="J8" s="1">
        <v>600000</v>
      </c>
      <c r="K8" s="1">
        <v>600000</v>
      </c>
      <c r="L8" s="1">
        <v>600000</v>
      </c>
      <c r="M8" s="1">
        <v>600000</v>
      </c>
      <c r="N8" s="1">
        <v>400000</v>
      </c>
      <c r="O8" s="9">
        <f t="shared" si="0"/>
        <v>600000</v>
      </c>
      <c r="P8" s="9">
        <f t="shared" si="1"/>
        <v>3400000</v>
      </c>
      <c r="Q8" s="10">
        <f t="shared" si="2"/>
        <v>600000</v>
      </c>
      <c r="R8" s="10">
        <f t="shared" si="3"/>
        <v>400000</v>
      </c>
      <c r="S8" s="9" t="str">
        <f t="shared" si="4"/>
        <v>High</v>
      </c>
    </row>
    <row r="9" spans="1:19">
      <c r="A9">
        <v>8</v>
      </c>
      <c r="B9" t="s">
        <v>17</v>
      </c>
      <c r="C9">
        <v>26</v>
      </c>
      <c r="D9" t="str">
        <f>VLOOKUP(C9,Age,2,TRUE)</f>
        <v>21-30</v>
      </c>
      <c r="E9" t="s">
        <v>39</v>
      </c>
      <c r="F9" t="s">
        <v>45</v>
      </c>
      <c r="G9">
        <v>5</v>
      </c>
      <c r="H9" t="s">
        <v>49</v>
      </c>
      <c r="I9" s="1">
        <v>50000</v>
      </c>
      <c r="J9" s="1">
        <v>50000</v>
      </c>
      <c r="K9" s="1">
        <v>50000</v>
      </c>
      <c r="L9" s="1">
        <v>70000</v>
      </c>
      <c r="M9" s="1">
        <v>100000</v>
      </c>
      <c r="N9" s="1">
        <v>200000</v>
      </c>
      <c r="O9" s="9">
        <f t="shared" si="0"/>
        <v>64000</v>
      </c>
      <c r="P9" s="9">
        <f t="shared" si="1"/>
        <v>520000</v>
      </c>
      <c r="Q9" s="10">
        <f t="shared" si="2"/>
        <v>200000</v>
      </c>
      <c r="R9" s="10">
        <f t="shared" si="3"/>
        <v>50000</v>
      </c>
      <c r="S9" s="9" t="b">
        <f t="shared" si="4"/>
        <v>0</v>
      </c>
    </row>
    <row r="10" spans="1:19">
      <c r="A10">
        <v>9</v>
      </c>
      <c r="B10" t="s">
        <v>15</v>
      </c>
      <c r="C10">
        <v>50</v>
      </c>
      <c r="D10" t="str">
        <f>VLOOKUP(C10,Age,2,TRUE)</f>
        <v>50-60</v>
      </c>
      <c r="E10" t="s">
        <v>36</v>
      </c>
      <c r="F10" t="s">
        <v>42</v>
      </c>
      <c r="G10">
        <v>1</v>
      </c>
      <c r="H10" t="s">
        <v>50</v>
      </c>
      <c r="I10" s="1">
        <v>80000</v>
      </c>
      <c r="J10" s="1">
        <v>80000</v>
      </c>
      <c r="K10" s="1">
        <v>80000</v>
      </c>
      <c r="L10" s="1">
        <v>80000</v>
      </c>
      <c r="M10" s="1">
        <v>80000</v>
      </c>
      <c r="N10" s="1">
        <v>80000</v>
      </c>
      <c r="O10" s="9">
        <f t="shared" si="0"/>
        <v>80000</v>
      </c>
      <c r="P10" s="9">
        <f t="shared" si="1"/>
        <v>480000</v>
      </c>
      <c r="Q10" s="10">
        <f t="shared" si="2"/>
        <v>80000</v>
      </c>
      <c r="R10" s="10">
        <f t="shared" si="3"/>
        <v>80000</v>
      </c>
      <c r="S10" s="9" t="b">
        <f t="shared" si="4"/>
        <v>0</v>
      </c>
    </row>
    <row r="11" spans="1:19">
      <c r="A11">
        <v>10</v>
      </c>
      <c r="B11" t="s">
        <v>12</v>
      </c>
      <c r="C11">
        <v>70</v>
      </c>
      <c r="D11" t="str">
        <f>VLOOKUP(C11,Age,2,TRUE)</f>
        <v>71-80</v>
      </c>
      <c r="E11" t="s">
        <v>39</v>
      </c>
      <c r="F11" t="s">
        <v>40</v>
      </c>
      <c r="G11">
        <v>4</v>
      </c>
      <c r="H11" t="s">
        <v>51</v>
      </c>
      <c r="I11" s="1">
        <v>60000</v>
      </c>
      <c r="J11" s="1">
        <v>60000</v>
      </c>
      <c r="K11" s="1">
        <v>100000</v>
      </c>
      <c r="L11" s="1">
        <v>100000</v>
      </c>
      <c r="M11" s="1">
        <v>300000</v>
      </c>
      <c r="N11" s="1">
        <v>700000</v>
      </c>
      <c r="O11" s="9">
        <f t="shared" si="0"/>
        <v>124000</v>
      </c>
      <c r="P11" s="9">
        <f t="shared" si="1"/>
        <v>1320000</v>
      </c>
      <c r="Q11" s="10">
        <f t="shared" si="2"/>
        <v>700000</v>
      </c>
      <c r="R11" s="10">
        <f t="shared" si="3"/>
        <v>60000</v>
      </c>
      <c r="S11" s="9" t="str">
        <f t="shared" si="4"/>
        <v>High</v>
      </c>
    </row>
  </sheetData>
  <conditionalFormatting sqref="F$1:F$1048576">
    <cfRule type="duplicateValues" dxfId="11" priority="2"/>
  </conditionalFormatting>
  <conditionalFormatting sqref="F1:F11">
    <cfRule type="duplicateValues" dxfId="11" priority="1"/>
  </conditionalFormatting>
  <hyperlinks>
    <hyperlink ref="B1" location="Sheet2!A16" display="Name"/>
  </hyperlink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C14" sqref="C14"/>
    </sheetView>
  </sheetViews>
  <sheetFormatPr defaultColWidth="8.88888888888889" defaultRowHeight="14.4" outlineLevelCol="4"/>
  <cols>
    <col min="1" max="2" width="8.88888888888889" style="1"/>
  </cols>
  <sheetData>
    <row r="1" spans="1:2">
      <c r="A1" t="s">
        <v>1</v>
      </c>
      <c r="B1" t="s">
        <v>20</v>
      </c>
    </row>
    <row r="2" spans="1:2">
      <c r="A2" s="1">
        <v>0</v>
      </c>
      <c r="B2" s="1" t="s">
        <v>52</v>
      </c>
    </row>
    <row r="3" spans="1:2">
      <c r="A3" s="1">
        <v>18</v>
      </c>
      <c r="B3" s="1" t="s">
        <v>53</v>
      </c>
    </row>
    <row r="4" spans="1:2">
      <c r="A4" s="1">
        <v>21</v>
      </c>
      <c r="B4" s="1" t="s">
        <v>54</v>
      </c>
    </row>
    <row r="5" spans="1:2">
      <c r="A5" s="1">
        <v>30</v>
      </c>
      <c r="B5" s="1" t="s">
        <v>55</v>
      </c>
    </row>
    <row r="6" spans="1:5">
      <c r="A6" s="1">
        <v>50</v>
      </c>
      <c r="B6" s="1" t="s">
        <v>56</v>
      </c>
      <c r="E6" s="1"/>
    </row>
    <row r="7" spans="1:2">
      <c r="A7" s="1">
        <v>60</v>
      </c>
      <c r="B7" s="1" t="s">
        <v>57</v>
      </c>
    </row>
    <row r="8" spans="1:2">
      <c r="A8" s="1">
        <v>70</v>
      </c>
      <c r="B8" s="1" t="s">
        <v>58</v>
      </c>
    </row>
    <row r="9" spans="1:2">
      <c r="A9" s="1">
        <v>80</v>
      </c>
      <c r="B9" s="1" t="s">
        <v>59</v>
      </c>
    </row>
    <row r="10" spans="1:2">
      <c r="A10" s="1" t="s">
        <v>32</v>
      </c>
      <c r="B10" s="1">
        <f>SUBTOTAL(103,Table1[Age Group])</f>
        <v>8</v>
      </c>
    </row>
    <row r="16" ht="15.15" spans="1:1">
      <c r="A16" s="2" t="s">
        <v>0</v>
      </c>
    </row>
    <row r="17" spans="1:1">
      <c r="A17" s="3" t="s">
        <v>14</v>
      </c>
    </row>
    <row r="18" spans="1:1">
      <c r="A18" s="4" t="s">
        <v>13</v>
      </c>
    </row>
    <row r="19" spans="1:1">
      <c r="A19" s="5" t="s">
        <v>9</v>
      </c>
    </row>
    <row r="20" spans="1:1">
      <c r="A20" s="4" t="s">
        <v>11</v>
      </c>
    </row>
    <row r="21" spans="1:1">
      <c r="A21" s="5" t="s">
        <v>16</v>
      </c>
    </row>
    <row r="22" spans="1:1">
      <c r="A22" s="4" t="s">
        <v>10</v>
      </c>
    </row>
    <row r="23" spans="1:1">
      <c r="A23" s="5" t="s">
        <v>8</v>
      </c>
    </row>
    <row r="24" spans="1:1">
      <c r="A24" s="4" t="s">
        <v>17</v>
      </c>
    </row>
    <row r="25" spans="1:1">
      <c r="A25" s="5" t="s">
        <v>15</v>
      </c>
    </row>
    <row r="26" spans="1:1">
      <c r="A26" s="6" t="s">
        <v>12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TUSHAR'S PC</cp:lastModifiedBy>
  <dcterms:created xsi:type="dcterms:W3CDTF">2025-07-03T09:46:00Z</dcterms:created>
  <dcterms:modified xsi:type="dcterms:W3CDTF">2025-07-04T11:06:26Z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2057-12.2.0.21602</vt:lpwstr>
  </property>
  <property fmtid="{D5CDD505-2E9C-101B-9397-08002B2CF9AE}" pid="3" name="ICV">
    <vt:lpwstr>A7D3FEEBC33C44C6ABF67DD172AE64E4_13</vt:lpwstr>
  </property>
</Properties>
</file>