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76" i="1" l="1"/>
  <c r="H70" i="1"/>
  <c r="H66" i="1"/>
  <c r="H62" i="1"/>
  <c r="H58" i="1"/>
  <c r="H51" i="1"/>
  <c r="H48" i="1" l="1"/>
  <c r="H47" i="1"/>
  <c r="H41" i="1" l="1"/>
  <c r="H38" i="1" l="1"/>
  <c r="H37" i="1"/>
  <c r="H36" i="1"/>
  <c r="H35" i="1"/>
  <c r="H34" i="1"/>
  <c r="H33" i="1"/>
  <c r="H30" i="1" l="1"/>
  <c r="H29" i="1"/>
  <c r="H28" i="1"/>
  <c r="H27" i="1"/>
  <c r="H26" i="1"/>
  <c r="H25" i="1"/>
  <c r="H23" i="1"/>
  <c r="E23" i="1"/>
  <c r="H22" i="1"/>
  <c r="H21" i="1"/>
  <c r="E21" i="1"/>
  <c r="H20" i="1"/>
  <c r="H19" i="1"/>
  <c r="E19" i="1"/>
  <c r="H18" i="1"/>
  <c r="H17" i="1"/>
  <c r="E17" i="1"/>
  <c r="H16" i="1"/>
  <c r="H15" i="1"/>
  <c r="H14" i="1"/>
  <c r="H11" i="1" l="1"/>
  <c r="H12" i="1"/>
  <c r="H4" i="1"/>
  <c r="H5" i="1"/>
  <c r="H6" i="1"/>
  <c r="H7" i="1"/>
  <c r="H8" i="1"/>
  <c r="H9" i="1"/>
  <c r="H10" i="1"/>
  <c r="H3" i="1"/>
  <c r="E8" i="1"/>
  <c r="E10" i="1"/>
  <c r="E12" i="1"/>
  <c r="E6" i="1"/>
</calcChain>
</file>

<file path=xl/sharedStrings.xml><?xml version="1.0" encoding="utf-8"?>
<sst xmlns="http://schemas.openxmlformats.org/spreadsheetml/2006/main" count="220" uniqueCount="79">
  <si>
    <t>Alfa</t>
  </si>
  <si>
    <t>dilu_coeff</t>
  </si>
  <si>
    <t>N</t>
  </si>
  <si>
    <t>1/(24*60*60)</t>
  </si>
  <si>
    <t>Run</t>
  </si>
  <si>
    <t>P (ppb)</t>
  </si>
  <si>
    <t>SOA formation</t>
  </si>
  <si>
    <t>Q</t>
  </si>
  <si>
    <t>Script</t>
  </si>
  <si>
    <t>SOA_formation.m</t>
  </si>
  <si>
    <t>Result</t>
  </si>
  <si>
    <t>Files</t>
  </si>
  <si>
    <t>60 sect</t>
  </si>
  <si>
    <t>run_20130618T173904</t>
  </si>
  <si>
    <t>no result, matlab tolerance error</t>
  </si>
  <si>
    <t>SOA_formation_N_2000.m</t>
  </si>
  <si>
    <t>run_20130619T092626</t>
  </si>
  <si>
    <t>deltaP and deltaMoa</t>
  </si>
  <si>
    <t>Y(t)</t>
  </si>
  <si>
    <t>Y(deltaMoa)</t>
  </si>
  <si>
    <t>Pictures</t>
  </si>
  <si>
    <t>Edelliseen tiedostoon ei ole tuloksissa juurikaan eroa</t>
  </si>
  <si>
    <t>mu</t>
  </si>
  <si>
    <t>10nm</t>
  </si>
  <si>
    <t>100nm</t>
  </si>
  <si>
    <t>SOA_formation_N_30000</t>
  </si>
  <si>
    <t>30sect</t>
  </si>
  <si>
    <t>run_20130619T183705</t>
  </si>
  <si>
    <t>tuloste</t>
  </si>
  <si>
    <t>NaN</t>
  </si>
  <si>
    <t>jakauma katosi</t>
  </si>
  <si>
    <t>Ongelmia jakauman kasvaessa</t>
  </si>
  <si>
    <t>ylärajan ylitse</t>
  </si>
  <si>
    <t>60sect</t>
  </si>
  <si>
    <t>SOA_formation_N_30000_Dpmax_5</t>
  </si>
  <si>
    <t xml:space="preserve">Ero edelliseen sarjaan on se, että </t>
  </si>
  <si>
    <t xml:space="preserve">nyt kasvatettiin maksimikokoa </t>
  </si>
  <si>
    <t xml:space="preserve">Dp_max = -6; -&gt; Dp_max = -5; </t>
  </si>
  <si>
    <t>no result</t>
  </si>
  <si>
    <t>run_20130620T110239</t>
  </si>
  <si>
    <t>temp_20130624T125953</t>
  </si>
  <si>
    <t>10sect</t>
  </si>
  <si>
    <t>SOA_formation_24062013_faster_10sect</t>
  </si>
  <si>
    <t>1/(24*3600)</t>
  </si>
  <si>
    <t>vector</t>
  </si>
  <si>
    <t>vap_wallsink</t>
  </si>
  <si>
    <t>J</t>
  </si>
  <si>
    <t>3nm 1#/cm3s klo 11-13</t>
  </si>
  <si>
    <t>20day</t>
  </si>
  <si>
    <t>1/9s</t>
  </si>
  <si>
    <t>mass conserv error 560%</t>
  </si>
  <si>
    <t>40sect</t>
  </si>
  <si>
    <t xml:space="preserve">mass conserv error </t>
  </si>
  <si>
    <t>SOA_formation_24062013_faster</t>
  </si>
  <si>
    <t>temp_20130624T165623</t>
  </si>
  <si>
    <t>temp_20130625T045024</t>
  </si>
  <si>
    <t>SOA_formation_25062013_test</t>
  </si>
  <si>
    <t>1/9000s</t>
  </si>
  <si>
    <t>constant</t>
  </si>
  <si>
    <t>1day</t>
  </si>
  <si>
    <t>exponential</t>
  </si>
  <si>
    <t>run_20130625T130812</t>
  </si>
  <si>
    <t xml:space="preserve">3nm 1#/cm3s </t>
  </si>
  <si>
    <t>SOA_formation_25062013_test2</t>
  </si>
  <si>
    <t>used chamber_runfile</t>
  </si>
  <si>
    <t>used chamber_runfile2</t>
  </si>
  <si>
    <t>EHDOTUS</t>
  </si>
  <si>
    <t>run_20130625T134834</t>
  </si>
  <si>
    <t>run_20130625T141155</t>
  </si>
  <si>
    <t>SOA_formation_25062013_test3</t>
  </si>
  <si>
    <t>ei tullut mass conserv error</t>
  </si>
  <si>
    <t>20sect</t>
  </si>
  <si>
    <t>Ntot initial virheellinen</t>
  </si>
  <si>
    <t>Ntot initial oikein</t>
  </si>
  <si>
    <t>run_20130625T143638</t>
  </si>
  <si>
    <t>run_20130625T145621</t>
  </si>
  <si>
    <t>SOA_formation_25062013_test4</t>
  </si>
  <si>
    <t>SOA_formation_25062013</t>
  </si>
  <si>
    <t>80 ajoa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</si>
</sst>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4" fillId="3" borderId="0" applyNumberFormat="0" applyBorder="0" applyAlignment="0" applyProtection="0"/>
    <xf numFmtId="0" fontId="3" fillId="4" borderId="2" applyNumberFormat="0" applyFont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4" fontId="0" fillId="0" borderId="0" xfId="0" applyNumberFormat="1"/>
    <xf numFmtId="0" fontId="1" fillId="2" borderId="1" xfId="1"/>
    <xf numFmtId="4" fontId="1" fillId="2" borderId="1" xfId="1" applyNumberFormat="1"/>
    <xf numFmtId="0" fontId="0" fillId="0" borderId="0" xfId="0" applyFont="1"/>
    <xf numFmtId="11" fontId="1" fillId="2" borderId="1" xfId="1" applyNumberFormat="1"/>
    <xf numFmtId="0" fontId="5" fillId="4" borderId="2" xfId="3" applyFont="1"/>
    <xf numFmtId="4" fontId="5" fillId="4" borderId="2" xfId="3" applyNumberFormat="1" applyFont="1"/>
    <xf numFmtId="0" fontId="5" fillId="3" borderId="0" xfId="2" applyFont="1"/>
    <xf numFmtId="16" fontId="0" fillId="0" borderId="0" xfId="0" applyNumberFormat="1"/>
    <xf numFmtId="4" fontId="2" fillId="0" borderId="0" xfId="0" applyNumberFormat="1" applyFont="1"/>
    <xf numFmtId="0" fontId="6" fillId="0" borderId="0" xfId="4"/>
  </cellXfs>
  <cellStyles count="5">
    <cellStyle name="Explanatory Text" xfId="4" builtinId="53"/>
    <cellStyle name="Good" xfId="2" builtinId="26"/>
    <cellStyle name="Input" xfId="1" builtinId="20"/>
    <cellStyle name="Normal" xfId="0" builtinId="0"/>
    <cellStyle name="Note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topLeftCell="A55" workbookViewId="0">
      <selection activeCell="F82" sqref="F82"/>
    </sheetView>
  </sheetViews>
  <sheetFormatPr defaultRowHeight="15" x14ac:dyDescent="0.25"/>
  <cols>
    <col min="1" max="1" width="37.140625" customWidth="1"/>
    <col min="5" max="5" width="12.5703125" customWidth="1"/>
    <col min="8" max="8" width="16.28515625" style="2" customWidth="1"/>
    <col min="9" max="9" width="13.85546875" customWidth="1"/>
    <col min="10" max="10" width="29.42578125" customWidth="1"/>
    <col min="12" max="12" width="21.5703125" customWidth="1"/>
  </cols>
  <sheetData>
    <row r="1" spans="1:10" x14ac:dyDescent="0.25">
      <c r="A1" s="9" t="s">
        <v>6</v>
      </c>
      <c r="B1" t="s">
        <v>12</v>
      </c>
    </row>
    <row r="2" spans="1:10" s="1" customFormat="1" x14ac:dyDescent="0.25">
      <c r="A2" s="7" t="s">
        <v>11</v>
      </c>
      <c r="B2" s="7" t="s">
        <v>4</v>
      </c>
      <c r="C2" s="7" t="s">
        <v>22</v>
      </c>
      <c r="D2" s="7" t="s">
        <v>2</v>
      </c>
      <c r="E2" s="7" t="s">
        <v>1</v>
      </c>
      <c r="F2" s="7" t="s">
        <v>0</v>
      </c>
      <c r="G2" s="7" t="s">
        <v>5</v>
      </c>
      <c r="H2" s="8" t="s">
        <v>7</v>
      </c>
    </row>
    <row r="3" spans="1:10" x14ac:dyDescent="0.25">
      <c r="A3" t="s">
        <v>8</v>
      </c>
      <c r="B3" s="3">
        <v>1</v>
      </c>
      <c r="C3" s="6" t="s">
        <v>23</v>
      </c>
      <c r="D3" s="3">
        <v>1000</v>
      </c>
      <c r="E3" s="3" t="s">
        <v>3</v>
      </c>
      <c r="F3" s="3">
        <v>0.3</v>
      </c>
      <c r="G3" s="3">
        <v>1</v>
      </c>
      <c r="H3" s="4">
        <f>F3*0.00000000000000009*0.00000003*26908000000000000000*G3*0.000000001*26908000000000000000</f>
        <v>586472.77584000002</v>
      </c>
      <c r="I3" t="s">
        <v>28</v>
      </c>
    </row>
    <row r="4" spans="1:10" x14ac:dyDescent="0.25">
      <c r="A4" t="s">
        <v>9</v>
      </c>
      <c r="B4">
        <v>2</v>
      </c>
      <c r="C4" t="s">
        <v>23</v>
      </c>
      <c r="D4">
        <v>1000</v>
      </c>
      <c r="E4">
        <v>0</v>
      </c>
      <c r="F4">
        <v>0.3</v>
      </c>
      <c r="G4">
        <v>1</v>
      </c>
      <c r="H4" s="2">
        <f t="shared" ref="H4:H12" si="0">F4*0.00000000000000009*0.00000003*26908000000000000000*G4*0.000000001*26908000000000000000</f>
        <v>586472.77584000002</v>
      </c>
      <c r="J4" t="s">
        <v>14</v>
      </c>
    </row>
    <row r="5" spans="1:10" x14ac:dyDescent="0.25">
      <c r="A5" t="s">
        <v>10</v>
      </c>
      <c r="B5" s="3">
        <v>3</v>
      </c>
      <c r="C5" s="6" t="s">
        <v>23</v>
      </c>
      <c r="D5" s="3">
        <v>1000</v>
      </c>
      <c r="E5" s="3" t="s">
        <v>3</v>
      </c>
      <c r="F5" s="3">
        <v>0.6</v>
      </c>
      <c r="G5" s="3">
        <v>1</v>
      </c>
      <c r="H5" s="4">
        <f t="shared" si="0"/>
        <v>1172945.55168</v>
      </c>
    </row>
    <row r="6" spans="1:10" x14ac:dyDescent="0.25">
      <c r="A6" t="s">
        <v>13</v>
      </c>
      <c r="B6">
        <v>4</v>
      </c>
      <c r="C6" t="s">
        <v>23</v>
      </c>
      <c r="D6">
        <v>1000</v>
      </c>
      <c r="E6">
        <f>$E$4</f>
        <v>0</v>
      </c>
      <c r="F6">
        <v>0.6</v>
      </c>
      <c r="G6">
        <v>1</v>
      </c>
      <c r="H6" s="2">
        <f t="shared" si="0"/>
        <v>1172945.55168</v>
      </c>
    </row>
    <row r="7" spans="1:10" x14ac:dyDescent="0.25">
      <c r="A7" s="1" t="s">
        <v>20</v>
      </c>
      <c r="B7" s="3">
        <v>5</v>
      </c>
      <c r="C7" s="6" t="s">
        <v>23</v>
      </c>
      <c r="D7" s="3">
        <v>1000</v>
      </c>
      <c r="E7" s="3" t="s">
        <v>3</v>
      </c>
      <c r="F7" s="3">
        <v>0.9</v>
      </c>
      <c r="G7" s="3">
        <v>1</v>
      </c>
      <c r="H7" s="4">
        <f t="shared" si="0"/>
        <v>1759418.3275199998</v>
      </c>
    </row>
    <row r="8" spans="1:10" x14ac:dyDescent="0.25">
      <c r="A8" s="5" t="s">
        <v>17</v>
      </c>
      <c r="B8">
        <v>6</v>
      </c>
      <c r="C8" t="s">
        <v>23</v>
      </c>
      <c r="D8">
        <v>1000</v>
      </c>
      <c r="E8">
        <f t="shared" ref="E8" si="1">$E$4</f>
        <v>0</v>
      </c>
      <c r="F8">
        <v>0.9</v>
      </c>
      <c r="G8">
        <v>1</v>
      </c>
      <c r="H8" s="2">
        <f t="shared" si="0"/>
        <v>1759418.3275199998</v>
      </c>
      <c r="J8" t="s">
        <v>14</v>
      </c>
    </row>
    <row r="9" spans="1:10" x14ac:dyDescent="0.25">
      <c r="A9" s="5" t="s">
        <v>18</v>
      </c>
      <c r="B9" s="3">
        <v>7</v>
      </c>
      <c r="C9" s="6" t="s">
        <v>23</v>
      </c>
      <c r="D9" s="3">
        <v>1000</v>
      </c>
      <c r="E9" s="3" t="s">
        <v>3</v>
      </c>
      <c r="F9" s="3">
        <v>0.3</v>
      </c>
      <c r="G9" s="3">
        <v>0.25</v>
      </c>
      <c r="H9" s="4">
        <f t="shared" si="0"/>
        <v>146618.19396</v>
      </c>
    </row>
    <row r="10" spans="1:10" x14ac:dyDescent="0.25">
      <c r="A10" s="5" t="s">
        <v>19</v>
      </c>
      <c r="B10">
        <v>8</v>
      </c>
      <c r="C10" t="s">
        <v>23</v>
      </c>
      <c r="D10">
        <v>1000</v>
      </c>
      <c r="E10">
        <f t="shared" ref="E10" si="2">$E$4</f>
        <v>0</v>
      </c>
      <c r="F10">
        <v>0.3</v>
      </c>
      <c r="G10">
        <v>0.25</v>
      </c>
      <c r="H10" s="2">
        <f t="shared" si="0"/>
        <v>146618.19396</v>
      </c>
    </row>
    <row r="11" spans="1:10" x14ac:dyDescent="0.25">
      <c r="B11" s="3">
        <v>9</v>
      </c>
      <c r="C11" s="6" t="s">
        <v>23</v>
      </c>
      <c r="D11" s="3">
        <v>1000</v>
      </c>
      <c r="E11" s="3" t="s">
        <v>3</v>
      </c>
      <c r="F11" s="3">
        <v>0.3</v>
      </c>
      <c r="G11" s="3">
        <v>1.5</v>
      </c>
      <c r="H11" s="4">
        <f t="shared" si="0"/>
        <v>879709.16375999991</v>
      </c>
    </row>
    <row r="12" spans="1:10" x14ac:dyDescent="0.25">
      <c r="B12">
        <v>10</v>
      </c>
      <c r="C12" t="s">
        <v>23</v>
      </c>
      <c r="D12">
        <v>1000</v>
      </c>
      <c r="E12">
        <f t="shared" ref="E12" si="3">$E$4</f>
        <v>0</v>
      </c>
      <c r="F12">
        <v>0.3</v>
      </c>
      <c r="G12">
        <v>1.5</v>
      </c>
      <c r="H12" s="2">
        <f t="shared" si="0"/>
        <v>879709.16375999991</v>
      </c>
    </row>
    <row r="13" spans="1:10" x14ac:dyDescent="0.25">
      <c r="B13" t="s">
        <v>33</v>
      </c>
      <c r="J13" t="s">
        <v>21</v>
      </c>
    </row>
    <row r="14" spans="1:10" x14ac:dyDescent="0.25">
      <c r="A14" t="s">
        <v>8</v>
      </c>
      <c r="B14" s="3">
        <v>1</v>
      </c>
      <c r="C14" s="6" t="s">
        <v>23</v>
      </c>
      <c r="D14" s="3">
        <v>2000</v>
      </c>
      <c r="E14" s="3" t="s">
        <v>3</v>
      </c>
      <c r="F14" s="3">
        <v>0.3</v>
      </c>
      <c r="G14" s="3">
        <v>1</v>
      </c>
      <c r="H14" s="4">
        <f>F14*0.00000000000000009*0.00000003*26908000000000000000*G14*0.000000001*26908000000000000000</f>
        <v>586472.77584000002</v>
      </c>
    </row>
    <row r="15" spans="1:10" x14ac:dyDescent="0.25">
      <c r="A15" t="s">
        <v>15</v>
      </c>
      <c r="B15">
        <v>2</v>
      </c>
      <c r="C15" t="s">
        <v>23</v>
      </c>
      <c r="D15">
        <v>2000</v>
      </c>
      <c r="E15">
        <v>0</v>
      </c>
      <c r="F15">
        <v>0.3</v>
      </c>
      <c r="G15">
        <v>1</v>
      </c>
      <c r="H15" s="2">
        <f t="shared" ref="H15:H23" si="4">F15*0.00000000000000009*0.00000003*26908000000000000000*G15*0.000000001*26908000000000000000</f>
        <v>586472.77584000002</v>
      </c>
      <c r="J15" t="s">
        <v>14</v>
      </c>
    </row>
    <row r="16" spans="1:10" x14ac:dyDescent="0.25">
      <c r="A16" t="s">
        <v>10</v>
      </c>
      <c r="B16" s="3">
        <v>3</v>
      </c>
      <c r="C16" s="6" t="s">
        <v>23</v>
      </c>
      <c r="D16" s="3">
        <v>2000</v>
      </c>
      <c r="E16" s="3" t="s">
        <v>3</v>
      </c>
      <c r="F16" s="3">
        <v>0.6</v>
      </c>
      <c r="G16" s="3">
        <v>1</v>
      </c>
      <c r="H16" s="4">
        <f t="shared" si="4"/>
        <v>1172945.55168</v>
      </c>
    </row>
    <row r="17" spans="1:12" x14ac:dyDescent="0.25">
      <c r="A17" t="s">
        <v>16</v>
      </c>
      <c r="B17">
        <v>4</v>
      </c>
      <c r="C17" t="s">
        <v>23</v>
      </c>
      <c r="D17">
        <v>2000</v>
      </c>
      <c r="E17">
        <f>$E$4</f>
        <v>0</v>
      </c>
      <c r="F17">
        <v>0.6</v>
      </c>
      <c r="G17">
        <v>1</v>
      </c>
      <c r="H17" s="2">
        <f t="shared" si="4"/>
        <v>1172945.55168</v>
      </c>
      <c r="J17" t="s">
        <v>14</v>
      </c>
    </row>
    <row r="18" spans="1:12" x14ac:dyDescent="0.25">
      <c r="A18" s="1" t="s">
        <v>20</v>
      </c>
      <c r="B18" s="3">
        <v>5</v>
      </c>
      <c r="C18" s="6" t="s">
        <v>23</v>
      </c>
      <c r="D18" s="3">
        <v>2000</v>
      </c>
      <c r="E18" s="3" t="s">
        <v>3</v>
      </c>
      <c r="F18" s="3">
        <v>0.9</v>
      </c>
      <c r="G18" s="3">
        <v>1</v>
      </c>
      <c r="H18" s="4">
        <f t="shared" si="4"/>
        <v>1759418.3275199998</v>
      </c>
    </row>
    <row r="19" spans="1:12" x14ac:dyDescent="0.25">
      <c r="A19" s="5" t="s">
        <v>17</v>
      </c>
      <c r="B19">
        <v>6</v>
      </c>
      <c r="C19" t="s">
        <v>23</v>
      </c>
      <c r="D19">
        <v>2000</v>
      </c>
      <c r="E19">
        <f t="shared" ref="E19" si="5">$E$4</f>
        <v>0</v>
      </c>
      <c r="F19">
        <v>0.9</v>
      </c>
      <c r="G19">
        <v>1</v>
      </c>
      <c r="H19" s="2">
        <f t="shared" si="4"/>
        <v>1759418.3275199998</v>
      </c>
      <c r="J19" t="s">
        <v>14</v>
      </c>
    </row>
    <row r="20" spans="1:12" x14ac:dyDescent="0.25">
      <c r="A20" s="5" t="s">
        <v>18</v>
      </c>
      <c r="B20" s="3">
        <v>7</v>
      </c>
      <c r="C20" s="6" t="s">
        <v>23</v>
      </c>
      <c r="D20" s="3">
        <v>2000</v>
      </c>
      <c r="E20" s="3" t="s">
        <v>3</v>
      </c>
      <c r="F20" s="3">
        <v>0.3</v>
      </c>
      <c r="G20" s="3">
        <v>0.25</v>
      </c>
      <c r="H20" s="4">
        <f t="shared" si="4"/>
        <v>146618.19396</v>
      </c>
    </row>
    <row r="21" spans="1:12" x14ac:dyDescent="0.25">
      <c r="A21" s="5" t="s">
        <v>19</v>
      </c>
      <c r="B21">
        <v>8</v>
      </c>
      <c r="C21" t="s">
        <v>23</v>
      </c>
      <c r="D21">
        <v>2000</v>
      </c>
      <c r="E21">
        <f t="shared" ref="E21" si="6">$E$4</f>
        <v>0</v>
      </c>
      <c r="F21">
        <v>0.3</v>
      </c>
      <c r="G21">
        <v>0.25</v>
      </c>
      <c r="H21" s="2">
        <f t="shared" si="4"/>
        <v>146618.19396</v>
      </c>
    </row>
    <row r="22" spans="1:12" x14ac:dyDescent="0.25">
      <c r="B22" s="3">
        <v>9</v>
      </c>
      <c r="C22" s="6" t="s">
        <v>23</v>
      </c>
      <c r="D22" s="3">
        <v>2000</v>
      </c>
      <c r="E22" s="3" t="s">
        <v>3</v>
      </c>
      <c r="F22" s="3">
        <v>0.3</v>
      </c>
      <c r="G22" s="3">
        <v>1.5</v>
      </c>
      <c r="H22" s="4">
        <f t="shared" si="4"/>
        <v>879709.16375999991</v>
      </c>
    </row>
    <row r="23" spans="1:12" x14ac:dyDescent="0.25">
      <c r="B23">
        <v>10</v>
      </c>
      <c r="C23" t="s">
        <v>23</v>
      </c>
      <c r="D23">
        <v>2000</v>
      </c>
      <c r="E23">
        <f t="shared" ref="E23" si="7">$E$4</f>
        <v>0</v>
      </c>
      <c r="F23">
        <v>0.3</v>
      </c>
      <c r="G23">
        <v>1.5</v>
      </c>
      <c r="H23" s="2">
        <f t="shared" si="4"/>
        <v>879709.16375999991</v>
      </c>
    </row>
    <row r="24" spans="1:12" x14ac:dyDescent="0.25">
      <c r="A24" t="s">
        <v>8</v>
      </c>
      <c r="B24" t="s">
        <v>26</v>
      </c>
    </row>
    <row r="25" spans="1:12" x14ac:dyDescent="0.25">
      <c r="A25" t="s">
        <v>25</v>
      </c>
      <c r="B25" s="3">
        <v>1</v>
      </c>
      <c r="C25" s="6" t="s">
        <v>24</v>
      </c>
      <c r="D25" s="3">
        <v>30000</v>
      </c>
      <c r="E25" s="3">
        <v>0</v>
      </c>
      <c r="F25" s="3">
        <v>0.3</v>
      </c>
      <c r="G25" s="3">
        <v>100</v>
      </c>
      <c r="H25" s="4">
        <f t="shared" ref="H25:H30" si="8">F25*0.0000000000000002*0.00000006*26908000000000000000*G25*0.000000001*26908000000000000000</f>
        <v>260654567.04000002</v>
      </c>
      <c r="I25" t="s">
        <v>28</v>
      </c>
      <c r="L25" t="s">
        <v>31</v>
      </c>
    </row>
    <row r="26" spans="1:12" x14ac:dyDescent="0.25">
      <c r="A26" t="s">
        <v>27</v>
      </c>
      <c r="B26">
        <v>2</v>
      </c>
      <c r="C26" t="s">
        <v>24</v>
      </c>
      <c r="D26">
        <v>30000</v>
      </c>
      <c r="E26" t="s">
        <v>3</v>
      </c>
      <c r="F26">
        <v>0.3</v>
      </c>
      <c r="G26">
        <v>100</v>
      </c>
      <c r="H26" s="2">
        <f t="shared" si="8"/>
        <v>260654567.04000002</v>
      </c>
      <c r="L26" t="s">
        <v>32</v>
      </c>
    </row>
    <row r="27" spans="1:12" x14ac:dyDescent="0.25">
      <c r="A27" s="1" t="s">
        <v>20</v>
      </c>
      <c r="B27" s="3">
        <v>3</v>
      </c>
      <c r="C27" s="6" t="s">
        <v>24</v>
      </c>
      <c r="D27" s="3">
        <v>30000</v>
      </c>
      <c r="E27" s="3">
        <v>0</v>
      </c>
      <c r="F27" s="3">
        <v>0.6</v>
      </c>
      <c r="G27" s="3">
        <v>100</v>
      </c>
      <c r="H27" s="4">
        <f t="shared" si="8"/>
        <v>521309134.08000004</v>
      </c>
      <c r="I27" t="s">
        <v>28</v>
      </c>
      <c r="L27" s="1" t="s">
        <v>30</v>
      </c>
    </row>
    <row r="28" spans="1:12" x14ac:dyDescent="0.25">
      <c r="A28" s="5" t="s">
        <v>17</v>
      </c>
      <c r="B28">
        <v>4</v>
      </c>
      <c r="C28" t="s">
        <v>24</v>
      </c>
      <c r="D28">
        <v>30000</v>
      </c>
      <c r="E28" t="s">
        <v>3</v>
      </c>
      <c r="F28">
        <v>0.6</v>
      </c>
      <c r="G28">
        <v>100</v>
      </c>
      <c r="H28" s="2">
        <f t="shared" si="8"/>
        <v>521309134.08000004</v>
      </c>
    </row>
    <row r="29" spans="1:12" x14ac:dyDescent="0.25">
      <c r="A29" s="5" t="s">
        <v>18</v>
      </c>
      <c r="B29" s="3">
        <v>5</v>
      </c>
      <c r="C29" s="6" t="s">
        <v>24</v>
      </c>
      <c r="D29" s="3">
        <v>30000</v>
      </c>
      <c r="E29" s="3">
        <v>0</v>
      </c>
      <c r="F29" s="3">
        <v>0.9</v>
      </c>
      <c r="G29" s="3">
        <v>100</v>
      </c>
      <c r="H29" s="4">
        <f t="shared" si="8"/>
        <v>781963701.12</v>
      </c>
      <c r="J29" t="s">
        <v>38</v>
      </c>
      <c r="L29" t="s">
        <v>31</v>
      </c>
    </row>
    <row r="30" spans="1:12" x14ac:dyDescent="0.25">
      <c r="A30" s="5" t="s">
        <v>19</v>
      </c>
      <c r="B30">
        <v>6</v>
      </c>
      <c r="C30" t="s">
        <v>24</v>
      </c>
      <c r="D30">
        <v>30000</v>
      </c>
      <c r="E30" t="s">
        <v>3</v>
      </c>
      <c r="F30">
        <v>0.9</v>
      </c>
      <c r="G30">
        <v>100</v>
      </c>
      <c r="H30" s="2">
        <f t="shared" si="8"/>
        <v>781963701.12</v>
      </c>
      <c r="K30" t="s">
        <v>29</v>
      </c>
      <c r="L30" t="s">
        <v>32</v>
      </c>
    </row>
    <row r="32" spans="1:12" x14ac:dyDescent="0.25">
      <c r="A32" t="s">
        <v>8</v>
      </c>
      <c r="B32" t="s">
        <v>26</v>
      </c>
    </row>
    <row r="33" spans="1:11" x14ac:dyDescent="0.25">
      <c r="A33" t="s">
        <v>34</v>
      </c>
      <c r="B33" s="3">
        <v>1</v>
      </c>
      <c r="C33" s="6" t="s">
        <v>24</v>
      </c>
      <c r="D33" s="3">
        <v>30000</v>
      </c>
      <c r="E33" s="3">
        <v>0</v>
      </c>
      <c r="F33" s="3">
        <v>0.3</v>
      </c>
      <c r="G33" s="3">
        <v>100</v>
      </c>
      <c r="H33" s="4">
        <f t="shared" ref="H33:H38" si="9">F33*0.0000000000000002*0.00000006*26908000000000000000*G33*0.000000001*26908000000000000000</f>
        <v>260654567.04000002</v>
      </c>
      <c r="I33" t="s">
        <v>28</v>
      </c>
      <c r="J33" t="s">
        <v>35</v>
      </c>
    </row>
    <row r="34" spans="1:11" x14ac:dyDescent="0.25">
      <c r="A34" t="s">
        <v>39</v>
      </c>
      <c r="B34">
        <v>2</v>
      </c>
      <c r="C34" t="s">
        <v>24</v>
      </c>
      <c r="D34">
        <v>30000</v>
      </c>
      <c r="E34" t="s">
        <v>3</v>
      </c>
      <c r="F34">
        <v>0.3</v>
      </c>
      <c r="G34">
        <v>100</v>
      </c>
      <c r="H34" s="2">
        <f t="shared" si="9"/>
        <v>260654567.04000002</v>
      </c>
      <c r="I34" t="s">
        <v>28</v>
      </c>
      <c r="J34" t="s">
        <v>36</v>
      </c>
    </row>
    <row r="35" spans="1:11" x14ac:dyDescent="0.25">
      <c r="A35" s="1" t="s">
        <v>20</v>
      </c>
      <c r="B35" s="3">
        <v>3</v>
      </c>
      <c r="C35" s="6" t="s">
        <v>24</v>
      </c>
      <c r="D35" s="3">
        <v>30000</v>
      </c>
      <c r="E35" s="3">
        <v>0</v>
      </c>
      <c r="F35" s="3">
        <v>0.6</v>
      </c>
      <c r="G35" s="3">
        <v>100</v>
      </c>
      <c r="H35" s="4">
        <f t="shared" si="9"/>
        <v>521309134.08000004</v>
      </c>
      <c r="J35" t="s">
        <v>37</v>
      </c>
    </row>
    <row r="36" spans="1:11" x14ac:dyDescent="0.25">
      <c r="A36" s="5" t="s">
        <v>17</v>
      </c>
      <c r="B36">
        <v>4</v>
      </c>
      <c r="C36" t="s">
        <v>24</v>
      </c>
      <c r="D36">
        <v>30000</v>
      </c>
      <c r="E36" t="s">
        <v>3</v>
      </c>
      <c r="F36">
        <v>0.6</v>
      </c>
      <c r="G36">
        <v>100</v>
      </c>
      <c r="H36" s="2">
        <f t="shared" si="9"/>
        <v>521309134.08000004</v>
      </c>
      <c r="I36" t="s">
        <v>38</v>
      </c>
    </row>
    <row r="37" spans="1:11" x14ac:dyDescent="0.25">
      <c r="A37" s="5" t="s">
        <v>18</v>
      </c>
      <c r="B37" s="3">
        <v>5</v>
      </c>
      <c r="C37" s="6" t="s">
        <v>24</v>
      </c>
      <c r="D37" s="3">
        <v>30000</v>
      </c>
      <c r="E37" s="3">
        <v>0</v>
      </c>
      <c r="F37" s="3">
        <v>0.9</v>
      </c>
      <c r="G37" s="3">
        <v>100</v>
      </c>
      <c r="H37" s="4">
        <f t="shared" si="9"/>
        <v>781963701.12</v>
      </c>
      <c r="J37" s="1" t="s">
        <v>30</v>
      </c>
    </row>
    <row r="38" spans="1:11" x14ac:dyDescent="0.25">
      <c r="A38" s="5" t="s">
        <v>19</v>
      </c>
      <c r="B38">
        <v>6</v>
      </c>
      <c r="C38" t="s">
        <v>24</v>
      </c>
      <c r="D38">
        <v>30000</v>
      </c>
      <c r="E38" t="s">
        <v>3</v>
      </c>
      <c r="F38">
        <v>0.9</v>
      </c>
      <c r="G38">
        <v>100</v>
      </c>
      <c r="H38" s="2">
        <f t="shared" si="9"/>
        <v>781963701.12</v>
      </c>
      <c r="J38" s="1" t="s">
        <v>30</v>
      </c>
    </row>
    <row r="40" spans="1:11" x14ac:dyDescent="0.25">
      <c r="B40" t="s">
        <v>41</v>
      </c>
      <c r="C40" t="s">
        <v>48</v>
      </c>
      <c r="H40" s="2" t="s">
        <v>44</v>
      </c>
      <c r="I40" t="s">
        <v>45</v>
      </c>
      <c r="J40" t="s">
        <v>46</v>
      </c>
    </row>
    <row r="41" spans="1:11" x14ac:dyDescent="0.25">
      <c r="A41" t="s">
        <v>8</v>
      </c>
      <c r="B41">
        <v>1</v>
      </c>
      <c r="C41" t="s">
        <v>24</v>
      </c>
      <c r="D41">
        <v>0</v>
      </c>
      <c r="E41" t="s">
        <v>43</v>
      </c>
      <c r="F41">
        <v>0.3</v>
      </c>
      <c r="G41">
        <v>100</v>
      </c>
      <c r="H41" s="2">
        <f t="shared" ref="H41" si="10">F41*0.0000000000000002*0.00000006*26908000000000000000*G41*0.000000001*26908000000000000000</f>
        <v>260654567.04000002</v>
      </c>
      <c r="I41" s="10" t="s">
        <v>49</v>
      </c>
      <c r="J41" t="s">
        <v>47</v>
      </c>
      <c r="K41" t="s">
        <v>50</v>
      </c>
    </row>
    <row r="42" spans="1:11" x14ac:dyDescent="0.25">
      <c r="A42" t="s">
        <v>42</v>
      </c>
    </row>
    <row r="43" spans="1:11" x14ac:dyDescent="0.25">
      <c r="A43" t="s">
        <v>40</v>
      </c>
    </row>
    <row r="45" spans="1:11" x14ac:dyDescent="0.25">
      <c r="A45" t="s">
        <v>8</v>
      </c>
    </row>
    <row r="46" spans="1:11" x14ac:dyDescent="0.25">
      <c r="A46" t="s">
        <v>53</v>
      </c>
      <c r="B46" t="s">
        <v>51</v>
      </c>
      <c r="C46" t="s">
        <v>48</v>
      </c>
      <c r="H46" s="2" t="s">
        <v>44</v>
      </c>
      <c r="I46" t="s">
        <v>45</v>
      </c>
      <c r="J46" t="s">
        <v>46</v>
      </c>
    </row>
    <row r="47" spans="1:11" x14ac:dyDescent="0.25">
      <c r="A47" t="s">
        <v>54</v>
      </c>
      <c r="B47">
        <v>1</v>
      </c>
      <c r="C47" t="s">
        <v>24</v>
      </c>
      <c r="D47">
        <v>0</v>
      </c>
      <c r="E47" t="s">
        <v>43</v>
      </c>
      <c r="F47">
        <v>0.3</v>
      </c>
      <c r="G47">
        <v>100</v>
      </c>
      <c r="H47" s="2">
        <f t="shared" ref="H47" si="11">F47*0.0000000000000002*0.00000006*26908000000000000000*G47*0.000000001*26908000000000000000</f>
        <v>260654567.04000002</v>
      </c>
      <c r="I47" s="10" t="s">
        <v>49</v>
      </c>
      <c r="J47" t="s">
        <v>47</v>
      </c>
      <c r="K47" t="s">
        <v>52</v>
      </c>
    </row>
    <row r="48" spans="1:11" x14ac:dyDescent="0.25">
      <c r="A48" t="s">
        <v>55</v>
      </c>
      <c r="B48">
        <v>2</v>
      </c>
      <c r="C48" t="s">
        <v>24</v>
      </c>
      <c r="D48">
        <v>0</v>
      </c>
      <c r="E48">
        <v>0</v>
      </c>
      <c r="F48">
        <v>0.3</v>
      </c>
      <c r="G48">
        <v>100</v>
      </c>
      <c r="H48" s="2">
        <f t="shared" ref="H48" si="12">F48*0.0000000000000002*0.00000006*26908000000000000000*G48*0.000000001*26908000000000000000</f>
        <v>260654567.04000002</v>
      </c>
      <c r="I48" s="10" t="s">
        <v>49</v>
      </c>
      <c r="J48" t="s">
        <v>47</v>
      </c>
      <c r="K48" t="s">
        <v>52</v>
      </c>
    </row>
    <row r="50" spans="1:11" x14ac:dyDescent="0.25">
      <c r="A50" t="s">
        <v>8</v>
      </c>
      <c r="B50" t="s">
        <v>41</v>
      </c>
      <c r="C50" t="s">
        <v>48</v>
      </c>
      <c r="H50" s="11" t="s">
        <v>58</v>
      </c>
    </row>
    <row r="51" spans="1:11" x14ac:dyDescent="0.25">
      <c r="A51" t="s">
        <v>56</v>
      </c>
      <c r="B51">
        <v>1</v>
      </c>
      <c r="C51" t="s">
        <v>24</v>
      </c>
      <c r="D51">
        <v>0</v>
      </c>
      <c r="E51">
        <v>0</v>
      </c>
      <c r="F51">
        <v>0.3</v>
      </c>
      <c r="G51">
        <v>0.25</v>
      </c>
      <c r="H51" s="2">
        <f>F51*0.0000000000000002*0.00000006*26908000000000000000*G51*0.000000001*26908000000000000000</f>
        <v>651636.41759999993</v>
      </c>
      <c r="I51" t="s">
        <v>57</v>
      </c>
      <c r="J51" t="s">
        <v>47</v>
      </c>
      <c r="K51" t="s">
        <v>52</v>
      </c>
    </row>
    <row r="52" spans="1:11" x14ac:dyDescent="0.25">
      <c r="A52" t="s">
        <v>61</v>
      </c>
    </row>
    <row r="54" spans="1:11" x14ac:dyDescent="0.25">
      <c r="A54" s="12" t="s">
        <v>8</v>
      </c>
      <c r="B54" s="12"/>
      <c r="C54" s="12" t="s">
        <v>59</v>
      </c>
      <c r="D54" s="12"/>
      <c r="E54" s="12"/>
      <c r="F54" s="12"/>
      <c r="G54" s="12"/>
      <c r="H54" s="12" t="s">
        <v>60</v>
      </c>
      <c r="I54" s="12"/>
      <c r="J54" s="12"/>
    </row>
    <row r="55" spans="1:11" x14ac:dyDescent="0.25">
      <c r="A55" s="12" t="s">
        <v>66</v>
      </c>
      <c r="B55" s="12">
        <v>1</v>
      </c>
      <c r="C55" s="12" t="s">
        <v>24</v>
      </c>
      <c r="D55" s="12">
        <v>0</v>
      </c>
      <c r="E55" s="12">
        <v>0</v>
      </c>
      <c r="F55" s="12">
        <v>0.3</v>
      </c>
      <c r="G55" s="12">
        <v>0.25</v>
      </c>
      <c r="H55" s="12"/>
      <c r="I55" s="12" t="s">
        <v>57</v>
      </c>
      <c r="J55" s="12" t="s">
        <v>47</v>
      </c>
    </row>
    <row r="57" spans="1:11" x14ac:dyDescent="0.25">
      <c r="A57" t="s">
        <v>8</v>
      </c>
      <c r="B57" t="s">
        <v>41</v>
      </c>
      <c r="C57" t="s">
        <v>48</v>
      </c>
      <c r="H57" s="2" t="s">
        <v>58</v>
      </c>
      <c r="J57" s="1" t="s">
        <v>58</v>
      </c>
    </row>
    <row r="58" spans="1:11" x14ac:dyDescent="0.25">
      <c r="A58" t="s">
        <v>63</v>
      </c>
      <c r="B58">
        <v>1</v>
      </c>
      <c r="C58" t="s">
        <v>24</v>
      </c>
      <c r="D58">
        <v>0</v>
      </c>
      <c r="E58">
        <v>0</v>
      </c>
      <c r="F58">
        <v>0.3</v>
      </c>
      <c r="G58">
        <v>0.25</v>
      </c>
      <c r="H58" s="2">
        <f>F58*0.0000000000000002*0.00000006*26908000000000000000*G58*0.000000001*26908000000000000000</f>
        <v>651636.41759999993</v>
      </c>
      <c r="I58" t="s">
        <v>57</v>
      </c>
      <c r="J58" t="s">
        <v>62</v>
      </c>
      <c r="K58" t="s">
        <v>65</v>
      </c>
    </row>
    <row r="59" spans="1:11" x14ac:dyDescent="0.25">
      <c r="A59" t="s">
        <v>67</v>
      </c>
      <c r="K59" t="s">
        <v>52</v>
      </c>
    </row>
    <row r="61" spans="1:11" x14ac:dyDescent="0.25">
      <c r="A61" t="s">
        <v>8</v>
      </c>
      <c r="B61" t="s">
        <v>41</v>
      </c>
      <c r="C61" t="s">
        <v>48</v>
      </c>
      <c r="H61" s="2" t="s">
        <v>58</v>
      </c>
      <c r="J61" s="1" t="s">
        <v>58</v>
      </c>
    </row>
    <row r="62" spans="1:11" x14ac:dyDescent="0.25">
      <c r="A62" t="s">
        <v>63</v>
      </c>
      <c r="B62">
        <v>1</v>
      </c>
      <c r="C62" t="s">
        <v>24</v>
      </c>
      <c r="D62">
        <v>0</v>
      </c>
      <c r="E62">
        <v>0</v>
      </c>
      <c r="F62">
        <v>0.3</v>
      </c>
      <c r="G62">
        <v>0.25</v>
      </c>
      <c r="H62" s="2">
        <f>F62*0.0000000000000002*0.00000006*26908000000000000000*G62*0.000000001*26908000000000000000</f>
        <v>651636.41759999993</v>
      </c>
      <c r="I62" t="s">
        <v>57</v>
      </c>
      <c r="J62" t="s">
        <v>62</v>
      </c>
      <c r="K62" t="s">
        <v>64</v>
      </c>
    </row>
    <row r="63" spans="1:11" x14ac:dyDescent="0.25">
      <c r="A63" t="s">
        <v>68</v>
      </c>
      <c r="K63" t="s">
        <v>52</v>
      </c>
    </row>
    <row r="65" spans="1:11" x14ac:dyDescent="0.25">
      <c r="A65" t="s">
        <v>8</v>
      </c>
      <c r="B65" t="s">
        <v>41</v>
      </c>
      <c r="C65" t="s">
        <v>48</v>
      </c>
      <c r="H65" s="2" t="s">
        <v>58</v>
      </c>
      <c r="J65" s="1" t="s">
        <v>58</v>
      </c>
    </row>
    <row r="66" spans="1:11" x14ac:dyDescent="0.25">
      <c r="A66" t="s">
        <v>69</v>
      </c>
      <c r="B66">
        <v>1</v>
      </c>
      <c r="C66" t="s">
        <v>24</v>
      </c>
      <c r="D66">
        <v>1000</v>
      </c>
      <c r="E66">
        <v>0</v>
      </c>
      <c r="F66">
        <v>0.3</v>
      </c>
      <c r="G66">
        <v>0.25</v>
      </c>
      <c r="H66" s="2">
        <f>F66*0.0000000000000002*0.00000006*26908000000000000000*G66*0.000000001*26908000000000000000</f>
        <v>651636.41759999993</v>
      </c>
      <c r="I66" t="s">
        <v>57</v>
      </c>
      <c r="J66">
        <v>0</v>
      </c>
      <c r="K66" t="s">
        <v>70</v>
      </c>
    </row>
    <row r="67" spans="1:11" x14ac:dyDescent="0.25">
      <c r="A67" t="s">
        <v>74</v>
      </c>
      <c r="K67" t="s">
        <v>72</v>
      </c>
    </row>
    <row r="69" spans="1:11" x14ac:dyDescent="0.25">
      <c r="A69" t="s">
        <v>8</v>
      </c>
      <c r="B69" t="s">
        <v>71</v>
      </c>
      <c r="C69" t="s">
        <v>48</v>
      </c>
      <c r="H69" s="2" t="s">
        <v>58</v>
      </c>
      <c r="J69" s="1" t="s">
        <v>58</v>
      </c>
    </row>
    <row r="70" spans="1:11" x14ac:dyDescent="0.25">
      <c r="A70" t="s">
        <v>76</v>
      </c>
      <c r="B70">
        <v>1</v>
      </c>
      <c r="C70" t="s">
        <v>24</v>
      </c>
      <c r="D70">
        <v>1000</v>
      </c>
      <c r="E70">
        <v>0</v>
      </c>
      <c r="F70">
        <v>0.3</v>
      </c>
      <c r="G70">
        <v>0.25</v>
      </c>
      <c r="H70" s="2">
        <f>F70*0.0000000000000002*0.00000006*26908000000000000000*G70*0.000000001*26908000000000000000</f>
        <v>651636.41759999993</v>
      </c>
      <c r="I70" t="s">
        <v>57</v>
      </c>
      <c r="J70">
        <v>0</v>
      </c>
      <c r="K70" t="s">
        <v>70</v>
      </c>
    </row>
    <row r="71" spans="1:11" x14ac:dyDescent="0.25">
      <c r="A71" t="s">
        <v>75</v>
      </c>
      <c r="K71" t="s">
        <v>73</v>
      </c>
    </row>
    <row r="74" spans="1:11" x14ac:dyDescent="0.25">
      <c r="A74" t="s">
        <v>8</v>
      </c>
    </row>
    <row r="75" spans="1:11" x14ac:dyDescent="0.25">
      <c r="A75" t="s">
        <v>77</v>
      </c>
      <c r="B75" s="1" t="s">
        <v>51</v>
      </c>
      <c r="C75" s="1" t="s">
        <v>48</v>
      </c>
      <c r="D75" s="1" t="s">
        <v>78</v>
      </c>
      <c r="H75" s="2" t="s">
        <v>44</v>
      </c>
      <c r="I75" t="s">
        <v>45</v>
      </c>
      <c r="J75" t="s">
        <v>46</v>
      </c>
    </row>
    <row r="76" spans="1:11" x14ac:dyDescent="0.25">
      <c r="B76">
        <v>1</v>
      </c>
      <c r="C76" t="s">
        <v>23</v>
      </c>
      <c r="D76">
        <v>2000</v>
      </c>
      <c r="E76" t="s">
        <v>43</v>
      </c>
      <c r="F76">
        <v>0.3</v>
      </c>
      <c r="G76">
        <v>100</v>
      </c>
      <c r="H76" s="2">
        <f t="shared" ref="H76" si="13">F76*0.0000000000000002*0.00000006*26908000000000000000*G76*0.000000001*26908000000000000000</f>
        <v>260654567.04000002</v>
      </c>
      <c r="I76" s="10" t="s">
        <v>49</v>
      </c>
      <c r="J7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2013-06-25T13:17:50Z</dcterms:modified>
</cp:coreProperties>
</file>