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67" i="2" l="1"/>
  <c r="R79" i="2"/>
  <c r="Q87" i="2"/>
  <c r="R86" i="2"/>
  <c r="R85" i="2"/>
  <c r="R83" i="2"/>
  <c r="R82" i="2"/>
  <c r="R81" i="2"/>
  <c r="R80" i="2"/>
  <c r="R87" i="2" l="1"/>
  <c r="Q75" i="2"/>
  <c r="R74" i="2"/>
  <c r="R73" i="2"/>
  <c r="R72" i="2"/>
  <c r="R71" i="2"/>
  <c r="R70" i="2"/>
  <c r="R69" i="2"/>
  <c r="R75" i="2" s="1"/>
  <c r="R68" i="2"/>
  <c r="R55" i="2"/>
  <c r="Q63" i="2"/>
  <c r="R62" i="2"/>
  <c r="R61" i="2"/>
  <c r="R60" i="2"/>
  <c r="R59" i="2"/>
  <c r="R58" i="2"/>
  <c r="R63" i="2" s="1"/>
  <c r="R57" i="2"/>
  <c r="R56" i="2"/>
  <c r="R43" i="2"/>
  <c r="R44" i="2"/>
  <c r="R45" i="2"/>
  <c r="R46" i="2"/>
  <c r="R47" i="2"/>
  <c r="R48" i="2"/>
  <c r="R49" i="2"/>
  <c r="R50" i="2"/>
  <c r="Q51" i="2" l="1"/>
  <c r="R31" i="2"/>
  <c r="Q39" i="2"/>
  <c r="R38" i="2"/>
  <c r="R37" i="2"/>
  <c r="R36" i="2"/>
  <c r="R34" i="2"/>
  <c r="R33" i="2"/>
  <c r="R32" i="2"/>
  <c r="R19" i="2"/>
  <c r="Q27" i="2"/>
  <c r="R26" i="2"/>
  <c r="R25" i="2"/>
  <c r="R24" i="2"/>
  <c r="R23" i="2"/>
  <c r="R22" i="2"/>
  <c r="R21" i="2"/>
  <c r="R27" i="2" s="1"/>
  <c r="R20" i="2"/>
  <c r="R7" i="2"/>
  <c r="R8" i="2"/>
  <c r="R9" i="2"/>
  <c r="R10" i="2"/>
  <c r="R11" i="2"/>
  <c r="R12" i="2"/>
  <c r="R13" i="2"/>
  <c r="R14" i="2"/>
  <c r="Q15" i="2"/>
  <c r="R15" i="2"/>
  <c r="R51" i="2" l="1"/>
  <c r="R39" i="2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83" i="1" s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62" i="1" s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41" i="1" s="1"/>
  <c r="O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M83" i="1"/>
  <c r="N83" i="1" s="1"/>
  <c r="N62" i="1"/>
  <c r="M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M41" i="1"/>
  <c r="N41" i="1" s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20" i="1"/>
</calcChain>
</file>

<file path=xl/sharedStrings.xml><?xml version="1.0" encoding="utf-8"?>
<sst xmlns="http://schemas.openxmlformats.org/spreadsheetml/2006/main" count="572" uniqueCount="55">
  <si>
    <t>10 sections</t>
  </si>
  <si>
    <t>index</t>
  </si>
  <si>
    <t>Constants</t>
  </si>
  <si>
    <t>0:60:32400</t>
  </si>
  <si>
    <t>[1.1, 1.4]</t>
  </si>
  <si>
    <t>fixed_sections</t>
  </si>
  <si>
    <t>sedi_on</t>
  </si>
  <si>
    <t>coag_on</t>
  </si>
  <si>
    <t>Dp_min</t>
  </si>
  <si>
    <t>Dp_max</t>
  </si>
  <si>
    <t>tvect</t>
  </si>
  <si>
    <t>sigma</t>
  </si>
  <si>
    <t>gas_source</t>
  </si>
  <si>
    <t>N</t>
  </si>
  <si>
    <t>mu</t>
  </si>
  <si>
    <t>dilu_on</t>
  </si>
  <si>
    <t>Cvap0</t>
  </si>
  <si>
    <t>[1e3, 1e2]</t>
  </si>
  <si>
    <t>1.4e7</t>
  </si>
  <si>
    <t>[7e-9, 150e-9]</t>
  </si>
  <si>
    <t>[1e4, 1e3]</t>
  </si>
  <si>
    <t>[30e-9, 80e-9]</t>
  </si>
  <si>
    <t>run_20130612T164827.mat</t>
  </si>
  <si>
    <t>20 sections</t>
  </si>
  <si>
    <t>run_20130612T164948.mat</t>
  </si>
  <si>
    <t>run_20130612T165248.mat</t>
  </si>
  <si>
    <t>30 sections</t>
  </si>
  <si>
    <t>elapsed time (s)</t>
  </si>
  <si>
    <t>Average</t>
  </si>
  <si>
    <t>min/h</t>
  </si>
  <si>
    <t>60 sections</t>
  </si>
  <si>
    <t>sections</t>
  </si>
  <si>
    <t>average elapsed</t>
  </si>
  <si>
    <t>sec/h</t>
  </si>
  <si>
    <t>run_20130613T102424.mat</t>
  </si>
  <si>
    <t>[50e-9, 140e-9]</t>
  </si>
  <si>
    <t>[1.25, 1.3]</t>
  </si>
  <si>
    <t>[1.25, 1.4]</t>
  </si>
  <si>
    <t>[40e-9, 200e-9]</t>
  </si>
  <si>
    <t>5e8</t>
  </si>
  <si>
    <t>[5e4 3e3]</t>
  </si>
  <si>
    <t>run_20130613T170733</t>
  </si>
  <si>
    <t>run_20130613T170813</t>
  </si>
  <si>
    <t>run_20130613T170950</t>
  </si>
  <si>
    <t>NaN</t>
  </si>
  <si>
    <t>Notes</t>
  </si>
  <si>
    <t>Failed</t>
  </si>
  <si>
    <t>run_20130613T172406</t>
  </si>
  <si>
    <t>90 sections</t>
  </si>
  <si>
    <t>run_20130613T182757</t>
  </si>
  <si>
    <t>120 sections</t>
  </si>
  <si>
    <t>run_20130613T224949</t>
  </si>
  <si>
    <t>200 sections</t>
  </si>
  <si>
    <t>run_20130615T044607</t>
  </si>
  <si>
    <t>Parametrit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</si>
</sst>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</cellStyleXfs>
  <cellXfs count="10">
    <xf numFmtId="0" fontId="0" fillId="0" borderId="0" xfId="0"/>
    <xf numFmtId="0" fontId="1" fillId="2" borderId="0" xfId="1"/>
    <xf numFmtId="0" fontId="2" fillId="3" borderId="1" xfId="2"/>
    <xf numFmtId="0" fontId="4" fillId="4" borderId="1" xfId="4"/>
    <xf numFmtId="11" fontId="0" fillId="0" borderId="0" xfId="0" applyNumberFormat="1"/>
    <xf numFmtId="164" fontId="4" fillId="4" borderId="1" xfId="4" applyNumberFormat="1"/>
    <xf numFmtId="49" fontId="2" fillId="3" borderId="1" xfId="2" applyNumberFormat="1"/>
    <xf numFmtId="164" fontId="3" fillId="4" borderId="2" xfId="3" applyNumberFormat="1"/>
    <xf numFmtId="0" fontId="3" fillId="4" borderId="2" xfId="3"/>
    <xf numFmtId="164" fontId="0" fillId="0" borderId="0" xfId="0" applyNumberFormat="1"/>
  </cellXfs>
  <cellStyles count="5">
    <cellStyle name="Calculation" xfId="4" builtinId="22"/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8.3777777777777784E-2"/>
                  <c:y val="-6.7975357247010787E-2"/>
                </c:manualLayout>
              </c:layout>
              <c:numFmt formatCode="General" sourceLinked="0"/>
            </c:trendlineLbl>
          </c:trendline>
          <c:xVal>
            <c:numRef>
              <c:f>Sheet1!$R$3:$R$6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Sheet1!$S$3:$S$6</c:f>
              <c:numCache>
                <c:formatCode>0.0</c:formatCode>
                <c:ptCount val="4"/>
                <c:pt idx="0">
                  <c:v>0.18464758654609648</c:v>
                </c:pt>
                <c:pt idx="1">
                  <c:v>0.45598344808645391</c:v>
                </c:pt>
                <c:pt idx="2" formatCode="General">
                  <c:v>1.0668980255029736</c:v>
                </c:pt>
                <c:pt idx="3" formatCode="General">
                  <c:v>11.222225418172886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2800"/>
        <c:axId val="105694336"/>
      </c:scatterChart>
      <c:valAx>
        <c:axId val="389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94336"/>
        <c:crosses val="autoZero"/>
        <c:crossBetween val="midCat"/>
      </c:valAx>
      <c:valAx>
        <c:axId val="1056943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8972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Sheet2!$U$5:$U$11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200</c:v>
                </c:pt>
              </c:numCache>
            </c:numRef>
          </c:xVal>
          <c:yVal>
            <c:numRef>
              <c:f>Sheet2!$V$5:$V$11</c:f>
              <c:numCache>
                <c:formatCode>General</c:formatCode>
                <c:ptCount val="7"/>
                <c:pt idx="0">
                  <c:v>0.1627141821457582</c:v>
                </c:pt>
                <c:pt idx="1">
                  <c:v>0.50271568502206931</c:v>
                </c:pt>
                <c:pt idx="2">
                  <c:v>1.3734660792200744</c:v>
                </c:pt>
                <c:pt idx="3">
                  <c:v>11.996514670880259</c:v>
                </c:pt>
                <c:pt idx="4">
                  <c:v>53.013829624605187</c:v>
                </c:pt>
                <c:pt idx="5">
                  <c:v>217.90809646327875</c:v>
                </c:pt>
                <c:pt idx="6">
                  <c:v>1569.7912974591188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0976"/>
        <c:axId val="106032512"/>
      </c:scatterChart>
      <c:valAx>
        <c:axId val="1060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32512"/>
        <c:crosses val="autoZero"/>
        <c:crossBetween val="midCat"/>
      </c:valAx>
      <c:valAx>
        <c:axId val="1060325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30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1.2722222222222222E-2"/>
                  <c:y val="1.1630941965587635E-2"/>
                </c:manualLayout>
              </c:layout>
              <c:numFmt formatCode="General" sourceLinked="0"/>
            </c:trendlineLbl>
          </c:trendline>
          <c:xVal>
            <c:numRef>
              <c:f>Sheet2!$U$5:$U$11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200</c:v>
                </c:pt>
              </c:numCache>
            </c:numRef>
          </c:xVal>
          <c:yVal>
            <c:numRef>
              <c:f>Sheet2!$V$5:$V$11</c:f>
              <c:numCache>
                <c:formatCode>General</c:formatCode>
                <c:ptCount val="7"/>
                <c:pt idx="0">
                  <c:v>0.1627141821457582</c:v>
                </c:pt>
                <c:pt idx="1">
                  <c:v>0.50271568502206931</c:v>
                </c:pt>
                <c:pt idx="2">
                  <c:v>1.3734660792200744</c:v>
                </c:pt>
                <c:pt idx="3">
                  <c:v>11.996514670880259</c:v>
                </c:pt>
                <c:pt idx="4">
                  <c:v>53.013829624605187</c:v>
                </c:pt>
                <c:pt idx="5">
                  <c:v>217.90809646327875</c:v>
                </c:pt>
                <c:pt idx="6">
                  <c:v>1569.7912974591188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6176"/>
        <c:axId val="84328448"/>
      </c:scatterChart>
      <c:valAx>
        <c:axId val="84306176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84328448"/>
        <c:crosses val="autoZero"/>
        <c:crossBetween val="midCat"/>
      </c:valAx>
      <c:valAx>
        <c:axId val="8432844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061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147637</xdr:colOff>
      <xdr:row>2</xdr:row>
      <xdr:rowOff>0</xdr:rowOff>
    </xdr:from>
    <xdr:to>
      <xdr:col>27</xdr:col>
      <xdr:colOff>452437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576262</xdr:colOff>
      <xdr:row>3</xdr:row>
      <xdr:rowOff>14287</xdr:rowOff>
    </xdr:from>
    <xdr:to>
      <xdr:col>30</xdr:col>
      <xdr:colOff>271462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304800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6"/>
  <sheetViews>
    <sheetView topLeftCell="I64" zoomScaleNormal="100" workbookViewId="0">
      <selection activeCell="D36" sqref="D36"/>
    </sheetView>
  </sheetViews>
  <sheetFormatPr defaultRowHeight="15" x14ac:dyDescent="0.25"/>
  <cols>
    <col min="1" max="1" width="14" customWidth="1"/>
    <col min="2" max="2" width="10.140625" customWidth="1"/>
    <col min="3" max="3" width="10.42578125" customWidth="1"/>
    <col min="7" max="7" width="15.140625" customWidth="1"/>
    <col min="9" max="9" width="9.85546875" customWidth="1"/>
    <col min="10" max="10" width="12.5703125" customWidth="1"/>
    <col min="12" max="12" width="10.42578125" customWidth="1"/>
    <col min="13" max="13" width="15.42578125" customWidth="1"/>
    <col min="19" max="19" width="19.5703125" customWidth="1"/>
  </cols>
  <sheetData>
    <row r="2" spans="1:19" x14ac:dyDescent="0.25">
      <c r="R2" t="s">
        <v>31</v>
      </c>
      <c r="S2" t="s">
        <v>32</v>
      </c>
    </row>
    <row r="3" spans="1:19" x14ac:dyDescent="0.25">
      <c r="A3" t="s">
        <v>2</v>
      </c>
      <c r="H3" t="s">
        <v>1</v>
      </c>
      <c r="I3" t="s">
        <v>13</v>
      </c>
      <c r="J3" t="s">
        <v>14</v>
      </c>
      <c r="K3" t="s">
        <v>15</v>
      </c>
      <c r="L3" t="s">
        <v>16</v>
      </c>
      <c r="M3" t="s">
        <v>27</v>
      </c>
      <c r="N3" t="s">
        <v>29</v>
      </c>
      <c r="O3" t="s">
        <v>33</v>
      </c>
      <c r="R3">
        <v>10</v>
      </c>
      <c r="S3" s="9">
        <v>0.18464758654609648</v>
      </c>
    </row>
    <row r="4" spans="1:19" x14ac:dyDescent="0.25">
      <c r="A4" t="s">
        <v>5</v>
      </c>
      <c r="B4">
        <v>1</v>
      </c>
      <c r="F4" s="2" t="s">
        <v>0</v>
      </c>
      <c r="G4" s="2"/>
      <c r="H4">
        <v>1</v>
      </c>
      <c r="I4" s="2" t="s">
        <v>17</v>
      </c>
      <c r="J4" s="2" t="s">
        <v>19</v>
      </c>
      <c r="K4" s="2">
        <v>0</v>
      </c>
      <c r="L4" s="6" t="s">
        <v>18</v>
      </c>
      <c r="M4" s="7">
        <v>1.9666577720704099</v>
      </c>
      <c r="N4" s="8">
        <f t="shared" ref="N4:N20" si="0">M4/60/9</f>
        <v>3.6419588371674255E-3</v>
      </c>
      <c r="O4">
        <f t="shared" ref="O4:O19" si="1">M4/9</f>
        <v>0.21851753023004555</v>
      </c>
      <c r="R4">
        <v>20</v>
      </c>
      <c r="S4" s="9">
        <v>0.45598344808645391</v>
      </c>
    </row>
    <row r="5" spans="1:19" x14ac:dyDescent="0.25">
      <c r="A5" t="s">
        <v>6</v>
      </c>
      <c r="B5">
        <v>0</v>
      </c>
      <c r="F5" s="8" t="s">
        <v>22</v>
      </c>
      <c r="G5" s="8"/>
      <c r="H5">
        <v>2</v>
      </c>
      <c r="I5" s="2" t="s">
        <v>17</v>
      </c>
      <c r="J5" s="2" t="s">
        <v>19</v>
      </c>
      <c r="K5" s="2">
        <v>1</v>
      </c>
      <c r="L5" s="6" t="s">
        <v>18</v>
      </c>
      <c r="M5" s="7">
        <v>1.9188662083811501</v>
      </c>
      <c r="N5" s="8">
        <f t="shared" si="0"/>
        <v>3.5534559414465744E-3</v>
      </c>
      <c r="O5">
        <f t="shared" si="1"/>
        <v>0.21320735648679445</v>
      </c>
      <c r="R5">
        <v>30</v>
      </c>
      <c r="S5">
        <v>1.0668980255029736</v>
      </c>
    </row>
    <row r="6" spans="1:19" x14ac:dyDescent="0.25">
      <c r="A6" t="s">
        <v>7</v>
      </c>
      <c r="B6">
        <v>1</v>
      </c>
      <c r="H6">
        <v>3</v>
      </c>
      <c r="I6" s="2" t="s">
        <v>17</v>
      </c>
      <c r="J6" s="2" t="s">
        <v>19</v>
      </c>
      <c r="K6" s="2">
        <v>1</v>
      </c>
      <c r="L6" s="6">
        <v>50000000</v>
      </c>
      <c r="M6" s="7">
        <v>1.78316406873898</v>
      </c>
      <c r="N6" s="8">
        <f t="shared" si="0"/>
        <v>3.3021556828499634E-3</v>
      </c>
      <c r="O6">
        <f t="shared" si="1"/>
        <v>0.19812934097099777</v>
      </c>
      <c r="R6">
        <v>60</v>
      </c>
      <c r="S6">
        <v>11.222225418172886</v>
      </c>
    </row>
    <row r="7" spans="1:19" x14ac:dyDescent="0.25">
      <c r="A7" t="s">
        <v>8</v>
      </c>
      <c r="B7">
        <v>-9</v>
      </c>
      <c r="H7">
        <v>4</v>
      </c>
      <c r="I7" s="2" t="s">
        <v>17</v>
      </c>
      <c r="J7" s="2" t="s">
        <v>19</v>
      </c>
      <c r="K7" s="2">
        <v>0</v>
      </c>
      <c r="L7" s="6">
        <v>50000000</v>
      </c>
      <c r="M7" s="7">
        <v>1.4960846671485999</v>
      </c>
      <c r="N7" s="8">
        <f t="shared" si="0"/>
        <v>2.7705271613862963E-3</v>
      </c>
      <c r="O7">
        <f t="shared" si="1"/>
        <v>0.16623162968317776</v>
      </c>
    </row>
    <row r="8" spans="1:19" x14ac:dyDescent="0.25">
      <c r="A8" t="s">
        <v>9</v>
      </c>
      <c r="B8">
        <v>-6</v>
      </c>
      <c r="H8">
        <v>5</v>
      </c>
      <c r="I8" s="2" t="s">
        <v>20</v>
      </c>
      <c r="J8" s="2" t="s">
        <v>19</v>
      </c>
      <c r="K8" s="2">
        <v>0</v>
      </c>
      <c r="L8" s="6" t="s">
        <v>18</v>
      </c>
      <c r="M8" s="7">
        <v>1.65221080962849</v>
      </c>
      <c r="N8" s="8">
        <f t="shared" si="0"/>
        <v>3.0596496474601669E-3</v>
      </c>
      <c r="O8">
        <f t="shared" si="1"/>
        <v>0.18357897884760999</v>
      </c>
    </row>
    <row r="9" spans="1:19" x14ac:dyDescent="0.25">
      <c r="A9" t="s">
        <v>10</v>
      </c>
      <c r="B9" t="s">
        <v>3</v>
      </c>
      <c r="H9">
        <v>6</v>
      </c>
      <c r="I9" s="2" t="s">
        <v>20</v>
      </c>
      <c r="J9" s="2" t="s">
        <v>19</v>
      </c>
      <c r="K9" s="2">
        <v>1</v>
      </c>
      <c r="L9" s="6" t="s">
        <v>18</v>
      </c>
      <c r="M9" s="7">
        <v>1.9395724436000299</v>
      </c>
      <c r="N9" s="8">
        <f t="shared" si="0"/>
        <v>3.5918008214815369E-3</v>
      </c>
      <c r="O9">
        <f t="shared" si="1"/>
        <v>0.21550804928889222</v>
      </c>
    </row>
    <row r="10" spans="1:19" x14ac:dyDescent="0.25">
      <c r="A10" t="s">
        <v>11</v>
      </c>
      <c r="B10" t="s">
        <v>4</v>
      </c>
      <c r="H10">
        <v>7</v>
      </c>
      <c r="I10" s="2" t="s">
        <v>20</v>
      </c>
      <c r="J10" s="2" t="s">
        <v>19</v>
      </c>
      <c r="K10" s="2">
        <v>1</v>
      </c>
      <c r="L10" s="6">
        <v>50000000</v>
      </c>
      <c r="M10" s="7">
        <v>1.83679976703</v>
      </c>
      <c r="N10" s="8">
        <f t="shared" si="0"/>
        <v>3.4014810500555557E-3</v>
      </c>
      <c r="O10">
        <f t="shared" si="1"/>
        <v>0.20408886300333334</v>
      </c>
    </row>
    <row r="11" spans="1:19" x14ac:dyDescent="0.25">
      <c r="A11" t="s">
        <v>12</v>
      </c>
      <c r="B11">
        <v>0</v>
      </c>
      <c r="H11">
        <v>8</v>
      </c>
      <c r="I11" s="2" t="s">
        <v>20</v>
      </c>
      <c r="J11" s="2" t="s">
        <v>19</v>
      </c>
      <c r="K11" s="2">
        <v>0</v>
      </c>
      <c r="L11" s="6">
        <v>50000000</v>
      </c>
      <c r="M11" s="7">
        <v>1.50802886980684</v>
      </c>
      <c r="N11" s="8">
        <f t="shared" si="0"/>
        <v>2.7926460551978517E-3</v>
      </c>
      <c r="O11">
        <f t="shared" si="1"/>
        <v>0.16755876331187111</v>
      </c>
    </row>
    <row r="12" spans="1:19" x14ac:dyDescent="0.25">
      <c r="H12">
        <v>9</v>
      </c>
      <c r="I12" s="2" t="s">
        <v>17</v>
      </c>
      <c r="J12" s="2" t="s">
        <v>21</v>
      </c>
      <c r="K12" s="2">
        <v>0</v>
      </c>
      <c r="L12" s="6" t="s">
        <v>18</v>
      </c>
      <c r="M12" s="7">
        <v>1.6566524417270301</v>
      </c>
      <c r="N12" s="8">
        <f t="shared" si="0"/>
        <v>3.0678748920870925E-3</v>
      </c>
      <c r="O12">
        <f t="shared" si="1"/>
        <v>0.18407249352522556</v>
      </c>
    </row>
    <row r="13" spans="1:19" x14ac:dyDescent="0.25">
      <c r="H13">
        <v>10</v>
      </c>
      <c r="I13" s="2" t="s">
        <v>17</v>
      </c>
      <c r="J13" s="2" t="s">
        <v>21</v>
      </c>
      <c r="K13" s="2">
        <v>1</v>
      </c>
      <c r="L13" s="6" t="s">
        <v>18</v>
      </c>
      <c r="M13" s="7">
        <v>1.8852199392045801</v>
      </c>
      <c r="N13" s="8">
        <f t="shared" si="0"/>
        <v>3.4911480355640373E-3</v>
      </c>
      <c r="O13">
        <f t="shared" si="1"/>
        <v>0.20946888213384224</v>
      </c>
    </row>
    <row r="14" spans="1:19" x14ac:dyDescent="0.25">
      <c r="H14">
        <v>11</v>
      </c>
      <c r="I14" s="2" t="s">
        <v>17</v>
      </c>
      <c r="J14" s="2" t="s">
        <v>21</v>
      </c>
      <c r="K14" s="2">
        <v>1</v>
      </c>
      <c r="L14" s="6">
        <v>50000000</v>
      </c>
      <c r="M14" s="7">
        <v>1.93036429144599</v>
      </c>
      <c r="N14" s="8">
        <f t="shared" si="0"/>
        <v>3.5747486878629445E-3</v>
      </c>
      <c r="O14">
        <f t="shared" si="1"/>
        <v>0.21448492127177665</v>
      </c>
    </row>
    <row r="15" spans="1:19" x14ac:dyDescent="0.25">
      <c r="H15">
        <v>12</v>
      </c>
      <c r="I15" s="2" t="s">
        <v>17</v>
      </c>
      <c r="J15" s="2" t="s">
        <v>21</v>
      </c>
      <c r="K15" s="2">
        <v>0</v>
      </c>
      <c r="L15" s="6">
        <v>50000000</v>
      </c>
      <c r="M15" s="7">
        <v>1.59817164731985</v>
      </c>
      <c r="N15" s="8">
        <f t="shared" si="0"/>
        <v>2.9595771246663889E-3</v>
      </c>
      <c r="O15">
        <f t="shared" si="1"/>
        <v>0.17757462747998332</v>
      </c>
    </row>
    <row r="16" spans="1:19" x14ac:dyDescent="0.25">
      <c r="H16">
        <v>13</v>
      </c>
      <c r="I16" s="2" t="s">
        <v>20</v>
      </c>
      <c r="J16" s="2" t="s">
        <v>21</v>
      </c>
      <c r="K16" s="2">
        <v>0</v>
      </c>
      <c r="L16" s="6" t="s">
        <v>18</v>
      </c>
      <c r="M16" s="7">
        <v>1.62922715152479</v>
      </c>
      <c r="N16" s="8">
        <f t="shared" si="0"/>
        <v>3.0170873176385E-3</v>
      </c>
      <c r="O16">
        <f t="shared" si="1"/>
        <v>0.18102523905831</v>
      </c>
    </row>
    <row r="17" spans="6:15" x14ac:dyDescent="0.25">
      <c r="H17">
        <v>14</v>
      </c>
      <c r="I17" s="2" t="s">
        <v>20</v>
      </c>
      <c r="J17" s="2" t="s">
        <v>21</v>
      </c>
      <c r="K17" s="2">
        <v>1</v>
      </c>
      <c r="L17" s="6" t="s">
        <v>18</v>
      </c>
      <c r="M17" s="7">
        <v>1.8897674084460601</v>
      </c>
      <c r="N17" s="8">
        <f t="shared" si="0"/>
        <v>3.4995692749001115E-3</v>
      </c>
      <c r="O17">
        <f t="shared" si="1"/>
        <v>0.20997415649400666</v>
      </c>
    </row>
    <row r="18" spans="6:15" x14ac:dyDescent="0.25">
      <c r="H18">
        <v>15</v>
      </c>
      <c r="I18" s="2" t="s">
        <v>20</v>
      </c>
      <c r="J18" s="2" t="s">
        <v>21</v>
      </c>
      <c r="K18" s="2">
        <v>1</v>
      </c>
      <c r="L18" s="6">
        <v>50000000</v>
      </c>
      <c r="M18" s="7">
        <v>1.8984649765650901</v>
      </c>
      <c r="N18" s="8">
        <f t="shared" si="0"/>
        <v>3.5156758825279446E-3</v>
      </c>
      <c r="O18">
        <f t="shared" si="1"/>
        <v>0.21094055295167669</v>
      </c>
    </row>
    <row r="19" spans="6:15" x14ac:dyDescent="0.25">
      <c r="H19">
        <v>16</v>
      </c>
      <c r="I19" s="2" t="s">
        <v>20</v>
      </c>
      <c r="J19" s="2" t="s">
        <v>21</v>
      </c>
      <c r="K19" s="2">
        <v>0</v>
      </c>
      <c r="L19" s="6">
        <v>50000000</v>
      </c>
      <c r="M19" s="8"/>
      <c r="N19" s="8">
        <f t="shared" si="0"/>
        <v>0</v>
      </c>
      <c r="O19">
        <f t="shared" si="1"/>
        <v>0</v>
      </c>
    </row>
    <row r="20" spans="6:15" x14ac:dyDescent="0.25">
      <c r="G20" s="3" t="s">
        <v>28</v>
      </c>
      <c r="H20" s="3"/>
      <c r="I20" s="3"/>
      <c r="J20" s="3"/>
      <c r="K20" s="3"/>
      <c r="L20" s="3"/>
      <c r="M20" s="5">
        <f>AVERAGE(M4:M19)</f>
        <v>1.7726168308425261</v>
      </c>
      <c r="N20" s="3">
        <f t="shared" si="0"/>
        <v>3.2826237608194926E-3</v>
      </c>
      <c r="O20">
        <f>AVERAGE(O4:O19)</f>
        <v>0.18464758654609648</v>
      </c>
    </row>
    <row r="24" spans="6:15" x14ac:dyDescent="0.25">
      <c r="H24" t="s">
        <v>1</v>
      </c>
      <c r="I24" t="s">
        <v>13</v>
      </c>
      <c r="J24" t="s">
        <v>14</v>
      </c>
      <c r="K24" t="s">
        <v>15</v>
      </c>
      <c r="L24" t="s">
        <v>16</v>
      </c>
      <c r="M24" t="s">
        <v>27</v>
      </c>
      <c r="N24" t="s">
        <v>29</v>
      </c>
      <c r="O24" t="s">
        <v>33</v>
      </c>
    </row>
    <row r="25" spans="6:15" x14ac:dyDescent="0.25">
      <c r="F25" s="1" t="s">
        <v>23</v>
      </c>
      <c r="G25" s="1"/>
      <c r="H25">
        <v>1</v>
      </c>
      <c r="I25" t="s">
        <v>17</v>
      </c>
      <c r="J25" t="s">
        <v>19</v>
      </c>
      <c r="K25">
        <v>0</v>
      </c>
      <c r="L25" t="s">
        <v>18</v>
      </c>
      <c r="M25" s="9">
        <v>3.8494643036974399</v>
      </c>
      <c r="N25" s="8">
        <f t="shared" ref="N25:N40" si="2">M25/60/9</f>
        <v>7.1286375994397038E-3</v>
      </c>
      <c r="O25">
        <f t="shared" ref="O25:O40" si="3">M25/9</f>
        <v>0.42771825596638219</v>
      </c>
    </row>
    <row r="26" spans="6:15" x14ac:dyDescent="0.25">
      <c r="F26" t="s">
        <v>24</v>
      </c>
      <c r="H26">
        <v>2</v>
      </c>
      <c r="I26" t="s">
        <v>17</v>
      </c>
      <c r="J26" t="s">
        <v>19</v>
      </c>
      <c r="K26">
        <v>1</v>
      </c>
      <c r="L26" t="s">
        <v>18</v>
      </c>
      <c r="M26" s="9">
        <v>4.3236448516002897</v>
      </c>
      <c r="N26" s="8">
        <f t="shared" si="2"/>
        <v>8.006749725185721E-3</v>
      </c>
      <c r="O26">
        <f t="shared" si="3"/>
        <v>0.4804049835111433</v>
      </c>
    </row>
    <row r="27" spans="6:15" x14ac:dyDescent="0.25">
      <c r="H27">
        <v>3</v>
      </c>
      <c r="I27" t="s">
        <v>17</v>
      </c>
      <c r="J27" t="s">
        <v>19</v>
      </c>
      <c r="K27">
        <v>1</v>
      </c>
      <c r="L27" s="4">
        <v>50000000</v>
      </c>
      <c r="M27" s="9">
        <v>5.1224712139007202</v>
      </c>
      <c r="N27" s="8">
        <f t="shared" si="2"/>
        <v>9.4860578035198522E-3</v>
      </c>
      <c r="O27">
        <f t="shared" si="3"/>
        <v>0.56916346821119113</v>
      </c>
    </row>
    <row r="28" spans="6:15" x14ac:dyDescent="0.25">
      <c r="H28">
        <v>4</v>
      </c>
      <c r="I28" t="s">
        <v>17</v>
      </c>
      <c r="J28" t="s">
        <v>19</v>
      </c>
      <c r="K28">
        <v>0</v>
      </c>
      <c r="L28" s="4">
        <v>50000000</v>
      </c>
      <c r="M28" s="9">
        <v>4.2712878584271099</v>
      </c>
      <c r="N28" s="8">
        <f t="shared" si="2"/>
        <v>7.9097923304205734E-3</v>
      </c>
      <c r="O28">
        <f t="shared" si="3"/>
        <v>0.47458753982523444</v>
      </c>
    </row>
    <row r="29" spans="6:15" x14ac:dyDescent="0.25">
      <c r="H29">
        <v>5</v>
      </c>
      <c r="I29" t="s">
        <v>20</v>
      </c>
      <c r="J29" t="s">
        <v>19</v>
      </c>
      <c r="K29">
        <v>0</v>
      </c>
      <c r="L29" s="4" t="s">
        <v>18</v>
      </c>
      <c r="M29" s="9">
        <v>4.2800511738621996</v>
      </c>
      <c r="N29" s="8">
        <f t="shared" si="2"/>
        <v>7.9260206923374068E-3</v>
      </c>
      <c r="O29">
        <f t="shared" si="3"/>
        <v>0.47556124154024437</v>
      </c>
    </row>
    <row r="30" spans="6:15" x14ac:dyDescent="0.25">
      <c r="H30">
        <v>6</v>
      </c>
      <c r="I30" t="s">
        <v>20</v>
      </c>
      <c r="J30" t="s">
        <v>19</v>
      </c>
      <c r="K30">
        <v>1</v>
      </c>
      <c r="L30" s="4" t="s">
        <v>18</v>
      </c>
      <c r="M30" s="9">
        <v>4.3179899409813602</v>
      </c>
      <c r="N30" s="8">
        <f t="shared" si="2"/>
        <v>7.9962776684840003E-3</v>
      </c>
      <c r="O30">
        <f t="shared" si="3"/>
        <v>0.47977666010904002</v>
      </c>
    </row>
    <row r="31" spans="6:15" x14ac:dyDescent="0.25">
      <c r="H31">
        <v>7</v>
      </c>
      <c r="I31" t="s">
        <v>20</v>
      </c>
      <c r="J31" t="s">
        <v>19</v>
      </c>
      <c r="K31">
        <v>1</v>
      </c>
      <c r="L31" s="4">
        <v>50000000</v>
      </c>
      <c r="M31" s="9">
        <v>5.2042833253902003</v>
      </c>
      <c r="N31" s="8">
        <f t="shared" si="2"/>
        <v>9.6375617136855562E-3</v>
      </c>
      <c r="O31">
        <f t="shared" si="3"/>
        <v>0.57825370282113342</v>
      </c>
    </row>
    <row r="32" spans="6:15" x14ac:dyDescent="0.25">
      <c r="H32">
        <v>8</v>
      </c>
      <c r="I32" t="s">
        <v>20</v>
      </c>
      <c r="J32" t="s">
        <v>19</v>
      </c>
      <c r="K32">
        <v>0</v>
      </c>
      <c r="L32" s="4">
        <v>50000000</v>
      </c>
      <c r="M32" s="9">
        <v>4.3439091365677598</v>
      </c>
      <c r="N32" s="8">
        <f t="shared" si="2"/>
        <v>8.0442761788291836E-3</v>
      </c>
      <c r="O32">
        <f t="shared" si="3"/>
        <v>0.4826565707297511</v>
      </c>
    </row>
    <row r="33" spans="6:15" x14ac:dyDescent="0.25">
      <c r="H33">
        <v>9</v>
      </c>
      <c r="I33" t="s">
        <v>17</v>
      </c>
      <c r="J33" t="s">
        <v>21</v>
      </c>
      <c r="K33">
        <v>0</v>
      </c>
      <c r="L33" t="s">
        <v>18</v>
      </c>
      <c r="M33" s="9">
        <v>3.5729333373530099</v>
      </c>
      <c r="N33" s="8">
        <f t="shared" si="2"/>
        <v>6.616543217320389E-3</v>
      </c>
      <c r="O33">
        <f t="shared" si="3"/>
        <v>0.3969925930392233</v>
      </c>
    </row>
    <row r="34" spans="6:15" x14ac:dyDescent="0.25">
      <c r="H34">
        <v>10</v>
      </c>
      <c r="I34" t="s">
        <v>17</v>
      </c>
      <c r="J34" t="s">
        <v>21</v>
      </c>
      <c r="K34">
        <v>1</v>
      </c>
      <c r="L34" t="s">
        <v>18</v>
      </c>
      <c r="M34" s="9">
        <v>4.3010531116440696</v>
      </c>
      <c r="N34" s="8">
        <f t="shared" si="2"/>
        <v>7.9649131697112404E-3</v>
      </c>
      <c r="O34">
        <f t="shared" si="3"/>
        <v>0.47789479018267439</v>
      </c>
    </row>
    <row r="35" spans="6:15" x14ac:dyDescent="0.25">
      <c r="H35">
        <v>11</v>
      </c>
      <c r="I35" t="s">
        <v>17</v>
      </c>
      <c r="J35" t="s">
        <v>21</v>
      </c>
      <c r="K35">
        <v>1</v>
      </c>
      <c r="L35" s="4">
        <v>50000000</v>
      </c>
      <c r="M35" s="9">
        <v>4.8672824677886304</v>
      </c>
      <c r="N35" s="8">
        <f t="shared" si="2"/>
        <v>9.0134860514604273E-3</v>
      </c>
      <c r="O35">
        <f t="shared" si="3"/>
        <v>0.54080916308762561</v>
      </c>
    </row>
    <row r="36" spans="6:15" x14ac:dyDescent="0.25">
      <c r="H36">
        <v>12</v>
      </c>
      <c r="I36" t="s">
        <v>17</v>
      </c>
      <c r="J36" t="s">
        <v>21</v>
      </c>
      <c r="K36">
        <v>0</v>
      </c>
      <c r="L36" s="4">
        <v>50000000</v>
      </c>
      <c r="M36" s="9">
        <v>4.13052253401061</v>
      </c>
      <c r="N36" s="8">
        <f t="shared" si="2"/>
        <v>7.6491158037233515E-3</v>
      </c>
      <c r="O36">
        <f t="shared" si="3"/>
        <v>0.4589469482234011</v>
      </c>
    </row>
    <row r="37" spans="6:15" x14ac:dyDescent="0.25">
      <c r="H37">
        <v>13</v>
      </c>
      <c r="I37" t="s">
        <v>20</v>
      </c>
      <c r="J37" t="s">
        <v>21</v>
      </c>
      <c r="K37">
        <v>0</v>
      </c>
      <c r="L37" s="4" t="s">
        <v>18</v>
      </c>
      <c r="M37" s="9">
        <v>3.6133041137293902</v>
      </c>
      <c r="N37" s="8">
        <f t="shared" si="2"/>
        <v>6.6913039143136855E-3</v>
      </c>
      <c r="O37">
        <f t="shared" si="3"/>
        <v>0.40147823485882111</v>
      </c>
    </row>
    <row r="38" spans="6:15" x14ac:dyDescent="0.25">
      <c r="H38">
        <v>14</v>
      </c>
      <c r="I38" t="s">
        <v>20</v>
      </c>
      <c r="J38" t="s">
        <v>21</v>
      </c>
      <c r="K38">
        <v>1</v>
      </c>
      <c r="L38" s="4" t="s">
        <v>18</v>
      </c>
      <c r="M38" s="9">
        <v>4.5225814769605401</v>
      </c>
      <c r="N38" s="8">
        <f t="shared" si="2"/>
        <v>8.3751508832602597E-3</v>
      </c>
      <c r="O38">
        <f t="shared" si="3"/>
        <v>0.50250905299561555</v>
      </c>
    </row>
    <row r="39" spans="6:15" x14ac:dyDescent="0.25">
      <c r="H39">
        <v>15</v>
      </c>
      <c r="I39" t="s">
        <v>20</v>
      </c>
      <c r="J39" t="s">
        <v>21</v>
      </c>
      <c r="K39">
        <v>1</v>
      </c>
      <c r="L39" s="4">
        <v>50000000</v>
      </c>
      <c r="M39" s="9">
        <v>4.9408376785360399</v>
      </c>
      <c r="N39" s="8">
        <f t="shared" si="2"/>
        <v>9.1496994046963709E-3</v>
      </c>
      <c r="O39">
        <f t="shared" si="3"/>
        <v>0.54898196428178225</v>
      </c>
    </row>
    <row r="40" spans="6:15" x14ac:dyDescent="0.25">
      <c r="H40">
        <v>16</v>
      </c>
      <c r="I40" t="s">
        <v>20</v>
      </c>
      <c r="J40" t="s">
        <v>21</v>
      </c>
      <c r="K40">
        <v>0</v>
      </c>
      <c r="L40" s="4">
        <v>50000000</v>
      </c>
      <c r="N40" s="8">
        <f t="shared" si="2"/>
        <v>0</v>
      </c>
      <c r="O40">
        <f t="shared" si="3"/>
        <v>0</v>
      </c>
    </row>
    <row r="41" spans="6:15" x14ac:dyDescent="0.25">
      <c r="G41" s="3" t="s">
        <v>28</v>
      </c>
      <c r="H41" s="3"/>
      <c r="I41" s="3"/>
      <c r="J41" s="3"/>
      <c r="K41" s="3"/>
      <c r="L41" s="3"/>
      <c r="M41" s="5">
        <f>AVERAGE(M25:M40)</f>
        <v>4.377441101629957</v>
      </c>
      <c r="N41" s="3">
        <f t="shared" ref="N41" si="4">M41/60/9</f>
        <v>8.1063724104258467E-3</v>
      </c>
      <c r="O41">
        <f>AVERAGE(O25:O40)</f>
        <v>0.45598344808645391</v>
      </c>
    </row>
    <row r="45" spans="6:15" x14ac:dyDescent="0.25">
      <c r="H45" t="s">
        <v>1</v>
      </c>
      <c r="I45" t="s">
        <v>13</v>
      </c>
      <c r="J45" t="s">
        <v>14</v>
      </c>
      <c r="K45" t="s">
        <v>15</v>
      </c>
      <c r="L45" t="s">
        <v>16</v>
      </c>
      <c r="M45" t="s">
        <v>27</v>
      </c>
      <c r="N45" t="s">
        <v>29</v>
      </c>
      <c r="O45" t="s">
        <v>33</v>
      </c>
    </row>
    <row r="46" spans="6:15" x14ac:dyDescent="0.25">
      <c r="F46" s="1" t="s">
        <v>26</v>
      </c>
      <c r="G46" s="1"/>
      <c r="H46">
        <v>1</v>
      </c>
      <c r="I46" t="s">
        <v>17</v>
      </c>
      <c r="J46" t="s">
        <v>19</v>
      </c>
      <c r="K46">
        <v>0</v>
      </c>
      <c r="L46" t="s">
        <v>18</v>
      </c>
      <c r="M46" s="9">
        <v>9.0163059758216608</v>
      </c>
      <c r="N46" s="8">
        <f t="shared" ref="N46:N62" si="5">M46/60/9</f>
        <v>1.6696862918188261E-2</v>
      </c>
      <c r="O46">
        <f t="shared" ref="O46:O61" si="6">M46/9</f>
        <v>1.0018117750912956</v>
      </c>
    </row>
    <row r="47" spans="6:15" x14ac:dyDescent="0.25">
      <c r="F47" t="s">
        <v>25</v>
      </c>
      <c r="H47">
        <v>2</v>
      </c>
      <c r="I47" t="s">
        <v>17</v>
      </c>
      <c r="J47" t="s">
        <v>19</v>
      </c>
      <c r="K47">
        <v>1</v>
      </c>
      <c r="L47" t="s">
        <v>18</v>
      </c>
      <c r="M47" s="9">
        <v>10.138061025055199</v>
      </c>
      <c r="N47" s="8">
        <f t="shared" si="5"/>
        <v>1.8774187083435555E-2</v>
      </c>
      <c r="O47">
        <f t="shared" si="6"/>
        <v>1.1264512250061331</v>
      </c>
    </row>
    <row r="48" spans="6:15" x14ac:dyDescent="0.25">
      <c r="H48">
        <v>3</v>
      </c>
      <c r="I48" t="s">
        <v>17</v>
      </c>
      <c r="J48" t="s">
        <v>19</v>
      </c>
      <c r="K48">
        <v>1</v>
      </c>
      <c r="L48" s="4">
        <v>50000000</v>
      </c>
      <c r="M48" s="9">
        <v>13.8090582482734</v>
      </c>
      <c r="N48" s="8">
        <f t="shared" si="5"/>
        <v>2.5572330089395186E-2</v>
      </c>
      <c r="O48">
        <f t="shared" si="6"/>
        <v>1.5343398053637112</v>
      </c>
    </row>
    <row r="49" spans="7:15" x14ac:dyDescent="0.25">
      <c r="H49">
        <v>4</v>
      </c>
      <c r="I49" t="s">
        <v>17</v>
      </c>
      <c r="J49" t="s">
        <v>19</v>
      </c>
      <c r="K49">
        <v>0</v>
      </c>
      <c r="L49" s="4">
        <v>50000000</v>
      </c>
      <c r="M49" s="9">
        <v>12.0869705496925</v>
      </c>
      <c r="N49" s="8">
        <f t="shared" si="5"/>
        <v>2.2383278795726852E-2</v>
      </c>
      <c r="O49">
        <f t="shared" si="6"/>
        <v>1.3429967277436112</v>
      </c>
    </row>
    <row r="50" spans="7:15" x14ac:dyDescent="0.25">
      <c r="H50">
        <v>5</v>
      </c>
      <c r="I50" t="s">
        <v>20</v>
      </c>
      <c r="J50" t="s">
        <v>19</v>
      </c>
      <c r="K50">
        <v>0</v>
      </c>
      <c r="L50" s="4" t="s">
        <v>18</v>
      </c>
      <c r="M50" s="9">
        <v>8.7332204831433504</v>
      </c>
      <c r="N50" s="8">
        <f t="shared" si="5"/>
        <v>1.6172630524339537E-2</v>
      </c>
      <c r="O50">
        <f t="shared" si="6"/>
        <v>0.97035783146037224</v>
      </c>
    </row>
    <row r="51" spans="7:15" x14ac:dyDescent="0.25">
      <c r="H51">
        <v>6</v>
      </c>
      <c r="I51" t="s">
        <v>20</v>
      </c>
      <c r="J51" t="s">
        <v>19</v>
      </c>
      <c r="K51">
        <v>1</v>
      </c>
      <c r="L51" s="4" t="s">
        <v>18</v>
      </c>
      <c r="M51" s="9">
        <v>10.0331693605961</v>
      </c>
      <c r="N51" s="8">
        <f t="shared" si="5"/>
        <v>1.8579943260363149E-2</v>
      </c>
      <c r="O51">
        <f t="shared" si="6"/>
        <v>1.1147965956217889</v>
      </c>
    </row>
    <row r="52" spans="7:15" x14ac:dyDescent="0.25">
      <c r="H52">
        <v>7</v>
      </c>
      <c r="I52" t="s">
        <v>20</v>
      </c>
      <c r="J52" t="s">
        <v>19</v>
      </c>
      <c r="K52">
        <v>1</v>
      </c>
      <c r="L52" s="4">
        <v>50000000</v>
      </c>
      <c r="M52" s="9">
        <v>14.090971193695401</v>
      </c>
      <c r="N52" s="8">
        <f t="shared" si="5"/>
        <v>2.6094391099435926E-2</v>
      </c>
      <c r="O52">
        <f t="shared" si="6"/>
        <v>1.5656634659661557</v>
      </c>
    </row>
    <row r="53" spans="7:15" x14ac:dyDescent="0.25">
      <c r="H53">
        <v>8</v>
      </c>
      <c r="I53" t="s">
        <v>20</v>
      </c>
      <c r="J53" t="s">
        <v>19</v>
      </c>
      <c r="K53">
        <v>0</v>
      </c>
      <c r="L53" s="4">
        <v>50000000</v>
      </c>
      <c r="M53" s="9">
        <v>12.0765978682475</v>
      </c>
      <c r="N53" s="8">
        <f t="shared" si="5"/>
        <v>2.236407012638426E-2</v>
      </c>
      <c r="O53">
        <f t="shared" si="6"/>
        <v>1.3418442075830557</v>
      </c>
    </row>
    <row r="54" spans="7:15" x14ac:dyDescent="0.25">
      <c r="H54">
        <v>9</v>
      </c>
      <c r="I54" t="s">
        <v>17</v>
      </c>
      <c r="J54" t="s">
        <v>21</v>
      </c>
      <c r="K54">
        <v>0</v>
      </c>
      <c r="L54" t="s">
        <v>18</v>
      </c>
      <c r="M54" s="9">
        <v>7.4518290261892401</v>
      </c>
      <c r="N54" s="8">
        <f t="shared" si="5"/>
        <v>1.3799683381831927E-2</v>
      </c>
      <c r="O54">
        <f t="shared" si="6"/>
        <v>0.82798100290991561</v>
      </c>
    </row>
    <row r="55" spans="7:15" x14ac:dyDescent="0.25">
      <c r="H55">
        <v>10</v>
      </c>
      <c r="I55" t="s">
        <v>17</v>
      </c>
      <c r="J55" t="s">
        <v>21</v>
      </c>
      <c r="K55">
        <v>1</v>
      </c>
      <c r="L55" t="s">
        <v>18</v>
      </c>
      <c r="M55" s="9">
        <v>8.8039873662523203</v>
      </c>
      <c r="N55" s="8">
        <f t="shared" si="5"/>
        <v>1.6303680307874668E-2</v>
      </c>
      <c r="O55">
        <f t="shared" si="6"/>
        <v>0.97822081847247999</v>
      </c>
    </row>
    <row r="56" spans="7:15" x14ac:dyDescent="0.25">
      <c r="H56">
        <v>11</v>
      </c>
      <c r="I56" t="s">
        <v>17</v>
      </c>
      <c r="J56" t="s">
        <v>21</v>
      </c>
      <c r="K56">
        <v>1</v>
      </c>
      <c r="L56" s="4">
        <v>50000000</v>
      </c>
      <c r="M56" s="9">
        <v>10.8012468256875</v>
      </c>
      <c r="N56" s="8">
        <f t="shared" si="5"/>
        <v>2.0002308936458334E-2</v>
      </c>
      <c r="O56">
        <f t="shared" si="6"/>
        <v>1.2001385361874999</v>
      </c>
    </row>
    <row r="57" spans="7:15" x14ac:dyDescent="0.25">
      <c r="H57">
        <v>12</v>
      </c>
      <c r="I57" t="s">
        <v>17</v>
      </c>
      <c r="J57" t="s">
        <v>21</v>
      </c>
      <c r="K57">
        <v>0</v>
      </c>
      <c r="L57" s="4">
        <v>50000000</v>
      </c>
      <c r="M57" s="9">
        <v>9.2821448249806409</v>
      </c>
      <c r="N57" s="8">
        <f t="shared" si="5"/>
        <v>1.7189157083297484E-2</v>
      </c>
      <c r="O57">
        <f t="shared" si="6"/>
        <v>1.031349424997849</v>
      </c>
    </row>
    <row r="58" spans="7:15" x14ac:dyDescent="0.25">
      <c r="H58">
        <v>13</v>
      </c>
      <c r="I58" t="s">
        <v>20</v>
      </c>
      <c r="J58" t="s">
        <v>21</v>
      </c>
      <c r="K58">
        <v>0</v>
      </c>
      <c r="L58" s="4" t="s">
        <v>18</v>
      </c>
      <c r="M58" s="9">
        <v>7.3631791938288602</v>
      </c>
      <c r="N58" s="8">
        <f t="shared" si="5"/>
        <v>1.3635517025609001E-2</v>
      </c>
      <c r="O58">
        <f t="shared" si="6"/>
        <v>0.81813102153654005</v>
      </c>
    </row>
    <row r="59" spans="7:15" x14ac:dyDescent="0.25">
      <c r="H59">
        <v>14</v>
      </c>
      <c r="I59" t="s">
        <v>20</v>
      </c>
      <c r="J59" t="s">
        <v>21</v>
      </c>
      <c r="K59">
        <v>1</v>
      </c>
      <c r="L59" s="4" t="s">
        <v>18</v>
      </c>
      <c r="M59" s="9">
        <v>8.8861134612658503</v>
      </c>
      <c r="N59" s="8">
        <f t="shared" si="5"/>
        <v>1.6455765669010834E-2</v>
      </c>
      <c r="O59">
        <f t="shared" si="6"/>
        <v>0.98734594014065002</v>
      </c>
    </row>
    <row r="60" spans="7:15" x14ac:dyDescent="0.25">
      <c r="H60">
        <v>15</v>
      </c>
      <c r="I60" t="s">
        <v>20</v>
      </c>
      <c r="J60" t="s">
        <v>21</v>
      </c>
      <c r="K60">
        <v>1</v>
      </c>
      <c r="L60" s="4">
        <v>50000000</v>
      </c>
      <c r="M60" s="9">
        <v>11.0604602696987</v>
      </c>
      <c r="N60" s="8">
        <f t="shared" si="5"/>
        <v>2.0482333832775371E-2</v>
      </c>
      <c r="O60">
        <f t="shared" si="6"/>
        <v>1.2289400299665223</v>
      </c>
    </row>
    <row r="61" spans="7:15" x14ac:dyDescent="0.25">
      <c r="H61">
        <v>16</v>
      </c>
      <c r="I61" t="s">
        <v>20</v>
      </c>
      <c r="J61" t="s">
        <v>21</v>
      </c>
      <c r="K61">
        <v>0</v>
      </c>
      <c r="L61" s="4">
        <v>50000000</v>
      </c>
      <c r="M61" s="9"/>
      <c r="N61" s="8">
        <f t="shared" si="5"/>
        <v>0</v>
      </c>
      <c r="O61">
        <f t="shared" si="6"/>
        <v>0</v>
      </c>
    </row>
    <row r="62" spans="7:15" x14ac:dyDescent="0.25">
      <c r="G62" s="3" t="s">
        <v>28</v>
      </c>
      <c r="H62" s="3"/>
      <c r="I62" s="3"/>
      <c r="J62" s="3"/>
      <c r="K62" s="3"/>
      <c r="L62" s="3"/>
      <c r="M62" s="5">
        <f>AVERAGE(M46:M61)</f>
        <v>10.242221044828549</v>
      </c>
      <c r="N62" s="3">
        <f t="shared" si="5"/>
        <v>1.8967076008941756E-2</v>
      </c>
      <c r="O62">
        <f>AVERAGE(O46:O61)</f>
        <v>1.0668980255029736</v>
      </c>
    </row>
    <row r="66" spans="6:15" x14ac:dyDescent="0.25">
      <c r="H66" t="s">
        <v>1</v>
      </c>
      <c r="I66" t="s">
        <v>13</v>
      </c>
      <c r="J66" t="s">
        <v>14</v>
      </c>
      <c r="K66" t="s">
        <v>15</v>
      </c>
      <c r="L66" t="s">
        <v>16</v>
      </c>
      <c r="M66" t="s">
        <v>27</v>
      </c>
      <c r="N66" t="s">
        <v>29</v>
      </c>
      <c r="O66" t="s">
        <v>33</v>
      </c>
    </row>
    <row r="67" spans="6:15" x14ac:dyDescent="0.25">
      <c r="F67" s="1" t="s">
        <v>30</v>
      </c>
      <c r="G67" s="1"/>
      <c r="H67">
        <v>1</v>
      </c>
      <c r="I67" t="s">
        <v>17</v>
      </c>
      <c r="J67" t="s">
        <v>19</v>
      </c>
      <c r="K67">
        <v>0</v>
      </c>
      <c r="L67" t="s">
        <v>18</v>
      </c>
      <c r="M67">
        <v>374.654428745757</v>
      </c>
      <c r="N67" s="8">
        <f t="shared" ref="N67:N82" si="7">M67/60/9</f>
        <v>0.69380449767732777</v>
      </c>
      <c r="O67">
        <f t="shared" ref="O67:O82" si="8">M67/9</f>
        <v>41.628269860639669</v>
      </c>
    </row>
    <row r="68" spans="6:15" x14ac:dyDescent="0.25">
      <c r="F68" t="s">
        <v>34</v>
      </c>
      <c r="H68">
        <v>2</v>
      </c>
      <c r="I68" t="s">
        <v>17</v>
      </c>
      <c r="J68" t="s">
        <v>19</v>
      </c>
      <c r="K68">
        <v>1</v>
      </c>
      <c r="L68" t="s">
        <v>18</v>
      </c>
      <c r="M68">
        <v>71.154011664173197</v>
      </c>
      <c r="N68" s="8">
        <f t="shared" si="7"/>
        <v>0.1317666882669874</v>
      </c>
      <c r="O68">
        <f t="shared" si="8"/>
        <v>7.9060012960192445</v>
      </c>
    </row>
    <row r="69" spans="6:15" x14ac:dyDescent="0.25">
      <c r="H69">
        <v>3</v>
      </c>
      <c r="I69" t="s">
        <v>17</v>
      </c>
      <c r="J69" t="s">
        <v>19</v>
      </c>
      <c r="K69">
        <v>1</v>
      </c>
      <c r="L69" s="4">
        <v>50000000</v>
      </c>
      <c r="M69">
        <v>103.907042280623</v>
      </c>
      <c r="N69" s="8">
        <f t="shared" si="7"/>
        <v>0.19242044866782038</v>
      </c>
      <c r="O69">
        <f t="shared" si="8"/>
        <v>11.545226920069222</v>
      </c>
    </row>
    <row r="70" spans="6:15" x14ac:dyDescent="0.25">
      <c r="H70">
        <v>4</v>
      </c>
      <c r="I70" t="s">
        <v>17</v>
      </c>
      <c r="J70" t="s">
        <v>19</v>
      </c>
      <c r="K70">
        <v>0</v>
      </c>
      <c r="L70" s="4">
        <v>50000000</v>
      </c>
      <c r="M70">
        <v>108.15755549462099</v>
      </c>
      <c r="N70" s="8">
        <f t="shared" si="7"/>
        <v>0.20029176943448332</v>
      </c>
      <c r="O70">
        <f t="shared" si="8"/>
        <v>12.017506166068999</v>
      </c>
    </row>
    <row r="71" spans="6:15" x14ac:dyDescent="0.25">
      <c r="H71">
        <v>5</v>
      </c>
      <c r="I71" t="s">
        <v>20</v>
      </c>
      <c r="J71" t="s">
        <v>19</v>
      </c>
      <c r="K71">
        <v>0</v>
      </c>
      <c r="L71" s="4" t="s">
        <v>18</v>
      </c>
      <c r="M71">
        <v>63.580859787787098</v>
      </c>
      <c r="N71" s="8">
        <f t="shared" si="7"/>
        <v>0.11774233294034647</v>
      </c>
      <c r="O71">
        <f t="shared" si="8"/>
        <v>7.0645399764207886</v>
      </c>
    </row>
    <row r="72" spans="6:15" x14ac:dyDescent="0.25">
      <c r="H72">
        <v>6</v>
      </c>
      <c r="I72" t="s">
        <v>20</v>
      </c>
      <c r="J72" t="s">
        <v>19</v>
      </c>
      <c r="K72">
        <v>1</v>
      </c>
      <c r="L72" s="4" t="s">
        <v>18</v>
      </c>
      <c r="M72">
        <v>69.890152160213205</v>
      </c>
      <c r="N72" s="8">
        <f t="shared" si="7"/>
        <v>0.12942620770409852</v>
      </c>
      <c r="O72">
        <f t="shared" si="8"/>
        <v>7.7655724622459115</v>
      </c>
    </row>
    <row r="73" spans="6:15" x14ac:dyDescent="0.25">
      <c r="H73">
        <v>7</v>
      </c>
      <c r="I73" t="s">
        <v>20</v>
      </c>
      <c r="J73" t="s">
        <v>19</v>
      </c>
      <c r="K73">
        <v>1</v>
      </c>
      <c r="L73" s="4">
        <v>50000000</v>
      </c>
      <c r="M73">
        <v>104.479330488648</v>
      </c>
      <c r="N73" s="8">
        <f t="shared" si="7"/>
        <v>0.19348024164564445</v>
      </c>
      <c r="O73">
        <f t="shared" si="8"/>
        <v>11.608814498738667</v>
      </c>
    </row>
    <row r="74" spans="6:15" x14ac:dyDescent="0.25">
      <c r="H74">
        <v>8</v>
      </c>
      <c r="I74" t="s">
        <v>20</v>
      </c>
      <c r="J74" t="s">
        <v>19</v>
      </c>
      <c r="K74">
        <v>0</v>
      </c>
      <c r="L74" s="4">
        <v>50000000</v>
      </c>
      <c r="M74">
        <v>101.998047205104</v>
      </c>
      <c r="N74" s="8">
        <f t="shared" si="7"/>
        <v>0.18888527260204444</v>
      </c>
      <c r="O74">
        <f t="shared" si="8"/>
        <v>11.333116356122666</v>
      </c>
    </row>
    <row r="75" spans="6:15" x14ac:dyDescent="0.25">
      <c r="H75">
        <v>9</v>
      </c>
      <c r="I75" t="s">
        <v>17</v>
      </c>
      <c r="J75" t="s">
        <v>21</v>
      </c>
      <c r="K75">
        <v>0</v>
      </c>
      <c r="L75" t="s">
        <v>18</v>
      </c>
      <c r="M75">
        <v>61.104333575468402</v>
      </c>
      <c r="N75" s="8">
        <f t="shared" si="7"/>
        <v>0.11315617328790445</v>
      </c>
      <c r="O75">
        <f t="shared" si="8"/>
        <v>6.7893703972742667</v>
      </c>
    </row>
    <row r="76" spans="6:15" x14ac:dyDescent="0.25">
      <c r="H76">
        <v>10</v>
      </c>
      <c r="I76" t="s">
        <v>17</v>
      </c>
      <c r="J76" t="s">
        <v>21</v>
      </c>
      <c r="K76">
        <v>1</v>
      </c>
      <c r="L76" t="s">
        <v>18</v>
      </c>
      <c r="M76">
        <v>65.614657346873699</v>
      </c>
      <c r="N76" s="8">
        <f t="shared" si="7"/>
        <v>0.12150862471643278</v>
      </c>
      <c r="O76">
        <f t="shared" si="8"/>
        <v>7.2905174829859662</v>
      </c>
    </row>
    <row r="77" spans="6:15" x14ac:dyDescent="0.25">
      <c r="H77">
        <v>11</v>
      </c>
      <c r="I77" t="s">
        <v>17</v>
      </c>
      <c r="J77" t="s">
        <v>21</v>
      </c>
      <c r="K77">
        <v>1</v>
      </c>
      <c r="L77" s="4">
        <v>50000000</v>
      </c>
      <c r="M77">
        <v>91.929526201093907</v>
      </c>
      <c r="N77" s="8">
        <f t="shared" si="7"/>
        <v>0.17023986333535909</v>
      </c>
      <c r="O77">
        <f t="shared" si="8"/>
        <v>10.214391800121545</v>
      </c>
    </row>
    <row r="78" spans="6:15" x14ac:dyDescent="0.25">
      <c r="H78">
        <v>12</v>
      </c>
      <c r="I78" t="s">
        <v>17</v>
      </c>
      <c r="J78" t="s">
        <v>21</v>
      </c>
      <c r="K78">
        <v>0</v>
      </c>
      <c r="L78" s="4">
        <v>50000000</v>
      </c>
      <c r="M78">
        <v>87.549000591707397</v>
      </c>
      <c r="N78" s="8">
        <f t="shared" si="7"/>
        <v>0.16212777887353222</v>
      </c>
      <c r="O78">
        <f t="shared" si="8"/>
        <v>9.727666732411933</v>
      </c>
    </row>
    <row r="79" spans="6:15" x14ac:dyDescent="0.25">
      <c r="H79">
        <v>13</v>
      </c>
      <c r="I79" t="s">
        <v>20</v>
      </c>
      <c r="J79" t="s">
        <v>21</v>
      </c>
      <c r="K79">
        <v>0</v>
      </c>
      <c r="L79" s="4" t="s">
        <v>18</v>
      </c>
      <c r="M79">
        <v>59.502661079922198</v>
      </c>
      <c r="N79" s="8">
        <f t="shared" si="7"/>
        <v>0.11019011311096703</v>
      </c>
      <c r="O79">
        <f t="shared" si="8"/>
        <v>6.611406786658022</v>
      </c>
    </row>
    <row r="80" spans="6:15" x14ac:dyDescent="0.25">
      <c r="H80">
        <v>14</v>
      </c>
      <c r="I80" t="s">
        <v>20</v>
      </c>
      <c r="J80" t="s">
        <v>21</v>
      </c>
      <c r="K80">
        <v>1</v>
      </c>
      <c r="L80" s="4" t="s">
        <v>18</v>
      </c>
      <c r="M80">
        <v>71.172759970430704</v>
      </c>
      <c r="N80" s="8">
        <f t="shared" si="7"/>
        <v>0.13180140735264945</v>
      </c>
      <c r="O80">
        <f t="shared" si="8"/>
        <v>7.9080844411589668</v>
      </c>
    </row>
    <row r="81" spans="7:34" x14ac:dyDescent="0.25">
      <c r="H81">
        <v>15</v>
      </c>
      <c r="I81" t="s">
        <v>20</v>
      </c>
      <c r="J81" t="s">
        <v>21</v>
      </c>
      <c r="K81">
        <v>1</v>
      </c>
      <c r="L81" s="4">
        <v>50000000</v>
      </c>
      <c r="M81">
        <v>91.936257875401495</v>
      </c>
      <c r="N81" s="8">
        <f t="shared" si="7"/>
        <v>0.17025232939889168</v>
      </c>
      <c r="O81">
        <f t="shared" si="8"/>
        <v>10.2151397639335</v>
      </c>
    </row>
    <row r="82" spans="7:34" x14ac:dyDescent="0.25">
      <c r="H82">
        <v>16</v>
      </c>
      <c r="I82" t="s">
        <v>20</v>
      </c>
      <c r="J82" t="s">
        <v>21</v>
      </c>
      <c r="K82">
        <v>0</v>
      </c>
      <c r="L82" s="4">
        <v>50000000</v>
      </c>
      <c r="M82">
        <v>89.3698357490711</v>
      </c>
      <c r="N82" s="8">
        <f t="shared" si="7"/>
        <v>0.16549969583161317</v>
      </c>
      <c r="O82">
        <f t="shared" si="8"/>
        <v>9.9299817498967897</v>
      </c>
    </row>
    <row r="83" spans="7:34" x14ac:dyDescent="0.25">
      <c r="G83" s="3" t="s">
        <v>28</v>
      </c>
      <c r="H83" s="3"/>
      <c r="I83" s="3"/>
      <c r="J83" s="3"/>
      <c r="K83" s="3"/>
      <c r="L83" s="3"/>
      <c r="M83" s="5">
        <f>AVERAGE(M67:M82)</f>
        <v>101.00002876355597</v>
      </c>
      <c r="N83" s="3">
        <f t="shared" ref="N83" si="9">M83/60/9</f>
        <v>0.18703709030288143</v>
      </c>
      <c r="O83">
        <f>AVERAGE(O67:O82)</f>
        <v>11.222225418172886</v>
      </c>
    </row>
    <row r="86" spans="7:34" x14ac:dyDescent="0.25">
      <c r="AD86">
        <v>87.549000591707397</v>
      </c>
      <c r="AE86">
        <v>59.502661079922198</v>
      </c>
      <c r="AF86">
        <v>71.172759970430704</v>
      </c>
      <c r="AG86">
        <v>91.936257875401495</v>
      </c>
      <c r="AH86">
        <v>89.3698357490711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V87"/>
  <sheetViews>
    <sheetView topLeftCell="H1" workbookViewId="0">
      <selection activeCell="U4" sqref="U4:V11"/>
    </sheetView>
  </sheetViews>
  <sheetFormatPr defaultRowHeight="15" x14ac:dyDescent="0.25"/>
  <cols>
    <col min="10" max="10" width="11" customWidth="1"/>
    <col min="13" max="13" width="13.28515625" customWidth="1"/>
    <col min="16" max="16" width="10" customWidth="1"/>
    <col min="17" max="17" width="15.5703125" customWidth="1"/>
  </cols>
  <sheetData>
    <row r="4" spans="9:22" x14ac:dyDescent="0.25">
      <c r="U4" t="s">
        <v>31</v>
      </c>
      <c r="V4" t="s">
        <v>33</v>
      </c>
    </row>
    <row r="5" spans="9:22" x14ac:dyDescent="0.25">
      <c r="U5">
        <v>10</v>
      </c>
      <c r="V5">
        <v>0.1627141821457582</v>
      </c>
    </row>
    <row r="6" spans="9:22" x14ac:dyDescent="0.25">
      <c r="K6" t="s">
        <v>1</v>
      </c>
      <c r="L6" t="s">
        <v>13</v>
      </c>
      <c r="M6" t="s">
        <v>14</v>
      </c>
      <c r="N6" t="s">
        <v>15</v>
      </c>
      <c r="O6" t="s">
        <v>16</v>
      </c>
      <c r="P6" t="s">
        <v>11</v>
      </c>
      <c r="Q6" t="s">
        <v>27</v>
      </c>
      <c r="R6" t="s">
        <v>33</v>
      </c>
      <c r="U6">
        <v>20</v>
      </c>
      <c r="V6">
        <v>0.50271568502206931</v>
      </c>
    </row>
    <row r="7" spans="9:22" x14ac:dyDescent="0.25">
      <c r="I7" s="2" t="s">
        <v>0</v>
      </c>
      <c r="J7" s="2"/>
      <c r="K7">
        <v>1</v>
      </c>
      <c r="L7" s="2" t="s">
        <v>17</v>
      </c>
      <c r="M7" s="2" t="s">
        <v>35</v>
      </c>
      <c r="N7" s="2">
        <v>0</v>
      </c>
      <c r="O7" s="6" t="s">
        <v>18</v>
      </c>
      <c r="P7" s="2" t="s">
        <v>36</v>
      </c>
      <c r="Q7">
        <v>1.62697576565178</v>
      </c>
      <c r="R7" s="8">
        <f t="shared" ref="R7:R14" si="0">Q7/9</f>
        <v>0.18077508507242002</v>
      </c>
      <c r="U7">
        <v>30</v>
      </c>
      <c r="V7">
        <v>1.3734660792200744</v>
      </c>
    </row>
    <row r="8" spans="9:22" x14ac:dyDescent="0.25">
      <c r="I8" s="8" t="s">
        <v>41</v>
      </c>
      <c r="J8" s="8"/>
      <c r="K8">
        <v>2</v>
      </c>
      <c r="L8" s="2" t="s">
        <v>17</v>
      </c>
      <c r="M8" s="2" t="s">
        <v>35</v>
      </c>
      <c r="N8" s="2">
        <v>1</v>
      </c>
      <c r="O8" s="6" t="s">
        <v>18</v>
      </c>
      <c r="P8" s="2" t="s">
        <v>36</v>
      </c>
      <c r="Q8">
        <v>1.50568728662853</v>
      </c>
      <c r="R8" s="8">
        <f t="shared" si="0"/>
        <v>0.16729858740317</v>
      </c>
      <c r="U8">
        <v>60</v>
      </c>
      <c r="V8">
        <v>11.996514670880259</v>
      </c>
    </row>
    <row r="9" spans="9:22" x14ac:dyDescent="0.25">
      <c r="K9">
        <v>3</v>
      </c>
      <c r="L9" s="2" t="s">
        <v>17</v>
      </c>
      <c r="M9" s="2" t="s">
        <v>38</v>
      </c>
      <c r="N9" s="2">
        <v>0</v>
      </c>
      <c r="O9" s="6" t="s">
        <v>39</v>
      </c>
      <c r="P9" s="2" t="s">
        <v>37</v>
      </c>
      <c r="Q9">
        <v>1.3882046570101301</v>
      </c>
      <c r="R9" s="8">
        <f t="shared" si="0"/>
        <v>0.15424496189001446</v>
      </c>
      <c r="U9">
        <v>90</v>
      </c>
      <c r="V9">
        <v>53.013829624605187</v>
      </c>
    </row>
    <row r="10" spans="9:22" x14ac:dyDescent="0.25">
      <c r="K10">
        <v>4</v>
      </c>
      <c r="L10" s="2" t="s">
        <v>17</v>
      </c>
      <c r="M10" s="2" t="s">
        <v>38</v>
      </c>
      <c r="N10" s="2">
        <v>1</v>
      </c>
      <c r="O10" s="6" t="s">
        <v>39</v>
      </c>
      <c r="P10" s="2" t="s">
        <v>37</v>
      </c>
      <c r="Q10">
        <v>1.62468045393101</v>
      </c>
      <c r="R10" s="8">
        <f t="shared" si="0"/>
        <v>0.18052005043677888</v>
      </c>
      <c r="U10">
        <v>120</v>
      </c>
      <c r="V10">
        <v>217.90809646327875</v>
      </c>
    </row>
    <row r="11" spans="9:22" x14ac:dyDescent="0.25">
      <c r="K11">
        <v>5</v>
      </c>
      <c r="L11" s="2" t="s">
        <v>40</v>
      </c>
      <c r="M11" s="2" t="s">
        <v>35</v>
      </c>
      <c r="N11" s="2">
        <v>0</v>
      </c>
      <c r="O11" s="6" t="s">
        <v>18</v>
      </c>
      <c r="P11" s="2" t="s">
        <v>36</v>
      </c>
      <c r="Q11">
        <v>1.1176365697645501</v>
      </c>
      <c r="R11" s="8">
        <f t="shared" si="0"/>
        <v>0.12418184108495001</v>
      </c>
      <c r="U11">
        <v>200</v>
      </c>
      <c r="V11">
        <v>1569.7912974591188</v>
      </c>
    </row>
    <row r="12" spans="9:22" x14ac:dyDescent="0.25">
      <c r="K12">
        <v>6</v>
      </c>
      <c r="L12" s="2" t="s">
        <v>40</v>
      </c>
      <c r="M12" s="2" t="s">
        <v>35</v>
      </c>
      <c r="N12" s="2">
        <v>1</v>
      </c>
      <c r="O12" s="6" t="s">
        <v>18</v>
      </c>
      <c r="P12" s="2" t="s">
        <v>36</v>
      </c>
      <c r="Q12">
        <v>1.4933518702926001</v>
      </c>
      <c r="R12" s="8">
        <f t="shared" si="0"/>
        <v>0.16592798558806668</v>
      </c>
    </row>
    <row r="13" spans="9:22" x14ac:dyDescent="0.25">
      <c r="K13">
        <v>7</v>
      </c>
      <c r="L13" s="2" t="s">
        <v>40</v>
      </c>
      <c r="M13" s="2" t="s">
        <v>38</v>
      </c>
      <c r="N13" s="2">
        <v>0</v>
      </c>
      <c r="O13" s="6" t="s">
        <v>39</v>
      </c>
      <c r="P13" s="2" t="s">
        <v>37</v>
      </c>
      <c r="Q13">
        <v>1.3267562405892099</v>
      </c>
      <c r="R13" s="8">
        <f t="shared" si="0"/>
        <v>0.14741736006546777</v>
      </c>
    </row>
    <row r="14" spans="9:22" x14ac:dyDescent="0.25">
      <c r="K14">
        <v>8</v>
      </c>
      <c r="L14" s="2" t="s">
        <v>40</v>
      </c>
      <c r="M14" s="2" t="s">
        <v>38</v>
      </c>
      <c r="N14" s="2">
        <v>1</v>
      </c>
      <c r="O14" s="6" t="s">
        <v>39</v>
      </c>
      <c r="P14" s="2" t="s">
        <v>37</v>
      </c>
      <c r="Q14">
        <v>1.6321282706267799</v>
      </c>
      <c r="R14" s="8">
        <f t="shared" si="0"/>
        <v>0.18134758562519776</v>
      </c>
    </row>
    <row r="15" spans="9:22" x14ac:dyDescent="0.25">
      <c r="J15" s="3" t="s">
        <v>28</v>
      </c>
      <c r="K15" s="3"/>
      <c r="L15" s="3"/>
      <c r="M15" s="3"/>
      <c r="N15" s="3"/>
      <c r="O15" s="3"/>
      <c r="P15" s="3"/>
      <c r="Q15" s="5">
        <f>AVERAGE(Q7:Q14)</f>
        <v>1.4644276393118236</v>
      </c>
      <c r="R15" s="3">
        <f>AVERAGE(R7:R14)</f>
        <v>0.1627141821457582</v>
      </c>
    </row>
    <row r="18" spans="9:19" x14ac:dyDescent="0.25">
      <c r="K18" t="s">
        <v>1</v>
      </c>
      <c r="L18" t="s">
        <v>13</v>
      </c>
      <c r="M18" t="s">
        <v>14</v>
      </c>
      <c r="N18" t="s">
        <v>15</v>
      </c>
      <c r="O18" t="s">
        <v>16</v>
      </c>
      <c r="P18" t="s">
        <v>11</v>
      </c>
      <c r="Q18" t="s">
        <v>27</v>
      </c>
      <c r="R18" t="s">
        <v>33</v>
      </c>
    </row>
    <row r="19" spans="9:19" x14ac:dyDescent="0.25">
      <c r="I19" s="2" t="s">
        <v>23</v>
      </c>
      <c r="J19" s="2"/>
      <c r="K19">
        <v>1</v>
      </c>
      <c r="L19" s="2" t="s">
        <v>17</v>
      </c>
      <c r="M19" s="2" t="s">
        <v>35</v>
      </c>
      <c r="N19" s="2">
        <v>0</v>
      </c>
      <c r="O19" s="6" t="s">
        <v>18</v>
      </c>
      <c r="P19" s="2" t="s">
        <v>36</v>
      </c>
      <c r="Q19">
        <v>3.8111648298079399</v>
      </c>
      <c r="R19" s="8">
        <f t="shared" ref="R19:R26" si="1">Q19/9</f>
        <v>0.42346275886754886</v>
      </c>
    </row>
    <row r="20" spans="9:19" x14ac:dyDescent="0.25">
      <c r="I20" s="8" t="s">
        <v>42</v>
      </c>
      <c r="J20" s="8"/>
      <c r="K20">
        <v>2</v>
      </c>
      <c r="L20" s="2" t="s">
        <v>17</v>
      </c>
      <c r="M20" s="2" t="s">
        <v>35</v>
      </c>
      <c r="N20" s="2">
        <v>1</v>
      </c>
      <c r="O20" s="6" t="s">
        <v>18</v>
      </c>
      <c r="P20" s="2" t="s">
        <v>36</v>
      </c>
      <c r="Q20">
        <v>4.1091951977088597</v>
      </c>
      <c r="R20" s="8">
        <f t="shared" si="1"/>
        <v>0.45657724418987328</v>
      </c>
    </row>
    <row r="21" spans="9:19" x14ac:dyDescent="0.25">
      <c r="K21">
        <v>3</v>
      </c>
      <c r="L21" s="2" t="s">
        <v>17</v>
      </c>
      <c r="M21" s="2" t="s">
        <v>38</v>
      </c>
      <c r="N21" s="2">
        <v>0</v>
      </c>
      <c r="O21" s="6" t="s">
        <v>39</v>
      </c>
      <c r="P21" s="2" t="s">
        <v>37</v>
      </c>
      <c r="Q21">
        <v>4.7371366170690798</v>
      </c>
      <c r="R21" s="8">
        <f t="shared" si="1"/>
        <v>0.52634851300767549</v>
      </c>
    </row>
    <row r="22" spans="9:19" x14ac:dyDescent="0.25">
      <c r="K22">
        <v>4</v>
      </c>
      <c r="L22" s="2" t="s">
        <v>17</v>
      </c>
      <c r="M22" s="2" t="s">
        <v>38</v>
      </c>
      <c r="N22" s="2">
        <v>1</v>
      </c>
      <c r="O22" s="6" t="s">
        <v>39</v>
      </c>
      <c r="P22" s="2" t="s">
        <v>37</v>
      </c>
      <c r="Q22">
        <v>5.5749282815308696</v>
      </c>
      <c r="R22" s="8">
        <f t="shared" si="1"/>
        <v>0.61943647572565219</v>
      </c>
    </row>
    <row r="23" spans="9:19" x14ac:dyDescent="0.25">
      <c r="K23">
        <v>5</v>
      </c>
      <c r="L23" s="2" t="s">
        <v>40</v>
      </c>
      <c r="M23" s="2" t="s">
        <v>35</v>
      </c>
      <c r="N23" s="2">
        <v>0</v>
      </c>
      <c r="O23" s="6" t="s">
        <v>18</v>
      </c>
      <c r="P23" s="2" t="s">
        <v>36</v>
      </c>
      <c r="Q23">
        <v>2.8862539467206698</v>
      </c>
      <c r="R23" s="8">
        <f t="shared" si="1"/>
        <v>0.32069488296896331</v>
      </c>
    </row>
    <row r="24" spans="9:19" x14ac:dyDescent="0.25">
      <c r="K24">
        <v>6</v>
      </c>
      <c r="L24" s="2" t="s">
        <v>40</v>
      </c>
      <c r="M24" s="2" t="s">
        <v>35</v>
      </c>
      <c r="N24" s="2">
        <v>1</v>
      </c>
      <c r="O24" s="6" t="s">
        <v>18</v>
      </c>
      <c r="P24" s="2" t="s">
        <v>36</v>
      </c>
      <c r="Q24">
        <v>5.2382647097025599</v>
      </c>
      <c r="R24" s="8">
        <f t="shared" si="1"/>
        <v>0.58202941218917337</v>
      </c>
    </row>
    <row r="25" spans="9:19" x14ac:dyDescent="0.25">
      <c r="K25">
        <v>7</v>
      </c>
      <c r="L25" s="2" t="s">
        <v>40</v>
      </c>
      <c r="M25" s="2" t="s">
        <v>38</v>
      </c>
      <c r="N25" s="2">
        <v>0</v>
      </c>
      <c r="O25" s="6" t="s">
        <v>39</v>
      </c>
      <c r="P25" s="2" t="s">
        <v>37</v>
      </c>
      <c r="Q25">
        <v>4.3575699265096199</v>
      </c>
      <c r="R25" s="8">
        <f t="shared" si="1"/>
        <v>0.48417443627884665</v>
      </c>
    </row>
    <row r="26" spans="9:19" x14ac:dyDescent="0.25">
      <c r="K26">
        <v>8</v>
      </c>
      <c r="L26" s="2" t="s">
        <v>40</v>
      </c>
      <c r="M26" s="2" t="s">
        <v>38</v>
      </c>
      <c r="N26" s="2">
        <v>1</v>
      </c>
      <c r="O26" s="6" t="s">
        <v>39</v>
      </c>
      <c r="P26" s="2" t="s">
        <v>37</v>
      </c>
      <c r="Q26">
        <v>5.4810158125393897</v>
      </c>
      <c r="R26" s="8">
        <f t="shared" si="1"/>
        <v>0.60900175694882108</v>
      </c>
    </row>
    <row r="27" spans="9:19" x14ac:dyDescent="0.25">
      <c r="J27" s="3" t="s">
        <v>28</v>
      </c>
      <c r="K27" s="3"/>
      <c r="L27" s="3"/>
      <c r="M27" s="3"/>
      <c r="N27" s="3"/>
      <c r="O27" s="3"/>
      <c r="P27" s="3"/>
      <c r="Q27" s="5">
        <f>AVERAGE(Q19:Q26)</f>
        <v>4.524441165198624</v>
      </c>
      <c r="R27" s="3">
        <f>AVERAGE(R19:R26)</f>
        <v>0.50271568502206931</v>
      </c>
    </row>
    <row r="30" spans="9:19" x14ac:dyDescent="0.25">
      <c r="K30" t="s">
        <v>1</v>
      </c>
      <c r="L30" t="s">
        <v>13</v>
      </c>
      <c r="M30" t="s">
        <v>14</v>
      </c>
      <c r="N30" t="s">
        <v>15</v>
      </c>
      <c r="O30" t="s">
        <v>16</v>
      </c>
      <c r="P30" t="s">
        <v>11</v>
      </c>
      <c r="Q30" t="s">
        <v>27</v>
      </c>
      <c r="R30" t="s">
        <v>33</v>
      </c>
      <c r="S30" t="s">
        <v>45</v>
      </c>
    </row>
    <row r="31" spans="9:19" x14ac:dyDescent="0.25">
      <c r="I31" s="2" t="s">
        <v>26</v>
      </c>
      <c r="J31" s="2"/>
      <c r="K31">
        <v>1</v>
      </c>
      <c r="L31" s="2" t="s">
        <v>17</v>
      </c>
      <c r="M31" s="2" t="s">
        <v>35</v>
      </c>
      <c r="N31" s="2">
        <v>0</v>
      </c>
      <c r="O31" s="6" t="s">
        <v>18</v>
      </c>
      <c r="P31" s="2" t="s">
        <v>36</v>
      </c>
      <c r="Q31">
        <v>8.1073136001308495</v>
      </c>
      <c r="R31" s="8">
        <f t="shared" ref="R31:R38" si="2">Q31/9</f>
        <v>0.90081262223676106</v>
      </c>
    </row>
    <row r="32" spans="9:19" x14ac:dyDescent="0.25">
      <c r="I32" s="8" t="s">
        <v>43</v>
      </c>
      <c r="J32" s="8"/>
      <c r="K32">
        <v>2</v>
      </c>
      <c r="L32" s="2" t="s">
        <v>17</v>
      </c>
      <c r="M32" s="2" t="s">
        <v>35</v>
      </c>
      <c r="N32" s="2">
        <v>1</v>
      </c>
      <c r="O32" s="6" t="s">
        <v>18</v>
      </c>
      <c r="P32" s="2" t="s">
        <v>36</v>
      </c>
      <c r="Q32">
        <v>9.1760077868057301</v>
      </c>
      <c r="R32" s="8">
        <f t="shared" si="2"/>
        <v>1.0195564207561922</v>
      </c>
    </row>
    <row r="33" spans="9:19" x14ac:dyDescent="0.25">
      <c r="K33">
        <v>3</v>
      </c>
      <c r="L33" s="2" t="s">
        <v>17</v>
      </c>
      <c r="M33" s="2" t="s">
        <v>38</v>
      </c>
      <c r="N33" s="2">
        <v>0</v>
      </c>
      <c r="O33" s="6" t="s">
        <v>39</v>
      </c>
      <c r="P33" s="2" t="s">
        <v>37</v>
      </c>
      <c r="Q33">
        <v>13.3478877327343</v>
      </c>
      <c r="R33" s="8">
        <f t="shared" si="2"/>
        <v>1.4830986369704777</v>
      </c>
    </row>
    <row r="34" spans="9:19" x14ac:dyDescent="0.25">
      <c r="K34">
        <v>4</v>
      </c>
      <c r="L34" s="2" t="s">
        <v>17</v>
      </c>
      <c r="M34" s="2" t="s">
        <v>38</v>
      </c>
      <c r="N34" s="2">
        <v>1</v>
      </c>
      <c r="O34" s="6" t="s">
        <v>39</v>
      </c>
      <c r="P34" s="2" t="s">
        <v>37</v>
      </c>
      <c r="Q34">
        <v>15.012083339346599</v>
      </c>
      <c r="R34" s="8">
        <f t="shared" si="2"/>
        <v>1.6680092599273999</v>
      </c>
    </row>
    <row r="35" spans="9:19" x14ac:dyDescent="0.25">
      <c r="K35">
        <v>5</v>
      </c>
      <c r="L35" s="2" t="s">
        <v>40</v>
      </c>
      <c r="M35" s="2" t="s">
        <v>35</v>
      </c>
      <c r="N35" s="2">
        <v>0</v>
      </c>
      <c r="O35" s="6" t="s">
        <v>18</v>
      </c>
      <c r="P35" s="2" t="s">
        <v>36</v>
      </c>
      <c r="Q35" t="s">
        <v>44</v>
      </c>
      <c r="R35" s="8" t="s">
        <v>44</v>
      </c>
      <c r="S35" t="s">
        <v>46</v>
      </c>
    </row>
    <row r="36" spans="9:19" x14ac:dyDescent="0.25">
      <c r="K36">
        <v>6</v>
      </c>
      <c r="L36" s="2" t="s">
        <v>40</v>
      </c>
      <c r="M36" s="2" t="s">
        <v>35</v>
      </c>
      <c r="N36" s="2">
        <v>1</v>
      </c>
      <c r="O36" s="6" t="s">
        <v>18</v>
      </c>
      <c r="P36" s="2" t="s">
        <v>36</v>
      </c>
      <c r="Q36">
        <v>12.4025765731961</v>
      </c>
      <c r="R36" s="8">
        <f t="shared" si="2"/>
        <v>1.3780640636884556</v>
      </c>
    </row>
    <row r="37" spans="9:19" x14ac:dyDescent="0.25">
      <c r="K37">
        <v>7</v>
      </c>
      <c r="L37" s="2" t="s">
        <v>40</v>
      </c>
      <c r="M37" s="2" t="s">
        <v>38</v>
      </c>
      <c r="N37" s="2">
        <v>0</v>
      </c>
      <c r="O37" s="6" t="s">
        <v>39</v>
      </c>
      <c r="P37" s="2" t="s">
        <v>37</v>
      </c>
      <c r="Q37">
        <v>13.179639812128899</v>
      </c>
      <c r="R37" s="8">
        <f t="shared" si="2"/>
        <v>1.4644044235698777</v>
      </c>
    </row>
    <row r="38" spans="9:19" x14ac:dyDescent="0.25">
      <c r="K38">
        <v>8</v>
      </c>
      <c r="L38" s="2" t="s">
        <v>40</v>
      </c>
      <c r="M38" s="2" t="s">
        <v>38</v>
      </c>
      <c r="N38" s="2">
        <v>1</v>
      </c>
      <c r="O38" s="6" t="s">
        <v>39</v>
      </c>
      <c r="P38" s="2" t="s">
        <v>37</v>
      </c>
      <c r="Q38">
        <v>15.302854146522201</v>
      </c>
      <c r="R38" s="8">
        <f t="shared" si="2"/>
        <v>1.7003171273913555</v>
      </c>
    </row>
    <row r="39" spans="9:19" x14ac:dyDescent="0.25">
      <c r="J39" s="3" t="s">
        <v>28</v>
      </c>
      <c r="K39" s="3"/>
      <c r="L39" s="3"/>
      <c r="M39" s="3"/>
      <c r="N39" s="3"/>
      <c r="O39" s="3"/>
      <c r="P39" s="3"/>
      <c r="Q39" s="5">
        <f>AVERAGE(Q31:Q38)</f>
        <v>12.361194712980668</v>
      </c>
      <c r="R39" s="3">
        <f>AVERAGE(R31:R38)</f>
        <v>1.3734660792200744</v>
      </c>
    </row>
    <row r="42" spans="9:19" x14ac:dyDescent="0.25">
      <c r="K42" t="s">
        <v>1</v>
      </c>
      <c r="L42" t="s">
        <v>13</v>
      </c>
      <c r="M42" t="s">
        <v>14</v>
      </c>
      <c r="N42" t="s">
        <v>15</v>
      </c>
      <c r="O42" t="s">
        <v>16</v>
      </c>
      <c r="P42" t="s">
        <v>11</v>
      </c>
      <c r="Q42" t="s">
        <v>27</v>
      </c>
      <c r="R42" t="s">
        <v>33</v>
      </c>
      <c r="S42" t="s">
        <v>45</v>
      </c>
    </row>
    <row r="43" spans="9:19" x14ac:dyDescent="0.25">
      <c r="I43" s="2" t="s">
        <v>30</v>
      </c>
      <c r="J43" s="2"/>
      <c r="K43">
        <v>1</v>
      </c>
      <c r="L43" s="2" t="s">
        <v>17</v>
      </c>
      <c r="M43" s="2" t="s">
        <v>35</v>
      </c>
      <c r="N43" s="2">
        <v>0</v>
      </c>
      <c r="O43" s="6" t="s">
        <v>18</v>
      </c>
      <c r="P43" s="2" t="s">
        <v>36</v>
      </c>
      <c r="Q43">
        <v>54.633345039198602</v>
      </c>
      <c r="R43" s="8">
        <f t="shared" ref="R43:R50" si="3">Q43/9</f>
        <v>6.070371671022067</v>
      </c>
    </row>
    <row r="44" spans="9:19" x14ac:dyDescent="0.25">
      <c r="I44" s="8" t="s">
        <v>47</v>
      </c>
      <c r="J44" s="8"/>
      <c r="K44">
        <v>2</v>
      </c>
      <c r="L44" s="2" t="s">
        <v>17</v>
      </c>
      <c r="M44" s="2" t="s">
        <v>35</v>
      </c>
      <c r="N44" s="2">
        <v>1</v>
      </c>
      <c r="O44" s="6" t="s">
        <v>18</v>
      </c>
      <c r="P44" s="2" t="s">
        <v>36</v>
      </c>
      <c r="Q44">
        <v>60.082315323939802</v>
      </c>
      <c r="R44" s="8">
        <f t="shared" si="3"/>
        <v>6.6758128137710893</v>
      </c>
    </row>
    <row r="45" spans="9:19" x14ac:dyDescent="0.25">
      <c r="K45">
        <v>3</v>
      </c>
      <c r="L45" s="2" t="s">
        <v>17</v>
      </c>
      <c r="M45" s="2" t="s">
        <v>38</v>
      </c>
      <c r="N45" s="2">
        <v>0</v>
      </c>
      <c r="O45" s="6" t="s">
        <v>39</v>
      </c>
      <c r="P45" s="2" t="s">
        <v>37</v>
      </c>
      <c r="Q45">
        <v>137.54054542918001</v>
      </c>
      <c r="R45" s="8">
        <f t="shared" si="3"/>
        <v>15.282282825464446</v>
      </c>
    </row>
    <row r="46" spans="9:19" x14ac:dyDescent="0.25">
      <c r="K46">
        <v>4</v>
      </c>
      <c r="L46" s="2" t="s">
        <v>17</v>
      </c>
      <c r="M46" s="2" t="s">
        <v>38</v>
      </c>
      <c r="N46" s="2">
        <v>1</v>
      </c>
      <c r="O46" s="6" t="s">
        <v>39</v>
      </c>
      <c r="P46" s="2" t="s">
        <v>37</v>
      </c>
      <c r="Q46">
        <v>144.49148374247699</v>
      </c>
      <c r="R46" s="8">
        <f t="shared" si="3"/>
        <v>16.054609304719666</v>
      </c>
    </row>
    <row r="47" spans="9:19" x14ac:dyDescent="0.25">
      <c r="K47">
        <v>5</v>
      </c>
      <c r="L47" s="2" t="s">
        <v>40</v>
      </c>
      <c r="M47" s="2" t="s">
        <v>35</v>
      </c>
      <c r="N47" s="2">
        <v>0</v>
      </c>
      <c r="O47" s="6" t="s">
        <v>18</v>
      </c>
      <c r="P47" s="2" t="s">
        <v>36</v>
      </c>
      <c r="Q47">
        <v>93.590489064637197</v>
      </c>
      <c r="R47" s="8">
        <f t="shared" si="3"/>
        <v>10.398943229404132</v>
      </c>
    </row>
    <row r="48" spans="9:19" x14ac:dyDescent="0.25">
      <c r="K48">
        <v>6</v>
      </c>
      <c r="L48" s="2" t="s">
        <v>40</v>
      </c>
      <c r="M48" s="2" t="s">
        <v>35</v>
      </c>
      <c r="N48" s="2">
        <v>1</v>
      </c>
      <c r="O48" s="6" t="s">
        <v>18</v>
      </c>
      <c r="P48" s="2" t="s">
        <v>36</v>
      </c>
      <c r="Q48">
        <v>55.610153635472898</v>
      </c>
      <c r="R48" s="8">
        <f t="shared" si="3"/>
        <v>6.1789059594969888</v>
      </c>
    </row>
    <row r="49" spans="9:19" x14ac:dyDescent="0.25">
      <c r="K49">
        <v>7</v>
      </c>
      <c r="L49" s="2" t="s">
        <v>40</v>
      </c>
      <c r="M49" s="2" t="s">
        <v>38</v>
      </c>
      <c r="N49" s="2">
        <v>0</v>
      </c>
      <c r="O49" s="6" t="s">
        <v>39</v>
      </c>
      <c r="P49" s="2" t="s">
        <v>37</v>
      </c>
      <c r="Q49">
        <v>153.21427249650799</v>
      </c>
      <c r="R49" s="8">
        <f t="shared" si="3"/>
        <v>17.023808055167553</v>
      </c>
    </row>
    <row r="50" spans="9:19" x14ac:dyDescent="0.25">
      <c r="K50">
        <v>8</v>
      </c>
      <c r="L50" s="2" t="s">
        <v>40</v>
      </c>
      <c r="M50" s="2" t="s">
        <v>38</v>
      </c>
      <c r="N50" s="2">
        <v>1</v>
      </c>
      <c r="O50" s="6" t="s">
        <v>39</v>
      </c>
      <c r="P50" s="2" t="s">
        <v>37</v>
      </c>
      <c r="Q50">
        <v>150.20830859867999</v>
      </c>
      <c r="R50" s="8">
        <f t="shared" si="3"/>
        <v>16.689812066519998</v>
      </c>
    </row>
    <row r="51" spans="9:19" x14ac:dyDescent="0.25">
      <c r="J51" s="3" t="s">
        <v>28</v>
      </c>
      <c r="K51" s="3"/>
      <c r="L51" s="3"/>
      <c r="M51" s="3"/>
      <c r="N51" s="3"/>
      <c r="O51" s="3"/>
      <c r="P51" s="3"/>
      <c r="Q51" s="5">
        <f>AVERAGE(Q43:Q50)</f>
        <v>106.1713641662617</v>
      </c>
      <c r="R51" s="3">
        <f>AVERAGE(R43:R50)</f>
        <v>11.796818240695742</v>
      </c>
    </row>
    <row r="54" spans="9:19" x14ac:dyDescent="0.25">
      <c r="K54" t="s">
        <v>1</v>
      </c>
      <c r="L54" t="s">
        <v>13</v>
      </c>
      <c r="M54" t="s">
        <v>14</v>
      </c>
      <c r="N54" t="s">
        <v>15</v>
      </c>
      <c r="O54" t="s">
        <v>16</v>
      </c>
      <c r="P54" t="s">
        <v>11</v>
      </c>
      <c r="Q54" t="s">
        <v>27</v>
      </c>
      <c r="R54" t="s">
        <v>33</v>
      </c>
      <c r="S54" t="s">
        <v>45</v>
      </c>
    </row>
    <row r="55" spans="9:19" x14ac:dyDescent="0.25">
      <c r="I55" s="2" t="s">
        <v>48</v>
      </c>
      <c r="J55" s="2"/>
      <c r="K55">
        <v>1</v>
      </c>
      <c r="L55" s="2" t="s">
        <v>17</v>
      </c>
      <c r="M55" s="2" t="s">
        <v>35</v>
      </c>
      <c r="N55" s="2">
        <v>0</v>
      </c>
      <c r="O55" s="6" t="s">
        <v>18</v>
      </c>
      <c r="P55" s="2" t="s">
        <v>36</v>
      </c>
      <c r="Q55">
        <v>273.90714073817497</v>
      </c>
      <c r="R55" s="8">
        <f t="shared" ref="R55:R62" si="4">Q55/9</f>
        <v>30.434126748686108</v>
      </c>
    </row>
    <row r="56" spans="9:19" x14ac:dyDescent="0.25">
      <c r="I56" s="8" t="s">
        <v>49</v>
      </c>
      <c r="J56" s="8"/>
      <c r="K56">
        <v>2</v>
      </c>
      <c r="L56" s="2" t="s">
        <v>17</v>
      </c>
      <c r="M56" s="2" t="s">
        <v>35</v>
      </c>
      <c r="N56" s="2">
        <v>1</v>
      </c>
      <c r="O56" s="6" t="s">
        <v>18</v>
      </c>
      <c r="P56" s="2" t="s">
        <v>36</v>
      </c>
      <c r="Q56">
        <v>276.27557210412101</v>
      </c>
      <c r="R56" s="8">
        <f t="shared" si="4"/>
        <v>30.697285789346779</v>
      </c>
    </row>
    <row r="57" spans="9:19" x14ac:dyDescent="0.25">
      <c r="K57">
        <v>3</v>
      </c>
      <c r="L57" s="2" t="s">
        <v>17</v>
      </c>
      <c r="M57" s="2" t="s">
        <v>38</v>
      </c>
      <c r="N57" s="2">
        <v>0</v>
      </c>
      <c r="O57" s="6" t="s">
        <v>39</v>
      </c>
      <c r="P57" s="2" t="s">
        <v>37</v>
      </c>
      <c r="Q57">
        <v>663.08986961590301</v>
      </c>
      <c r="R57" s="8">
        <f t="shared" si="4"/>
        <v>73.676652179544774</v>
      </c>
    </row>
    <row r="58" spans="9:19" x14ac:dyDescent="0.25">
      <c r="K58">
        <v>4</v>
      </c>
      <c r="L58" s="2" t="s">
        <v>17</v>
      </c>
      <c r="M58" s="2" t="s">
        <v>38</v>
      </c>
      <c r="N58" s="2">
        <v>1</v>
      </c>
      <c r="O58" s="6" t="s">
        <v>39</v>
      </c>
      <c r="P58" s="2" t="s">
        <v>37</v>
      </c>
      <c r="Q58">
        <v>680.77073597821698</v>
      </c>
      <c r="R58" s="8">
        <f t="shared" si="4"/>
        <v>75.641192886468559</v>
      </c>
    </row>
    <row r="59" spans="9:19" x14ac:dyDescent="0.25">
      <c r="K59">
        <v>5</v>
      </c>
      <c r="L59" s="2" t="s">
        <v>40</v>
      </c>
      <c r="M59" s="2" t="s">
        <v>35</v>
      </c>
      <c r="N59" s="2">
        <v>0</v>
      </c>
      <c r="O59" s="6" t="s">
        <v>18</v>
      </c>
      <c r="P59" s="2" t="s">
        <v>36</v>
      </c>
      <c r="Q59">
        <v>253.40281325617099</v>
      </c>
      <c r="R59" s="8">
        <f t="shared" si="4"/>
        <v>28.155868139574554</v>
      </c>
    </row>
    <row r="60" spans="9:19" x14ac:dyDescent="0.25">
      <c r="K60">
        <v>6</v>
      </c>
      <c r="L60" s="2" t="s">
        <v>40</v>
      </c>
      <c r="M60" s="2" t="s">
        <v>35</v>
      </c>
      <c r="N60" s="2">
        <v>1</v>
      </c>
      <c r="O60" s="6" t="s">
        <v>18</v>
      </c>
      <c r="P60" s="2" t="s">
        <v>36</v>
      </c>
      <c r="Q60">
        <v>259.19635707058302</v>
      </c>
      <c r="R60" s="8">
        <f t="shared" si="4"/>
        <v>28.799595230064782</v>
      </c>
    </row>
    <row r="61" spans="9:19" x14ac:dyDescent="0.25">
      <c r="K61">
        <v>7</v>
      </c>
      <c r="L61" s="2" t="s">
        <v>40</v>
      </c>
      <c r="M61" s="2" t="s">
        <v>38</v>
      </c>
      <c r="N61" s="2">
        <v>0</v>
      </c>
      <c r="O61" s="6" t="s">
        <v>39</v>
      </c>
      <c r="P61" s="2" t="s">
        <v>37</v>
      </c>
      <c r="Q61">
        <v>721.93327047443995</v>
      </c>
      <c r="R61" s="8">
        <f t="shared" si="4"/>
        <v>80.214807830493328</v>
      </c>
    </row>
    <row r="62" spans="9:19" x14ac:dyDescent="0.25">
      <c r="K62">
        <v>8</v>
      </c>
      <c r="L62" s="2" t="s">
        <v>40</v>
      </c>
      <c r="M62" s="2" t="s">
        <v>38</v>
      </c>
      <c r="N62" s="2">
        <v>1</v>
      </c>
      <c r="O62" s="6" t="s">
        <v>39</v>
      </c>
      <c r="P62" s="2" t="s">
        <v>37</v>
      </c>
      <c r="Q62">
        <v>688.41997373396305</v>
      </c>
      <c r="R62" s="8">
        <f t="shared" si="4"/>
        <v>76.491108192662566</v>
      </c>
    </row>
    <row r="63" spans="9:19" x14ac:dyDescent="0.25">
      <c r="J63" s="3" t="s">
        <v>28</v>
      </c>
      <c r="K63" s="3"/>
      <c r="L63" s="3"/>
      <c r="M63" s="3"/>
      <c r="N63" s="3"/>
      <c r="O63" s="3"/>
      <c r="P63" s="3"/>
      <c r="Q63" s="5">
        <f>AVERAGE(Q55:Q62)</f>
        <v>477.12446662144669</v>
      </c>
      <c r="R63" s="3">
        <f>AVERAGE(R55:R62)</f>
        <v>53.013829624605187</v>
      </c>
    </row>
    <row r="66" spans="9:19" x14ac:dyDescent="0.25">
      <c r="K66" t="s">
        <v>1</v>
      </c>
      <c r="L66" t="s">
        <v>13</v>
      </c>
      <c r="M66" t="s">
        <v>14</v>
      </c>
      <c r="N66" t="s">
        <v>15</v>
      </c>
      <c r="O66" t="s">
        <v>16</v>
      </c>
      <c r="P66" t="s">
        <v>11</v>
      </c>
      <c r="Q66" t="s">
        <v>27</v>
      </c>
      <c r="R66" t="s">
        <v>33</v>
      </c>
      <c r="S66" t="s">
        <v>45</v>
      </c>
    </row>
    <row r="67" spans="9:19" x14ac:dyDescent="0.25">
      <c r="I67" s="2" t="s">
        <v>50</v>
      </c>
      <c r="J67" s="2"/>
      <c r="K67">
        <v>1</v>
      </c>
      <c r="L67" s="2" t="s">
        <v>17</v>
      </c>
      <c r="M67" s="2" t="s">
        <v>35</v>
      </c>
      <c r="N67" s="2">
        <v>0</v>
      </c>
      <c r="O67" s="6" t="s">
        <v>18</v>
      </c>
      <c r="P67" s="2" t="s">
        <v>36</v>
      </c>
      <c r="Q67">
        <v>1053.9804746167099</v>
      </c>
      <c r="R67" s="8">
        <f t="shared" ref="R67:R74" si="5">Q67/9</f>
        <v>117.10894162407888</v>
      </c>
    </row>
    <row r="68" spans="9:19" x14ac:dyDescent="0.25">
      <c r="I68" s="8" t="s">
        <v>51</v>
      </c>
      <c r="J68" s="8"/>
      <c r="K68">
        <v>2</v>
      </c>
      <c r="L68" s="2" t="s">
        <v>17</v>
      </c>
      <c r="M68" s="2" t="s">
        <v>35</v>
      </c>
      <c r="N68" s="2">
        <v>1</v>
      </c>
      <c r="O68" s="6" t="s">
        <v>18</v>
      </c>
      <c r="P68" s="2" t="s">
        <v>36</v>
      </c>
      <c r="Q68">
        <v>1083.1161154486999</v>
      </c>
      <c r="R68" s="8">
        <f t="shared" si="5"/>
        <v>120.34623504985555</v>
      </c>
    </row>
    <row r="69" spans="9:19" x14ac:dyDescent="0.25">
      <c r="K69">
        <v>3</v>
      </c>
      <c r="L69" s="2" t="s">
        <v>17</v>
      </c>
      <c r="M69" s="2" t="s">
        <v>38</v>
      </c>
      <c r="N69" s="2">
        <v>0</v>
      </c>
      <c r="O69" s="6" t="s">
        <v>39</v>
      </c>
      <c r="P69" s="2" t="s">
        <v>37</v>
      </c>
      <c r="Q69">
        <v>2780.7640684456401</v>
      </c>
      <c r="R69" s="8">
        <f t="shared" si="5"/>
        <v>308.97378538284892</v>
      </c>
    </row>
    <row r="70" spans="9:19" x14ac:dyDescent="0.25">
      <c r="K70">
        <v>4</v>
      </c>
      <c r="L70" s="2" t="s">
        <v>17</v>
      </c>
      <c r="M70" s="2" t="s">
        <v>38</v>
      </c>
      <c r="N70" s="2">
        <v>1</v>
      </c>
      <c r="O70" s="6" t="s">
        <v>39</v>
      </c>
      <c r="P70" s="2" t="s">
        <v>37</v>
      </c>
      <c r="Q70">
        <v>2697.6612027535998</v>
      </c>
      <c r="R70" s="8">
        <f t="shared" si="5"/>
        <v>299.74013363928884</v>
      </c>
    </row>
    <row r="71" spans="9:19" x14ac:dyDescent="0.25">
      <c r="K71">
        <v>5</v>
      </c>
      <c r="L71" s="2" t="s">
        <v>40</v>
      </c>
      <c r="M71" s="2" t="s">
        <v>35</v>
      </c>
      <c r="N71" s="2">
        <v>0</v>
      </c>
      <c r="O71" s="6" t="s">
        <v>18</v>
      </c>
      <c r="P71" s="2" t="s">
        <v>36</v>
      </c>
      <c r="Q71">
        <v>1117.8539909784699</v>
      </c>
      <c r="R71" s="8">
        <f t="shared" si="5"/>
        <v>124.20599899760776</v>
      </c>
    </row>
    <row r="72" spans="9:19" x14ac:dyDescent="0.25">
      <c r="K72">
        <v>6</v>
      </c>
      <c r="L72" s="2" t="s">
        <v>40</v>
      </c>
      <c r="M72" s="2" t="s">
        <v>35</v>
      </c>
      <c r="N72" s="2">
        <v>1</v>
      </c>
      <c r="O72" s="6" t="s">
        <v>18</v>
      </c>
      <c r="P72" s="2" t="s">
        <v>36</v>
      </c>
      <c r="Q72">
        <v>1326.2061976944301</v>
      </c>
      <c r="R72" s="8">
        <f t="shared" si="5"/>
        <v>147.35624418827001</v>
      </c>
    </row>
    <row r="73" spans="9:19" x14ac:dyDescent="0.25">
      <c r="K73">
        <v>7</v>
      </c>
      <c r="L73" s="2" t="s">
        <v>40</v>
      </c>
      <c r="M73" s="2" t="s">
        <v>38</v>
      </c>
      <c r="N73" s="2">
        <v>0</v>
      </c>
      <c r="O73" s="6" t="s">
        <v>39</v>
      </c>
      <c r="P73" s="2" t="s">
        <v>37</v>
      </c>
      <c r="Q73">
        <v>2799.8093541088401</v>
      </c>
      <c r="R73" s="8">
        <f t="shared" si="5"/>
        <v>311.08992823431555</v>
      </c>
    </row>
    <row r="74" spans="9:19" x14ac:dyDescent="0.25">
      <c r="K74">
        <v>8</v>
      </c>
      <c r="L74" s="2" t="s">
        <v>40</v>
      </c>
      <c r="M74" s="2" t="s">
        <v>38</v>
      </c>
      <c r="N74" s="2">
        <v>1</v>
      </c>
      <c r="O74" s="6" t="s">
        <v>39</v>
      </c>
      <c r="P74" s="2" t="s">
        <v>37</v>
      </c>
      <c r="Q74">
        <v>2829.9915413096801</v>
      </c>
      <c r="R74" s="8">
        <f t="shared" si="5"/>
        <v>314.44350458996445</v>
      </c>
    </row>
    <row r="75" spans="9:19" x14ac:dyDescent="0.25">
      <c r="J75" s="3" t="s">
        <v>28</v>
      </c>
      <c r="K75" s="3"/>
      <c r="L75" s="3"/>
      <c r="M75" s="3"/>
      <c r="N75" s="3"/>
      <c r="O75" s="3"/>
      <c r="P75" s="3"/>
      <c r="Q75" s="5">
        <f>AVERAGE(Q67:Q74)</f>
        <v>1961.1728681695088</v>
      </c>
      <c r="R75" s="3">
        <f>AVERAGE(R67:R74)</f>
        <v>217.90809646327875</v>
      </c>
    </row>
    <row r="78" spans="9:19" x14ac:dyDescent="0.25">
      <c r="K78" t="s">
        <v>1</v>
      </c>
      <c r="L78" t="s">
        <v>13</v>
      </c>
      <c r="M78" t="s">
        <v>14</v>
      </c>
      <c r="N78" t="s">
        <v>15</v>
      </c>
      <c r="O78" t="s">
        <v>16</v>
      </c>
      <c r="P78" t="s">
        <v>11</v>
      </c>
      <c r="Q78" t="s">
        <v>27</v>
      </c>
      <c r="R78" t="s">
        <v>33</v>
      </c>
      <c r="S78" t="s">
        <v>45</v>
      </c>
    </row>
    <row r="79" spans="9:19" x14ac:dyDescent="0.25">
      <c r="I79" s="2" t="s">
        <v>52</v>
      </c>
      <c r="J79" s="2"/>
      <c r="K79">
        <v>1</v>
      </c>
      <c r="L79" s="2" t="s">
        <v>17</v>
      </c>
      <c r="M79" s="2" t="s">
        <v>35</v>
      </c>
      <c r="N79" s="2">
        <v>0</v>
      </c>
      <c r="O79" s="6" t="s">
        <v>18</v>
      </c>
      <c r="P79" s="2" t="s">
        <v>36</v>
      </c>
      <c r="Q79">
        <v>8351.2175597600508</v>
      </c>
      <c r="R79" s="8">
        <f t="shared" ref="R79:R86" si="6">Q79/9</f>
        <v>927.91306219556122</v>
      </c>
    </row>
    <row r="80" spans="9:19" x14ac:dyDescent="0.25">
      <c r="I80" s="8" t="s">
        <v>53</v>
      </c>
      <c r="J80" s="8"/>
      <c r="K80">
        <v>2</v>
      </c>
      <c r="L80" s="2" t="s">
        <v>17</v>
      </c>
      <c r="M80" s="2" t="s">
        <v>35</v>
      </c>
      <c r="N80" s="2">
        <v>1</v>
      </c>
      <c r="O80" s="6" t="s">
        <v>18</v>
      </c>
      <c r="P80" s="2" t="s">
        <v>36</v>
      </c>
      <c r="Q80">
        <v>8371.4985107894408</v>
      </c>
      <c r="R80" s="8">
        <f t="shared" si="6"/>
        <v>930.16650119882672</v>
      </c>
    </row>
    <row r="81" spans="10:19" x14ac:dyDescent="0.25">
      <c r="K81">
        <v>3</v>
      </c>
      <c r="L81" s="2" t="s">
        <v>17</v>
      </c>
      <c r="M81" s="2" t="s">
        <v>38</v>
      </c>
      <c r="N81" s="2">
        <v>0</v>
      </c>
      <c r="O81" s="6" t="s">
        <v>39</v>
      </c>
      <c r="P81" s="2" t="s">
        <v>37</v>
      </c>
      <c r="Q81">
        <v>19127.279406817299</v>
      </c>
      <c r="R81" s="8">
        <f t="shared" si="6"/>
        <v>2125.2532674241443</v>
      </c>
    </row>
    <row r="82" spans="10:19" x14ac:dyDescent="0.25">
      <c r="K82">
        <v>4</v>
      </c>
      <c r="L82" s="2" t="s">
        <v>17</v>
      </c>
      <c r="M82" s="2" t="s">
        <v>38</v>
      </c>
      <c r="N82" s="2">
        <v>1</v>
      </c>
      <c r="O82" s="6" t="s">
        <v>39</v>
      </c>
      <c r="P82" s="2" t="s">
        <v>37</v>
      </c>
      <c r="Q82">
        <v>19522.7376795768</v>
      </c>
      <c r="R82" s="8">
        <f t="shared" si="6"/>
        <v>2169.1930755085332</v>
      </c>
    </row>
    <row r="83" spans="10:19" x14ac:dyDescent="0.25">
      <c r="K83">
        <v>5</v>
      </c>
      <c r="L83" s="2" t="s">
        <v>40</v>
      </c>
      <c r="M83" s="2" t="s">
        <v>35</v>
      </c>
      <c r="N83" s="2">
        <v>0</v>
      </c>
      <c r="O83" s="6" t="s">
        <v>18</v>
      </c>
      <c r="P83" s="2" t="s">
        <v>36</v>
      </c>
      <c r="Q83">
        <v>8088.495672518</v>
      </c>
      <c r="R83" s="8">
        <f t="shared" si="6"/>
        <v>898.72174139088884</v>
      </c>
    </row>
    <row r="84" spans="10:19" x14ac:dyDescent="0.25">
      <c r="K84">
        <v>6</v>
      </c>
      <c r="L84" s="2" t="s">
        <v>40</v>
      </c>
      <c r="M84" s="2" t="s">
        <v>35</v>
      </c>
      <c r="N84" s="2">
        <v>1</v>
      </c>
      <c r="O84" s="6" t="s">
        <v>18</v>
      </c>
      <c r="P84" s="2" t="s">
        <v>36</v>
      </c>
      <c r="Q84" t="s">
        <v>44</v>
      </c>
      <c r="R84" s="8" t="s">
        <v>44</v>
      </c>
      <c r="S84" t="s">
        <v>46</v>
      </c>
    </row>
    <row r="85" spans="10:19" x14ac:dyDescent="0.25">
      <c r="K85">
        <v>7</v>
      </c>
      <c r="L85" s="2" t="s">
        <v>40</v>
      </c>
      <c r="M85" s="2" t="s">
        <v>38</v>
      </c>
      <c r="N85" s="2">
        <v>0</v>
      </c>
      <c r="O85" s="6" t="s">
        <v>39</v>
      </c>
      <c r="P85" s="2" t="s">
        <v>37</v>
      </c>
      <c r="Q85">
        <v>17976.227398138901</v>
      </c>
      <c r="R85" s="8">
        <f t="shared" si="6"/>
        <v>1997.3585997932112</v>
      </c>
    </row>
    <row r="86" spans="10:19" x14ac:dyDescent="0.25">
      <c r="K86">
        <v>8</v>
      </c>
      <c r="L86" s="2" t="s">
        <v>40</v>
      </c>
      <c r="M86" s="2" t="s">
        <v>38</v>
      </c>
      <c r="N86" s="2">
        <v>1</v>
      </c>
      <c r="O86" s="6" t="s">
        <v>39</v>
      </c>
      <c r="P86" s="2" t="s">
        <v>37</v>
      </c>
      <c r="Q86">
        <v>17459.395512324001</v>
      </c>
      <c r="R86" s="8">
        <f t="shared" si="6"/>
        <v>1939.9328347026667</v>
      </c>
    </row>
    <row r="87" spans="10:19" x14ac:dyDescent="0.25">
      <c r="J87" s="3" t="s">
        <v>28</v>
      </c>
      <c r="K87" s="3"/>
      <c r="L87" s="3"/>
      <c r="M87" s="3"/>
      <c r="N87" s="3"/>
      <c r="O87" s="3"/>
      <c r="P87" s="3"/>
      <c r="Q87" s="5">
        <f>AVERAGE(Q79:Q86)</f>
        <v>14128.121677132071</v>
      </c>
      <c r="R87" s="3">
        <f>AVERAGE(R79:R86)</f>
        <v>1569.7912974591188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9" sqref="B9"/>
    </sheetView>
  </sheetViews>
  <sheetFormatPr defaultRowHeight="15" x14ac:dyDescent="0.25"/>
  <cols>
    <col min="3" max="3" width="14.42578125" customWidth="1"/>
  </cols>
  <sheetData>
    <row r="1" spans="1:9" x14ac:dyDescent="0.25">
      <c r="A1" t="s">
        <v>54</v>
      </c>
    </row>
    <row r="2" spans="1:9" x14ac:dyDescent="0.25">
      <c r="A2" t="s">
        <v>1</v>
      </c>
      <c r="B2" t="s">
        <v>13</v>
      </c>
      <c r="C2" t="s">
        <v>14</v>
      </c>
      <c r="D2" t="s">
        <v>15</v>
      </c>
      <c r="E2" t="s">
        <v>16</v>
      </c>
      <c r="F2" t="s">
        <v>11</v>
      </c>
    </row>
    <row r="3" spans="1:9" x14ac:dyDescent="0.25">
      <c r="A3">
        <v>1</v>
      </c>
      <c r="B3" s="2" t="s">
        <v>17</v>
      </c>
      <c r="C3" s="2" t="s">
        <v>35</v>
      </c>
      <c r="D3" s="2">
        <v>0</v>
      </c>
      <c r="E3" s="6" t="s">
        <v>18</v>
      </c>
      <c r="F3" s="2" t="s">
        <v>36</v>
      </c>
      <c r="H3" t="s">
        <v>31</v>
      </c>
      <c r="I3" t="s">
        <v>33</v>
      </c>
    </row>
    <row r="4" spans="1:9" x14ac:dyDescent="0.25">
      <c r="A4">
        <v>2</v>
      </c>
      <c r="B4" s="2" t="s">
        <v>17</v>
      </c>
      <c r="C4" s="2" t="s">
        <v>35</v>
      </c>
      <c r="D4" s="2">
        <v>1</v>
      </c>
      <c r="E4" s="6" t="s">
        <v>18</v>
      </c>
      <c r="F4" s="2" t="s">
        <v>36</v>
      </c>
      <c r="H4">
        <v>10</v>
      </c>
      <c r="I4">
        <v>0.1627141821457582</v>
      </c>
    </row>
    <row r="5" spans="1:9" x14ac:dyDescent="0.25">
      <c r="A5">
        <v>3</v>
      </c>
      <c r="B5" s="2" t="s">
        <v>17</v>
      </c>
      <c r="C5" s="2" t="s">
        <v>38</v>
      </c>
      <c r="D5" s="2">
        <v>0</v>
      </c>
      <c r="E5" s="6" t="s">
        <v>39</v>
      </c>
      <c r="F5" s="2" t="s">
        <v>37</v>
      </c>
      <c r="H5">
        <v>20</v>
      </c>
      <c r="I5">
        <v>0.50271568502206931</v>
      </c>
    </row>
    <row r="6" spans="1:9" x14ac:dyDescent="0.25">
      <c r="A6">
        <v>4</v>
      </c>
      <c r="B6" s="2" t="s">
        <v>17</v>
      </c>
      <c r="C6" s="2" t="s">
        <v>38</v>
      </c>
      <c r="D6" s="2">
        <v>1</v>
      </c>
      <c r="E6" s="6" t="s">
        <v>39</v>
      </c>
      <c r="F6" s="2" t="s">
        <v>37</v>
      </c>
      <c r="H6">
        <v>30</v>
      </c>
      <c r="I6">
        <v>1.3734660792200744</v>
      </c>
    </row>
    <row r="7" spans="1:9" x14ac:dyDescent="0.25">
      <c r="A7">
        <v>5</v>
      </c>
      <c r="B7" s="2" t="s">
        <v>40</v>
      </c>
      <c r="C7" s="2" t="s">
        <v>35</v>
      </c>
      <c r="D7" s="2">
        <v>0</v>
      </c>
      <c r="E7" s="6" t="s">
        <v>18</v>
      </c>
      <c r="F7" s="2" t="s">
        <v>36</v>
      </c>
      <c r="H7">
        <v>60</v>
      </c>
      <c r="I7">
        <v>11.996514670880259</v>
      </c>
    </row>
    <row r="8" spans="1:9" x14ac:dyDescent="0.25">
      <c r="A8">
        <v>6</v>
      </c>
      <c r="B8" s="2" t="s">
        <v>40</v>
      </c>
      <c r="C8" s="2" t="s">
        <v>35</v>
      </c>
      <c r="D8" s="2">
        <v>1</v>
      </c>
      <c r="E8" s="6" t="s">
        <v>18</v>
      </c>
      <c r="F8" s="2" t="s">
        <v>36</v>
      </c>
      <c r="H8">
        <v>90</v>
      </c>
      <c r="I8">
        <v>53.013829624605187</v>
      </c>
    </row>
    <row r="9" spans="1:9" x14ac:dyDescent="0.25">
      <c r="A9">
        <v>7</v>
      </c>
      <c r="B9" s="2" t="s">
        <v>40</v>
      </c>
      <c r="C9" s="2" t="s">
        <v>38</v>
      </c>
      <c r="D9" s="2">
        <v>0</v>
      </c>
      <c r="E9" s="6" t="s">
        <v>39</v>
      </c>
      <c r="F9" s="2" t="s">
        <v>37</v>
      </c>
      <c r="H9">
        <v>120</v>
      </c>
      <c r="I9">
        <v>217.90809646327875</v>
      </c>
    </row>
    <row r="10" spans="1:9" x14ac:dyDescent="0.25">
      <c r="A10">
        <v>8</v>
      </c>
      <c r="B10" s="2" t="s">
        <v>40</v>
      </c>
      <c r="C10" s="2" t="s">
        <v>38</v>
      </c>
      <c r="D10" s="2">
        <v>1</v>
      </c>
      <c r="E10" s="6" t="s">
        <v>39</v>
      </c>
      <c r="F10" s="2" t="s">
        <v>37</v>
      </c>
      <c r="H10">
        <v>200</v>
      </c>
      <c r="I10">
        <v>1569.7912974591188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Tampere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Simonen Pauli</dc:creator>
  <cp:lastModifiedBy>Simonen Pauli</cp:lastModifiedBy>
  <dcterms:created xsi:type="dcterms:W3CDTF">2013-06-13T05:18:34Z</dcterms:created>
  <dcterms:modified xsi:type="dcterms:W3CDTF">2013-06-17T12:44:56Z</dcterms:modified>
</cp:coreProperties>
</file>