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MSc_2023_Heuvelman\Experimental results\"/>
    </mc:Choice>
  </mc:AlternateContent>
  <xr:revisionPtr revIDLastSave="0" documentId="13_ncr:1_{8C56ED14-1EDB-4C4E-93B1-434C7F52A8EC}" xr6:coauthVersionLast="47" xr6:coauthVersionMax="47" xr10:uidLastSave="{00000000-0000-0000-0000-000000000000}"/>
  <bookViews>
    <workbookView xWindow="-120" yWindow="-120" windowWidth="29040" windowHeight="15840" xr2:uid="{00000000-000D-0000-FFFF-FFFF00000000}"/>
  </bookViews>
  <sheets>
    <sheet name="Stabilization tabel" sheetId="4" r:id="rId1"/>
    <sheet name="zoning tabel" sheetId="5" r:id="rId2"/>
    <sheet name="Stabilization questionnaire" sheetId="6" r:id="rId3"/>
    <sheet name="Zoning questionnaire" sheetId="7" r:id="rId4"/>
    <sheet name="stabilizatie AI proces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 i="10" l="1"/>
  <c r="O8" i="10"/>
  <c r="N9" i="10"/>
  <c r="N8" i="10"/>
  <c r="O5" i="10"/>
  <c r="P5" i="10"/>
  <c r="Q5" i="10"/>
  <c r="R5" i="10"/>
  <c r="S5" i="10"/>
  <c r="T5" i="10"/>
  <c r="M5" i="10"/>
  <c r="T3" i="10"/>
  <c r="S3" i="10"/>
  <c r="R3" i="10"/>
  <c r="Q3" i="10"/>
  <c r="P3" i="10"/>
  <c r="O3" i="10"/>
  <c r="M3" i="10"/>
  <c r="D17" i="4"/>
  <c r="D16" i="4"/>
  <c r="D15" i="4"/>
  <c r="D14" i="4"/>
  <c r="D13" i="4"/>
  <c r="D12" i="4"/>
  <c r="D11" i="4"/>
  <c r="D10" i="4"/>
  <c r="D9" i="4"/>
  <c r="D8" i="4"/>
  <c r="D7" i="4"/>
  <c r="D6" i="4"/>
  <c r="D5" i="4"/>
  <c r="D4" i="4"/>
  <c r="D3" i="4"/>
  <c r="D2" i="4"/>
</calcChain>
</file>

<file path=xl/sharedStrings.xml><?xml version="1.0" encoding="utf-8"?>
<sst xmlns="http://schemas.openxmlformats.org/spreadsheetml/2006/main" count="920" uniqueCount="291">
  <si>
    <t>AI</t>
  </si>
  <si>
    <t>Time [min]</t>
  </si>
  <si>
    <t>How much they liked the assignment on a scale from 1 to 10.</t>
  </si>
  <si>
    <t>What criteria did they keep in mind while performing this assignment?</t>
  </si>
  <si>
    <t>How much of the participants without AI think it would have gone better with AI?</t>
  </si>
  <si>
    <t>How much of the participants with AI think it would have gone better without AI?</t>
  </si>
  <si>
    <t>How much of the participants think that the AI tool itself can perform the assignment better?</t>
  </si>
  <si>
    <t>Enjoyment</t>
  </si>
  <si>
    <t>Confidence in AI by itself</t>
  </si>
  <si>
    <t>Human-AI participants who think AI diminishes their performance</t>
  </si>
  <si>
    <t>Human participants who think AI would enhance their performance</t>
  </si>
  <si>
    <t>percentage correct zones found by human</t>
  </si>
  <si>
    <t>percentage correct zoned designs found by human</t>
  </si>
  <si>
    <t>number of wrong zones found by human</t>
  </si>
  <si>
    <t>number of wrong zoned designs found by human</t>
  </si>
  <si>
    <t>How easy they found the assignment on a scale from 1 to 10.</t>
  </si>
  <si>
    <t>Number of changes</t>
  </si>
  <si>
    <t>human-AI 1</t>
  </si>
  <si>
    <t>human-AI 2</t>
  </si>
  <si>
    <t>human-AI 3</t>
  </si>
  <si>
    <t>human-AI 4</t>
  </si>
  <si>
    <t>human-AI 5</t>
  </si>
  <si>
    <t>human-AI 6</t>
  </si>
  <si>
    <t>human-AI 7</t>
  </si>
  <si>
    <t>human-AI 8</t>
  </si>
  <si>
    <t>human-AI 9</t>
  </si>
  <si>
    <t>human 1</t>
  </si>
  <si>
    <t>human 2</t>
  </si>
  <si>
    <t>human 3</t>
  </si>
  <si>
    <t>human 4</t>
  </si>
  <si>
    <t>human 5</t>
  </si>
  <si>
    <t>human 6</t>
  </si>
  <si>
    <t>human 7</t>
  </si>
  <si>
    <t>human 8</t>
  </si>
  <si>
    <t>human 9</t>
  </si>
  <si>
    <t>Total volume added for stabilization</t>
  </si>
  <si>
    <t>How well they think they performed on a scale from 1 to 10.</t>
  </si>
  <si>
    <t>Stability and structural requirements</t>
  </si>
  <si>
    <t>Only stability elements considering mostly wind loads</t>
  </si>
  <si>
    <t>structural, stability, view, sound, looks</t>
  </si>
  <si>
    <t xml:space="preserve">Stabilty requirement, function, space, what is more efficient (rod or diagonal), pricing because moment fixed is more costly than adding a diagonal. </t>
  </si>
  <si>
    <t>stability requirements only</t>
  </si>
  <si>
    <t>Stability requirements and not adding any diagonals within the insides of the building, only in the facades</t>
  </si>
  <si>
    <t xml:space="preserve">Aesthetical, so not placing bracings in the middle of your building. And functional as well, again by not placing bracings in the middle of your building. Of course, I kept stability in mind. </t>
  </si>
  <si>
    <t>horizontal stability in both directions as well as beams that can carry the bending moments introduced by the floor</t>
  </si>
  <si>
    <t>AI suggestions</t>
  </si>
  <si>
    <t>Discard</t>
  </si>
  <si>
    <t>Accept</t>
  </si>
  <si>
    <t>Structure is stable'</t>
  </si>
  <si>
    <t>Only stability requirements.</t>
  </si>
  <si>
    <t>Structural and aesthetical</t>
  </si>
  <si>
    <t>economic reasons. Both adding diagonal bracings and replacing column with beam elements help stabilize the structure, so I tried to minimize the cost (sort of...) by choosing diagonal bracings.</t>
  </si>
  <si>
    <t>Stability only, functionality was really poor in the way I currently did it</t>
  </si>
  <si>
    <t>I only held functional/ stability requirements in mind</t>
  </si>
  <si>
    <t xml:space="preserve">The given conditions and structural/stability performance </t>
  </si>
  <si>
    <t>Functional - not crossing interior spaces with braces. Using beams instead of rods for this purpose; Stability - imagining the way the structure would react to loading in various planes.</t>
  </si>
  <si>
    <t>Only functional and aesthetical and logical zoning requirements. I was thinkin more about which zones would be easy to reach by combining which spaces in the building layout</t>
  </si>
  <si>
    <t>Same answer as choosing between the 2 most diverse ones?</t>
  </si>
  <si>
    <t>Mostly structural</t>
  </si>
  <si>
    <t>Large areas, minimal zones, sturctural</t>
  </si>
  <si>
    <t>Was their answer between the first options?</t>
  </si>
  <si>
    <t>1,5</t>
  </si>
  <si>
    <t>1,4,5</t>
  </si>
  <si>
    <t>Beams</t>
  </si>
  <si>
    <t>Trusses</t>
  </si>
  <si>
    <t>Ease</t>
  </si>
  <si>
    <t>Confidence in own performance</t>
  </si>
  <si>
    <t>Same preference</t>
  </si>
  <si>
    <t>Participant</t>
  </si>
  <si>
    <t>Number of added elements</t>
  </si>
  <si>
    <t>Number of free DOFs</t>
  </si>
  <si>
    <t>Time</t>
  </si>
  <si>
    <t>Chosen design zoning 1</t>
  </si>
  <si>
    <t>Found designs</t>
  </si>
  <si>
    <t>Structural choice</t>
  </si>
  <si>
    <t>Structural given</t>
  </si>
  <si>
    <t>spaces added</t>
  </si>
  <si>
    <t>moved</t>
  </si>
  <si>
    <t>deleted</t>
  </si>
  <si>
    <t>resized</t>
  </si>
  <si>
    <t>Total modifications</t>
  </si>
  <si>
    <t>number of spaces</t>
  </si>
  <si>
    <t>Compliance new design</t>
  </si>
  <si>
    <t>Structural volume new design</t>
  </si>
  <si>
    <t>number of zones new BSD</t>
  </si>
  <si>
    <t>number of zoned designs</t>
  </si>
  <si>
    <t>percentage correct zones</t>
  </si>
  <si>
    <t>percentage correct zoned designs</t>
  </si>
  <si>
    <t>number of wrong zones</t>
  </si>
  <si>
    <t>number of wrong zoned designs</t>
  </si>
  <si>
    <t>chosen from 2</t>
  </si>
  <si>
    <t>chosen from all</t>
  </si>
  <si>
    <t>It was nice to think about the zones that are possible, but to be very honest im not entirely sure that i did it correctly. i tried to make the largest zones possible but maybe because the building was two layer and all spaces were more or less connected it led to only two zones most of the time.</t>
  </si>
  <si>
    <t>It was easy to do once you understand the whole concept of zones and zoning.</t>
  </si>
  <si>
    <t>I did have a little idea about the zoning and identifying them but i did not consider stiffness of the zones at all.</t>
  </si>
  <si>
    <t>Yes i think so, because i think AI wouldve done a better job at understanding the zoning and would not have made the error of not considering stiffness.</t>
  </si>
  <si>
    <t>I think so too but that could be because i did not entirely understand the concept. with a little bit more training i think i could have done a similar job as AI or even a bit better in the sense that i could have made less mistakes.</t>
  </si>
  <si>
    <t>It was a bit hard to start thinking about the correct zoning at first,  but it was kind of fun to determines the various zoned designs  even for spaces that I chose that were really nog very practical to use.</t>
  </si>
  <si>
    <t>Zoning was not very hard as the boundaries showed what possibilites you have. However  determining the space layout is a bit harder in my opinion  because I just at one point started to create a certain volume but therefore it became quite complicated to construct practical zonings and a decent zoned design</t>
  </si>
  <si>
    <t>I think I could identify the zoned designs,  but I am doubting if it always was the most stiff structure I chose  since especially in the design your spaces part I did construct something very unconvenient</t>
  </si>
  <si>
    <t>I think a well trained AI tool could identify this better  if the boundaries with respect to stiffness of the structure are communicated precisely. However this is maybe a bit hard as the definition of  the stiffest structure could be interpreted by humans in many ways.</t>
  </si>
  <si>
    <t>Probably it will</t>
  </si>
  <si>
    <t xml:space="preserve">I looked at functional, aesthetical and structural criteria to the extent that it was possible. </t>
  </si>
  <si>
    <t>It was challenging but fun to think about stability planes and which connection affect the behaviour of the building and where which connections where necessary in combination with the elements</t>
  </si>
  <si>
    <t>The only difficult part was looking for the numbers of the elements to modify, add or delete them but apart from that it was very easy!</t>
  </si>
  <si>
    <t>I think i have too much redundancy in some parts and some parts are too instable</t>
  </si>
  <si>
    <t>That would definitely have helped with figuring out which parts were over dimensioned and which parts are not because i think that is the case with my proposed design</t>
  </si>
  <si>
    <t>Probably if enough variation in structures are given as data to train the model it should be able to perform this task much better than humans because in the end its about thinking which connection are necessary in which places and looking at the flow of forces and i think AI can be pretty well trained in this</t>
  </si>
  <si>
    <t>The assignment itself was nice, but stabilization itself is not a topic in which my interest lay, there only a 3</t>
  </si>
  <si>
    <t xml:space="preserve">You need knowledge of stability yourself and have to predict what happens to the structure. Therefore I think the assignment was quite difficult to preform. </t>
  </si>
  <si>
    <t>I think I put in too much stability members, and as I have mentioned before, stability is not a great topic for me so I think the results are not that well</t>
  </si>
  <si>
    <t xml:space="preserve">I think it is helpfull if the tool would display  the structure is stable. This because I was really doubting if I needed more element and ended up adding more and more elements. Suggestions of elements would be less helpfull because this is easy to do yourself. </t>
  </si>
  <si>
    <t xml:space="preserve">I think AI tools can run stabilization test quick, and therefore get more results. But I still think these results should be checked. Maybe if I had more knowlegde about stabilization this would not be the case </t>
  </si>
  <si>
    <t>the renumbering of elements in between was kind of annoying, and the fact that the whole structure moved a lot every time i wanted to move it a little was annoying as well.</t>
  </si>
  <si>
    <t xml:space="preserve">i saw that the thingy in the screen said 1 free DOF :( </t>
  </si>
  <si>
    <t>confirmation of the stabilisation would have been nice</t>
  </si>
  <si>
    <t>less redundancy and more accurate, but it cannot ask the wishes of the customer</t>
  </si>
  <si>
    <t xml:space="preserve">I liked the process of picking members and adding rods or diagnonals in the structure very much. I thought it was intuitive and easy to perform. The only thing that was strange was that when you cliked the building went upside down. </t>
  </si>
  <si>
    <t>It was very easy peasy lemon squeezy. Very good very nice. The mouse can be improved when you click it doesnt show the bottom. But overall I liked it. It would also be beneficial to have some feedback on what you are doing. So for example in real time seeing the response of the structure and if its stable or not.</t>
  </si>
  <si>
    <t xml:space="preserve">Well, I am having a little doubt if that big part was stable or not. But other than that I am pretty confident. </t>
  </si>
  <si>
    <t xml:space="preserve">Ofcourse this would make my life easier. </t>
  </si>
  <si>
    <t xml:space="preserve">Hahahaha yes. AI can do everything better than me. Altought when you train AI enough. It would be nice to also get some real time feedback. I think AI assistant would be the best. So that you can make your own choices and that AI gives good advice and feedback on what you are doing. </t>
  </si>
  <si>
    <t>I linked the way of doing it. but the (stress) of having to speak did not helped me. Also did not really had a proper solution I think, this is because I am not educated that well right now :)</t>
  </si>
  <si>
    <t xml:space="preserve">This is due I just started the masters. </t>
  </si>
  <si>
    <t>I have enough wind bracings to say that I think it will be stable</t>
  </si>
  <si>
    <t>That would be a great tool, because it would really help the way of designing and will find the solution faster than people</t>
  </si>
  <si>
    <t>If it learns from us it will be smarter  and find easier solutions</t>
  </si>
  <si>
    <t>It is fun to do requires some thinking for the stability of the building and see how everything works</t>
  </si>
  <si>
    <t xml:space="preserve">The way how the program works is quite easy, however, it requires some good thinking to see how everything works together. </t>
  </si>
  <si>
    <t>I think I did quite okay, but I did take into account some stability due to other adjencent members and it was unclear if that works as well</t>
  </si>
  <si>
    <t>It would have been nice to see when the structure is stable, because right now I just wanted to add some horizontal loads to see how everything deforms and that was not possible</t>
  </si>
  <si>
    <t>Maybe, but also  it might not be possible to take into account everything and when analysing it your self that can be easier</t>
  </si>
  <si>
    <t>I think it was nice. I started with assigment 6 which was very difficult as the surfaces were not numbered. And here, they are. So that makes it much more easy and fun.</t>
  </si>
  <si>
    <t>Due to the numbers, it was nice to do so and did not take too many time.</t>
  </si>
  <si>
    <t xml:space="preserve">As I do not have a lot of time anymore, I think I did not amazing, but still fine. </t>
  </si>
  <si>
    <t>I think that reduces the thinking process. So it reduces the time assumption of the assignment. But for such a relatively easy assignment, it might not be necessary. But it would still be nice.</t>
  </si>
  <si>
    <t xml:space="preserve">I hope it can, otherwise it would be bad AI. </t>
  </si>
  <si>
    <t>The assignment was clear, but changing the elements was a bit difficult at times, as it was sometimes hard to read the element id numbers. The view also kept resetting which was a bit of an annoyance.</t>
  </si>
  <si>
    <t>The stabilization process was quite straightforward</t>
  </si>
  <si>
    <t xml:space="preserve">I think I performed reasonably well. I made sure that there were bracings in the structure in both X and Y direction. I was not sure however how many bracing would exactly be needed. I also did not take into account rotational stability. I also converted all the horizontal elements to beams since I assumed they would transfer bending moments as well, but this could probably also have been reduced. </t>
  </si>
  <si>
    <t>I believe providing a suggestion would have helped, because now I was not sure whether the total structure would have been stable</t>
  </si>
  <si>
    <t>I think creating a stable structure could be straightforward as it only needs to adhere to a certain set of rules or follow a certain set of steps. AI would probably be better at performing these steps better than me</t>
  </si>
  <si>
    <t>I really enjoyed it. Nice to have the instant feedback of the AI tool! Although it can result in lazy structural designers...</t>
  </si>
  <si>
    <t>I believe the AI tool can design a stable structure really quickly and efficiently.</t>
  </si>
  <si>
    <t>The functionality of replacing rod with beam and placing diagonals are easy to use, realtime update is also nice.</t>
  </si>
  <si>
    <t>At the location where a column sits directly on two horizontal rods, it's not possible to add diagonal bracings there, because there isn't a "top of the column" for the program to find. Maybe it'll be possible if the diagonal bracings are inserted by assigning two nodes instead of top and bottom location of two columns.</t>
  </si>
  <si>
    <t>I tried to minimize the use of beam compared to diagonal rods because it's more economical to use diagonal rods, so I only replace columns on two sides of the structure with beam element because they're far away from the adjacent columns.</t>
  </si>
  <si>
    <t>emmm....maybe, maybe not</t>
  </si>
  <si>
    <t>I think genetic algorithm can perform statbilization better than me, but that's not AI.</t>
  </si>
  <si>
    <t>It was fun to do</t>
  </si>
  <si>
    <t>It worked pretty well, it is just a shame that I used the AI option before I wanted to.</t>
  </si>
  <si>
    <t>I am not entirely sure if the complete higher part is stable. And I am not sure if it is the most efficient way either. I think it is not</t>
  </si>
  <si>
    <t>No, it was really nice to help me start and confirm my thoughts</t>
  </si>
  <si>
    <t>At this point, yes. Because I only know I need three planes to make it stable, but not yet how many in each direction for example</t>
  </si>
  <si>
    <t>I liked working together with the IA. It helps when you are doubting about what to do. You get conformation inbetween that you are doing the right thing. And if you ask AI to make the first sugestion, you can continue on that. At the end it feels like I did a good job.</t>
  </si>
  <si>
    <t>It felt easy, but if I had to do it without the help of IA, I think I would have found it harder.</t>
  </si>
  <si>
    <t xml:space="preserve">AI said it was stable. I only needed its help 5 times, and asked again the 6st time if it was stable. </t>
  </si>
  <si>
    <t xml:space="preserve">I would maybe have gotten to a stable structre. I think I would have added more stability elements. Because at the end I thought I had to add more things at the lower part of the building, but the AI said it was stable already. </t>
  </si>
  <si>
    <t>I dont know. It had good sugestions. But it is also nice to look at it yourself.</t>
  </si>
  <si>
    <t>didnt think about astatics, acapt that there shouldnt be diagonals inside the building. I just thought about the structre and stability, what was needed.</t>
  </si>
  <si>
    <t>I have no clue if my structure is stable now</t>
  </si>
  <si>
    <t>That works very well</t>
  </si>
  <si>
    <t>Very bad, i had no proper reasoning and just added some stuff everywhere</t>
  </si>
  <si>
    <t>It was nice, and the propositions were good</t>
  </si>
  <si>
    <t>I had no proper reasoning, and AI can be programmed i assume to have the required stiffness in the structure.</t>
  </si>
  <si>
    <t xml:space="preserve">It is fun to see what suggestions AI gives to stabelize the structure. It feels sort of like a game. </t>
  </si>
  <si>
    <t>Performing the assignment is not very difficult, the steps and tasks are very clear. However, this topic is something i find difficult so I think my answers and process is wrong</t>
  </si>
  <si>
    <t>This is a topic i find difficult, so I think my answers and process are wrong. I think that AI can assit you, but as user you need to understand the principles</t>
  </si>
  <si>
    <t>I think that AI can assit you, but as user you need to understand the principles. Does AI give only possible solutions, locations where to place a rod/beam or does he also evaluates your work and anticipates on that? Also he gave sometimes options, which were contradicting to the given conditions (span through the interior space)</t>
  </si>
  <si>
    <t>Better than me, yes i think so. But to experts with a lot of experience, not sure</t>
  </si>
  <si>
    <t>My knowledge of basics in structural stability were not very salient to me so I had to recall it which took some time.</t>
  </si>
  <si>
    <t>See previous response. There were many portals and the rules of the assignment made it a bit more complex (I was not allowed to brace within a space)</t>
  </si>
  <si>
    <t>I am pretty confident</t>
  </si>
  <si>
    <t>I liked to be reassured that the structure was stable.</t>
  </si>
  <si>
    <t>I felt that one of its suggestions to my design was redundant.</t>
  </si>
  <si>
    <t>compliance chosen structural</t>
  </si>
  <si>
    <t>volume chosen structural</t>
  </si>
  <si>
    <t>I have no idea of what I'm doing</t>
  </si>
  <si>
    <t>Same as question 1</t>
  </si>
  <si>
    <t>I literally have no idea of what I'm doing</t>
  </si>
  <si>
    <t>Maybe,  I've seen AI perform zone optimization with floorplan</t>
  </si>
  <si>
    <t>Yes! AI will because it can come up with so many different designs with such short period of time</t>
  </si>
  <si>
    <t>Size of each zone. I tried to keep each zone to similar sizes</t>
  </si>
  <si>
    <t>colors were nice,  interface was nice,  assignment was a nice puzzle</t>
  </si>
  <si>
    <t>had some practice before with zoned designs in discussions,  but the exact definitions still makes it a nice challenge to find all zoned designs</t>
  </si>
  <si>
    <t>depends on the wishes of the user of the building</t>
  </si>
  <si>
    <t>functional, structural, looks</t>
  </si>
  <si>
    <t>If you want to make every zone and zone design possible,  it will take a lot of time. In that time you are making a lot of zones and zone design,  for which you will already know that you are not gonna choose them. So I stopped eventualy.</t>
  </si>
  <si>
    <t>It was easy to detect the zoens, although I didnt indentify all of them,  choosing was a little more dificuld,  because there were multiple good ones.</t>
  </si>
  <si>
    <t>I made zones and found the biggest ones, so I think I have things. But it could go better.</t>
  </si>
  <si>
    <t>Yes, the AI tool could have choosen the best zone design at the end.</t>
  </si>
  <si>
    <t>It could find every zone and zone design.</t>
  </si>
  <si>
    <t>making biggest zones as posiible. maybe abit of aesthetic, in the form that bigger zones are better.</t>
  </si>
  <si>
    <t>I was confused 80 percent of the time and the rotation of the elements was very difficult and the screens keeps getting smaller without the possibility to zoom in</t>
  </si>
  <si>
    <t>It was quite hard to decide which ones could be together.</t>
  </si>
  <si>
    <t xml:space="preserve">I have no idea if this was meant with the assignment. I tried my best but i have no clue if it was succesful </t>
  </si>
  <si>
    <t>Yes, I believe that AI is a lot better in doing such tasks.</t>
  </si>
  <si>
    <t>Yes ofcourse. I did not such a good job.</t>
  </si>
  <si>
    <t>Just making large zones which in total form the entire BSD. So more functional/ zoning requirements.</t>
  </si>
  <si>
    <t>Human 6</t>
  </si>
  <si>
    <t>Pretty fun</t>
  </si>
  <si>
    <t>I think I found the optimal designs</t>
  </si>
  <si>
    <t>See previous response</t>
  </si>
  <si>
    <t>It would have been faster</t>
  </si>
  <si>
    <t>It can consider all possible variants and I may have missed a few</t>
  </si>
  <si>
    <t>Practicality, simplicity</t>
  </si>
  <si>
    <t xml:space="preserve">Unclear steps </t>
  </si>
  <si>
    <t xml:space="preserve">hard to follow procedure </t>
  </si>
  <si>
    <t>unclear</t>
  </si>
  <si>
    <t>Hard to undersand the method</t>
  </si>
  <si>
    <t>better at problem solving</t>
  </si>
  <si>
    <t>structural design options</t>
  </si>
  <si>
    <t>I think the set up of the assignment was nice, especially the part in which the numbers were shown, so you could see what the effect of the design was.</t>
  </si>
  <si>
    <t>I think the zoning was quite nice, but I still found it difficult to choose between designs. Maybe this is because my knowlegde of zoning is not that large and I did not know which criteria should be looked at .</t>
  </si>
  <si>
    <t>The zoning of building space are quite new to me so I do not know how to choose between spaces</t>
  </si>
  <si>
    <t>Because then I should have zoned the building myself and since  I do not know what a good zoning is this would have been even harder</t>
  </si>
  <si>
    <t>Maybe a little bit on structural aspects but I did not know what I was doing</t>
  </si>
  <si>
    <t xml:space="preserve">Nice interaction between a computer (AI) and me as user. Certainly for prototyping I could see a great benefit in the program. The compliance score and structural weight are very valuable in that regard. </t>
  </si>
  <si>
    <t>The assignment said _pick one_ without indicating what to base your choice upon. That might have been done deliberately but it made _picking one_ a bit harder.</t>
  </si>
  <si>
    <t>An AI is (most likely) way quicker and more complete in finding all possible zoning variants.</t>
  </si>
  <si>
    <t>Structural.</t>
  </si>
  <si>
    <t>Did you prefer choosing from the limited zoned design options or from all zoned design options?</t>
  </si>
  <si>
    <t>I mostly liked all options,  and then with the structural mass and indication for stiffness (compliance) so it gives you all the options and you can pick yourself. But I can imagine this becomes hard for larger more complicate structures with many options.</t>
  </si>
  <si>
    <t xml:space="preserve">It is interesting to see what AI does but I would have liked to make an actual structural design with it. </t>
  </si>
  <si>
    <t>The decisions were either based on preference or for the structural part based on given numbers so it was rather easy</t>
  </si>
  <si>
    <t>It is partially preference but for the structural part I think I did alright</t>
  </si>
  <si>
    <t>AI is much faster then I would have been and I would not have been able to generate as much options as AI did which would probably result in a result that is less good.</t>
  </si>
  <si>
    <t xml:space="preserve">I do think AI is better in this than me because I do not know that much about zoning. </t>
  </si>
  <si>
    <t>I am often quite indecisive so this made it more easy. However there might have been nicer options if all options were displayed</t>
  </si>
  <si>
    <t>It was fun to play with the zones</t>
  </si>
  <si>
    <t xml:space="preserve">It is not very hard to perform the exercise. However i sometimes was a little bit confused what was the question/expected. </t>
  </si>
  <si>
    <t xml:space="preserve">I think I did good. I like to make use of creative thinking </t>
  </si>
  <si>
    <t>I think AI can make a decision faster based on comparing data like the structural mass and compliance. It has more abilities</t>
  </si>
  <si>
    <t>I think it can come up with more possible options</t>
  </si>
  <si>
    <t xml:space="preserve">The assignment was at first quite hard to understand what was exactly asked of me and what BSD is. I made quite some erros with the adding and removing zones since I dint understand the coordinate system so 10 modifcations was not enougth and endud up with zoned design which was overlapping. And I couldnt fix this anymore. </t>
  </si>
  <si>
    <t xml:space="preserve">The GUI worked really well I think. The mouse rotating was sometimes difficult but overall it worked really well. </t>
  </si>
  <si>
    <t>I think I did a terrible job in performing the analysis. I did not had a clear reasoning behing it and could not really efine the why a zone design had a higher compliance than the other one. So that was really dificult.</t>
  </si>
  <si>
    <t xml:space="preserve">Yess up to some point. I think here a combination of AI and humans are the best solution. It is handy that AI can just delete the first few bad zoned design solutions. </t>
  </si>
  <si>
    <t>Ohh yess definitly!</t>
  </si>
  <si>
    <t xml:space="preserve">Well I took in mind structural aspects like stability. Also architectural asects such as easthetics. </t>
  </si>
  <si>
    <t xml:space="preserve">I dont want to scroll thourgh many zones, just only give me the ones that are logical and then the human can decide what to do with that I think. </t>
  </si>
  <si>
    <t>Find it nice to think about zoning of the building</t>
  </si>
  <si>
    <t>Easy to make zones and think about the desing</t>
  </si>
  <si>
    <t>Not sure if I thought a lot about the stiffness of this building</t>
  </si>
  <si>
    <t>Because it has more data to choose from</t>
  </si>
  <si>
    <t>It has more knowledge than me :)</t>
  </si>
  <si>
    <t>Fuctional and the structural functionallity</t>
  </si>
  <si>
    <t>Less to choose from and a easier choice because of you not have to compare lots of different options</t>
  </si>
  <si>
    <t>It is fun to do, but sometimes a bit hard to see where the zones are divided which makes it hard to choose</t>
  </si>
  <si>
    <t>It is quite easy to do and with the sheet given with a short explanation it makes it even easier. Sometimes it is just not very visible and making a decision can be very difficult without a lot of background</t>
  </si>
  <si>
    <t>I kind of understand it, but there was not a lot of explanation on that part on the additional sheet so that makes decision making very difficult.</t>
  </si>
  <si>
    <t>Maybe it would have gone better, but if understood correctly than it can definetly help with the decision making process</t>
  </si>
  <si>
    <t>I think that you can sometimes see it better yourself and create the zones based on the system you want to use, instead of having AI do it for you.</t>
  </si>
  <si>
    <t>Mainly the zoning requirements, and afterwards saw the logic in how it can be structurally used.</t>
  </si>
  <si>
    <r>
      <t>Makes it easier to choose from, and not have problems with identifying all different options</t>
    </r>
    <r>
      <rPr>
        <b/>
        <sz val="11"/>
        <color theme="1"/>
        <rFont val="Calibri"/>
        <family val="2"/>
        <scheme val="minor"/>
      </rPr>
      <t>.</t>
    </r>
  </si>
  <si>
    <t>I think some more information is necessary. More clear the function of the zones. It says something about stiff connections, but for the structural performance, the span is important as well. So I think the questions should be made more clear.</t>
  </si>
  <si>
    <t>It was not clear enough for me</t>
  </si>
  <si>
    <t xml:space="preserve"> I think I did not understand the assignment enough to perform well. So I think I performed very badly</t>
  </si>
  <si>
    <t>No, I think it helped me. Without AI it would be very unclear I think.</t>
  </si>
  <si>
    <t>I think so</t>
  </si>
  <si>
    <t xml:space="preserve">Zoning requirements and structural. But as the function of zoning was not very clear to me, I did not consider aesthetics or functional </t>
  </si>
  <si>
    <t>Rotating and viewing the models was a bit difficult. The view would reset each time I wanted to rotate, which was a bit annoying and slightly disoriented me. Looking at which zones were connected was also a bit difficult to see due to the overlapping colors, but the numbering helped a lot.</t>
  </si>
  <si>
    <t>It was a bit hard to make decisions,  because I wasnt exactly sure how my choices would affect the eventual structural design or what the eventual goal of the design would have to be.</t>
  </si>
  <si>
    <t>I have no particular prior experience in zoning a collection of spaces based on their stiffness or structural performance, so I did not think I would have performed very well. I also did not take into account effects of e.g. wind loads or rotational stiffness in the designs</t>
  </si>
  <si>
    <t>Whether zones were aligning above each other for a more efficient load distribution and stability. I also tried to reason the zoned designs based on a functional and aesthetical requirement, for example that big open spaces would be preferable for an office function</t>
  </si>
  <si>
    <t>In my eyes there were no significant differences between the two zoned designs, so I would have preferred to still view the other possible options</t>
  </si>
  <si>
    <t>is functional here</t>
  </si>
  <si>
    <t>room</t>
  </si>
  <si>
    <t>steps</t>
  </si>
  <si>
    <t>Add diagonal: member 1</t>
  </si>
  <si>
    <t>Add diagonal: member 2</t>
  </si>
  <si>
    <t>Delete diagonal rod</t>
  </si>
  <si>
    <t>AI suggestion: truss</t>
  </si>
  <si>
    <t>AI suggestion</t>
  </si>
  <si>
    <t>AI suggestion: beams</t>
  </si>
  <si>
    <t>Replace rod by beam</t>
  </si>
  <si>
    <t>Replace beam by rod</t>
  </si>
  <si>
    <t>DOFs</t>
  </si>
  <si>
    <t>27,29,35,37</t>
  </si>
  <si>
    <t>2,4,6,8,10,12,14</t>
  </si>
  <si>
    <t>2,6,10,12,18,24,38</t>
  </si>
  <si>
    <t>2,22,43,52,62</t>
  </si>
  <si>
    <t>4,10,12,18,23,25,27</t>
  </si>
  <si>
    <t>12,14,18,24,26,30,32</t>
  </si>
  <si>
    <t>40,42,44,70</t>
  </si>
  <si>
    <t>avarage step AI</t>
  </si>
  <si>
    <t>scaled to their number of steps</t>
  </si>
  <si>
    <t>unstable</t>
  </si>
  <si>
    <t>stable</t>
  </si>
  <si>
    <t>av</t>
  </si>
  <si>
    <t>av/steps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</si>
</sst>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F400]h:mm:ss\ AM/PM"/>
    <numFmt numFmtId="167" formatCode="0.000"/>
  </numFmts>
  <fonts count="4" x14ac:knownFonts="1">
    <font>
      <sz val="11"/>
      <color theme="1"/>
      <name val="Calibri"/>
      <family val="2"/>
      <scheme val="minor"/>
    </font>
    <font>
      <b/>
      <sz val="11"/>
      <color theme="1"/>
      <name val="Calibri"/>
      <family val="2"/>
      <scheme val="minor"/>
    </font>
    <font>
      <sz val="8"/>
      <name val="Calibri"/>
      <family val="2"/>
      <scheme val="minor"/>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1" xfId="0" applyBorder="1"/>
    <xf numFmtId="166" fontId="0" fillId="0" borderId="0" xfId="0" applyNumberFormat="1"/>
    <xf numFmtId="21" fontId="0" fillId="0" borderId="0" xfId="0" applyNumberFormat="1"/>
    <xf numFmtId="0" fontId="0" fillId="0" borderId="0" xfId="0" quotePrefix="1"/>
    <xf numFmtId="0" fontId="0" fillId="2" borderId="0" xfId="0" applyFill="1"/>
    <xf numFmtId="0" fontId="0" fillId="3" borderId="0" xfId="0" applyFill="1"/>
    <xf numFmtId="0" fontId="3" fillId="0" borderId="0" xfId="0" applyFont="1"/>
    <xf numFmtId="166" fontId="3" fillId="0" borderId="0" xfId="0" applyNumberFormat="1" applyFont="1"/>
    <xf numFmtId="21" fontId="3" fillId="0" borderId="0" xfId="0" applyNumberFormat="1" applyFont="1"/>
    <xf numFmtId="167" fontId="3" fillId="0" borderId="0" xfId="0" applyNumberFormat="1" applyFont="1"/>
    <xf numFmtId="11" fontId="3" fillId="0" borderId="0" xfId="0" applyNumberFormat="1" applyFont="1"/>
  </cellXfs>
  <cellStyles count="1">
    <cellStyle name="Normal" xfId="0" builtinId="0"/>
  </cellStyles>
  <dxfs count="0"/>
  <tableStyles count="0" defaultTableStyle="TableStyleMedium2" defaultPivotStyle="PivotStyleLight16"/>
  <colors>
    <mruColors>
      <color rgb="FFBE609F"/>
      <color rgb="FFF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F7AF2-EDEB-4486-A11D-BD81364E2AFA}">
  <dimension ref="A1:S18"/>
  <sheetViews>
    <sheetView tabSelected="1" workbookViewId="0">
      <selection activeCell="G25" sqref="G25"/>
    </sheetView>
  </sheetViews>
  <sheetFormatPr defaultRowHeight="15" x14ac:dyDescent="0.25"/>
  <cols>
    <col min="1" max="1" width="10.5703125" bestFit="1" customWidth="1"/>
    <col min="2" max="2" width="10.5703125" customWidth="1"/>
    <col min="3" max="3" width="18.42578125" bestFit="1" customWidth="1"/>
    <col min="4" max="4" width="26" bestFit="1" customWidth="1"/>
    <col min="5" max="5" width="6.85546875" bestFit="1" customWidth="1"/>
    <col min="6" max="6" width="7.5703125" bestFit="1" customWidth="1"/>
    <col min="7" max="7" width="13.85546875" bestFit="1" customWidth="1"/>
    <col min="10" max="10" width="17.5703125" bestFit="1" customWidth="1"/>
    <col min="11" max="11" width="20" bestFit="1" customWidth="1"/>
    <col min="12" max="12" width="16.85546875" customWidth="1"/>
    <col min="14" max="14" width="10.5703125" bestFit="1" customWidth="1"/>
    <col min="15" max="15" width="5" bestFit="1" customWidth="1"/>
    <col min="16" max="16" width="10.7109375" customWidth="1"/>
  </cols>
  <sheetData>
    <row r="1" spans="1:19" x14ac:dyDescent="0.25">
      <c r="A1" t="s">
        <v>68</v>
      </c>
      <c r="B1" t="s">
        <v>0</v>
      </c>
      <c r="C1" t="s">
        <v>16</v>
      </c>
      <c r="D1" t="s">
        <v>69</v>
      </c>
      <c r="E1" t="s">
        <v>63</v>
      </c>
      <c r="F1" t="s">
        <v>64</v>
      </c>
      <c r="G1" t="s">
        <v>45</v>
      </c>
      <c r="H1" t="s">
        <v>47</v>
      </c>
      <c r="I1" t="s">
        <v>46</v>
      </c>
      <c r="J1" s="5" t="s">
        <v>48</v>
      </c>
      <c r="K1" t="s">
        <v>70</v>
      </c>
      <c r="L1" t="s">
        <v>35</v>
      </c>
      <c r="M1" t="s">
        <v>71</v>
      </c>
      <c r="N1" t="s">
        <v>7</v>
      </c>
      <c r="O1" t="s">
        <v>65</v>
      </c>
      <c r="P1" t="s">
        <v>66</v>
      </c>
      <c r="Q1" t="s">
        <v>10</v>
      </c>
      <c r="R1" t="s">
        <v>9</v>
      </c>
      <c r="S1" t="s">
        <v>8</v>
      </c>
    </row>
    <row r="2" spans="1:19" x14ac:dyDescent="0.25">
      <c r="A2">
        <v>1</v>
      </c>
      <c r="B2">
        <v>0</v>
      </c>
      <c r="C2">
        <v>64</v>
      </c>
      <c r="D2">
        <f t="shared" ref="D2:D17" si="0">E2+F2</f>
        <v>54</v>
      </c>
      <c r="E2">
        <v>35</v>
      </c>
      <c r="F2">
        <v>19</v>
      </c>
      <c r="K2">
        <v>0</v>
      </c>
      <c r="L2">
        <v>4.2963069999999997</v>
      </c>
      <c r="M2" s="4">
        <v>1.2361111111111156E-2</v>
      </c>
      <c r="N2">
        <v>5</v>
      </c>
      <c r="O2">
        <v>4</v>
      </c>
      <c r="P2">
        <v>4</v>
      </c>
      <c r="Q2">
        <v>1</v>
      </c>
      <c r="S2">
        <v>2</v>
      </c>
    </row>
    <row r="3" spans="1:19" x14ac:dyDescent="0.25">
      <c r="A3">
        <v>2</v>
      </c>
      <c r="B3">
        <v>0</v>
      </c>
      <c r="C3">
        <v>34</v>
      </c>
      <c r="D3">
        <f t="shared" si="0"/>
        <v>20</v>
      </c>
      <c r="E3">
        <v>8</v>
      </c>
      <c r="F3">
        <v>12</v>
      </c>
      <c r="K3">
        <v>15</v>
      </c>
      <c r="L3">
        <v>1.872492</v>
      </c>
      <c r="M3" s="4">
        <v>9.1087962962962399E-3</v>
      </c>
      <c r="N3">
        <v>3</v>
      </c>
      <c r="O3">
        <v>2</v>
      </c>
      <c r="P3">
        <v>3</v>
      </c>
      <c r="Q3">
        <v>1</v>
      </c>
      <c r="S3">
        <v>1</v>
      </c>
    </row>
    <row r="4" spans="1:19" x14ac:dyDescent="0.25">
      <c r="A4">
        <v>3</v>
      </c>
      <c r="B4">
        <v>0</v>
      </c>
      <c r="C4">
        <v>45</v>
      </c>
      <c r="D4">
        <f t="shared" si="0"/>
        <v>37</v>
      </c>
      <c r="E4">
        <v>22</v>
      </c>
      <c r="F4">
        <v>15</v>
      </c>
      <c r="K4">
        <v>1</v>
      </c>
      <c r="L4">
        <v>2.9974669999999999</v>
      </c>
      <c r="M4" s="4">
        <v>1.4664351851851776E-2</v>
      </c>
      <c r="N4">
        <v>3</v>
      </c>
      <c r="O4">
        <v>3</v>
      </c>
      <c r="P4">
        <v>4</v>
      </c>
      <c r="Q4">
        <v>1</v>
      </c>
      <c r="S4">
        <v>1</v>
      </c>
    </row>
    <row r="5" spans="1:19" x14ac:dyDescent="0.25">
      <c r="A5">
        <v>4</v>
      </c>
      <c r="B5">
        <v>0</v>
      </c>
      <c r="C5">
        <v>29</v>
      </c>
      <c r="D5">
        <f t="shared" si="0"/>
        <v>25</v>
      </c>
      <c r="E5">
        <v>18</v>
      </c>
      <c r="F5">
        <v>7</v>
      </c>
      <c r="K5">
        <v>21</v>
      </c>
      <c r="L5">
        <v>1.7077100000000001</v>
      </c>
      <c r="M5" s="4">
        <v>6.527777777777799E-3</v>
      </c>
      <c r="N5">
        <v>5</v>
      </c>
      <c r="O5">
        <v>5</v>
      </c>
      <c r="P5">
        <v>3</v>
      </c>
      <c r="Q5">
        <v>1</v>
      </c>
      <c r="S5">
        <v>1</v>
      </c>
    </row>
    <row r="6" spans="1:19" x14ac:dyDescent="0.25">
      <c r="A6">
        <v>5</v>
      </c>
      <c r="B6">
        <v>0</v>
      </c>
      <c r="C6">
        <v>44</v>
      </c>
      <c r="D6">
        <f t="shared" si="0"/>
        <v>36</v>
      </c>
      <c r="E6">
        <v>0</v>
      </c>
      <c r="F6">
        <v>36</v>
      </c>
      <c r="K6">
        <v>0</v>
      </c>
      <c r="L6">
        <v>1.3949530000000001</v>
      </c>
      <c r="M6" s="4">
        <v>8.6921296296296191E-3</v>
      </c>
      <c r="N6">
        <v>3</v>
      </c>
      <c r="O6">
        <v>2</v>
      </c>
      <c r="P6">
        <v>3</v>
      </c>
      <c r="Q6">
        <v>1</v>
      </c>
      <c r="S6">
        <v>1</v>
      </c>
    </row>
    <row r="7" spans="1:19" x14ac:dyDescent="0.25">
      <c r="A7">
        <v>6</v>
      </c>
      <c r="B7">
        <v>0</v>
      </c>
      <c r="C7">
        <v>50</v>
      </c>
      <c r="D7">
        <f t="shared" si="0"/>
        <v>26</v>
      </c>
      <c r="E7">
        <v>18</v>
      </c>
      <c r="F7">
        <v>8</v>
      </c>
      <c r="K7">
        <v>1</v>
      </c>
      <c r="L7">
        <v>2.4774389999999999</v>
      </c>
      <c r="M7" s="4">
        <v>1.4409722222222254E-2</v>
      </c>
      <c r="N7">
        <v>4</v>
      </c>
      <c r="O7">
        <v>3</v>
      </c>
      <c r="P7">
        <v>4</v>
      </c>
      <c r="Q7">
        <v>1</v>
      </c>
      <c r="S7">
        <v>2</v>
      </c>
    </row>
    <row r="8" spans="1:19" x14ac:dyDescent="0.25">
      <c r="A8">
        <v>7</v>
      </c>
      <c r="B8">
        <v>0</v>
      </c>
      <c r="C8">
        <v>33</v>
      </c>
      <c r="D8">
        <f t="shared" si="0"/>
        <v>23</v>
      </c>
      <c r="E8">
        <v>9</v>
      </c>
      <c r="F8">
        <v>14</v>
      </c>
      <c r="K8">
        <v>4</v>
      </c>
      <c r="L8">
        <v>1.152074</v>
      </c>
      <c r="M8" s="4">
        <v>7.6851851851851283E-3</v>
      </c>
      <c r="N8">
        <v>4</v>
      </c>
      <c r="O8">
        <v>4</v>
      </c>
      <c r="P8">
        <v>3</v>
      </c>
      <c r="Q8">
        <v>1</v>
      </c>
      <c r="S8">
        <v>1</v>
      </c>
    </row>
    <row r="9" spans="1:19" x14ac:dyDescent="0.25">
      <c r="A9">
        <v>8</v>
      </c>
      <c r="B9">
        <v>0</v>
      </c>
      <c r="C9">
        <v>49</v>
      </c>
      <c r="D9">
        <f t="shared" si="0"/>
        <v>43</v>
      </c>
      <c r="E9">
        <v>35</v>
      </c>
      <c r="F9">
        <v>8</v>
      </c>
      <c r="K9">
        <v>0</v>
      </c>
      <c r="L9">
        <v>4.8399390000000002</v>
      </c>
      <c r="M9" s="4">
        <v>1.158564814814822E-2</v>
      </c>
      <c r="N9">
        <v>4</v>
      </c>
      <c r="O9">
        <v>4</v>
      </c>
      <c r="P9">
        <v>3</v>
      </c>
      <c r="Q9">
        <v>1</v>
      </c>
      <c r="S9">
        <v>1</v>
      </c>
    </row>
    <row r="10" spans="1:19" x14ac:dyDescent="0.25">
      <c r="A10">
        <v>9</v>
      </c>
      <c r="B10">
        <v>1</v>
      </c>
      <c r="C10">
        <v>19</v>
      </c>
      <c r="D10">
        <f t="shared" si="0"/>
        <v>17</v>
      </c>
      <c r="E10">
        <v>0</v>
      </c>
      <c r="F10">
        <v>17</v>
      </c>
      <c r="G10">
        <v>5</v>
      </c>
      <c r="H10">
        <v>4</v>
      </c>
      <c r="I10">
        <v>0</v>
      </c>
      <c r="J10">
        <v>1</v>
      </c>
      <c r="K10">
        <v>0</v>
      </c>
      <c r="L10">
        <v>1.005592</v>
      </c>
      <c r="M10" s="4">
        <v>9.5833333333333881E-3</v>
      </c>
      <c r="N10">
        <v>4</v>
      </c>
      <c r="O10">
        <v>5</v>
      </c>
      <c r="P10">
        <v>3</v>
      </c>
      <c r="R10">
        <v>0</v>
      </c>
      <c r="S10">
        <v>1</v>
      </c>
    </row>
    <row r="11" spans="1:19" x14ac:dyDescent="0.25">
      <c r="A11">
        <v>10</v>
      </c>
      <c r="B11">
        <v>1</v>
      </c>
      <c r="C11">
        <v>43</v>
      </c>
      <c r="D11">
        <f t="shared" si="0"/>
        <v>35</v>
      </c>
      <c r="E11">
        <v>7</v>
      </c>
      <c r="F11">
        <v>28</v>
      </c>
      <c r="G11">
        <v>0</v>
      </c>
      <c r="H11">
        <v>0</v>
      </c>
      <c r="I11">
        <v>0</v>
      </c>
      <c r="J11">
        <v>0</v>
      </c>
      <c r="K11">
        <v>28</v>
      </c>
      <c r="L11">
        <v>1.3066489999999999</v>
      </c>
      <c r="M11" s="4">
        <v>7.7777777777777724E-3</v>
      </c>
      <c r="N11">
        <v>4</v>
      </c>
      <c r="O11">
        <v>5</v>
      </c>
      <c r="P11">
        <v>5</v>
      </c>
      <c r="R11">
        <v>2</v>
      </c>
      <c r="S11">
        <v>2</v>
      </c>
    </row>
    <row r="12" spans="1:19" x14ac:dyDescent="0.25">
      <c r="A12">
        <v>11</v>
      </c>
      <c r="B12">
        <v>1</v>
      </c>
      <c r="C12">
        <v>11</v>
      </c>
      <c r="D12">
        <f t="shared" si="0"/>
        <v>6</v>
      </c>
      <c r="E12">
        <v>0</v>
      </c>
      <c r="F12">
        <v>6</v>
      </c>
      <c r="G12">
        <v>7</v>
      </c>
      <c r="H12">
        <v>6</v>
      </c>
      <c r="I12">
        <v>1</v>
      </c>
      <c r="J12">
        <v>0</v>
      </c>
      <c r="K12">
        <v>23</v>
      </c>
      <c r="L12">
        <v>0.21901699999999999</v>
      </c>
      <c r="M12" s="4">
        <v>4.4791666666667007E-3</v>
      </c>
      <c r="N12">
        <v>4</v>
      </c>
      <c r="O12">
        <v>3</v>
      </c>
      <c r="P12">
        <v>4</v>
      </c>
      <c r="R12">
        <v>0</v>
      </c>
      <c r="S12">
        <v>1</v>
      </c>
    </row>
    <row r="13" spans="1:19" x14ac:dyDescent="0.25">
      <c r="A13">
        <v>12</v>
      </c>
      <c r="B13">
        <v>1</v>
      </c>
      <c r="C13">
        <v>22</v>
      </c>
      <c r="D13">
        <f t="shared" si="0"/>
        <v>19</v>
      </c>
      <c r="E13">
        <v>0</v>
      </c>
      <c r="F13">
        <v>19</v>
      </c>
      <c r="G13">
        <v>7</v>
      </c>
      <c r="H13">
        <v>4</v>
      </c>
      <c r="I13">
        <v>3</v>
      </c>
      <c r="J13">
        <v>0</v>
      </c>
      <c r="K13">
        <v>5</v>
      </c>
      <c r="L13">
        <v>0.94851300000000005</v>
      </c>
      <c r="M13" s="4">
        <v>1.3796296296296306E-2</v>
      </c>
      <c r="N13">
        <v>4</v>
      </c>
      <c r="O13">
        <v>4</v>
      </c>
      <c r="P13">
        <v>3</v>
      </c>
      <c r="R13">
        <v>0</v>
      </c>
      <c r="S13">
        <v>1</v>
      </c>
    </row>
    <row r="14" spans="1:19" x14ac:dyDescent="0.25">
      <c r="A14">
        <v>13</v>
      </c>
      <c r="B14">
        <v>1</v>
      </c>
      <c r="C14">
        <v>33</v>
      </c>
      <c r="D14">
        <f t="shared" si="0"/>
        <v>30</v>
      </c>
      <c r="E14">
        <v>7</v>
      </c>
      <c r="F14">
        <v>23</v>
      </c>
      <c r="G14">
        <v>6</v>
      </c>
      <c r="H14">
        <v>4</v>
      </c>
      <c r="I14">
        <v>1</v>
      </c>
      <c r="J14">
        <v>1</v>
      </c>
      <c r="K14">
        <v>0</v>
      </c>
      <c r="L14">
        <v>1.9415720000000001</v>
      </c>
      <c r="M14" s="4">
        <v>1.0532407407407463E-2</v>
      </c>
      <c r="N14">
        <v>4</v>
      </c>
      <c r="O14">
        <v>4</v>
      </c>
      <c r="P14">
        <v>5</v>
      </c>
      <c r="R14">
        <v>0</v>
      </c>
      <c r="S14">
        <v>1</v>
      </c>
    </row>
    <row r="15" spans="1:19" x14ac:dyDescent="0.25">
      <c r="A15">
        <v>14</v>
      </c>
      <c r="B15">
        <v>1</v>
      </c>
      <c r="C15">
        <v>16</v>
      </c>
      <c r="D15">
        <f t="shared" si="0"/>
        <v>16</v>
      </c>
      <c r="E15">
        <v>3</v>
      </c>
      <c r="F15">
        <v>13</v>
      </c>
      <c r="G15">
        <v>7</v>
      </c>
      <c r="H15">
        <v>7</v>
      </c>
      <c r="I15">
        <v>0</v>
      </c>
      <c r="J15">
        <v>0</v>
      </c>
      <c r="K15">
        <v>7</v>
      </c>
      <c r="L15">
        <v>0.899733</v>
      </c>
      <c r="M15" s="4">
        <v>3.9699074074074359E-3</v>
      </c>
      <c r="N15">
        <v>3</v>
      </c>
      <c r="O15">
        <v>5</v>
      </c>
      <c r="P15">
        <v>2</v>
      </c>
      <c r="R15">
        <v>0</v>
      </c>
      <c r="S15">
        <v>1</v>
      </c>
    </row>
    <row r="16" spans="1:19" x14ac:dyDescent="0.25">
      <c r="A16">
        <v>15</v>
      </c>
      <c r="B16">
        <v>1</v>
      </c>
      <c r="C16">
        <v>16</v>
      </c>
      <c r="D16">
        <f t="shared" si="0"/>
        <v>13</v>
      </c>
      <c r="E16">
        <v>4</v>
      </c>
      <c r="F16">
        <v>9</v>
      </c>
      <c r="G16">
        <v>7</v>
      </c>
      <c r="H16">
        <v>4</v>
      </c>
      <c r="I16">
        <v>3</v>
      </c>
      <c r="J16">
        <v>0</v>
      </c>
      <c r="K16">
        <v>10</v>
      </c>
      <c r="L16">
        <v>0.88706600000000002</v>
      </c>
      <c r="M16" s="4">
        <v>1.3680555555555585E-2</v>
      </c>
      <c r="N16">
        <v>4</v>
      </c>
      <c r="O16">
        <v>4.1399999999999997</v>
      </c>
      <c r="P16">
        <v>2</v>
      </c>
      <c r="R16">
        <v>2</v>
      </c>
      <c r="S16">
        <v>1</v>
      </c>
    </row>
    <row r="17" spans="1:19" x14ac:dyDescent="0.25">
      <c r="A17">
        <v>16</v>
      </c>
      <c r="B17">
        <v>1</v>
      </c>
      <c r="C17">
        <v>43</v>
      </c>
      <c r="D17">
        <f t="shared" si="0"/>
        <v>25</v>
      </c>
      <c r="E17">
        <v>7</v>
      </c>
      <c r="F17">
        <v>18</v>
      </c>
      <c r="G17">
        <v>4</v>
      </c>
      <c r="H17">
        <v>1</v>
      </c>
      <c r="I17">
        <v>2</v>
      </c>
      <c r="J17">
        <v>1</v>
      </c>
      <c r="K17">
        <v>0</v>
      </c>
      <c r="L17">
        <v>1.3093300000000001</v>
      </c>
      <c r="M17" s="4">
        <v>2.4363425925925997E-2</v>
      </c>
      <c r="N17">
        <v>4</v>
      </c>
      <c r="O17">
        <v>3</v>
      </c>
      <c r="P17">
        <v>4</v>
      </c>
      <c r="R17">
        <v>0</v>
      </c>
      <c r="S17">
        <v>2</v>
      </c>
    </row>
    <row r="18" spans="1:19" x14ac:dyDescent="0.25">
      <c r="A18">
        <v>17</v>
      </c>
      <c r="B18">
        <v>2</v>
      </c>
      <c r="C18">
        <v>19</v>
      </c>
      <c r="D18">
        <v>17</v>
      </c>
      <c r="E18">
        <v>4</v>
      </c>
      <c r="F18">
        <v>13</v>
      </c>
      <c r="J18">
        <v>1</v>
      </c>
      <c r="K18">
        <v>0</v>
      </c>
      <c r="L18">
        <v>0.78657500000000002</v>
      </c>
      <c r="M18" s="4">
        <v>2.3148148148148147E-5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67C81-0C88-41E2-A0D6-428BAE40A7C5}">
  <dimension ref="A1:BP38"/>
  <sheetViews>
    <sheetView zoomScale="80" zoomScaleNormal="85" workbookViewId="0">
      <selection activeCell="D40" sqref="D40"/>
    </sheetView>
  </sheetViews>
  <sheetFormatPr defaultRowHeight="15" x14ac:dyDescent="0.25"/>
  <cols>
    <col min="1" max="1" width="11.7109375" bestFit="1" customWidth="1"/>
    <col min="3" max="3" width="23" customWidth="1"/>
    <col min="4" max="4" width="30.42578125" customWidth="1"/>
    <col min="5" max="5" width="21.7109375" customWidth="1"/>
    <col min="6" max="6" width="29.140625" customWidth="1"/>
    <col min="7" max="7" width="13.85546875" customWidth="1"/>
    <col min="8" max="8" width="14.5703125" customWidth="1"/>
    <col min="9" max="11" width="15.7109375" customWidth="1"/>
    <col min="12" max="12" width="17.85546875" bestFit="1" customWidth="1"/>
    <col min="13" max="13" width="16" customWidth="1"/>
    <col min="14" max="14" width="14.28515625" customWidth="1"/>
    <col min="18" max="18" width="18.5703125" customWidth="1"/>
    <col min="19" max="19" width="16.85546875" customWidth="1"/>
    <col min="20" max="20" width="23.42578125" customWidth="1"/>
    <col min="21" max="21" width="27.42578125" customWidth="1"/>
    <col min="22" max="22" width="24.28515625" customWidth="1"/>
    <col min="24" max="24" width="24.28515625" bestFit="1" customWidth="1"/>
    <col min="25" max="25" width="32.5703125" bestFit="1" customWidth="1"/>
    <col min="26" max="26" width="23" bestFit="1" customWidth="1"/>
    <col min="27" max="27" width="31.28515625" bestFit="1" customWidth="1"/>
    <col min="28" max="28" width="14.140625" bestFit="1" customWidth="1"/>
    <col min="29" max="29" width="15.5703125" bestFit="1" customWidth="1"/>
    <col min="30" max="30" width="24.85546875" customWidth="1"/>
    <col min="31" max="31" width="24.7109375" customWidth="1"/>
    <col min="32" max="32" width="11" bestFit="1" customWidth="1"/>
    <col min="33" max="33" width="10.5703125" bestFit="1" customWidth="1"/>
    <col min="34" max="34" width="5.5703125" bestFit="1" customWidth="1"/>
    <col min="35" max="35" width="29.7109375" customWidth="1"/>
    <col min="42" max="42" width="33.7109375" bestFit="1" customWidth="1"/>
    <col min="43" max="43" width="7.42578125" bestFit="1" customWidth="1"/>
    <col min="44" max="49" width="7.85546875" bestFit="1" customWidth="1"/>
    <col min="50" max="50" width="31.42578125" bestFit="1" customWidth="1"/>
    <col min="51" max="60" width="7.85546875" bestFit="1" customWidth="1"/>
  </cols>
  <sheetData>
    <row r="1" spans="1:68" x14ac:dyDescent="0.25">
      <c r="A1" t="s">
        <v>68</v>
      </c>
      <c r="B1" t="s">
        <v>0</v>
      </c>
      <c r="C1" t="s">
        <v>11</v>
      </c>
      <c r="D1" t="s">
        <v>12</v>
      </c>
      <c r="E1" t="s">
        <v>13</v>
      </c>
      <c r="F1" t="s">
        <v>14</v>
      </c>
      <c r="G1" t="s">
        <v>73</v>
      </c>
      <c r="H1" t="s">
        <v>72</v>
      </c>
      <c r="I1" t="s">
        <v>74</v>
      </c>
      <c r="J1" t="s">
        <v>175</v>
      </c>
      <c r="K1" t="s">
        <v>176</v>
      </c>
      <c r="L1" t="s">
        <v>67</v>
      </c>
      <c r="M1" t="s">
        <v>75</v>
      </c>
      <c r="N1" t="s">
        <v>76</v>
      </c>
      <c r="O1" t="s">
        <v>78</v>
      </c>
      <c r="P1" t="s">
        <v>77</v>
      </c>
      <c r="Q1" t="s">
        <v>79</v>
      </c>
      <c r="R1" t="s">
        <v>80</v>
      </c>
      <c r="S1" t="s">
        <v>81</v>
      </c>
      <c r="T1" t="s">
        <v>82</v>
      </c>
      <c r="U1" t="s">
        <v>83</v>
      </c>
      <c r="V1" t="s">
        <v>84</v>
      </c>
      <c r="W1" t="s">
        <v>85</v>
      </c>
      <c r="X1" t="s">
        <v>86</v>
      </c>
      <c r="Y1" t="s">
        <v>87</v>
      </c>
      <c r="Z1" t="s">
        <v>88</v>
      </c>
      <c r="AA1" t="s">
        <v>89</v>
      </c>
      <c r="AB1" t="s">
        <v>90</v>
      </c>
      <c r="AC1" t="s">
        <v>91</v>
      </c>
      <c r="AD1" t="s">
        <v>57</v>
      </c>
      <c r="AE1" t="s">
        <v>60</v>
      </c>
      <c r="AF1" t="s">
        <v>1</v>
      </c>
      <c r="AG1" t="s">
        <v>7</v>
      </c>
      <c r="AH1" t="s">
        <v>65</v>
      </c>
      <c r="AI1" t="s">
        <v>66</v>
      </c>
      <c r="AJ1" t="s">
        <v>10</v>
      </c>
      <c r="AK1" t="s">
        <v>9</v>
      </c>
      <c r="AL1" t="s">
        <v>8</v>
      </c>
      <c r="AX1" s="8"/>
      <c r="AY1" s="8"/>
      <c r="AZ1" s="8"/>
      <c r="BA1" s="8"/>
      <c r="BB1" s="8"/>
      <c r="BC1" s="8"/>
      <c r="BD1" s="8"/>
      <c r="BE1" s="8"/>
      <c r="BF1" s="8"/>
      <c r="BG1" s="8"/>
      <c r="BH1" s="8"/>
      <c r="BI1" s="8"/>
      <c r="BJ1" s="8"/>
      <c r="BK1" s="8"/>
      <c r="BL1" s="8"/>
      <c r="BM1" s="8"/>
      <c r="BN1" s="8"/>
      <c r="BO1" s="8"/>
      <c r="BP1" s="8"/>
    </row>
    <row r="2" spans="1:68" x14ac:dyDescent="0.25">
      <c r="A2">
        <v>1</v>
      </c>
      <c r="B2">
        <v>0</v>
      </c>
      <c r="C2">
        <v>0</v>
      </c>
      <c r="D2">
        <v>0</v>
      </c>
      <c r="E2">
        <v>2</v>
      </c>
      <c r="F2">
        <v>1</v>
      </c>
      <c r="L2">
        <v>0</v>
      </c>
      <c r="N2">
        <v>1</v>
      </c>
      <c r="O2">
        <v>3</v>
      </c>
      <c r="P2">
        <v>3</v>
      </c>
      <c r="Q2">
        <v>1</v>
      </c>
      <c r="R2">
        <v>8</v>
      </c>
      <c r="S2">
        <v>8</v>
      </c>
      <c r="T2">
        <v>10270066.950579001</v>
      </c>
      <c r="U2">
        <v>160.65</v>
      </c>
      <c r="V2">
        <v>3</v>
      </c>
      <c r="W2">
        <v>1</v>
      </c>
      <c r="X2">
        <v>0.33333333333333331</v>
      </c>
      <c r="Y2">
        <v>0</v>
      </c>
      <c r="Z2">
        <v>3</v>
      </c>
      <c r="AA2">
        <v>2</v>
      </c>
      <c r="AF2" s="3">
        <v>4.3981481481481484E-3</v>
      </c>
      <c r="AG2">
        <v>4</v>
      </c>
      <c r="AH2">
        <v>4</v>
      </c>
      <c r="AI2">
        <v>2</v>
      </c>
      <c r="AJ2">
        <v>1</v>
      </c>
      <c r="AL2">
        <v>1</v>
      </c>
      <c r="AX2" s="8"/>
      <c r="AY2" s="8"/>
      <c r="AZ2" s="8"/>
      <c r="BA2" s="8"/>
      <c r="BB2" s="8"/>
      <c r="BC2" s="8"/>
      <c r="BD2" s="8"/>
      <c r="BE2" s="8"/>
      <c r="BF2" s="8"/>
      <c r="BG2" s="8"/>
      <c r="BH2" s="8"/>
      <c r="BI2" s="8"/>
      <c r="BJ2" s="8"/>
      <c r="BK2" s="8"/>
      <c r="BL2" s="8"/>
      <c r="BM2" s="8"/>
      <c r="BN2" s="8"/>
      <c r="BO2" s="8"/>
      <c r="BP2" s="8"/>
    </row>
    <row r="3" spans="1:68" x14ac:dyDescent="0.25">
      <c r="A3">
        <v>2</v>
      </c>
      <c r="B3">
        <v>0</v>
      </c>
      <c r="C3">
        <v>0.7</v>
      </c>
      <c r="D3">
        <v>0.2</v>
      </c>
      <c r="E3">
        <v>1</v>
      </c>
      <c r="F3">
        <v>2</v>
      </c>
      <c r="G3">
        <v>1</v>
      </c>
      <c r="I3">
        <v>1</v>
      </c>
      <c r="J3">
        <v>40246297.714713998</v>
      </c>
      <c r="K3">
        <v>329.4</v>
      </c>
      <c r="L3">
        <v>0</v>
      </c>
      <c r="N3">
        <v>5</v>
      </c>
      <c r="O3">
        <v>4</v>
      </c>
      <c r="P3">
        <v>0</v>
      </c>
      <c r="Q3">
        <v>1</v>
      </c>
      <c r="R3">
        <v>10</v>
      </c>
      <c r="S3">
        <v>11</v>
      </c>
      <c r="T3">
        <v>27861946.498491</v>
      </c>
      <c r="U3">
        <v>386.1</v>
      </c>
      <c r="V3">
        <v>9</v>
      </c>
      <c r="W3">
        <v>2</v>
      </c>
      <c r="X3">
        <v>0.77777777777777779</v>
      </c>
      <c r="Y3">
        <v>0</v>
      </c>
      <c r="Z3">
        <v>1</v>
      </c>
      <c r="AA3">
        <v>2</v>
      </c>
      <c r="AF3" s="3">
        <v>2.2349537037037036E-2</v>
      </c>
      <c r="AG3">
        <v>5</v>
      </c>
      <c r="AH3">
        <v>3</v>
      </c>
      <c r="AI3">
        <v>3</v>
      </c>
      <c r="AJ3">
        <v>1</v>
      </c>
      <c r="AL3">
        <v>1</v>
      </c>
      <c r="AX3" s="8"/>
      <c r="AY3" s="8"/>
      <c r="AZ3" s="8"/>
      <c r="BA3" s="8"/>
      <c r="BB3" s="8"/>
      <c r="BC3" s="8"/>
      <c r="BD3" s="8"/>
      <c r="BE3" s="8"/>
      <c r="BF3" s="8"/>
      <c r="BG3" s="8"/>
      <c r="BH3" s="8"/>
      <c r="BI3" s="8"/>
      <c r="BJ3" s="8"/>
      <c r="BK3" s="8"/>
      <c r="BL3" s="8"/>
      <c r="BM3" s="8"/>
      <c r="BN3" s="8"/>
      <c r="BO3" s="8"/>
      <c r="BP3" s="8"/>
    </row>
    <row r="4" spans="1:68" x14ac:dyDescent="0.25">
      <c r="A4">
        <v>3</v>
      </c>
      <c r="B4">
        <v>0</v>
      </c>
      <c r="C4">
        <v>0.6</v>
      </c>
      <c r="D4">
        <v>0.4</v>
      </c>
      <c r="E4">
        <v>0</v>
      </c>
      <c r="F4">
        <v>0</v>
      </c>
      <c r="G4" t="s">
        <v>61</v>
      </c>
      <c r="H4">
        <v>5</v>
      </c>
      <c r="I4">
        <v>1</v>
      </c>
      <c r="J4">
        <v>40246297.714713998</v>
      </c>
      <c r="K4">
        <v>329.4</v>
      </c>
      <c r="L4">
        <v>0</v>
      </c>
      <c r="N4">
        <v>2</v>
      </c>
      <c r="O4">
        <v>2</v>
      </c>
      <c r="P4">
        <v>0</v>
      </c>
      <c r="Q4">
        <v>0</v>
      </c>
      <c r="R4">
        <v>4</v>
      </c>
      <c r="S4">
        <v>10</v>
      </c>
      <c r="T4">
        <v>319820207.10074902</v>
      </c>
      <c r="U4">
        <v>259.2</v>
      </c>
      <c r="V4">
        <v>1</v>
      </c>
      <c r="W4">
        <v>1</v>
      </c>
      <c r="X4">
        <v>1</v>
      </c>
      <c r="Y4">
        <v>1</v>
      </c>
      <c r="Z4">
        <v>0</v>
      </c>
      <c r="AA4">
        <v>0</v>
      </c>
      <c r="AC4">
        <v>1</v>
      </c>
      <c r="AF4" s="3">
        <v>1.2847222222222222E-2</v>
      </c>
      <c r="AG4">
        <v>1</v>
      </c>
      <c r="AH4">
        <v>4</v>
      </c>
      <c r="AI4">
        <v>3</v>
      </c>
      <c r="AJ4">
        <v>1</v>
      </c>
      <c r="AL4">
        <v>1</v>
      </c>
      <c r="AX4" s="8"/>
      <c r="AY4" s="8"/>
      <c r="AZ4" s="8"/>
      <c r="BA4" s="8"/>
      <c r="BB4" s="8"/>
      <c r="BC4" s="8"/>
      <c r="BD4" s="8"/>
      <c r="BE4" s="8"/>
      <c r="BF4" s="8"/>
      <c r="BG4" s="8"/>
      <c r="BH4" s="8"/>
      <c r="BI4" s="8"/>
      <c r="BJ4" s="8"/>
      <c r="BK4" s="8"/>
      <c r="BL4" s="8"/>
      <c r="BM4" s="8"/>
      <c r="BN4" s="8"/>
      <c r="BO4" s="8"/>
      <c r="BP4" s="8"/>
    </row>
    <row r="5" spans="1:68" x14ac:dyDescent="0.25">
      <c r="A5">
        <v>4</v>
      </c>
      <c r="B5">
        <v>0</v>
      </c>
      <c r="C5">
        <v>1</v>
      </c>
      <c r="D5">
        <v>0.6</v>
      </c>
      <c r="E5">
        <v>2</v>
      </c>
      <c r="F5">
        <v>0</v>
      </c>
      <c r="G5" t="s">
        <v>62</v>
      </c>
      <c r="H5">
        <v>4</v>
      </c>
      <c r="I5">
        <v>1</v>
      </c>
      <c r="J5">
        <v>40246297.714713998</v>
      </c>
      <c r="K5">
        <v>329.4</v>
      </c>
      <c r="L5">
        <v>0</v>
      </c>
      <c r="N5">
        <v>1</v>
      </c>
      <c r="O5">
        <v>0</v>
      </c>
      <c r="P5">
        <v>1</v>
      </c>
      <c r="Q5">
        <v>1</v>
      </c>
      <c r="R5">
        <v>3</v>
      </c>
      <c r="S5">
        <v>11</v>
      </c>
      <c r="T5">
        <v>41592186.210000001</v>
      </c>
      <c r="U5">
        <v>399.6</v>
      </c>
      <c r="V5">
        <v>12</v>
      </c>
      <c r="W5">
        <v>6</v>
      </c>
      <c r="X5">
        <v>0.91666666666666663</v>
      </c>
      <c r="Y5">
        <v>0.5</v>
      </c>
      <c r="Z5">
        <v>2</v>
      </c>
      <c r="AA5">
        <v>4</v>
      </c>
      <c r="AF5" s="3">
        <v>2.5173611111111112E-2</v>
      </c>
      <c r="AG5">
        <v>5</v>
      </c>
      <c r="AH5">
        <v>4</v>
      </c>
      <c r="AI5">
        <v>5</v>
      </c>
      <c r="AJ5">
        <v>2</v>
      </c>
      <c r="AL5">
        <v>2</v>
      </c>
      <c r="AX5" s="8"/>
      <c r="AY5" s="8"/>
      <c r="AZ5" s="8"/>
      <c r="BA5" s="8"/>
      <c r="BB5" s="8"/>
      <c r="BC5" s="8"/>
      <c r="BD5" s="8"/>
      <c r="BE5" s="8"/>
      <c r="BF5" s="8"/>
      <c r="BG5" s="8"/>
      <c r="BH5" s="8"/>
      <c r="BI5" s="8"/>
      <c r="BJ5" s="8"/>
      <c r="BK5" s="8"/>
      <c r="BL5" s="8"/>
      <c r="BM5" s="8"/>
      <c r="BN5" s="8"/>
      <c r="BO5" s="8"/>
      <c r="BP5" s="8"/>
    </row>
    <row r="6" spans="1:68" x14ac:dyDescent="0.25">
      <c r="A6">
        <v>5</v>
      </c>
      <c r="B6">
        <v>0</v>
      </c>
      <c r="C6">
        <v>0.9</v>
      </c>
      <c r="D6">
        <v>0.4</v>
      </c>
      <c r="E6">
        <v>14</v>
      </c>
      <c r="F6">
        <v>6</v>
      </c>
      <c r="G6" t="s">
        <v>61</v>
      </c>
      <c r="H6">
        <v>5</v>
      </c>
      <c r="I6">
        <v>1</v>
      </c>
      <c r="J6">
        <v>40246297.714713998</v>
      </c>
      <c r="K6">
        <v>329.4</v>
      </c>
      <c r="L6">
        <v>0</v>
      </c>
      <c r="N6">
        <v>1</v>
      </c>
      <c r="O6">
        <v>1</v>
      </c>
      <c r="P6">
        <v>0</v>
      </c>
      <c r="Q6">
        <v>0</v>
      </c>
      <c r="R6">
        <v>2</v>
      </c>
      <c r="S6">
        <v>10</v>
      </c>
      <c r="T6">
        <v>319820207.10074902</v>
      </c>
      <c r="U6">
        <v>259.2</v>
      </c>
      <c r="V6">
        <v>1</v>
      </c>
      <c r="W6">
        <v>1</v>
      </c>
      <c r="X6">
        <v>0</v>
      </c>
      <c r="Y6">
        <v>0</v>
      </c>
      <c r="Z6">
        <v>6</v>
      </c>
      <c r="AA6">
        <v>3</v>
      </c>
      <c r="AF6" s="3">
        <v>2.3043981481481481E-2</v>
      </c>
      <c r="AG6">
        <v>3</v>
      </c>
      <c r="AH6">
        <v>3</v>
      </c>
      <c r="AI6">
        <v>4</v>
      </c>
      <c r="AJ6">
        <v>1</v>
      </c>
      <c r="AL6">
        <v>1</v>
      </c>
      <c r="AX6" s="8"/>
      <c r="AY6" s="8"/>
      <c r="AZ6" s="8"/>
      <c r="BA6" s="8"/>
      <c r="BB6" s="8"/>
      <c r="BC6" s="8"/>
      <c r="BD6" s="8"/>
      <c r="BE6" s="8"/>
      <c r="BF6" s="8"/>
      <c r="BG6" s="8"/>
      <c r="BH6" s="8"/>
      <c r="BI6" s="8"/>
      <c r="BJ6" s="8"/>
      <c r="BK6" s="8"/>
      <c r="BL6" s="8"/>
      <c r="BM6" s="8"/>
      <c r="BN6" s="8"/>
      <c r="BO6" s="8"/>
      <c r="BP6" s="8"/>
    </row>
    <row r="7" spans="1:68" x14ac:dyDescent="0.25">
      <c r="A7">
        <v>6</v>
      </c>
      <c r="B7">
        <v>0</v>
      </c>
      <c r="C7">
        <v>0.8</v>
      </c>
      <c r="D7">
        <v>0.6</v>
      </c>
      <c r="E7">
        <v>0</v>
      </c>
      <c r="F7">
        <v>0</v>
      </c>
      <c r="G7" t="s">
        <v>62</v>
      </c>
      <c r="H7">
        <v>1</v>
      </c>
      <c r="I7">
        <v>1</v>
      </c>
      <c r="J7">
        <v>40246297.714713998</v>
      </c>
      <c r="K7">
        <v>329.4</v>
      </c>
      <c r="L7">
        <v>1</v>
      </c>
      <c r="N7">
        <v>1</v>
      </c>
      <c r="O7">
        <v>0</v>
      </c>
      <c r="P7">
        <v>0</v>
      </c>
      <c r="Q7">
        <v>1</v>
      </c>
      <c r="R7">
        <v>2</v>
      </c>
      <c r="S7">
        <v>11</v>
      </c>
      <c r="T7">
        <v>308055501.15654701</v>
      </c>
      <c r="U7">
        <v>302.39999999999998</v>
      </c>
      <c r="V7">
        <v>2</v>
      </c>
      <c r="W7">
        <v>1</v>
      </c>
      <c r="X7">
        <v>1</v>
      </c>
      <c r="Y7">
        <v>1</v>
      </c>
      <c r="Z7">
        <v>3</v>
      </c>
      <c r="AA7">
        <v>1</v>
      </c>
      <c r="AF7" s="3">
        <v>1.7592592592592594E-2</v>
      </c>
      <c r="AG7">
        <v>3</v>
      </c>
      <c r="AH7">
        <v>4</v>
      </c>
      <c r="AI7">
        <v>2</v>
      </c>
      <c r="AJ7">
        <v>1</v>
      </c>
      <c r="AL7">
        <v>1</v>
      </c>
      <c r="AX7" s="8"/>
      <c r="AY7" s="8"/>
      <c r="AZ7" s="8"/>
      <c r="BA7" s="8"/>
      <c r="BB7" s="8"/>
      <c r="BC7" s="8"/>
      <c r="BD7" s="8"/>
      <c r="BE7" s="8"/>
      <c r="BF7" s="8"/>
      <c r="BG7" s="8"/>
      <c r="BH7" s="8"/>
      <c r="BI7" s="8"/>
      <c r="BJ7" s="8"/>
      <c r="BK7" s="8"/>
      <c r="BL7" s="8"/>
      <c r="BM7" s="8"/>
      <c r="BN7" s="8"/>
      <c r="BO7" s="8"/>
      <c r="BP7" s="8"/>
    </row>
    <row r="8" spans="1:68" x14ac:dyDescent="0.25">
      <c r="A8">
        <v>7</v>
      </c>
      <c r="B8">
        <v>0</v>
      </c>
      <c r="C8">
        <v>0.9</v>
      </c>
      <c r="D8">
        <v>0.4</v>
      </c>
      <c r="E8">
        <v>2</v>
      </c>
      <c r="F8">
        <v>1</v>
      </c>
      <c r="H8">
        <v>1</v>
      </c>
      <c r="I8">
        <v>5</v>
      </c>
      <c r="J8">
        <v>60077259.864505999</v>
      </c>
      <c r="K8">
        <v>361.8</v>
      </c>
      <c r="L8">
        <v>0</v>
      </c>
      <c r="N8">
        <v>0</v>
      </c>
      <c r="O8">
        <v>9</v>
      </c>
      <c r="P8">
        <v>0</v>
      </c>
      <c r="Q8">
        <v>0</v>
      </c>
      <c r="R8">
        <v>9</v>
      </c>
      <c r="S8">
        <v>1</v>
      </c>
      <c r="T8">
        <v>758554.70379000006</v>
      </c>
      <c r="U8">
        <v>37.799999999999997</v>
      </c>
      <c r="V8">
        <v>1</v>
      </c>
      <c r="W8">
        <v>1</v>
      </c>
      <c r="X8">
        <v>1</v>
      </c>
      <c r="Y8">
        <v>1</v>
      </c>
      <c r="Z8">
        <v>0</v>
      </c>
      <c r="AA8">
        <v>0</v>
      </c>
      <c r="AC8">
        <v>1</v>
      </c>
      <c r="AF8" s="3">
        <v>3.4027777777777775E-2</v>
      </c>
      <c r="AG8">
        <v>4</v>
      </c>
      <c r="AH8">
        <v>4</v>
      </c>
      <c r="AI8">
        <v>4</v>
      </c>
      <c r="AJ8">
        <v>1</v>
      </c>
      <c r="AL8">
        <v>1</v>
      </c>
      <c r="AX8" s="8"/>
      <c r="AY8" s="8"/>
      <c r="AZ8" s="8"/>
      <c r="BA8" s="8"/>
      <c r="BB8" s="8"/>
      <c r="BC8" s="8"/>
      <c r="BD8" s="8"/>
      <c r="BE8" s="8"/>
      <c r="BF8" s="8"/>
      <c r="BG8" s="8"/>
      <c r="BH8" s="8"/>
      <c r="BI8" s="8"/>
      <c r="BJ8" s="8"/>
      <c r="BK8" s="8"/>
      <c r="BL8" s="8"/>
      <c r="BM8" s="8"/>
      <c r="BN8" s="8"/>
      <c r="BO8" s="8"/>
      <c r="BP8" s="8"/>
    </row>
    <row r="9" spans="1:68" x14ac:dyDescent="0.25">
      <c r="A9">
        <v>8</v>
      </c>
      <c r="B9">
        <v>0</v>
      </c>
      <c r="C9">
        <v>0.5</v>
      </c>
      <c r="D9">
        <v>0</v>
      </c>
      <c r="E9">
        <v>4</v>
      </c>
      <c r="F9">
        <v>3</v>
      </c>
      <c r="N9">
        <v>0</v>
      </c>
      <c r="O9">
        <v>1</v>
      </c>
      <c r="P9">
        <v>3</v>
      </c>
      <c r="Q9">
        <v>0</v>
      </c>
      <c r="R9">
        <v>4</v>
      </c>
      <c r="S9">
        <v>9</v>
      </c>
      <c r="T9">
        <v>31747696.346119002</v>
      </c>
      <c r="U9">
        <v>332.1</v>
      </c>
      <c r="V9">
        <v>9</v>
      </c>
      <c r="W9">
        <v>2</v>
      </c>
      <c r="X9">
        <v>0.66666666666666663</v>
      </c>
      <c r="Y9">
        <v>0</v>
      </c>
      <c r="Z9">
        <v>1</v>
      </c>
      <c r="AA9">
        <v>1</v>
      </c>
      <c r="AF9" s="3">
        <v>2.2719907407407407E-2</v>
      </c>
      <c r="AG9">
        <v>2</v>
      </c>
      <c r="AH9">
        <v>2</v>
      </c>
      <c r="AI9">
        <v>2</v>
      </c>
      <c r="AJ9">
        <v>0</v>
      </c>
      <c r="AL9">
        <v>1</v>
      </c>
      <c r="AX9" s="8"/>
      <c r="AY9" s="8"/>
      <c r="AZ9" s="8"/>
      <c r="BA9" s="8"/>
      <c r="BB9" s="8"/>
      <c r="BC9" s="8"/>
      <c r="BD9" s="8"/>
      <c r="BE9" s="8"/>
      <c r="BF9" s="8"/>
      <c r="BG9" s="8"/>
      <c r="BH9" s="8"/>
      <c r="BI9" s="8"/>
      <c r="BJ9" s="8"/>
      <c r="BK9" s="8"/>
      <c r="BL9" s="8"/>
      <c r="BM9" s="8"/>
      <c r="BN9" s="8"/>
      <c r="BO9" s="8"/>
      <c r="BP9" s="8"/>
    </row>
    <row r="10" spans="1:68" x14ac:dyDescent="0.25">
      <c r="A10">
        <v>9</v>
      </c>
      <c r="B10">
        <v>1</v>
      </c>
      <c r="C10">
        <v>1</v>
      </c>
      <c r="D10">
        <v>1</v>
      </c>
      <c r="E10">
        <v>0</v>
      </c>
      <c r="F10">
        <v>0</v>
      </c>
      <c r="H10">
        <v>2</v>
      </c>
      <c r="I10">
        <v>1</v>
      </c>
      <c r="J10">
        <v>40246297.714713998</v>
      </c>
      <c r="K10">
        <v>329.4</v>
      </c>
      <c r="L10">
        <v>0</v>
      </c>
      <c r="M10">
        <v>1</v>
      </c>
      <c r="N10">
        <v>0</v>
      </c>
      <c r="O10">
        <v>1</v>
      </c>
      <c r="P10">
        <v>4</v>
      </c>
      <c r="Q10">
        <v>1</v>
      </c>
      <c r="R10">
        <v>6</v>
      </c>
      <c r="S10">
        <v>9</v>
      </c>
      <c r="T10">
        <v>195189716.61564299</v>
      </c>
      <c r="U10">
        <v>402.3</v>
      </c>
      <c r="V10">
        <v>10</v>
      </c>
      <c r="W10">
        <v>4</v>
      </c>
      <c r="AB10">
        <v>4</v>
      </c>
      <c r="AC10">
        <v>1</v>
      </c>
      <c r="AD10">
        <v>0</v>
      </c>
      <c r="AE10">
        <v>1</v>
      </c>
      <c r="AF10" s="3">
        <v>1.1111111111111112E-2</v>
      </c>
      <c r="AG10">
        <v>4</v>
      </c>
      <c r="AH10">
        <v>3</v>
      </c>
      <c r="AI10">
        <v>1</v>
      </c>
      <c r="AK10">
        <v>0</v>
      </c>
      <c r="AL10">
        <v>2</v>
      </c>
      <c r="AX10" s="8"/>
      <c r="AY10" s="8"/>
      <c r="AZ10" s="12"/>
      <c r="BA10" s="12"/>
      <c r="BB10" s="12"/>
      <c r="BC10" s="12"/>
      <c r="BD10" s="12"/>
      <c r="BE10" s="12"/>
      <c r="BF10" s="12"/>
      <c r="BG10" s="12"/>
      <c r="BH10" s="12"/>
      <c r="BI10" s="12"/>
      <c r="BJ10" s="12"/>
      <c r="BK10" s="12"/>
      <c r="BL10" s="12"/>
      <c r="BM10" s="12"/>
      <c r="BN10" s="12"/>
      <c r="BO10" s="12"/>
      <c r="BP10" s="12"/>
    </row>
    <row r="11" spans="1:68" x14ac:dyDescent="0.25">
      <c r="A11">
        <v>10</v>
      </c>
      <c r="B11">
        <v>1</v>
      </c>
      <c r="C11">
        <v>1</v>
      </c>
      <c r="D11">
        <v>1</v>
      </c>
      <c r="E11">
        <v>0</v>
      </c>
      <c r="F11">
        <v>0</v>
      </c>
      <c r="H11">
        <v>4</v>
      </c>
      <c r="I11">
        <v>1</v>
      </c>
      <c r="J11">
        <v>40246297.714713998</v>
      </c>
      <c r="K11">
        <v>329.4</v>
      </c>
      <c r="L11">
        <v>0</v>
      </c>
      <c r="M11">
        <v>1</v>
      </c>
      <c r="N11">
        <v>2</v>
      </c>
      <c r="O11">
        <v>0</v>
      </c>
      <c r="P11">
        <v>0</v>
      </c>
      <c r="Q11">
        <v>1</v>
      </c>
      <c r="R11">
        <v>3</v>
      </c>
      <c r="S11">
        <v>12</v>
      </c>
      <c r="T11">
        <v>32893691.071641002</v>
      </c>
      <c r="U11">
        <v>413.1</v>
      </c>
      <c r="V11">
        <v>10</v>
      </c>
      <c r="W11">
        <v>3</v>
      </c>
      <c r="AB11">
        <v>1</v>
      </c>
      <c r="AC11">
        <v>1</v>
      </c>
      <c r="AD11">
        <v>1</v>
      </c>
      <c r="AE11">
        <v>1</v>
      </c>
      <c r="AF11" s="3">
        <v>1.2037037037037037E-2</v>
      </c>
      <c r="AG11">
        <v>5</v>
      </c>
      <c r="AH11">
        <v>3</v>
      </c>
      <c r="AI11">
        <v>3</v>
      </c>
      <c r="AK11">
        <v>0</v>
      </c>
      <c r="AL11">
        <v>1</v>
      </c>
      <c r="AX11" s="8"/>
      <c r="AY11" s="8"/>
      <c r="AZ11" s="8"/>
      <c r="BA11" s="8"/>
      <c r="BB11" s="8"/>
      <c r="BC11" s="8"/>
      <c r="BD11" s="8"/>
      <c r="BE11" s="8"/>
      <c r="BF11" s="8"/>
      <c r="BG11" s="8"/>
      <c r="BH11" s="8"/>
      <c r="BI11" s="8"/>
      <c r="BJ11" s="8"/>
      <c r="BK11" s="8"/>
      <c r="BL11" s="8"/>
      <c r="BM11" s="8"/>
      <c r="BN11" s="8"/>
      <c r="BO11" s="8"/>
      <c r="BP11" s="8"/>
    </row>
    <row r="12" spans="1:68" x14ac:dyDescent="0.25">
      <c r="A12">
        <v>11</v>
      </c>
      <c r="B12">
        <v>1</v>
      </c>
      <c r="C12">
        <v>1</v>
      </c>
      <c r="D12">
        <v>1</v>
      </c>
      <c r="E12">
        <v>0</v>
      </c>
      <c r="F12">
        <v>0</v>
      </c>
      <c r="H12">
        <v>5</v>
      </c>
      <c r="I12">
        <v>3</v>
      </c>
      <c r="J12">
        <v>45441614.745531999</v>
      </c>
      <c r="K12">
        <v>372.6</v>
      </c>
      <c r="L12">
        <v>0</v>
      </c>
      <c r="M12">
        <v>1</v>
      </c>
      <c r="AB12">
        <v>1</v>
      </c>
      <c r="AC12">
        <v>1</v>
      </c>
      <c r="AD12">
        <v>1</v>
      </c>
      <c r="AE12">
        <v>1</v>
      </c>
      <c r="AF12" s="3">
        <v>4.8611111111111112E-3</v>
      </c>
      <c r="AG12">
        <v>3</v>
      </c>
      <c r="AH12">
        <v>4</v>
      </c>
      <c r="AI12">
        <v>3</v>
      </c>
      <c r="AK12">
        <v>0</v>
      </c>
      <c r="AL12">
        <v>1</v>
      </c>
      <c r="AX12" s="8"/>
      <c r="AY12" s="8"/>
      <c r="AZ12" s="8"/>
      <c r="BA12" s="8"/>
      <c r="BB12" s="8"/>
      <c r="BC12" s="8"/>
      <c r="BD12" s="8"/>
      <c r="BE12" s="8"/>
      <c r="BF12" s="8"/>
      <c r="BG12" s="8"/>
      <c r="BH12" s="8"/>
      <c r="BI12" s="8"/>
      <c r="BJ12" s="8"/>
      <c r="BK12" s="8"/>
      <c r="BL12" s="8"/>
      <c r="BM12" s="8"/>
      <c r="BN12" s="8"/>
      <c r="BO12" s="8"/>
      <c r="BP12" s="8"/>
    </row>
    <row r="13" spans="1:68" x14ac:dyDescent="0.25">
      <c r="A13">
        <v>12</v>
      </c>
      <c r="B13">
        <v>1</v>
      </c>
      <c r="C13">
        <v>1</v>
      </c>
      <c r="D13">
        <v>1</v>
      </c>
      <c r="E13">
        <v>0</v>
      </c>
      <c r="F13">
        <v>0</v>
      </c>
      <c r="H13">
        <v>1</v>
      </c>
      <c r="I13">
        <v>1</v>
      </c>
      <c r="J13">
        <v>40246297.714713998</v>
      </c>
      <c r="K13">
        <v>329.4</v>
      </c>
      <c r="L13">
        <v>1</v>
      </c>
      <c r="M13">
        <v>1</v>
      </c>
      <c r="N13">
        <v>0</v>
      </c>
      <c r="O13">
        <v>0</v>
      </c>
      <c r="P13">
        <v>2</v>
      </c>
      <c r="Q13">
        <v>2</v>
      </c>
      <c r="R13">
        <v>4</v>
      </c>
      <c r="S13">
        <v>10</v>
      </c>
      <c r="T13">
        <v>33374138.211564999</v>
      </c>
      <c r="U13">
        <v>286.2</v>
      </c>
      <c r="V13">
        <v>11</v>
      </c>
      <c r="W13">
        <v>4</v>
      </c>
      <c r="AB13">
        <v>1</v>
      </c>
      <c r="AC13">
        <v>1</v>
      </c>
      <c r="AD13">
        <v>1</v>
      </c>
      <c r="AE13">
        <v>1</v>
      </c>
      <c r="AF13" s="3">
        <v>1.3194444444444444E-2</v>
      </c>
      <c r="AG13">
        <v>3</v>
      </c>
      <c r="AH13">
        <v>5</v>
      </c>
      <c r="AI13">
        <v>5</v>
      </c>
      <c r="AK13">
        <v>0</v>
      </c>
      <c r="AL13">
        <v>1</v>
      </c>
      <c r="AX13" s="8"/>
      <c r="AY13" s="8"/>
      <c r="AZ13" s="8"/>
      <c r="BA13" s="8"/>
      <c r="BB13" s="8"/>
      <c r="BC13" s="8"/>
      <c r="BD13" s="8"/>
      <c r="BE13" s="8"/>
      <c r="BF13" s="8"/>
      <c r="BG13" s="8"/>
      <c r="BH13" s="8"/>
      <c r="BI13" s="8"/>
      <c r="BJ13" s="8"/>
      <c r="BK13" s="8"/>
      <c r="BL13" s="8"/>
      <c r="BM13" s="8"/>
      <c r="BN13" s="8"/>
      <c r="BO13" s="8"/>
      <c r="BP13" s="8"/>
    </row>
    <row r="14" spans="1:68" x14ac:dyDescent="0.25">
      <c r="A14">
        <v>13</v>
      </c>
      <c r="B14">
        <v>1</v>
      </c>
      <c r="C14">
        <v>1</v>
      </c>
      <c r="D14">
        <v>1</v>
      </c>
      <c r="E14">
        <v>0</v>
      </c>
      <c r="F14">
        <v>0</v>
      </c>
      <c r="H14">
        <v>2</v>
      </c>
      <c r="I14">
        <v>2</v>
      </c>
      <c r="J14">
        <v>45403851.639197998</v>
      </c>
      <c r="K14">
        <v>372.6</v>
      </c>
      <c r="L14">
        <v>1</v>
      </c>
      <c r="M14">
        <v>1</v>
      </c>
      <c r="N14">
        <v>4</v>
      </c>
      <c r="O14">
        <v>4</v>
      </c>
      <c r="P14">
        <v>2</v>
      </c>
      <c r="Q14">
        <v>0</v>
      </c>
      <c r="R14">
        <v>10</v>
      </c>
      <c r="S14">
        <v>10</v>
      </c>
      <c r="T14">
        <v>35147653.006903999</v>
      </c>
      <c r="U14">
        <v>297</v>
      </c>
      <c r="V14">
        <v>7</v>
      </c>
      <c r="W14">
        <v>3</v>
      </c>
      <c r="AB14">
        <v>1</v>
      </c>
      <c r="AC14">
        <v>1</v>
      </c>
      <c r="AD14">
        <v>1</v>
      </c>
      <c r="AE14">
        <v>1</v>
      </c>
      <c r="AF14" s="3">
        <v>1.412037037037037E-2</v>
      </c>
      <c r="AG14">
        <v>5</v>
      </c>
      <c r="AH14">
        <v>5</v>
      </c>
      <c r="AI14">
        <v>2</v>
      </c>
      <c r="AK14">
        <v>0</v>
      </c>
      <c r="AL14">
        <v>1</v>
      </c>
      <c r="AX14" s="8"/>
      <c r="AY14" s="8"/>
      <c r="AZ14" s="8"/>
      <c r="BA14" s="8"/>
      <c r="BB14" s="8"/>
      <c r="BC14" s="8"/>
      <c r="BD14" s="8"/>
      <c r="BE14" s="8"/>
      <c r="BF14" s="8"/>
      <c r="BG14" s="8"/>
      <c r="BH14" s="8"/>
      <c r="BI14" s="8"/>
      <c r="BJ14" s="8"/>
      <c r="BK14" s="8"/>
      <c r="BL14" s="8"/>
      <c r="BM14" s="8"/>
      <c r="BN14" s="8"/>
      <c r="BO14" s="8"/>
      <c r="BP14" s="8"/>
    </row>
    <row r="15" spans="1:68" x14ac:dyDescent="0.25">
      <c r="A15">
        <v>14</v>
      </c>
      <c r="B15">
        <v>1</v>
      </c>
      <c r="C15">
        <v>1</v>
      </c>
      <c r="D15">
        <v>1</v>
      </c>
      <c r="E15">
        <v>0</v>
      </c>
      <c r="F15">
        <v>0</v>
      </c>
      <c r="H15">
        <v>3</v>
      </c>
      <c r="I15">
        <v>2</v>
      </c>
      <c r="J15">
        <v>45403851.639197998</v>
      </c>
      <c r="K15">
        <v>372.6</v>
      </c>
      <c r="L15">
        <v>0</v>
      </c>
      <c r="M15">
        <v>2</v>
      </c>
      <c r="N15">
        <v>3</v>
      </c>
      <c r="O15">
        <v>1</v>
      </c>
      <c r="P15">
        <v>0</v>
      </c>
      <c r="Q15">
        <v>0</v>
      </c>
      <c r="R15">
        <v>4</v>
      </c>
      <c r="S15">
        <v>12</v>
      </c>
      <c r="T15">
        <v>33391148.48198</v>
      </c>
      <c r="U15">
        <v>399.6</v>
      </c>
      <c r="V15">
        <v>16</v>
      </c>
      <c r="W15">
        <v>6</v>
      </c>
      <c r="AB15">
        <v>3</v>
      </c>
      <c r="AC15">
        <v>1</v>
      </c>
      <c r="AD15">
        <v>0</v>
      </c>
      <c r="AE15">
        <v>1</v>
      </c>
      <c r="AF15" s="3">
        <v>9.9537037037037042E-3</v>
      </c>
      <c r="AG15">
        <v>4</v>
      </c>
      <c r="AH15">
        <v>4</v>
      </c>
      <c r="AI15">
        <v>3</v>
      </c>
      <c r="AK15">
        <v>0</v>
      </c>
      <c r="AL15">
        <v>1</v>
      </c>
      <c r="AX15" s="8"/>
      <c r="AY15" s="8"/>
      <c r="AZ15" s="8"/>
      <c r="BA15" s="8"/>
      <c r="BB15" s="8"/>
      <c r="BC15" s="8"/>
      <c r="BD15" s="8"/>
      <c r="BE15" s="8"/>
      <c r="BF15" s="8"/>
      <c r="BG15" s="8"/>
      <c r="BH15" s="8"/>
      <c r="BI15" s="8"/>
      <c r="BJ15" s="8"/>
      <c r="BK15" s="8"/>
      <c r="BL15" s="8"/>
      <c r="BM15" s="8"/>
      <c r="BN15" s="8"/>
      <c r="BO15" s="8"/>
      <c r="BP15" s="8"/>
    </row>
    <row r="16" spans="1:68" x14ac:dyDescent="0.25">
      <c r="A16">
        <v>15</v>
      </c>
      <c r="B16">
        <v>1</v>
      </c>
      <c r="C16">
        <v>1</v>
      </c>
      <c r="D16">
        <v>1</v>
      </c>
      <c r="E16">
        <v>0</v>
      </c>
      <c r="F16">
        <v>0</v>
      </c>
      <c r="H16">
        <v>4</v>
      </c>
      <c r="I16">
        <v>5</v>
      </c>
      <c r="J16">
        <v>60077259.864505999</v>
      </c>
      <c r="K16">
        <v>361.8</v>
      </c>
      <c r="L16">
        <v>0</v>
      </c>
      <c r="M16">
        <v>1</v>
      </c>
      <c r="N16">
        <v>4</v>
      </c>
      <c r="O16">
        <v>2</v>
      </c>
      <c r="P16">
        <v>1</v>
      </c>
      <c r="Q16">
        <v>2</v>
      </c>
      <c r="R16">
        <v>9</v>
      </c>
      <c r="S16">
        <v>12</v>
      </c>
      <c r="T16">
        <v>39170342.531521</v>
      </c>
      <c r="U16">
        <v>396.9</v>
      </c>
      <c r="V16">
        <v>16</v>
      </c>
      <c r="W16">
        <v>6</v>
      </c>
      <c r="AB16">
        <v>2</v>
      </c>
      <c r="AC16">
        <v>2</v>
      </c>
      <c r="AD16">
        <v>1</v>
      </c>
      <c r="AE16">
        <v>1</v>
      </c>
      <c r="AF16" s="3">
        <v>1.7361111111111112E-2</v>
      </c>
      <c r="AG16">
        <v>3</v>
      </c>
      <c r="AH16">
        <v>3</v>
      </c>
      <c r="AI16">
        <v>2</v>
      </c>
      <c r="AK16">
        <v>2</v>
      </c>
      <c r="AL16">
        <v>0</v>
      </c>
      <c r="AX16" s="8"/>
      <c r="AY16" s="8"/>
      <c r="AZ16" s="8"/>
      <c r="BA16" s="8"/>
      <c r="BB16" s="8"/>
      <c r="BC16" s="8"/>
      <c r="BD16" s="8"/>
      <c r="BE16" s="8"/>
      <c r="BF16" s="8"/>
      <c r="BG16" s="8"/>
      <c r="BH16" s="8"/>
      <c r="BI16" s="8"/>
      <c r="BJ16" s="8"/>
      <c r="BK16" s="8"/>
      <c r="BL16" s="8"/>
      <c r="BM16" s="8"/>
      <c r="BN16" s="8"/>
      <c r="BO16" s="8"/>
      <c r="BP16" s="8"/>
    </row>
    <row r="17" spans="1:68" x14ac:dyDescent="0.25">
      <c r="A17">
        <v>16</v>
      </c>
      <c r="B17">
        <v>1</v>
      </c>
      <c r="C17">
        <v>1</v>
      </c>
      <c r="D17">
        <v>1</v>
      </c>
      <c r="E17">
        <v>0</v>
      </c>
      <c r="F17">
        <v>0</v>
      </c>
      <c r="H17">
        <v>2</v>
      </c>
      <c r="I17">
        <v>2</v>
      </c>
      <c r="J17">
        <v>45403851.639197998</v>
      </c>
      <c r="K17">
        <v>372.6</v>
      </c>
      <c r="L17">
        <v>1</v>
      </c>
      <c r="M17">
        <v>2</v>
      </c>
      <c r="N17">
        <v>0</v>
      </c>
      <c r="O17">
        <v>0</v>
      </c>
      <c r="P17">
        <v>1</v>
      </c>
      <c r="Q17">
        <v>1</v>
      </c>
      <c r="R17">
        <v>2</v>
      </c>
      <c r="S17">
        <v>10</v>
      </c>
      <c r="T17">
        <v>33429293</v>
      </c>
      <c r="U17">
        <v>259.2</v>
      </c>
      <c r="V17">
        <v>11</v>
      </c>
      <c r="W17">
        <v>4</v>
      </c>
      <c r="AB17">
        <v>3</v>
      </c>
      <c r="AC17">
        <v>3</v>
      </c>
      <c r="AD17">
        <v>1</v>
      </c>
      <c r="AE17">
        <v>1</v>
      </c>
      <c r="AG17">
        <v>3</v>
      </c>
      <c r="AH17">
        <v>3</v>
      </c>
      <c r="AI17">
        <v>2</v>
      </c>
      <c r="AK17">
        <v>0</v>
      </c>
      <c r="AL17">
        <v>1</v>
      </c>
      <c r="AX17" s="8"/>
      <c r="AY17" s="8"/>
      <c r="AZ17" s="8"/>
      <c r="BA17" s="8"/>
      <c r="BB17" s="8"/>
      <c r="BC17" s="8"/>
      <c r="BD17" s="8"/>
      <c r="BE17" s="8"/>
      <c r="BF17" s="8"/>
      <c r="BG17" s="8"/>
      <c r="BH17" s="8"/>
      <c r="BI17" s="8"/>
      <c r="BJ17" s="8"/>
      <c r="BK17" s="8"/>
      <c r="BL17" s="8"/>
      <c r="BM17" s="8"/>
      <c r="BN17" s="8"/>
      <c r="BO17" s="8"/>
      <c r="BP17" s="8"/>
    </row>
    <row r="18" spans="1:68" x14ac:dyDescent="0.25">
      <c r="A18">
        <v>17</v>
      </c>
      <c r="B18">
        <v>1</v>
      </c>
      <c r="C18">
        <v>1</v>
      </c>
      <c r="D18">
        <v>1</v>
      </c>
      <c r="E18">
        <v>0</v>
      </c>
      <c r="F18">
        <v>0</v>
      </c>
      <c r="H18">
        <v>5</v>
      </c>
      <c r="I18">
        <v>2</v>
      </c>
      <c r="J18">
        <v>45403851.639197998</v>
      </c>
      <c r="K18">
        <v>372.6</v>
      </c>
      <c r="L18">
        <v>0</v>
      </c>
      <c r="M18">
        <v>1</v>
      </c>
      <c r="AB18">
        <v>2</v>
      </c>
      <c r="AC18">
        <v>2</v>
      </c>
      <c r="AD18">
        <v>1</v>
      </c>
      <c r="AE18">
        <v>1</v>
      </c>
      <c r="AF18" s="3">
        <v>2.1874999999999999E-2</v>
      </c>
      <c r="AG18">
        <v>2</v>
      </c>
      <c r="AH18">
        <v>2</v>
      </c>
      <c r="AI18">
        <v>2</v>
      </c>
      <c r="AK18">
        <v>2</v>
      </c>
      <c r="AL18">
        <v>2</v>
      </c>
      <c r="AX18" s="8"/>
      <c r="AY18" s="8"/>
      <c r="AZ18" s="8"/>
      <c r="BA18" s="8"/>
      <c r="BB18" s="8"/>
      <c r="BC18" s="8"/>
      <c r="BD18" s="8"/>
      <c r="BE18" s="8"/>
      <c r="BF18" s="8"/>
      <c r="BG18" s="8"/>
      <c r="BH18" s="8"/>
      <c r="BI18" s="8"/>
      <c r="BJ18" s="8"/>
      <c r="BK18" s="8"/>
      <c r="BL18" s="8"/>
      <c r="BM18" s="8"/>
      <c r="BN18" s="8"/>
      <c r="BO18" s="8"/>
      <c r="BP18" s="8"/>
    </row>
    <row r="19" spans="1:68" x14ac:dyDescent="0.25">
      <c r="A19">
        <v>18</v>
      </c>
      <c r="B19">
        <v>2</v>
      </c>
      <c r="C19">
        <v>1</v>
      </c>
      <c r="D19">
        <v>1</v>
      </c>
      <c r="E19">
        <v>0</v>
      </c>
      <c r="F19">
        <v>0</v>
      </c>
      <c r="H19">
        <v>1</v>
      </c>
      <c r="I19">
        <v>1</v>
      </c>
      <c r="J19">
        <v>40246297.714713998</v>
      </c>
      <c r="K19">
        <v>329.4</v>
      </c>
      <c r="L19">
        <v>1</v>
      </c>
      <c r="AF19" s="4">
        <v>1.9675925925925926E-4</v>
      </c>
      <c r="AX19" s="8"/>
      <c r="AY19" s="8"/>
      <c r="AZ19" s="8"/>
      <c r="BA19" s="8"/>
      <c r="BB19" s="8"/>
      <c r="BC19" s="8"/>
      <c r="BD19" s="8"/>
      <c r="BE19" s="8"/>
      <c r="BF19" s="8"/>
      <c r="BG19" s="8"/>
      <c r="BH19" s="8"/>
      <c r="BI19" s="8"/>
      <c r="BJ19" s="8"/>
      <c r="BK19" s="8"/>
      <c r="BL19" s="8"/>
      <c r="BM19" s="8"/>
      <c r="BN19" s="8"/>
      <c r="BO19" s="8"/>
      <c r="BP19" s="8"/>
    </row>
    <row r="20" spans="1:68" x14ac:dyDescent="0.25">
      <c r="AX20" s="8"/>
      <c r="AY20" s="12"/>
      <c r="AZ20" s="12"/>
      <c r="BA20" s="12"/>
      <c r="BB20" s="12"/>
      <c r="BC20" s="12"/>
      <c r="BD20" s="12"/>
      <c r="BE20" s="12"/>
      <c r="BF20" s="12"/>
      <c r="BG20" s="12"/>
      <c r="BH20" s="12"/>
      <c r="BI20" s="12"/>
      <c r="BJ20" s="12"/>
      <c r="BK20" s="12"/>
      <c r="BL20" s="12"/>
      <c r="BM20" s="12"/>
      <c r="BN20" s="12"/>
      <c r="BO20" s="8"/>
      <c r="BP20" s="8"/>
    </row>
    <row r="21" spans="1:68" x14ac:dyDescent="0.25">
      <c r="AX21" s="8"/>
      <c r="AY21" s="8"/>
      <c r="AZ21" s="8"/>
      <c r="BA21" s="8"/>
      <c r="BB21" s="8"/>
      <c r="BC21" s="8"/>
      <c r="BD21" s="8"/>
      <c r="BE21" s="8"/>
      <c r="BF21" s="8"/>
      <c r="BG21" s="8"/>
      <c r="BH21" s="8"/>
      <c r="BI21" s="8"/>
      <c r="BJ21" s="8"/>
      <c r="BK21" s="8"/>
      <c r="BL21" s="8"/>
      <c r="BM21" s="8"/>
      <c r="BN21" s="8"/>
      <c r="BO21" s="8"/>
      <c r="BP21" s="8"/>
    </row>
    <row r="22" spans="1:68" x14ac:dyDescent="0.25">
      <c r="AX22" s="8"/>
      <c r="AY22" s="8"/>
      <c r="AZ22" s="8"/>
      <c r="BA22" s="8"/>
      <c r="BB22" s="8"/>
      <c r="BC22" s="8"/>
      <c r="BD22" s="8"/>
      <c r="BE22" s="8"/>
      <c r="BF22" s="8"/>
      <c r="BG22" s="8"/>
      <c r="BH22" s="8"/>
      <c r="BI22" s="8"/>
      <c r="BJ22" s="8"/>
      <c r="BK22" s="8"/>
      <c r="BL22" s="8"/>
      <c r="BM22" s="8"/>
      <c r="BN22" s="8"/>
      <c r="BO22" s="8"/>
      <c r="BP22" s="8"/>
    </row>
    <row r="23" spans="1:68" x14ac:dyDescent="0.25">
      <c r="AX23" s="8"/>
      <c r="AY23" s="8"/>
      <c r="AZ23" s="8"/>
      <c r="BA23" s="8"/>
      <c r="BB23" s="8"/>
      <c r="BC23" s="8"/>
      <c r="BD23" s="8"/>
      <c r="BE23" s="8"/>
      <c r="BF23" s="8"/>
      <c r="BG23" s="8"/>
      <c r="BH23" s="8"/>
      <c r="BI23" s="8"/>
      <c r="BJ23" s="8"/>
      <c r="BK23" s="8"/>
      <c r="BL23" s="8"/>
      <c r="BM23" s="8"/>
      <c r="BN23" s="8"/>
      <c r="BO23" s="8"/>
      <c r="BP23" s="8"/>
    </row>
    <row r="24" spans="1:68" x14ac:dyDescent="0.25">
      <c r="AX24" s="8"/>
      <c r="AY24" s="11"/>
      <c r="AZ24" s="11"/>
      <c r="BA24" s="11"/>
      <c r="BB24" s="11"/>
      <c r="BC24" s="11"/>
      <c r="BD24" s="11"/>
      <c r="BE24" s="11"/>
      <c r="BF24" s="11"/>
      <c r="BG24" s="8"/>
      <c r="BH24" s="8"/>
      <c r="BI24" s="8"/>
      <c r="BJ24" s="8"/>
      <c r="BK24" s="8"/>
      <c r="BL24" s="8"/>
      <c r="BM24" s="8"/>
      <c r="BN24" s="8"/>
      <c r="BO24" s="8"/>
      <c r="BP24" s="8"/>
    </row>
    <row r="25" spans="1:68" x14ac:dyDescent="0.25">
      <c r="AX25" s="8"/>
      <c r="AY25" s="8"/>
      <c r="AZ25" s="8"/>
      <c r="BA25" s="8"/>
      <c r="BB25" s="8"/>
      <c r="BC25" s="8"/>
      <c r="BD25" s="8"/>
      <c r="BE25" s="8"/>
      <c r="BF25" s="8"/>
      <c r="BG25" s="8"/>
      <c r="BH25" s="8"/>
      <c r="BI25" s="8"/>
      <c r="BJ25" s="8"/>
      <c r="BK25" s="8"/>
      <c r="BL25" s="8"/>
      <c r="BM25" s="8"/>
      <c r="BN25" s="8"/>
      <c r="BO25" s="8"/>
      <c r="BP25" s="8"/>
    </row>
    <row r="26" spans="1:68" x14ac:dyDescent="0.25">
      <c r="AX26" s="8"/>
      <c r="AY26" s="8"/>
      <c r="AZ26" s="8"/>
      <c r="BA26" s="8"/>
      <c r="BB26" s="8"/>
      <c r="BC26" s="8"/>
      <c r="BD26" s="8"/>
      <c r="BE26" s="8"/>
      <c r="BF26" s="8"/>
      <c r="BG26" s="8"/>
      <c r="BH26" s="8"/>
      <c r="BI26" s="8"/>
      <c r="BJ26" s="8"/>
      <c r="BK26" s="8"/>
      <c r="BL26" s="8"/>
      <c r="BM26" s="8"/>
      <c r="BN26" s="8"/>
      <c r="BO26" s="8"/>
      <c r="BP26" s="8"/>
    </row>
    <row r="27" spans="1:68" x14ac:dyDescent="0.25">
      <c r="AX27" s="8"/>
      <c r="AY27" s="8"/>
      <c r="AZ27" s="8"/>
      <c r="BA27" s="8"/>
      <c r="BB27" s="8"/>
      <c r="BC27" s="8"/>
      <c r="BD27" s="8"/>
      <c r="BE27" s="8"/>
      <c r="BF27" s="8"/>
      <c r="BG27" s="8"/>
      <c r="BH27" s="8"/>
      <c r="BI27" s="8"/>
      <c r="BJ27" s="8"/>
      <c r="BK27" s="8"/>
      <c r="BL27" s="8"/>
      <c r="BM27" s="8"/>
      <c r="BN27" s="8"/>
      <c r="BO27" s="8"/>
      <c r="BP27" s="8"/>
    </row>
    <row r="28" spans="1:68" x14ac:dyDescent="0.25">
      <c r="AX28" s="8"/>
      <c r="AY28" s="8"/>
      <c r="AZ28" s="8"/>
      <c r="BA28" s="8"/>
      <c r="BB28" s="8"/>
      <c r="BC28" s="8"/>
      <c r="BD28" s="8"/>
      <c r="BE28" s="8"/>
      <c r="BF28" s="8"/>
      <c r="BG28" s="8"/>
      <c r="BH28" s="8"/>
      <c r="BI28" s="8"/>
      <c r="BJ28" s="8"/>
      <c r="BK28" s="8"/>
      <c r="BL28" s="8"/>
      <c r="BM28" s="8"/>
      <c r="BN28" s="8"/>
      <c r="BO28" s="8"/>
      <c r="BP28" s="8"/>
    </row>
    <row r="29" spans="1:68" x14ac:dyDescent="0.25">
      <c r="AX29" s="8"/>
      <c r="AY29" s="8"/>
      <c r="AZ29" s="8"/>
      <c r="BA29" s="8"/>
      <c r="BB29" s="8"/>
      <c r="BC29" s="8"/>
      <c r="BD29" s="8"/>
      <c r="BE29" s="8"/>
      <c r="BF29" s="8"/>
      <c r="BG29" s="8"/>
      <c r="BH29" s="8"/>
      <c r="BI29" s="8"/>
      <c r="BJ29" s="8"/>
      <c r="BK29" s="8"/>
      <c r="BL29" s="8"/>
      <c r="BM29" s="8"/>
      <c r="BN29" s="8"/>
      <c r="BO29" s="8"/>
      <c r="BP29" s="8"/>
    </row>
    <row r="30" spans="1:68" x14ac:dyDescent="0.25">
      <c r="AX30" s="8"/>
      <c r="AY30" s="8"/>
      <c r="AZ30" s="8"/>
      <c r="BA30" s="8"/>
      <c r="BB30" s="8"/>
      <c r="BC30" s="8"/>
      <c r="BD30" s="8"/>
      <c r="BE30" s="8"/>
      <c r="BF30" s="8"/>
      <c r="BG30" s="8"/>
      <c r="BH30" s="8"/>
      <c r="BI30" s="8"/>
      <c r="BJ30" s="8"/>
      <c r="BK30" s="8"/>
      <c r="BL30" s="8"/>
      <c r="BM30" s="8"/>
      <c r="BN30" s="8"/>
      <c r="BO30" s="8"/>
      <c r="BP30" s="8"/>
    </row>
    <row r="31" spans="1:68" x14ac:dyDescent="0.25">
      <c r="AX31" s="8"/>
      <c r="AY31" s="8"/>
      <c r="AZ31" s="8"/>
      <c r="BA31" s="8"/>
      <c r="BB31" s="8"/>
      <c r="BC31" s="8"/>
      <c r="BD31" s="8"/>
      <c r="BE31" s="8"/>
      <c r="BF31" s="8"/>
      <c r="BG31" s="8"/>
      <c r="BH31" s="8"/>
      <c r="BI31" s="8"/>
      <c r="BJ31" s="8"/>
      <c r="BK31" s="8"/>
      <c r="BL31" s="8"/>
      <c r="BM31" s="8"/>
      <c r="BN31" s="8"/>
      <c r="BO31" s="8"/>
      <c r="BP31" s="8"/>
    </row>
    <row r="32" spans="1:68" x14ac:dyDescent="0.25">
      <c r="AX32" s="8"/>
      <c r="AY32" s="9"/>
      <c r="AZ32" s="9"/>
      <c r="BA32" s="9"/>
      <c r="BB32" s="9"/>
      <c r="BC32" s="9"/>
      <c r="BD32" s="9"/>
      <c r="BE32" s="9"/>
      <c r="BF32" s="9"/>
      <c r="BG32" s="9"/>
      <c r="BH32" s="9"/>
      <c r="BI32" s="9"/>
      <c r="BJ32" s="9"/>
      <c r="BK32" s="9"/>
      <c r="BL32" s="9"/>
      <c r="BM32" s="9"/>
      <c r="BN32" s="8"/>
      <c r="BO32" s="9"/>
      <c r="BP32" s="10"/>
    </row>
    <row r="33" spans="50:68" x14ac:dyDescent="0.25">
      <c r="AX33" s="8"/>
      <c r="AY33" s="8"/>
      <c r="AZ33" s="8"/>
      <c r="BA33" s="8"/>
      <c r="BB33" s="8"/>
      <c r="BC33" s="8"/>
      <c r="BD33" s="8"/>
      <c r="BE33" s="8"/>
      <c r="BF33" s="8"/>
      <c r="BG33" s="8"/>
      <c r="BH33" s="8"/>
      <c r="BI33" s="8"/>
      <c r="BJ33" s="8"/>
      <c r="BK33" s="8"/>
      <c r="BL33" s="8"/>
      <c r="BM33" s="8"/>
      <c r="BN33" s="8"/>
      <c r="BO33" s="8"/>
      <c r="BP33" s="8"/>
    </row>
    <row r="34" spans="50:68" x14ac:dyDescent="0.25">
      <c r="AX34" s="8"/>
      <c r="AY34" s="8"/>
      <c r="AZ34" s="8"/>
      <c r="BA34" s="8"/>
      <c r="BB34" s="8"/>
      <c r="BC34" s="8"/>
      <c r="BD34" s="8"/>
      <c r="BE34" s="8"/>
      <c r="BF34" s="8"/>
      <c r="BG34" s="8"/>
      <c r="BH34" s="8"/>
      <c r="BI34" s="8"/>
      <c r="BJ34" s="8"/>
      <c r="BK34" s="8"/>
      <c r="BL34" s="8"/>
      <c r="BM34" s="8"/>
      <c r="BN34" s="8"/>
      <c r="BO34" s="8"/>
      <c r="BP34" s="8"/>
    </row>
    <row r="35" spans="50:68" x14ac:dyDescent="0.25">
      <c r="AX35" s="8"/>
      <c r="AY35" s="8"/>
      <c r="AZ35" s="8"/>
      <c r="BA35" s="8"/>
      <c r="BB35" s="8"/>
      <c r="BC35" s="8"/>
      <c r="BD35" s="8"/>
      <c r="BE35" s="8"/>
      <c r="BF35" s="8"/>
      <c r="BG35" s="8"/>
      <c r="BH35" s="8"/>
      <c r="BI35" s="8"/>
      <c r="BJ35" s="8"/>
      <c r="BK35" s="8"/>
      <c r="BL35" s="8"/>
      <c r="BM35" s="8"/>
      <c r="BN35" s="8"/>
      <c r="BO35" s="8"/>
      <c r="BP35" s="8"/>
    </row>
    <row r="36" spans="50:68" x14ac:dyDescent="0.25">
      <c r="AX36" s="8"/>
      <c r="AY36" s="8"/>
      <c r="AZ36" s="8"/>
      <c r="BA36" s="8"/>
      <c r="BB36" s="8"/>
      <c r="BC36" s="8"/>
      <c r="BD36" s="8"/>
      <c r="BE36" s="8"/>
      <c r="BF36" s="8"/>
      <c r="BG36" s="8"/>
      <c r="BH36" s="8"/>
      <c r="BI36" s="8"/>
      <c r="BJ36" s="8"/>
      <c r="BK36" s="8"/>
      <c r="BL36" s="8"/>
      <c r="BM36" s="8"/>
      <c r="BN36" s="8"/>
      <c r="BO36" s="8"/>
      <c r="BP36" s="8"/>
    </row>
    <row r="37" spans="50:68" x14ac:dyDescent="0.25">
      <c r="AX37" s="8"/>
      <c r="AY37" s="8"/>
      <c r="AZ37" s="8"/>
      <c r="BA37" s="8"/>
      <c r="BB37" s="8"/>
      <c r="BC37" s="8"/>
      <c r="BD37" s="8"/>
      <c r="BE37" s="8"/>
      <c r="BF37" s="8"/>
      <c r="BG37" s="8"/>
      <c r="BH37" s="8"/>
      <c r="BI37" s="8"/>
      <c r="BJ37" s="8"/>
      <c r="BK37" s="8"/>
      <c r="BL37" s="8"/>
      <c r="BM37" s="8"/>
      <c r="BN37" s="8"/>
      <c r="BO37" s="8"/>
      <c r="BP37" s="8"/>
    </row>
    <row r="38" spans="50:68" x14ac:dyDescent="0.25">
      <c r="AX38" s="8"/>
      <c r="AY38" s="8"/>
      <c r="AZ38" s="8"/>
      <c r="BA38" s="8"/>
      <c r="BB38" s="8"/>
      <c r="BC38" s="8"/>
      <c r="BD38" s="8"/>
      <c r="BE38" s="8"/>
      <c r="BF38" s="8"/>
      <c r="BG38" s="8"/>
      <c r="BH38" s="8"/>
      <c r="BI38" s="8"/>
      <c r="BJ38" s="8"/>
      <c r="BK38" s="8"/>
      <c r="BL38" s="8"/>
      <c r="BM38" s="8"/>
      <c r="BN38" s="8"/>
      <c r="BO38" s="8"/>
      <c r="BP38" s="8"/>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E28C-63C0-463A-B95D-4F2F297BB733}">
  <dimension ref="A1:Q125"/>
  <sheetViews>
    <sheetView workbookViewId="0">
      <selection activeCell="U18" sqref="U18"/>
    </sheetView>
  </sheetViews>
  <sheetFormatPr defaultRowHeight="15" x14ac:dyDescent="0.25"/>
  <cols>
    <col min="1" max="1" width="14.140625" customWidth="1"/>
  </cols>
  <sheetData>
    <row r="1" spans="1:17" x14ac:dyDescent="0.25">
      <c r="A1" s="1" t="s">
        <v>2</v>
      </c>
      <c r="P1" s="1"/>
      <c r="Q1" s="1"/>
    </row>
    <row r="2" spans="1:17" x14ac:dyDescent="0.25">
      <c r="A2" t="s">
        <v>26</v>
      </c>
      <c r="B2" t="s">
        <v>103</v>
      </c>
    </row>
    <row r="3" spans="1:17" x14ac:dyDescent="0.25">
      <c r="A3" t="s">
        <v>27</v>
      </c>
      <c r="B3" t="s">
        <v>108</v>
      </c>
    </row>
    <row r="4" spans="1:17" x14ac:dyDescent="0.25">
      <c r="A4" t="s">
        <v>28</v>
      </c>
      <c r="B4" t="s">
        <v>113</v>
      </c>
    </row>
    <row r="5" spans="1:17" x14ac:dyDescent="0.25">
      <c r="A5" t="s">
        <v>29</v>
      </c>
      <c r="B5" t="s">
        <v>117</v>
      </c>
    </row>
    <row r="6" spans="1:17" x14ac:dyDescent="0.25">
      <c r="A6" t="s">
        <v>30</v>
      </c>
      <c r="B6" t="s">
        <v>122</v>
      </c>
    </row>
    <row r="7" spans="1:17" x14ac:dyDescent="0.25">
      <c r="A7" t="s">
        <v>32</v>
      </c>
      <c r="B7" t="s">
        <v>127</v>
      </c>
    </row>
    <row r="8" spans="1:17" x14ac:dyDescent="0.25">
      <c r="A8" t="s">
        <v>33</v>
      </c>
      <c r="B8" t="s">
        <v>132</v>
      </c>
    </row>
    <row r="9" spans="1:17" x14ac:dyDescent="0.25">
      <c r="A9" t="s">
        <v>34</v>
      </c>
      <c r="B9" t="s">
        <v>137</v>
      </c>
    </row>
    <row r="10" spans="1:17" x14ac:dyDescent="0.25">
      <c r="A10" t="s">
        <v>17</v>
      </c>
      <c r="B10" t="s">
        <v>142</v>
      </c>
    </row>
    <row r="11" spans="1:17" x14ac:dyDescent="0.25">
      <c r="A11" t="s">
        <v>19</v>
      </c>
    </row>
    <row r="12" spans="1:17" x14ac:dyDescent="0.25">
      <c r="A12" t="s">
        <v>20</v>
      </c>
      <c r="B12" t="s">
        <v>144</v>
      </c>
    </row>
    <row r="13" spans="1:17" x14ac:dyDescent="0.25">
      <c r="A13" t="s">
        <v>21</v>
      </c>
      <c r="B13" t="s">
        <v>149</v>
      </c>
    </row>
    <row r="14" spans="1:17" x14ac:dyDescent="0.25">
      <c r="A14" t="s">
        <v>22</v>
      </c>
      <c r="B14" t="s">
        <v>154</v>
      </c>
    </row>
    <row r="15" spans="1:17" x14ac:dyDescent="0.25">
      <c r="A15" t="s">
        <v>23</v>
      </c>
      <c r="B15" t="s">
        <v>160</v>
      </c>
    </row>
    <row r="16" spans="1:17" x14ac:dyDescent="0.25">
      <c r="A16" t="s">
        <v>24</v>
      </c>
      <c r="B16" t="s">
        <v>165</v>
      </c>
    </row>
    <row r="17" spans="1:2" x14ac:dyDescent="0.25">
      <c r="A17" t="s">
        <v>25</v>
      </c>
      <c r="B17" t="s">
        <v>170</v>
      </c>
    </row>
    <row r="19" spans="1:2" x14ac:dyDescent="0.25">
      <c r="A19" s="1" t="s">
        <v>15</v>
      </c>
    </row>
    <row r="20" spans="1:2" x14ac:dyDescent="0.25">
      <c r="A20" t="s">
        <v>26</v>
      </c>
      <c r="B20" t="s">
        <v>104</v>
      </c>
    </row>
    <row r="21" spans="1:2" x14ac:dyDescent="0.25">
      <c r="A21" t="s">
        <v>27</v>
      </c>
      <c r="B21" t="s">
        <v>109</v>
      </c>
    </row>
    <row r="22" spans="1:2" x14ac:dyDescent="0.25">
      <c r="A22" t="s">
        <v>28</v>
      </c>
    </row>
    <row r="23" spans="1:2" x14ac:dyDescent="0.25">
      <c r="A23" t="s">
        <v>29</v>
      </c>
      <c r="B23" t="s">
        <v>118</v>
      </c>
    </row>
    <row r="24" spans="1:2" x14ac:dyDescent="0.25">
      <c r="A24" t="s">
        <v>30</v>
      </c>
      <c r="B24" t="s">
        <v>123</v>
      </c>
    </row>
    <row r="25" spans="1:2" x14ac:dyDescent="0.25">
      <c r="A25" t="s">
        <v>32</v>
      </c>
      <c r="B25" t="s">
        <v>128</v>
      </c>
    </row>
    <row r="26" spans="1:2" x14ac:dyDescent="0.25">
      <c r="A26" t="s">
        <v>33</v>
      </c>
      <c r="B26" t="s">
        <v>133</v>
      </c>
    </row>
    <row r="27" spans="1:2" x14ac:dyDescent="0.25">
      <c r="A27" t="s">
        <v>34</v>
      </c>
      <c r="B27" t="s">
        <v>138</v>
      </c>
    </row>
    <row r="28" spans="1:2" x14ac:dyDescent="0.25">
      <c r="A28" t="s">
        <v>17</v>
      </c>
    </row>
    <row r="29" spans="1:2" x14ac:dyDescent="0.25">
      <c r="A29" t="s">
        <v>19</v>
      </c>
    </row>
    <row r="30" spans="1:2" x14ac:dyDescent="0.25">
      <c r="A30" t="s">
        <v>20</v>
      </c>
      <c r="B30" t="s">
        <v>145</v>
      </c>
    </row>
    <row r="31" spans="1:2" x14ac:dyDescent="0.25">
      <c r="A31" t="s">
        <v>21</v>
      </c>
      <c r="B31" t="s">
        <v>150</v>
      </c>
    </row>
    <row r="32" spans="1:2" x14ac:dyDescent="0.25">
      <c r="A32" t="s">
        <v>22</v>
      </c>
      <c r="B32" t="s">
        <v>155</v>
      </c>
    </row>
    <row r="33" spans="1:2" x14ac:dyDescent="0.25">
      <c r="A33" t="s">
        <v>23</v>
      </c>
      <c r="B33" t="s">
        <v>161</v>
      </c>
    </row>
    <row r="34" spans="1:2" x14ac:dyDescent="0.25">
      <c r="A34" t="s">
        <v>24</v>
      </c>
      <c r="B34" t="s">
        <v>166</v>
      </c>
    </row>
    <row r="35" spans="1:2" x14ac:dyDescent="0.25">
      <c r="A35" t="s">
        <v>25</v>
      </c>
      <c r="B35" t="s">
        <v>171</v>
      </c>
    </row>
    <row r="37" spans="1:2" x14ac:dyDescent="0.25">
      <c r="A37" s="1" t="s">
        <v>36</v>
      </c>
    </row>
    <row r="38" spans="1:2" x14ac:dyDescent="0.25">
      <c r="A38" t="s">
        <v>26</v>
      </c>
      <c r="B38" t="s">
        <v>105</v>
      </c>
    </row>
    <row r="39" spans="1:2" x14ac:dyDescent="0.25">
      <c r="A39" t="s">
        <v>27</v>
      </c>
      <c r="B39" t="s">
        <v>110</v>
      </c>
    </row>
    <row r="40" spans="1:2" x14ac:dyDescent="0.25">
      <c r="A40" t="s">
        <v>28</v>
      </c>
      <c r="B40" t="s">
        <v>114</v>
      </c>
    </row>
    <row r="41" spans="1:2" x14ac:dyDescent="0.25">
      <c r="A41" t="s">
        <v>29</v>
      </c>
      <c r="B41" t="s">
        <v>119</v>
      </c>
    </row>
    <row r="42" spans="1:2" x14ac:dyDescent="0.25">
      <c r="A42" t="s">
        <v>30</v>
      </c>
      <c r="B42" t="s">
        <v>124</v>
      </c>
    </row>
    <row r="43" spans="1:2" x14ac:dyDescent="0.25">
      <c r="A43" t="s">
        <v>32</v>
      </c>
      <c r="B43" t="s">
        <v>129</v>
      </c>
    </row>
    <row r="44" spans="1:2" x14ac:dyDescent="0.25">
      <c r="A44" t="s">
        <v>33</v>
      </c>
      <c r="B44" t="s">
        <v>134</v>
      </c>
    </row>
    <row r="45" spans="1:2" x14ac:dyDescent="0.25">
      <c r="A45" t="s">
        <v>34</v>
      </c>
      <c r="B45" t="s">
        <v>139</v>
      </c>
    </row>
    <row r="46" spans="1:2" x14ac:dyDescent="0.25">
      <c r="A46" t="s">
        <v>17</v>
      </c>
    </row>
    <row r="47" spans="1:2" x14ac:dyDescent="0.25">
      <c r="A47" t="s">
        <v>19</v>
      </c>
    </row>
    <row r="48" spans="1:2" x14ac:dyDescent="0.25">
      <c r="A48" t="s">
        <v>20</v>
      </c>
      <c r="B48" t="s">
        <v>146</v>
      </c>
    </row>
    <row r="49" spans="1:2" x14ac:dyDescent="0.25">
      <c r="A49" t="s">
        <v>21</v>
      </c>
      <c r="B49" t="s">
        <v>151</v>
      </c>
    </row>
    <row r="50" spans="1:2" x14ac:dyDescent="0.25">
      <c r="A50" t="s">
        <v>22</v>
      </c>
      <c r="B50" t="s">
        <v>156</v>
      </c>
    </row>
    <row r="51" spans="1:2" x14ac:dyDescent="0.25">
      <c r="A51" t="s">
        <v>23</v>
      </c>
      <c r="B51" t="s">
        <v>162</v>
      </c>
    </row>
    <row r="52" spans="1:2" x14ac:dyDescent="0.25">
      <c r="A52" t="s">
        <v>24</v>
      </c>
      <c r="B52" t="s">
        <v>167</v>
      </c>
    </row>
    <row r="53" spans="1:2" x14ac:dyDescent="0.25">
      <c r="A53" t="s">
        <v>25</v>
      </c>
      <c r="B53" t="s">
        <v>172</v>
      </c>
    </row>
    <row r="55" spans="1:2" x14ac:dyDescent="0.25">
      <c r="A55" s="1" t="s">
        <v>4</v>
      </c>
    </row>
    <row r="56" spans="1:2" x14ac:dyDescent="0.25">
      <c r="A56" t="s">
        <v>26</v>
      </c>
      <c r="B56" t="s">
        <v>106</v>
      </c>
    </row>
    <row r="57" spans="1:2" x14ac:dyDescent="0.25">
      <c r="A57" t="s">
        <v>27</v>
      </c>
      <c r="B57" t="s">
        <v>111</v>
      </c>
    </row>
    <row r="58" spans="1:2" x14ac:dyDescent="0.25">
      <c r="A58" t="s">
        <v>28</v>
      </c>
      <c r="B58" t="s">
        <v>115</v>
      </c>
    </row>
    <row r="59" spans="1:2" x14ac:dyDescent="0.25">
      <c r="A59" t="s">
        <v>29</v>
      </c>
      <c r="B59" t="s">
        <v>120</v>
      </c>
    </row>
    <row r="60" spans="1:2" x14ac:dyDescent="0.25">
      <c r="A60" t="s">
        <v>30</v>
      </c>
      <c r="B60" t="s">
        <v>125</v>
      </c>
    </row>
    <row r="61" spans="1:2" x14ac:dyDescent="0.25">
      <c r="A61" t="s">
        <v>32</v>
      </c>
      <c r="B61" t="s">
        <v>130</v>
      </c>
    </row>
    <row r="62" spans="1:2" x14ac:dyDescent="0.25">
      <c r="A62" t="s">
        <v>33</v>
      </c>
      <c r="B62" t="s">
        <v>135</v>
      </c>
    </row>
    <row r="63" spans="1:2" x14ac:dyDescent="0.25">
      <c r="A63" t="s">
        <v>34</v>
      </c>
      <c r="B63" t="s">
        <v>140</v>
      </c>
    </row>
    <row r="64" spans="1:2" x14ac:dyDescent="0.25">
      <c r="A64" t="s">
        <v>17</v>
      </c>
    </row>
    <row r="65" spans="1:2" x14ac:dyDescent="0.25">
      <c r="A65" t="s">
        <v>19</v>
      </c>
    </row>
    <row r="66" spans="1:2" x14ac:dyDescent="0.25">
      <c r="A66" t="s">
        <v>20</v>
      </c>
      <c r="B66" t="s">
        <v>147</v>
      </c>
    </row>
    <row r="67" spans="1:2" x14ac:dyDescent="0.25">
      <c r="A67" t="s">
        <v>21</v>
      </c>
      <c r="B67" t="s">
        <v>152</v>
      </c>
    </row>
    <row r="68" spans="1:2" x14ac:dyDescent="0.25">
      <c r="A68" t="s">
        <v>22</v>
      </c>
      <c r="B68" t="s">
        <v>157</v>
      </c>
    </row>
    <row r="69" spans="1:2" x14ac:dyDescent="0.25">
      <c r="A69" t="s">
        <v>23</v>
      </c>
      <c r="B69" t="s">
        <v>163</v>
      </c>
    </row>
    <row r="70" spans="1:2" x14ac:dyDescent="0.25">
      <c r="A70" t="s">
        <v>24</v>
      </c>
      <c r="B70" t="s">
        <v>168</v>
      </c>
    </row>
    <row r="71" spans="1:2" x14ac:dyDescent="0.25">
      <c r="A71" t="s">
        <v>25</v>
      </c>
      <c r="B71" t="s">
        <v>173</v>
      </c>
    </row>
    <row r="73" spans="1:2" x14ac:dyDescent="0.25">
      <c r="A73" s="1" t="s">
        <v>5</v>
      </c>
    </row>
    <row r="74" spans="1:2" x14ac:dyDescent="0.25">
      <c r="A74" t="s">
        <v>26</v>
      </c>
    </row>
    <row r="75" spans="1:2" x14ac:dyDescent="0.25">
      <c r="A75" t="s">
        <v>27</v>
      </c>
    </row>
    <row r="76" spans="1:2" x14ac:dyDescent="0.25">
      <c r="A76" t="s">
        <v>28</v>
      </c>
    </row>
    <row r="77" spans="1:2" x14ac:dyDescent="0.25">
      <c r="A77" t="s">
        <v>29</v>
      </c>
    </row>
    <row r="78" spans="1:2" x14ac:dyDescent="0.25">
      <c r="A78" t="s">
        <v>30</v>
      </c>
    </row>
    <row r="79" spans="1:2" x14ac:dyDescent="0.25">
      <c r="A79" t="s">
        <v>32</v>
      </c>
    </row>
    <row r="80" spans="1:2" x14ac:dyDescent="0.25">
      <c r="A80" t="s">
        <v>33</v>
      </c>
    </row>
    <row r="81" spans="1:2" x14ac:dyDescent="0.25">
      <c r="A81" t="s">
        <v>34</v>
      </c>
    </row>
    <row r="82" spans="1:2" x14ac:dyDescent="0.25">
      <c r="A82" t="s">
        <v>17</v>
      </c>
      <c r="B82" t="s">
        <v>143</v>
      </c>
    </row>
    <row r="83" spans="1:2" x14ac:dyDescent="0.25">
      <c r="A83" t="s">
        <v>19</v>
      </c>
    </row>
    <row r="84" spans="1:2" x14ac:dyDescent="0.25">
      <c r="A84" t="s">
        <v>20</v>
      </c>
      <c r="B84" t="s">
        <v>148</v>
      </c>
    </row>
    <row r="85" spans="1:2" x14ac:dyDescent="0.25">
      <c r="A85" t="s">
        <v>21</v>
      </c>
      <c r="B85" t="s">
        <v>153</v>
      </c>
    </row>
    <row r="86" spans="1:2" x14ac:dyDescent="0.25">
      <c r="A86" t="s">
        <v>22</v>
      </c>
      <c r="B86" t="s">
        <v>158</v>
      </c>
    </row>
    <row r="87" spans="1:2" x14ac:dyDescent="0.25">
      <c r="A87" t="s">
        <v>23</v>
      </c>
      <c r="B87" t="s">
        <v>164</v>
      </c>
    </row>
    <row r="88" spans="1:2" x14ac:dyDescent="0.25">
      <c r="A88" t="s">
        <v>24</v>
      </c>
      <c r="B88" t="s">
        <v>169</v>
      </c>
    </row>
    <row r="89" spans="1:2" x14ac:dyDescent="0.25">
      <c r="A89" t="s">
        <v>25</v>
      </c>
      <c r="B89" t="s">
        <v>174</v>
      </c>
    </row>
    <row r="91" spans="1:2" x14ac:dyDescent="0.25">
      <c r="A91" s="1" t="s">
        <v>6</v>
      </c>
    </row>
    <row r="92" spans="1:2" x14ac:dyDescent="0.25">
      <c r="A92" t="s">
        <v>26</v>
      </c>
      <c r="B92" t="s">
        <v>107</v>
      </c>
    </row>
    <row r="93" spans="1:2" x14ac:dyDescent="0.25">
      <c r="A93" t="s">
        <v>27</v>
      </c>
      <c r="B93" t="s">
        <v>112</v>
      </c>
    </row>
    <row r="94" spans="1:2" x14ac:dyDescent="0.25">
      <c r="A94" t="s">
        <v>28</v>
      </c>
      <c r="B94" t="s">
        <v>116</v>
      </c>
    </row>
    <row r="95" spans="1:2" x14ac:dyDescent="0.25">
      <c r="A95" t="s">
        <v>29</v>
      </c>
      <c r="B95" t="s">
        <v>121</v>
      </c>
    </row>
    <row r="96" spans="1:2" x14ac:dyDescent="0.25">
      <c r="A96" t="s">
        <v>30</v>
      </c>
      <c r="B96" t="s">
        <v>126</v>
      </c>
    </row>
    <row r="97" spans="1:2" x14ac:dyDescent="0.25">
      <c r="A97" t="s">
        <v>32</v>
      </c>
      <c r="B97" t="s">
        <v>131</v>
      </c>
    </row>
    <row r="98" spans="1:2" x14ac:dyDescent="0.25">
      <c r="A98" t="s">
        <v>33</v>
      </c>
      <c r="B98" t="s">
        <v>136</v>
      </c>
    </row>
    <row r="99" spans="1:2" x14ac:dyDescent="0.25">
      <c r="A99" t="s">
        <v>34</v>
      </c>
      <c r="B99" t="s">
        <v>141</v>
      </c>
    </row>
    <row r="100" spans="1:2" x14ac:dyDescent="0.25">
      <c r="A100" t="s">
        <v>17</v>
      </c>
    </row>
    <row r="101" spans="1:2" x14ac:dyDescent="0.25">
      <c r="A101" t="s">
        <v>19</v>
      </c>
    </row>
    <row r="102" spans="1:2" x14ac:dyDescent="0.25">
      <c r="A102" t="s">
        <v>20</v>
      </c>
    </row>
    <row r="103" spans="1:2" x14ac:dyDescent="0.25">
      <c r="A103" t="s">
        <v>21</v>
      </c>
    </row>
    <row r="104" spans="1:2" x14ac:dyDescent="0.25">
      <c r="A104" t="s">
        <v>22</v>
      </c>
    </row>
    <row r="105" spans="1:2" x14ac:dyDescent="0.25">
      <c r="A105" t="s">
        <v>23</v>
      </c>
    </row>
    <row r="106" spans="1:2" x14ac:dyDescent="0.25">
      <c r="A106" t="s">
        <v>24</v>
      </c>
    </row>
    <row r="107" spans="1:2" x14ac:dyDescent="0.25">
      <c r="A107" t="s">
        <v>25</v>
      </c>
    </row>
    <row r="109" spans="1:2" x14ac:dyDescent="0.25">
      <c r="A109" s="1" t="s">
        <v>3</v>
      </c>
    </row>
    <row r="110" spans="1:2" x14ac:dyDescent="0.25">
      <c r="A110" t="s">
        <v>26</v>
      </c>
      <c r="B110" t="s">
        <v>37</v>
      </c>
    </row>
    <row r="111" spans="1:2" x14ac:dyDescent="0.25">
      <c r="A111" t="s">
        <v>27</v>
      </c>
      <c r="B111" t="s">
        <v>38</v>
      </c>
    </row>
    <row r="112" spans="1:2" x14ac:dyDescent="0.25">
      <c r="A112" t="s">
        <v>28</v>
      </c>
      <c r="B112" t="s">
        <v>39</v>
      </c>
    </row>
    <row r="113" spans="1:2" x14ac:dyDescent="0.25">
      <c r="A113" t="s">
        <v>29</v>
      </c>
      <c r="B113" t="s">
        <v>40</v>
      </c>
    </row>
    <row r="114" spans="1:2" x14ac:dyDescent="0.25">
      <c r="A114" t="s">
        <v>30</v>
      </c>
      <c r="B114" t="s">
        <v>41</v>
      </c>
    </row>
    <row r="115" spans="1:2" x14ac:dyDescent="0.25">
      <c r="A115" t="s">
        <v>32</v>
      </c>
      <c r="B115" t="s">
        <v>42</v>
      </c>
    </row>
    <row r="116" spans="1:2" x14ac:dyDescent="0.25">
      <c r="A116" t="s">
        <v>33</v>
      </c>
      <c r="B116" t="s">
        <v>43</v>
      </c>
    </row>
    <row r="117" spans="1:2" x14ac:dyDescent="0.25">
      <c r="A117" t="s">
        <v>34</v>
      </c>
      <c r="B117" t="s">
        <v>44</v>
      </c>
    </row>
    <row r="118" spans="1:2" x14ac:dyDescent="0.25">
      <c r="A118" t="s">
        <v>17</v>
      </c>
      <c r="B118" t="s">
        <v>49</v>
      </c>
    </row>
    <row r="119" spans="1:2" x14ac:dyDescent="0.25">
      <c r="A119" t="s">
        <v>19</v>
      </c>
      <c r="B119" t="s">
        <v>50</v>
      </c>
    </row>
    <row r="120" spans="1:2" x14ac:dyDescent="0.25">
      <c r="A120" t="s">
        <v>20</v>
      </c>
      <c r="B120" t="s">
        <v>51</v>
      </c>
    </row>
    <row r="121" spans="1:2" x14ac:dyDescent="0.25">
      <c r="A121" t="s">
        <v>21</v>
      </c>
      <c r="B121" t="s">
        <v>52</v>
      </c>
    </row>
    <row r="122" spans="1:2" x14ac:dyDescent="0.25">
      <c r="A122" t="s">
        <v>22</v>
      </c>
      <c r="B122" t="s">
        <v>159</v>
      </c>
    </row>
    <row r="123" spans="1:2" x14ac:dyDescent="0.25">
      <c r="A123" t="s">
        <v>23</v>
      </c>
      <c r="B123" t="s">
        <v>53</v>
      </c>
    </row>
    <row r="124" spans="1:2" x14ac:dyDescent="0.25">
      <c r="A124" t="s">
        <v>24</v>
      </c>
      <c r="B124" t="s">
        <v>54</v>
      </c>
    </row>
    <row r="125" spans="1:2" x14ac:dyDescent="0.25">
      <c r="A125" t="s">
        <v>25</v>
      </c>
      <c r="B125"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FC72-F696-4A04-AD3F-424C6AD9C411}">
  <dimension ref="A1:Q158"/>
  <sheetViews>
    <sheetView topLeftCell="A141" workbookViewId="0">
      <selection activeCell="C162" sqref="C162:E172"/>
    </sheetView>
  </sheetViews>
  <sheetFormatPr defaultRowHeight="15" x14ac:dyDescent="0.25"/>
  <cols>
    <col min="1" max="1" width="14.140625" customWidth="1"/>
    <col min="20" max="20" width="19.85546875" bestFit="1" customWidth="1"/>
  </cols>
  <sheetData>
    <row r="1" spans="1:17" x14ac:dyDescent="0.25">
      <c r="A1" s="1" t="s">
        <v>2</v>
      </c>
      <c r="P1" s="1"/>
      <c r="Q1" s="1"/>
    </row>
    <row r="2" spans="1:17" x14ac:dyDescent="0.25">
      <c r="A2" t="s">
        <v>26</v>
      </c>
      <c r="B2" t="s">
        <v>92</v>
      </c>
    </row>
    <row r="3" spans="1:17" x14ac:dyDescent="0.25">
      <c r="A3" t="s">
        <v>27</v>
      </c>
      <c r="B3" t="s">
        <v>97</v>
      </c>
    </row>
    <row r="4" spans="1:17" x14ac:dyDescent="0.25">
      <c r="A4" t="s">
        <v>28</v>
      </c>
      <c r="B4" t="s">
        <v>177</v>
      </c>
    </row>
    <row r="5" spans="1:17" x14ac:dyDescent="0.25">
      <c r="A5" t="s">
        <v>29</v>
      </c>
    </row>
    <row r="6" spans="1:17" x14ac:dyDescent="0.25">
      <c r="A6" t="s">
        <v>30</v>
      </c>
      <c r="B6" t="s">
        <v>183</v>
      </c>
    </row>
    <row r="7" spans="1:17" x14ac:dyDescent="0.25">
      <c r="A7" t="s">
        <v>199</v>
      </c>
      <c r="B7" t="s">
        <v>187</v>
      </c>
    </row>
    <row r="8" spans="1:17" x14ac:dyDescent="0.25">
      <c r="A8" t="s">
        <v>32</v>
      </c>
      <c r="B8" t="s">
        <v>193</v>
      </c>
    </row>
    <row r="9" spans="1:17" x14ac:dyDescent="0.25">
      <c r="A9" t="s">
        <v>33</v>
      </c>
      <c r="B9" t="s">
        <v>200</v>
      </c>
    </row>
    <row r="10" spans="1:17" x14ac:dyDescent="0.25">
      <c r="A10" t="s">
        <v>34</v>
      </c>
      <c r="B10" t="s">
        <v>206</v>
      </c>
    </row>
    <row r="11" spans="1:17" x14ac:dyDescent="0.25">
      <c r="A11" t="s">
        <v>17</v>
      </c>
      <c r="B11" t="s">
        <v>212</v>
      </c>
    </row>
    <row r="12" spans="1:17" x14ac:dyDescent="0.25">
      <c r="A12" t="s">
        <v>18</v>
      </c>
      <c r="B12" t="s">
        <v>217</v>
      </c>
    </row>
    <row r="13" spans="1:17" x14ac:dyDescent="0.25">
      <c r="A13" t="s">
        <v>19</v>
      </c>
      <c r="B13" t="s">
        <v>223</v>
      </c>
    </row>
    <row r="14" spans="1:17" x14ac:dyDescent="0.25">
      <c r="A14" t="s">
        <v>20</v>
      </c>
      <c r="B14" t="s">
        <v>229</v>
      </c>
    </row>
    <row r="15" spans="1:17" x14ac:dyDescent="0.25">
      <c r="A15" t="s">
        <v>21</v>
      </c>
      <c r="B15" t="s">
        <v>234</v>
      </c>
    </row>
    <row r="16" spans="1:17" x14ac:dyDescent="0.25">
      <c r="A16" t="s">
        <v>22</v>
      </c>
      <c r="B16" t="s">
        <v>241</v>
      </c>
    </row>
    <row r="17" spans="1:2" x14ac:dyDescent="0.25">
      <c r="A17" t="s">
        <v>23</v>
      </c>
      <c r="B17" t="s">
        <v>248</v>
      </c>
    </row>
    <row r="18" spans="1:2" x14ac:dyDescent="0.25">
      <c r="A18" t="s">
        <v>24</v>
      </c>
      <c r="B18" t="s">
        <v>255</v>
      </c>
    </row>
    <row r="19" spans="1:2" x14ac:dyDescent="0.25">
      <c r="A19" t="s">
        <v>25</v>
      </c>
      <c r="B19" t="s">
        <v>261</v>
      </c>
    </row>
    <row r="21" spans="1:2" x14ac:dyDescent="0.25">
      <c r="A21" s="1" t="s">
        <v>15</v>
      </c>
    </row>
    <row r="22" spans="1:2" x14ac:dyDescent="0.25">
      <c r="A22" t="s">
        <v>26</v>
      </c>
      <c r="B22" t="s">
        <v>93</v>
      </c>
    </row>
    <row r="23" spans="1:2" x14ac:dyDescent="0.25">
      <c r="A23" t="s">
        <v>27</v>
      </c>
      <c r="B23" t="s">
        <v>98</v>
      </c>
    </row>
    <row r="24" spans="1:2" x14ac:dyDescent="0.25">
      <c r="A24" t="s">
        <v>28</v>
      </c>
      <c r="B24" t="s">
        <v>178</v>
      </c>
    </row>
    <row r="25" spans="1:2" x14ac:dyDescent="0.25">
      <c r="A25" t="s">
        <v>29</v>
      </c>
    </row>
    <row r="26" spans="1:2" x14ac:dyDescent="0.25">
      <c r="A26" t="s">
        <v>30</v>
      </c>
      <c r="B26" t="s">
        <v>184</v>
      </c>
    </row>
    <row r="27" spans="1:2" x14ac:dyDescent="0.25">
      <c r="A27" t="s">
        <v>31</v>
      </c>
      <c r="B27" t="s">
        <v>188</v>
      </c>
    </row>
    <row r="28" spans="1:2" x14ac:dyDescent="0.25">
      <c r="A28" t="s">
        <v>32</v>
      </c>
      <c r="B28" t="s">
        <v>194</v>
      </c>
    </row>
    <row r="29" spans="1:2" x14ac:dyDescent="0.25">
      <c r="A29" t="s">
        <v>33</v>
      </c>
      <c r="B29" t="s">
        <v>201</v>
      </c>
    </row>
    <row r="30" spans="1:2" x14ac:dyDescent="0.25">
      <c r="A30" t="s">
        <v>34</v>
      </c>
      <c r="B30" t="s">
        <v>207</v>
      </c>
    </row>
    <row r="31" spans="1:2" x14ac:dyDescent="0.25">
      <c r="A31" t="s">
        <v>17</v>
      </c>
      <c r="B31" t="s">
        <v>213</v>
      </c>
    </row>
    <row r="32" spans="1:2" x14ac:dyDescent="0.25">
      <c r="A32" t="s">
        <v>18</v>
      </c>
      <c r="B32" t="s">
        <v>218</v>
      </c>
    </row>
    <row r="33" spans="1:2" x14ac:dyDescent="0.25">
      <c r="A33" t="s">
        <v>19</v>
      </c>
      <c r="B33" t="s">
        <v>224</v>
      </c>
    </row>
    <row r="34" spans="1:2" x14ac:dyDescent="0.25">
      <c r="A34" t="s">
        <v>20</v>
      </c>
      <c r="B34" t="s">
        <v>230</v>
      </c>
    </row>
    <row r="35" spans="1:2" x14ac:dyDescent="0.25">
      <c r="A35" t="s">
        <v>21</v>
      </c>
      <c r="B35" t="s">
        <v>235</v>
      </c>
    </row>
    <row r="36" spans="1:2" x14ac:dyDescent="0.25">
      <c r="A36" t="s">
        <v>22</v>
      </c>
      <c r="B36" t="s">
        <v>242</v>
      </c>
    </row>
    <row r="37" spans="1:2" x14ac:dyDescent="0.25">
      <c r="A37" t="s">
        <v>23</v>
      </c>
      <c r="B37" t="s">
        <v>249</v>
      </c>
    </row>
    <row r="38" spans="1:2" x14ac:dyDescent="0.25">
      <c r="A38" t="s">
        <v>24</v>
      </c>
      <c r="B38" t="s">
        <v>256</v>
      </c>
    </row>
    <row r="39" spans="1:2" x14ac:dyDescent="0.25">
      <c r="A39" t="s">
        <v>25</v>
      </c>
      <c r="B39" t="s">
        <v>262</v>
      </c>
    </row>
    <row r="41" spans="1:2" x14ac:dyDescent="0.25">
      <c r="A41" s="1" t="s">
        <v>36</v>
      </c>
    </row>
    <row r="42" spans="1:2" x14ac:dyDescent="0.25">
      <c r="A42" t="s">
        <v>26</v>
      </c>
      <c r="B42" t="s">
        <v>94</v>
      </c>
    </row>
    <row r="43" spans="1:2" x14ac:dyDescent="0.25">
      <c r="A43" t="s">
        <v>27</v>
      </c>
      <c r="B43" t="s">
        <v>99</v>
      </c>
    </row>
    <row r="44" spans="1:2" x14ac:dyDescent="0.25">
      <c r="A44" t="s">
        <v>28</v>
      </c>
      <c r="B44" t="s">
        <v>179</v>
      </c>
    </row>
    <row r="45" spans="1:2" x14ac:dyDescent="0.25">
      <c r="A45" t="s">
        <v>29</v>
      </c>
    </row>
    <row r="46" spans="1:2" x14ac:dyDescent="0.25">
      <c r="A46" t="s">
        <v>30</v>
      </c>
    </row>
    <row r="47" spans="1:2" x14ac:dyDescent="0.25">
      <c r="A47" t="s">
        <v>31</v>
      </c>
      <c r="B47" t="s">
        <v>189</v>
      </c>
    </row>
    <row r="48" spans="1:2" x14ac:dyDescent="0.25">
      <c r="A48" t="s">
        <v>32</v>
      </c>
      <c r="B48" t="s">
        <v>195</v>
      </c>
    </row>
    <row r="49" spans="1:2" x14ac:dyDescent="0.25">
      <c r="A49" t="s">
        <v>33</v>
      </c>
      <c r="B49" t="s">
        <v>202</v>
      </c>
    </row>
    <row r="50" spans="1:2" x14ac:dyDescent="0.25">
      <c r="A50" t="s">
        <v>34</v>
      </c>
      <c r="B50" t="s">
        <v>208</v>
      </c>
    </row>
    <row r="51" spans="1:2" x14ac:dyDescent="0.25">
      <c r="A51" t="s">
        <v>17</v>
      </c>
      <c r="B51" t="s">
        <v>214</v>
      </c>
    </row>
    <row r="52" spans="1:2" x14ac:dyDescent="0.25">
      <c r="A52" t="s">
        <v>18</v>
      </c>
    </row>
    <row r="53" spans="1:2" x14ac:dyDescent="0.25">
      <c r="A53" t="s">
        <v>19</v>
      </c>
      <c r="B53" t="s">
        <v>225</v>
      </c>
    </row>
    <row r="54" spans="1:2" x14ac:dyDescent="0.25">
      <c r="A54" t="s">
        <v>20</v>
      </c>
      <c r="B54" t="s">
        <v>231</v>
      </c>
    </row>
    <row r="55" spans="1:2" x14ac:dyDescent="0.25">
      <c r="A55" t="s">
        <v>21</v>
      </c>
      <c r="B55" t="s">
        <v>236</v>
      </c>
    </row>
    <row r="56" spans="1:2" x14ac:dyDescent="0.25">
      <c r="A56" t="s">
        <v>22</v>
      </c>
      <c r="B56" t="s">
        <v>243</v>
      </c>
    </row>
    <row r="57" spans="1:2" x14ac:dyDescent="0.25">
      <c r="A57" t="s">
        <v>23</v>
      </c>
      <c r="B57" t="s">
        <v>250</v>
      </c>
    </row>
    <row r="58" spans="1:2" x14ac:dyDescent="0.25">
      <c r="A58" t="s">
        <v>24</v>
      </c>
      <c r="B58" t="s">
        <v>257</v>
      </c>
    </row>
    <row r="59" spans="1:2" x14ac:dyDescent="0.25">
      <c r="A59" t="s">
        <v>25</v>
      </c>
      <c r="B59" t="s">
        <v>263</v>
      </c>
    </row>
    <row r="61" spans="1:2" x14ac:dyDescent="0.25">
      <c r="A61" s="1" t="s">
        <v>4</v>
      </c>
    </row>
    <row r="62" spans="1:2" x14ac:dyDescent="0.25">
      <c r="A62" t="s">
        <v>26</v>
      </c>
      <c r="B62" t="s">
        <v>95</v>
      </c>
    </row>
    <row r="63" spans="1:2" x14ac:dyDescent="0.25">
      <c r="A63" t="s">
        <v>27</v>
      </c>
      <c r="B63" t="s">
        <v>100</v>
      </c>
    </row>
    <row r="64" spans="1:2" x14ac:dyDescent="0.25">
      <c r="A64" t="s">
        <v>28</v>
      </c>
      <c r="B64" t="s">
        <v>180</v>
      </c>
    </row>
    <row r="65" spans="1:2" x14ac:dyDescent="0.25">
      <c r="A65" t="s">
        <v>29</v>
      </c>
    </row>
    <row r="66" spans="1:2" x14ac:dyDescent="0.25">
      <c r="A66" t="s">
        <v>30</v>
      </c>
    </row>
    <row r="67" spans="1:2" x14ac:dyDescent="0.25">
      <c r="A67" t="s">
        <v>31</v>
      </c>
      <c r="B67" t="s">
        <v>190</v>
      </c>
    </row>
    <row r="68" spans="1:2" x14ac:dyDescent="0.25">
      <c r="A68" t="s">
        <v>32</v>
      </c>
      <c r="B68" t="s">
        <v>196</v>
      </c>
    </row>
    <row r="69" spans="1:2" x14ac:dyDescent="0.25">
      <c r="A69" t="s">
        <v>33</v>
      </c>
      <c r="B69" t="s">
        <v>203</v>
      </c>
    </row>
    <row r="70" spans="1:2" x14ac:dyDescent="0.25">
      <c r="A70" t="s">
        <v>34</v>
      </c>
      <c r="B70" t="s">
        <v>209</v>
      </c>
    </row>
    <row r="71" spans="1:2" x14ac:dyDescent="0.25">
      <c r="A71" t="s">
        <v>17</v>
      </c>
    </row>
    <row r="72" spans="1:2" x14ac:dyDescent="0.25">
      <c r="A72" t="s">
        <v>19</v>
      </c>
    </row>
    <row r="73" spans="1:2" x14ac:dyDescent="0.25">
      <c r="A73" t="s">
        <v>20</v>
      </c>
    </row>
    <row r="74" spans="1:2" x14ac:dyDescent="0.25">
      <c r="A74" t="s">
        <v>21</v>
      </c>
    </row>
    <row r="75" spans="1:2" x14ac:dyDescent="0.25">
      <c r="A75" t="s">
        <v>22</v>
      </c>
    </row>
    <row r="76" spans="1:2" x14ac:dyDescent="0.25">
      <c r="A76" t="s">
        <v>23</v>
      </c>
    </row>
    <row r="77" spans="1:2" x14ac:dyDescent="0.25">
      <c r="A77" t="s">
        <v>24</v>
      </c>
    </row>
    <row r="78" spans="1:2" x14ac:dyDescent="0.25">
      <c r="A78" t="s">
        <v>25</v>
      </c>
    </row>
    <row r="80" spans="1:2" x14ac:dyDescent="0.25">
      <c r="A80" s="1" t="s">
        <v>5</v>
      </c>
    </row>
    <row r="81" spans="1:2" x14ac:dyDescent="0.25">
      <c r="A81" t="s">
        <v>26</v>
      </c>
    </row>
    <row r="82" spans="1:2" x14ac:dyDescent="0.25">
      <c r="A82" t="s">
        <v>27</v>
      </c>
    </row>
    <row r="83" spans="1:2" x14ac:dyDescent="0.25">
      <c r="A83" t="s">
        <v>28</v>
      </c>
    </row>
    <row r="84" spans="1:2" x14ac:dyDescent="0.25">
      <c r="A84" t="s">
        <v>29</v>
      </c>
    </row>
    <row r="85" spans="1:2" x14ac:dyDescent="0.25">
      <c r="A85" t="s">
        <v>30</v>
      </c>
    </row>
    <row r="86" spans="1:2" x14ac:dyDescent="0.25">
      <c r="A86" t="s">
        <v>31</v>
      </c>
    </row>
    <row r="87" spans="1:2" x14ac:dyDescent="0.25">
      <c r="A87" t="s">
        <v>32</v>
      </c>
    </row>
    <row r="88" spans="1:2" x14ac:dyDescent="0.25">
      <c r="A88" t="s">
        <v>33</v>
      </c>
    </row>
    <row r="89" spans="1:2" x14ac:dyDescent="0.25">
      <c r="A89" t="s">
        <v>34</v>
      </c>
    </row>
    <row r="90" spans="1:2" x14ac:dyDescent="0.25">
      <c r="A90" t="s">
        <v>17</v>
      </c>
      <c r="B90" t="s">
        <v>215</v>
      </c>
    </row>
    <row r="91" spans="1:2" x14ac:dyDescent="0.25">
      <c r="A91" t="s">
        <v>18</v>
      </c>
    </row>
    <row r="92" spans="1:2" x14ac:dyDescent="0.25">
      <c r="A92" t="s">
        <v>19</v>
      </c>
      <c r="B92" t="s">
        <v>226</v>
      </c>
    </row>
    <row r="93" spans="1:2" x14ac:dyDescent="0.25">
      <c r="A93" t="s">
        <v>20</v>
      </c>
      <c r="B93" t="s">
        <v>232</v>
      </c>
    </row>
    <row r="94" spans="1:2" x14ac:dyDescent="0.25">
      <c r="A94" t="s">
        <v>21</v>
      </c>
      <c r="B94" t="s">
        <v>237</v>
      </c>
    </row>
    <row r="95" spans="1:2" x14ac:dyDescent="0.25">
      <c r="A95" t="s">
        <v>22</v>
      </c>
      <c r="B95" t="s">
        <v>244</v>
      </c>
    </row>
    <row r="96" spans="1:2" x14ac:dyDescent="0.25">
      <c r="A96" t="s">
        <v>23</v>
      </c>
      <c r="B96" t="s">
        <v>251</v>
      </c>
    </row>
    <row r="97" spans="1:2" x14ac:dyDescent="0.25">
      <c r="A97" t="s">
        <v>24</v>
      </c>
      <c r="B97" t="s">
        <v>258</v>
      </c>
    </row>
    <row r="98" spans="1:2" x14ac:dyDescent="0.25">
      <c r="A98" t="s">
        <v>25</v>
      </c>
    </row>
    <row r="100" spans="1:2" x14ac:dyDescent="0.25">
      <c r="A100" s="1" t="s">
        <v>6</v>
      </c>
    </row>
    <row r="101" spans="1:2" x14ac:dyDescent="0.25">
      <c r="A101" t="s">
        <v>26</v>
      </c>
      <c r="B101" t="s">
        <v>96</v>
      </c>
    </row>
    <row r="102" spans="1:2" x14ac:dyDescent="0.25">
      <c r="A102" t="s">
        <v>27</v>
      </c>
      <c r="B102" t="s">
        <v>101</v>
      </c>
    </row>
    <row r="103" spans="1:2" x14ac:dyDescent="0.25">
      <c r="A103" t="s">
        <v>28</v>
      </c>
      <c r="B103" t="s">
        <v>181</v>
      </c>
    </row>
    <row r="104" spans="1:2" x14ac:dyDescent="0.25">
      <c r="A104" t="s">
        <v>29</v>
      </c>
    </row>
    <row r="105" spans="1:2" x14ac:dyDescent="0.25">
      <c r="A105" t="s">
        <v>30</v>
      </c>
      <c r="B105" t="s">
        <v>185</v>
      </c>
    </row>
    <row r="106" spans="1:2" x14ac:dyDescent="0.25">
      <c r="A106" t="s">
        <v>31</v>
      </c>
      <c r="B106" t="s">
        <v>191</v>
      </c>
    </row>
    <row r="107" spans="1:2" x14ac:dyDescent="0.25">
      <c r="A107" t="s">
        <v>32</v>
      </c>
      <c r="B107" t="s">
        <v>197</v>
      </c>
    </row>
    <row r="108" spans="1:2" x14ac:dyDescent="0.25">
      <c r="A108" t="s">
        <v>33</v>
      </c>
      <c r="B108" t="s">
        <v>204</v>
      </c>
    </row>
    <row r="109" spans="1:2" x14ac:dyDescent="0.25">
      <c r="A109" t="s">
        <v>34</v>
      </c>
      <c r="B109" t="s">
        <v>210</v>
      </c>
    </row>
    <row r="110" spans="1:2" x14ac:dyDescent="0.25">
      <c r="A110" t="s">
        <v>17</v>
      </c>
    </row>
    <row r="111" spans="1:2" x14ac:dyDescent="0.25">
      <c r="A111" t="s">
        <v>18</v>
      </c>
      <c r="B111" t="s">
        <v>219</v>
      </c>
    </row>
    <row r="112" spans="1:2" x14ac:dyDescent="0.25">
      <c r="A112" t="s">
        <v>19</v>
      </c>
      <c r="B112" t="s">
        <v>227</v>
      </c>
    </row>
    <row r="113" spans="1:5" x14ac:dyDescent="0.25">
      <c r="A113" t="s">
        <v>20</v>
      </c>
      <c r="B113" t="s">
        <v>233</v>
      </c>
    </row>
    <row r="114" spans="1:5" x14ac:dyDescent="0.25">
      <c r="A114" t="s">
        <v>21</v>
      </c>
      <c r="B114" t="s">
        <v>238</v>
      </c>
    </row>
    <row r="115" spans="1:5" x14ac:dyDescent="0.25">
      <c r="A115" t="s">
        <v>22</v>
      </c>
      <c r="B115" t="s">
        <v>245</v>
      </c>
    </row>
    <row r="116" spans="1:5" x14ac:dyDescent="0.25">
      <c r="A116" t="s">
        <v>23</v>
      </c>
      <c r="B116" t="s">
        <v>252</v>
      </c>
    </row>
    <row r="117" spans="1:5" x14ac:dyDescent="0.25">
      <c r="A117" t="s">
        <v>24</v>
      </c>
      <c r="B117" t="s">
        <v>259</v>
      </c>
    </row>
    <row r="118" spans="1:5" x14ac:dyDescent="0.25">
      <c r="A118" t="s">
        <v>25</v>
      </c>
    </row>
    <row r="120" spans="1:5" x14ac:dyDescent="0.25">
      <c r="A120" s="1" t="s">
        <v>3</v>
      </c>
    </row>
    <row r="121" spans="1:5" x14ac:dyDescent="0.25">
      <c r="A121" t="s">
        <v>26</v>
      </c>
      <c r="B121" t="s">
        <v>56</v>
      </c>
    </row>
    <row r="122" spans="1:5" x14ac:dyDescent="0.25">
      <c r="A122" t="s">
        <v>27</v>
      </c>
      <c r="B122" t="s">
        <v>102</v>
      </c>
    </row>
    <row r="123" spans="1:5" x14ac:dyDescent="0.25">
      <c r="A123" t="s">
        <v>28</v>
      </c>
      <c r="B123" t="s">
        <v>182</v>
      </c>
    </row>
    <row r="124" spans="1:5" x14ac:dyDescent="0.25">
      <c r="A124" t="s">
        <v>29</v>
      </c>
    </row>
    <row r="125" spans="1:5" x14ac:dyDescent="0.25">
      <c r="A125" t="s">
        <v>30</v>
      </c>
      <c r="B125" t="s">
        <v>186</v>
      </c>
    </row>
    <row r="126" spans="1:5" x14ac:dyDescent="0.25">
      <c r="A126" t="s">
        <v>31</v>
      </c>
      <c r="B126" t="s">
        <v>192</v>
      </c>
    </row>
    <row r="127" spans="1:5" x14ac:dyDescent="0.25">
      <c r="A127" t="s">
        <v>32</v>
      </c>
      <c r="B127" t="s">
        <v>198</v>
      </c>
    </row>
    <row r="128" spans="1:5" x14ac:dyDescent="0.25">
      <c r="A128" t="s">
        <v>33</v>
      </c>
      <c r="B128" t="s">
        <v>205</v>
      </c>
      <c r="E128" t="s">
        <v>266</v>
      </c>
    </row>
    <row r="129" spans="1:2" x14ac:dyDescent="0.25">
      <c r="A129" t="s">
        <v>34</v>
      </c>
      <c r="B129" t="s">
        <v>211</v>
      </c>
    </row>
    <row r="130" spans="1:2" x14ac:dyDescent="0.25">
      <c r="A130" t="s">
        <v>17</v>
      </c>
      <c r="B130" t="s">
        <v>216</v>
      </c>
    </row>
    <row r="131" spans="1:2" x14ac:dyDescent="0.25">
      <c r="A131" t="s">
        <v>18</v>
      </c>
      <c r="B131" t="s">
        <v>220</v>
      </c>
    </row>
    <row r="132" spans="1:2" x14ac:dyDescent="0.25">
      <c r="A132" t="s">
        <v>19</v>
      </c>
      <c r="B132" t="s">
        <v>58</v>
      </c>
    </row>
    <row r="133" spans="1:2" x14ac:dyDescent="0.25">
      <c r="A133" t="s">
        <v>20</v>
      </c>
      <c r="B133" t="s">
        <v>59</v>
      </c>
    </row>
    <row r="134" spans="1:2" x14ac:dyDescent="0.25">
      <c r="A134" t="s">
        <v>21</v>
      </c>
      <c r="B134" t="s">
        <v>239</v>
      </c>
    </row>
    <row r="135" spans="1:2" x14ac:dyDescent="0.25">
      <c r="A135" t="s">
        <v>22</v>
      </c>
      <c r="B135" t="s">
        <v>246</v>
      </c>
    </row>
    <row r="136" spans="1:2" x14ac:dyDescent="0.25">
      <c r="A136" t="s">
        <v>23</v>
      </c>
      <c r="B136" t="s">
        <v>253</v>
      </c>
    </row>
    <row r="137" spans="1:2" x14ac:dyDescent="0.25">
      <c r="A137" t="s">
        <v>24</v>
      </c>
      <c r="B137" t="s">
        <v>260</v>
      </c>
    </row>
    <row r="138" spans="1:2" x14ac:dyDescent="0.25">
      <c r="A138" t="s">
        <v>25</v>
      </c>
      <c r="B138" t="s">
        <v>264</v>
      </c>
    </row>
    <row r="140" spans="1:2" x14ac:dyDescent="0.25">
      <c r="A140" s="1" t="s">
        <v>221</v>
      </c>
    </row>
    <row r="141" spans="1:2" x14ac:dyDescent="0.25">
      <c r="A141" t="s">
        <v>26</v>
      </c>
    </row>
    <row r="142" spans="1:2" x14ac:dyDescent="0.25">
      <c r="A142" t="s">
        <v>27</v>
      </c>
    </row>
    <row r="143" spans="1:2" x14ac:dyDescent="0.25">
      <c r="A143" t="s">
        <v>28</v>
      </c>
    </row>
    <row r="144" spans="1:2" x14ac:dyDescent="0.25">
      <c r="A144" t="s">
        <v>29</v>
      </c>
    </row>
    <row r="145" spans="1:2" x14ac:dyDescent="0.25">
      <c r="A145" t="s">
        <v>30</v>
      </c>
    </row>
    <row r="146" spans="1:2" x14ac:dyDescent="0.25">
      <c r="A146" t="s">
        <v>31</v>
      </c>
    </row>
    <row r="147" spans="1:2" x14ac:dyDescent="0.25">
      <c r="A147" t="s">
        <v>32</v>
      </c>
    </row>
    <row r="148" spans="1:2" x14ac:dyDescent="0.25">
      <c r="A148" t="s">
        <v>33</v>
      </c>
    </row>
    <row r="149" spans="1:2" x14ac:dyDescent="0.25">
      <c r="A149" t="s">
        <v>34</v>
      </c>
    </row>
    <row r="150" spans="1:2" x14ac:dyDescent="0.25">
      <c r="A150" t="s">
        <v>17</v>
      </c>
    </row>
    <row r="151" spans="1:2" x14ac:dyDescent="0.25">
      <c r="A151" t="s">
        <v>18</v>
      </c>
      <c r="B151" t="s">
        <v>222</v>
      </c>
    </row>
    <row r="152" spans="1:2" x14ac:dyDescent="0.25">
      <c r="A152" t="s">
        <v>19</v>
      </c>
      <c r="B152" t="s">
        <v>228</v>
      </c>
    </row>
    <row r="153" spans="1:2" x14ac:dyDescent="0.25">
      <c r="A153" t="s">
        <v>20</v>
      </c>
    </row>
    <row r="154" spans="1:2" x14ac:dyDescent="0.25">
      <c r="A154" t="s">
        <v>21</v>
      </c>
      <c r="B154" t="s">
        <v>240</v>
      </c>
    </row>
    <row r="155" spans="1:2" x14ac:dyDescent="0.25">
      <c r="A155" t="s">
        <v>22</v>
      </c>
      <c r="B155" t="s">
        <v>247</v>
      </c>
    </row>
    <row r="156" spans="1:2" x14ac:dyDescent="0.25">
      <c r="A156" t="s">
        <v>23</v>
      </c>
      <c r="B156" t="s">
        <v>254</v>
      </c>
    </row>
    <row r="157" spans="1:2" x14ac:dyDescent="0.25">
      <c r="A157" t="s">
        <v>24</v>
      </c>
    </row>
    <row r="158" spans="1:2" x14ac:dyDescent="0.25">
      <c r="A158" t="s">
        <v>25</v>
      </c>
      <c r="B158" t="s">
        <v>265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BF019-34B0-41FA-9BD7-7A070759CA24}">
  <dimension ref="A1:T94"/>
  <sheetViews>
    <sheetView zoomScale="55" zoomScaleNormal="55" workbookViewId="0">
      <selection activeCell="Z19" sqref="Z19"/>
    </sheetView>
  </sheetViews>
  <sheetFormatPr defaultRowHeight="15" x14ac:dyDescent="0.25"/>
  <cols>
    <col min="2" max="10" width="23" bestFit="1" customWidth="1"/>
  </cols>
  <sheetData>
    <row r="1" spans="1:20" x14ac:dyDescent="0.25">
      <c r="B1" t="s">
        <v>267</v>
      </c>
      <c r="C1">
        <v>3</v>
      </c>
      <c r="D1">
        <v>5</v>
      </c>
      <c r="E1">
        <v>6</v>
      </c>
      <c r="F1">
        <v>7</v>
      </c>
      <c r="G1">
        <v>10</v>
      </c>
      <c r="H1">
        <v>11</v>
      </c>
      <c r="I1">
        <v>13</v>
      </c>
      <c r="J1">
        <v>15</v>
      </c>
      <c r="L1" t="s">
        <v>267</v>
      </c>
      <c r="M1">
        <v>3</v>
      </c>
      <c r="N1">
        <v>5</v>
      </c>
      <c r="O1">
        <v>6</v>
      </c>
      <c r="P1">
        <v>7</v>
      </c>
      <c r="Q1">
        <v>10</v>
      </c>
      <c r="R1">
        <v>11</v>
      </c>
      <c r="S1">
        <v>13</v>
      </c>
      <c r="T1">
        <v>15</v>
      </c>
    </row>
    <row r="2" spans="1:20" x14ac:dyDescent="0.25">
      <c r="B2" t="s">
        <v>277</v>
      </c>
      <c r="C2">
        <v>0</v>
      </c>
      <c r="D2">
        <v>28</v>
      </c>
      <c r="E2">
        <v>23</v>
      </c>
      <c r="F2">
        <v>5</v>
      </c>
      <c r="G2">
        <v>0</v>
      </c>
      <c r="H2">
        <v>7</v>
      </c>
      <c r="I2">
        <v>10</v>
      </c>
      <c r="J2">
        <v>0</v>
      </c>
      <c r="L2" t="s">
        <v>277</v>
      </c>
      <c r="M2">
        <v>0</v>
      </c>
      <c r="N2">
        <v>28</v>
      </c>
      <c r="O2">
        <v>23</v>
      </c>
      <c r="P2">
        <v>5</v>
      </c>
      <c r="Q2">
        <v>0</v>
      </c>
      <c r="R2">
        <v>7</v>
      </c>
      <c r="S2">
        <v>10</v>
      </c>
      <c r="T2">
        <v>0</v>
      </c>
    </row>
    <row r="3" spans="1:20" x14ac:dyDescent="0.25">
      <c r="A3">
        <v>1</v>
      </c>
      <c r="B3" t="s">
        <v>268</v>
      </c>
      <c r="C3" t="s">
        <v>269</v>
      </c>
      <c r="D3" t="s">
        <v>269</v>
      </c>
      <c r="E3" t="s">
        <v>272</v>
      </c>
      <c r="F3" t="s">
        <v>272</v>
      </c>
      <c r="G3" t="s">
        <v>272</v>
      </c>
      <c r="H3" t="s">
        <v>275</v>
      </c>
      <c r="I3" t="s">
        <v>269</v>
      </c>
      <c r="J3" t="s">
        <v>269</v>
      </c>
      <c r="L3" t="s">
        <v>285</v>
      </c>
      <c r="M3">
        <f>AVERAGE(27,29,35,37)</f>
        <v>32</v>
      </c>
      <c r="O3">
        <f>AVERAGE(2,4,6,8,10,12,14)</f>
        <v>8</v>
      </c>
      <c r="P3">
        <f>AVERAGE(2,6,10,12,18,24,38)</f>
        <v>15.714285714285714</v>
      </c>
      <c r="Q3">
        <f>AVERAGE(2,22,43,52,62)</f>
        <v>36.200000000000003</v>
      </c>
      <c r="R3">
        <f>AVERAGE(4,10,12,18,23,25,27)</f>
        <v>17</v>
      </c>
      <c r="S3">
        <f>AVERAGE(12,14,18,24,26,30,32)</f>
        <v>22.285714285714285</v>
      </c>
      <c r="T3">
        <f>AVERAGE(40,42,44,70)</f>
        <v>49</v>
      </c>
    </row>
    <row r="4" spans="1:20" x14ac:dyDescent="0.25">
      <c r="A4">
        <v>2</v>
      </c>
      <c r="C4" t="s">
        <v>270</v>
      </c>
      <c r="D4" t="s">
        <v>270</v>
      </c>
      <c r="E4" s="6" t="s">
        <v>273</v>
      </c>
      <c r="F4" s="6" t="s">
        <v>273</v>
      </c>
      <c r="G4" s="6" t="s">
        <v>273</v>
      </c>
      <c r="H4" t="s">
        <v>275</v>
      </c>
      <c r="I4" t="s">
        <v>270</v>
      </c>
      <c r="J4" t="s">
        <v>270</v>
      </c>
      <c r="L4" t="s">
        <v>268</v>
      </c>
      <c r="M4">
        <v>38</v>
      </c>
      <c r="O4">
        <v>20</v>
      </c>
      <c r="P4">
        <v>44</v>
      </c>
      <c r="Q4">
        <v>62</v>
      </c>
      <c r="R4">
        <v>29</v>
      </c>
      <c r="S4">
        <v>32</v>
      </c>
      <c r="T4">
        <v>70</v>
      </c>
    </row>
    <row r="5" spans="1:20" x14ac:dyDescent="0.25">
      <c r="A5">
        <v>3</v>
      </c>
      <c r="C5" t="s">
        <v>269</v>
      </c>
      <c r="E5" t="s">
        <v>272</v>
      </c>
      <c r="F5" t="s">
        <v>269</v>
      </c>
      <c r="G5" t="s">
        <v>269</v>
      </c>
      <c r="H5" t="s">
        <v>272</v>
      </c>
      <c r="I5" t="s">
        <v>269</v>
      </c>
      <c r="J5" t="s">
        <v>269</v>
      </c>
      <c r="L5" t="s">
        <v>286</v>
      </c>
      <c r="M5">
        <f>M3/M4</f>
        <v>0.84210526315789469</v>
      </c>
      <c r="O5">
        <f t="shared" ref="O5:T5" si="0">O3/O4</f>
        <v>0.4</v>
      </c>
      <c r="P5">
        <f t="shared" si="0"/>
        <v>0.35714285714285715</v>
      </c>
      <c r="Q5">
        <f t="shared" si="0"/>
        <v>0.58387096774193548</v>
      </c>
      <c r="R5">
        <f t="shared" si="0"/>
        <v>0.58620689655172409</v>
      </c>
      <c r="S5">
        <f t="shared" si="0"/>
        <v>0.6964285714285714</v>
      </c>
      <c r="T5">
        <f t="shared" si="0"/>
        <v>0.7</v>
      </c>
    </row>
    <row r="6" spans="1:20" x14ac:dyDescent="0.25">
      <c r="A6">
        <v>4</v>
      </c>
      <c r="C6" t="s">
        <v>270</v>
      </c>
      <c r="D6" t="s">
        <v>269</v>
      </c>
      <c r="E6" s="6" t="s">
        <v>273</v>
      </c>
      <c r="F6" t="s">
        <v>270</v>
      </c>
      <c r="G6" t="s">
        <v>270</v>
      </c>
      <c r="H6" s="6" t="s">
        <v>273</v>
      </c>
      <c r="I6" t="s">
        <v>270</v>
      </c>
      <c r="J6" t="s">
        <v>270</v>
      </c>
    </row>
    <row r="7" spans="1:20" x14ac:dyDescent="0.25">
      <c r="A7">
        <v>5</v>
      </c>
      <c r="C7" t="s">
        <v>269</v>
      </c>
      <c r="D7" t="s">
        <v>270</v>
      </c>
      <c r="E7" t="s">
        <v>272</v>
      </c>
      <c r="F7" t="s">
        <v>272</v>
      </c>
      <c r="G7" t="s">
        <v>269</v>
      </c>
      <c r="H7" t="s">
        <v>269</v>
      </c>
      <c r="I7" t="s">
        <v>269</v>
      </c>
      <c r="J7" t="s">
        <v>269</v>
      </c>
      <c r="M7" s="2"/>
      <c r="N7" s="2" t="s">
        <v>289</v>
      </c>
      <c r="O7" s="2" t="s">
        <v>290</v>
      </c>
    </row>
    <row r="8" spans="1:20" x14ac:dyDescent="0.25">
      <c r="A8">
        <v>6</v>
      </c>
      <c r="C8" t="s">
        <v>270</v>
      </c>
      <c r="E8" s="6" t="s">
        <v>273</v>
      </c>
      <c r="F8" s="6" t="s">
        <v>273</v>
      </c>
      <c r="G8" t="s">
        <v>270</v>
      </c>
      <c r="H8" t="s">
        <v>270</v>
      </c>
      <c r="I8" t="s">
        <v>270</v>
      </c>
      <c r="J8" t="s">
        <v>270</v>
      </c>
      <c r="M8" s="2" t="s">
        <v>288</v>
      </c>
      <c r="N8" s="2">
        <f>AVERAGE(M3,Q3,T3)</f>
        <v>39.06666666666667</v>
      </c>
      <c r="O8" s="2">
        <f>AVERAGE(M5,Q5,T5)</f>
        <v>0.70865874363327686</v>
      </c>
    </row>
    <row r="9" spans="1:20" x14ac:dyDescent="0.25">
      <c r="A9">
        <v>7</v>
      </c>
      <c r="C9" t="s">
        <v>269</v>
      </c>
      <c r="D9" t="s">
        <v>269</v>
      </c>
      <c r="E9" t="s">
        <v>272</v>
      </c>
      <c r="F9" t="s">
        <v>269</v>
      </c>
      <c r="G9" t="s">
        <v>269</v>
      </c>
      <c r="H9" t="s">
        <v>269</v>
      </c>
      <c r="I9" t="s">
        <v>269</v>
      </c>
      <c r="J9" t="s">
        <v>269</v>
      </c>
      <c r="M9" s="2" t="s">
        <v>287</v>
      </c>
      <c r="N9" s="2">
        <f>AVERAGE(O3,P3,R3,S3)</f>
        <v>15.75</v>
      </c>
      <c r="O9" s="2">
        <f>AVERAGE(O5,P5,R5,S5)</f>
        <v>0.50994458128078812</v>
      </c>
    </row>
    <row r="10" spans="1:20" x14ac:dyDescent="0.25">
      <c r="A10">
        <v>8</v>
      </c>
      <c r="C10" t="s">
        <v>270</v>
      </c>
      <c r="D10" t="s">
        <v>270</v>
      </c>
      <c r="E10" s="6" t="s">
        <v>273</v>
      </c>
      <c r="F10" t="s">
        <v>270</v>
      </c>
      <c r="G10" t="s">
        <v>270</v>
      </c>
      <c r="H10" t="s">
        <v>270</v>
      </c>
      <c r="I10" t="s">
        <v>270</v>
      </c>
      <c r="J10" t="s">
        <v>270</v>
      </c>
    </row>
    <row r="11" spans="1:20" x14ac:dyDescent="0.25">
      <c r="A11">
        <v>9</v>
      </c>
      <c r="C11" t="s">
        <v>269</v>
      </c>
      <c r="E11" t="s">
        <v>272</v>
      </c>
      <c r="F11" t="s">
        <v>272</v>
      </c>
      <c r="G11" t="s">
        <v>269</v>
      </c>
      <c r="H11" t="s">
        <v>272</v>
      </c>
      <c r="I11" t="s">
        <v>269</v>
      </c>
      <c r="J11" t="s">
        <v>269</v>
      </c>
    </row>
    <row r="12" spans="1:20" x14ac:dyDescent="0.25">
      <c r="A12">
        <v>10</v>
      </c>
      <c r="C12" t="s">
        <v>270</v>
      </c>
      <c r="D12" t="s">
        <v>269</v>
      </c>
      <c r="E12" s="6" t="s">
        <v>273</v>
      </c>
      <c r="F12" s="6" t="s">
        <v>273</v>
      </c>
      <c r="G12" t="s">
        <v>270</v>
      </c>
      <c r="H12" s="6" t="s">
        <v>273</v>
      </c>
      <c r="I12" t="s">
        <v>270</v>
      </c>
      <c r="J12" t="s">
        <v>270</v>
      </c>
    </row>
    <row r="13" spans="1:20" x14ac:dyDescent="0.25">
      <c r="A13">
        <v>11</v>
      </c>
      <c r="C13" t="s">
        <v>269</v>
      </c>
      <c r="D13" t="s">
        <v>270</v>
      </c>
      <c r="E13" t="s">
        <v>272</v>
      </c>
      <c r="F13" t="s">
        <v>272</v>
      </c>
      <c r="G13" t="s">
        <v>269</v>
      </c>
      <c r="H13" t="s">
        <v>272</v>
      </c>
      <c r="I13" t="s">
        <v>272</v>
      </c>
      <c r="J13" t="s">
        <v>269</v>
      </c>
    </row>
    <row r="14" spans="1:20" x14ac:dyDescent="0.25">
      <c r="A14">
        <v>12</v>
      </c>
      <c r="C14" t="s">
        <v>270</v>
      </c>
      <c r="E14" s="6" t="s">
        <v>273</v>
      </c>
      <c r="F14" s="6" t="s">
        <v>273</v>
      </c>
      <c r="G14" t="s">
        <v>270</v>
      </c>
      <c r="H14" s="6" t="s">
        <v>273</v>
      </c>
      <c r="I14" s="6" t="s">
        <v>273</v>
      </c>
      <c r="J14" t="s">
        <v>270</v>
      </c>
    </row>
    <row r="15" spans="1:20" x14ac:dyDescent="0.25">
      <c r="A15">
        <v>13</v>
      </c>
      <c r="C15" t="s">
        <v>269</v>
      </c>
      <c r="D15" t="s">
        <v>269</v>
      </c>
      <c r="E15" t="s">
        <v>272</v>
      </c>
      <c r="F15" t="s">
        <v>269</v>
      </c>
      <c r="G15" t="s">
        <v>269</v>
      </c>
      <c r="H15" t="s">
        <v>269</v>
      </c>
      <c r="I15" t="s">
        <v>272</v>
      </c>
      <c r="J15" t="s">
        <v>269</v>
      </c>
    </row>
    <row r="16" spans="1:20" x14ac:dyDescent="0.25">
      <c r="A16">
        <v>14</v>
      </c>
      <c r="C16" t="s">
        <v>270</v>
      </c>
      <c r="D16" t="s">
        <v>270</v>
      </c>
      <c r="E16" s="6" t="s">
        <v>273</v>
      </c>
      <c r="F16" t="s">
        <v>270</v>
      </c>
      <c r="G16" t="s">
        <v>270</v>
      </c>
      <c r="H16" t="s">
        <v>270</v>
      </c>
      <c r="I16" s="6" t="s">
        <v>273</v>
      </c>
      <c r="J16" t="s">
        <v>270</v>
      </c>
    </row>
    <row r="17" spans="1:10" x14ac:dyDescent="0.25">
      <c r="A17">
        <v>15</v>
      </c>
      <c r="C17" t="s">
        <v>269</v>
      </c>
      <c r="D17" t="s">
        <v>269</v>
      </c>
      <c r="E17" t="s">
        <v>271</v>
      </c>
      <c r="F17" t="s">
        <v>269</v>
      </c>
      <c r="G17" t="s">
        <v>269</v>
      </c>
      <c r="H17" t="s">
        <v>269</v>
      </c>
      <c r="I17" t="s">
        <v>275</v>
      </c>
      <c r="J17" t="s">
        <v>269</v>
      </c>
    </row>
    <row r="18" spans="1:10" x14ac:dyDescent="0.25">
      <c r="A18">
        <v>16</v>
      </c>
      <c r="C18" t="s">
        <v>270</v>
      </c>
      <c r="D18" t="s">
        <v>270</v>
      </c>
      <c r="E18" t="s">
        <v>271</v>
      </c>
      <c r="F18" t="s">
        <v>270</v>
      </c>
      <c r="G18" t="s">
        <v>270</v>
      </c>
      <c r="H18" t="s">
        <v>270</v>
      </c>
      <c r="I18" t="s">
        <v>275</v>
      </c>
      <c r="J18" t="s">
        <v>270</v>
      </c>
    </row>
    <row r="19" spans="1:10" x14ac:dyDescent="0.25">
      <c r="A19">
        <v>17</v>
      </c>
      <c r="C19" t="s">
        <v>269</v>
      </c>
      <c r="D19" t="s">
        <v>269</v>
      </c>
      <c r="E19" t="s">
        <v>269</v>
      </c>
      <c r="F19" t="s">
        <v>272</v>
      </c>
      <c r="G19" t="s">
        <v>269</v>
      </c>
      <c r="H19" t="s">
        <v>272</v>
      </c>
      <c r="I19" t="s">
        <v>272</v>
      </c>
      <c r="J19" t="s">
        <v>269</v>
      </c>
    </row>
    <row r="20" spans="1:10" x14ac:dyDescent="0.25">
      <c r="A20">
        <v>18</v>
      </c>
      <c r="C20" t="s">
        <v>270</v>
      </c>
      <c r="D20" t="s">
        <v>270</v>
      </c>
      <c r="E20" t="s">
        <v>270</v>
      </c>
      <c r="F20" s="6" t="s">
        <v>273</v>
      </c>
      <c r="G20" t="s">
        <v>270</v>
      </c>
      <c r="H20" s="6" t="s">
        <v>273</v>
      </c>
      <c r="I20" s="6" t="s">
        <v>273</v>
      </c>
      <c r="J20" t="s">
        <v>270</v>
      </c>
    </row>
    <row r="21" spans="1:10" x14ac:dyDescent="0.25">
      <c r="A21">
        <v>19</v>
      </c>
      <c r="C21" t="s">
        <v>269</v>
      </c>
      <c r="D21" t="s">
        <v>269</v>
      </c>
      <c r="E21" t="s">
        <v>269</v>
      </c>
      <c r="F21" t="s">
        <v>269</v>
      </c>
      <c r="G21" t="s">
        <v>269</v>
      </c>
      <c r="H21" t="s">
        <v>269</v>
      </c>
      <c r="I21" t="s">
        <v>269</v>
      </c>
      <c r="J21" t="s">
        <v>269</v>
      </c>
    </row>
    <row r="22" spans="1:10" x14ac:dyDescent="0.25">
      <c r="A22">
        <v>20</v>
      </c>
      <c r="C22" t="s">
        <v>270</v>
      </c>
      <c r="D22" t="s">
        <v>270</v>
      </c>
      <c r="E22" t="s">
        <v>270</v>
      </c>
      <c r="F22" t="s">
        <v>270</v>
      </c>
      <c r="G22" t="s">
        <v>270</v>
      </c>
      <c r="H22" t="s">
        <v>270</v>
      </c>
      <c r="I22" t="s">
        <v>270</v>
      </c>
      <c r="J22" t="s">
        <v>270</v>
      </c>
    </row>
    <row r="23" spans="1:10" x14ac:dyDescent="0.25">
      <c r="A23">
        <v>21</v>
      </c>
      <c r="C23" t="s">
        <v>271</v>
      </c>
      <c r="D23" t="s">
        <v>269</v>
      </c>
      <c r="E23" s="7" t="s">
        <v>279</v>
      </c>
      <c r="F23" t="s">
        <v>269</v>
      </c>
      <c r="G23" t="s">
        <v>272</v>
      </c>
      <c r="H23" t="s">
        <v>275</v>
      </c>
      <c r="I23" t="s">
        <v>269</v>
      </c>
      <c r="J23" t="s">
        <v>269</v>
      </c>
    </row>
    <row r="24" spans="1:10" x14ac:dyDescent="0.25">
      <c r="A24">
        <v>22</v>
      </c>
      <c r="C24" t="s">
        <v>269</v>
      </c>
      <c r="D24" t="s">
        <v>270</v>
      </c>
      <c r="F24" t="s">
        <v>270</v>
      </c>
      <c r="G24" s="6" t="s">
        <v>273</v>
      </c>
      <c r="H24" t="s">
        <v>272</v>
      </c>
      <c r="I24" t="s">
        <v>270</v>
      </c>
      <c r="J24" t="s">
        <v>270</v>
      </c>
    </row>
    <row r="25" spans="1:10" x14ac:dyDescent="0.25">
      <c r="A25">
        <v>23</v>
      </c>
      <c r="C25" t="s">
        <v>270</v>
      </c>
      <c r="D25" t="s">
        <v>269</v>
      </c>
      <c r="F25" t="s">
        <v>272</v>
      </c>
      <c r="G25" t="s">
        <v>269</v>
      </c>
      <c r="H25" s="6" t="s">
        <v>273</v>
      </c>
      <c r="I25" t="s">
        <v>272</v>
      </c>
      <c r="J25" t="s">
        <v>269</v>
      </c>
    </row>
    <row r="26" spans="1:10" x14ac:dyDescent="0.25">
      <c r="A26">
        <v>24</v>
      </c>
      <c r="C26" t="s">
        <v>269</v>
      </c>
      <c r="D26" t="s">
        <v>270</v>
      </c>
      <c r="F26" s="6" t="s">
        <v>273</v>
      </c>
      <c r="G26" t="s">
        <v>270</v>
      </c>
      <c r="H26" t="s">
        <v>272</v>
      </c>
      <c r="I26" s="6" t="s">
        <v>273</v>
      </c>
      <c r="J26" t="s">
        <v>270</v>
      </c>
    </row>
    <row r="27" spans="1:10" x14ac:dyDescent="0.25">
      <c r="A27">
        <v>25</v>
      </c>
      <c r="C27" t="s">
        <v>270</v>
      </c>
      <c r="D27" t="s">
        <v>269</v>
      </c>
      <c r="F27" t="s">
        <v>269</v>
      </c>
      <c r="G27" t="s">
        <v>269</v>
      </c>
      <c r="H27" s="6" t="s">
        <v>273</v>
      </c>
      <c r="I27" t="s">
        <v>272</v>
      </c>
      <c r="J27" t="s">
        <v>271</v>
      </c>
    </row>
    <row r="28" spans="1:10" x14ac:dyDescent="0.25">
      <c r="A28">
        <v>26</v>
      </c>
      <c r="C28" t="s">
        <v>272</v>
      </c>
      <c r="D28" t="s">
        <v>270</v>
      </c>
      <c r="F28" t="s">
        <v>270</v>
      </c>
      <c r="G28" t="s">
        <v>270</v>
      </c>
      <c r="H28" t="s">
        <v>272</v>
      </c>
      <c r="I28" s="6" t="s">
        <v>273</v>
      </c>
      <c r="J28" t="s">
        <v>271</v>
      </c>
    </row>
    <row r="29" spans="1:10" x14ac:dyDescent="0.25">
      <c r="A29">
        <v>27</v>
      </c>
      <c r="C29" s="6" t="s">
        <v>273</v>
      </c>
      <c r="D29" t="s">
        <v>269</v>
      </c>
      <c r="F29" t="s">
        <v>269</v>
      </c>
      <c r="G29" t="s">
        <v>271</v>
      </c>
      <c r="H29" s="6" t="s">
        <v>273</v>
      </c>
      <c r="I29" t="s">
        <v>275</v>
      </c>
      <c r="J29" t="s">
        <v>271</v>
      </c>
    </row>
    <row r="30" spans="1:10" x14ac:dyDescent="0.25">
      <c r="A30">
        <v>28</v>
      </c>
      <c r="C30" t="s">
        <v>272</v>
      </c>
      <c r="D30" t="s">
        <v>270</v>
      </c>
      <c r="F30" t="s">
        <v>270</v>
      </c>
      <c r="G30" t="s">
        <v>269</v>
      </c>
      <c r="H30" t="s">
        <v>269</v>
      </c>
      <c r="I30" t="s">
        <v>275</v>
      </c>
      <c r="J30" t="s">
        <v>275</v>
      </c>
    </row>
    <row r="31" spans="1:10" x14ac:dyDescent="0.25">
      <c r="A31">
        <v>29</v>
      </c>
      <c r="C31" s="6" t="s">
        <v>273</v>
      </c>
      <c r="D31" t="s">
        <v>275</v>
      </c>
      <c r="F31" t="s">
        <v>269</v>
      </c>
      <c r="G31" t="s">
        <v>270</v>
      </c>
      <c r="H31" t="s">
        <v>270</v>
      </c>
      <c r="I31" t="s">
        <v>272</v>
      </c>
      <c r="J31" t="s">
        <v>275</v>
      </c>
    </row>
    <row r="32" spans="1:10" x14ac:dyDescent="0.25">
      <c r="A32">
        <v>30</v>
      </c>
      <c r="C32" t="s">
        <v>269</v>
      </c>
      <c r="D32" t="s">
        <v>275</v>
      </c>
      <c r="F32" t="s">
        <v>270</v>
      </c>
      <c r="G32" t="s">
        <v>269</v>
      </c>
      <c r="H32" s="7" t="s">
        <v>282</v>
      </c>
      <c r="I32" s="6" t="s">
        <v>273</v>
      </c>
      <c r="J32" t="s">
        <v>276</v>
      </c>
    </row>
    <row r="33" spans="1:10" x14ac:dyDescent="0.25">
      <c r="A33">
        <v>31</v>
      </c>
      <c r="C33" t="s">
        <v>270</v>
      </c>
      <c r="D33" t="s">
        <v>269</v>
      </c>
      <c r="F33" t="s">
        <v>269</v>
      </c>
      <c r="G33" t="s">
        <v>270</v>
      </c>
      <c r="I33" t="s">
        <v>272</v>
      </c>
      <c r="J33" t="s">
        <v>275</v>
      </c>
    </row>
    <row r="34" spans="1:10" x14ac:dyDescent="0.25">
      <c r="A34">
        <v>32</v>
      </c>
      <c r="C34" t="s">
        <v>269</v>
      </c>
      <c r="D34" t="s">
        <v>270</v>
      </c>
      <c r="F34" t="s">
        <v>270</v>
      </c>
      <c r="G34" t="s">
        <v>269</v>
      </c>
      <c r="I34" s="6" t="s">
        <v>273</v>
      </c>
      <c r="J34" t="s">
        <v>275</v>
      </c>
    </row>
    <row r="35" spans="1:10" x14ac:dyDescent="0.25">
      <c r="A35">
        <v>33</v>
      </c>
      <c r="C35" t="s">
        <v>270</v>
      </c>
      <c r="D35" t="s">
        <v>269</v>
      </c>
      <c r="F35" t="s">
        <v>269</v>
      </c>
      <c r="G35" t="s">
        <v>270</v>
      </c>
      <c r="I35" s="7" t="s">
        <v>283</v>
      </c>
      <c r="J35" t="s">
        <v>275</v>
      </c>
    </row>
    <row r="36" spans="1:10" x14ac:dyDescent="0.25">
      <c r="A36">
        <v>34</v>
      </c>
      <c r="C36" t="s">
        <v>272</v>
      </c>
      <c r="D36" t="s">
        <v>270</v>
      </c>
      <c r="F36" t="s">
        <v>270</v>
      </c>
      <c r="G36" t="s">
        <v>269</v>
      </c>
      <c r="J36" t="s">
        <v>275</v>
      </c>
    </row>
    <row r="37" spans="1:10" x14ac:dyDescent="0.25">
      <c r="A37">
        <v>35</v>
      </c>
      <c r="C37" s="6" t="s">
        <v>273</v>
      </c>
      <c r="D37" t="s">
        <v>269</v>
      </c>
      <c r="F37" t="s">
        <v>269</v>
      </c>
      <c r="G37" t="s">
        <v>270</v>
      </c>
      <c r="J37" t="s">
        <v>276</v>
      </c>
    </row>
    <row r="38" spans="1:10" x14ac:dyDescent="0.25">
      <c r="A38">
        <v>36</v>
      </c>
      <c r="C38" t="s">
        <v>272</v>
      </c>
      <c r="D38" t="s">
        <v>270</v>
      </c>
      <c r="F38" t="s">
        <v>270</v>
      </c>
      <c r="G38" t="s">
        <v>269</v>
      </c>
      <c r="J38" t="s">
        <v>275</v>
      </c>
    </row>
    <row r="39" spans="1:10" x14ac:dyDescent="0.25">
      <c r="A39">
        <v>37</v>
      </c>
      <c r="C39" s="6" t="s">
        <v>273</v>
      </c>
      <c r="D39" t="s">
        <v>269</v>
      </c>
      <c r="F39" t="s">
        <v>272</v>
      </c>
      <c r="G39" t="s">
        <v>270</v>
      </c>
      <c r="J39" t="s">
        <v>275</v>
      </c>
    </row>
    <row r="40" spans="1:10" x14ac:dyDescent="0.25">
      <c r="A40">
        <v>38</v>
      </c>
      <c r="C40" t="s">
        <v>274</v>
      </c>
      <c r="D40" t="s">
        <v>270</v>
      </c>
      <c r="F40" s="6" t="s">
        <v>273</v>
      </c>
      <c r="G40" t="s">
        <v>269</v>
      </c>
      <c r="J40" t="s">
        <v>275</v>
      </c>
    </row>
    <row r="41" spans="1:10" x14ac:dyDescent="0.25">
      <c r="A41">
        <v>39</v>
      </c>
      <c r="C41" s="7" t="s">
        <v>278</v>
      </c>
      <c r="D41" t="s">
        <v>269</v>
      </c>
      <c r="F41" t="s">
        <v>269</v>
      </c>
      <c r="G41" t="s">
        <v>270</v>
      </c>
      <c r="J41" t="s">
        <v>272</v>
      </c>
    </row>
    <row r="42" spans="1:10" x14ac:dyDescent="0.25">
      <c r="A42">
        <v>40</v>
      </c>
      <c r="D42" t="s">
        <v>270</v>
      </c>
      <c r="F42" t="s">
        <v>270</v>
      </c>
      <c r="G42" t="s">
        <v>269</v>
      </c>
      <c r="J42" s="6" t="s">
        <v>273</v>
      </c>
    </row>
    <row r="43" spans="1:10" x14ac:dyDescent="0.25">
      <c r="A43">
        <v>41</v>
      </c>
      <c r="D43" t="s">
        <v>269</v>
      </c>
      <c r="F43" t="s">
        <v>269</v>
      </c>
      <c r="G43" t="s">
        <v>270</v>
      </c>
      <c r="J43" t="s">
        <v>272</v>
      </c>
    </row>
    <row r="44" spans="1:10" x14ac:dyDescent="0.25">
      <c r="A44">
        <v>42</v>
      </c>
      <c r="D44" t="s">
        <v>270</v>
      </c>
      <c r="F44" t="s">
        <v>270</v>
      </c>
      <c r="G44" t="s">
        <v>272</v>
      </c>
      <c r="J44" s="6" t="s">
        <v>273</v>
      </c>
    </row>
    <row r="45" spans="1:10" x14ac:dyDescent="0.25">
      <c r="A45">
        <v>43</v>
      </c>
      <c r="D45" t="s">
        <v>269</v>
      </c>
      <c r="F45" t="s">
        <v>269</v>
      </c>
      <c r="G45" s="6" t="s">
        <v>273</v>
      </c>
      <c r="J45" t="s">
        <v>272</v>
      </c>
    </row>
    <row r="46" spans="1:10" x14ac:dyDescent="0.25">
      <c r="A46">
        <v>44</v>
      </c>
      <c r="D46" t="s">
        <v>270</v>
      </c>
      <c r="F46" t="s">
        <v>270</v>
      </c>
      <c r="G46" t="s">
        <v>275</v>
      </c>
      <c r="J46" s="6" t="s">
        <v>273</v>
      </c>
    </row>
    <row r="47" spans="1:10" x14ac:dyDescent="0.25">
      <c r="A47">
        <v>45</v>
      </c>
      <c r="D47" t="s">
        <v>269</v>
      </c>
      <c r="F47" s="7" t="s">
        <v>280</v>
      </c>
      <c r="G47" t="s">
        <v>275</v>
      </c>
      <c r="J47" t="s">
        <v>269</v>
      </c>
    </row>
    <row r="48" spans="1:10" x14ac:dyDescent="0.25">
      <c r="A48">
        <v>46</v>
      </c>
      <c r="D48" t="s">
        <v>270</v>
      </c>
      <c r="G48" t="s">
        <v>275</v>
      </c>
      <c r="J48" t="s">
        <v>270</v>
      </c>
    </row>
    <row r="49" spans="1:10" x14ac:dyDescent="0.25">
      <c r="A49">
        <v>47</v>
      </c>
      <c r="D49" t="s">
        <v>269</v>
      </c>
      <c r="G49" t="s">
        <v>275</v>
      </c>
      <c r="J49" t="s">
        <v>271</v>
      </c>
    </row>
    <row r="50" spans="1:10" x14ac:dyDescent="0.25">
      <c r="A50">
        <v>48</v>
      </c>
      <c r="D50" t="s">
        <v>270</v>
      </c>
      <c r="G50" t="s">
        <v>275</v>
      </c>
      <c r="J50" t="s">
        <v>269</v>
      </c>
    </row>
    <row r="51" spans="1:10" x14ac:dyDescent="0.25">
      <c r="A51">
        <v>49</v>
      </c>
      <c r="D51" t="s">
        <v>269</v>
      </c>
      <c r="G51" t="s">
        <v>275</v>
      </c>
      <c r="J51" t="s">
        <v>270</v>
      </c>
    </row>
    <row r="52" spans="1:10" x14ac:dyDescent="0.25">
      <c r="A52">
        <v>50</v>
      </c>
      <c r="D52" t="s">
        <v>270</v>
      </c>
      <c r="G52" t="s">
        <v>275</v>
      </c>
      <c r="J52" t="s">
        <v>271</v>
      </c>
    </row>
    <row r="53" spans="1:10" x14ac:dyDescent="0.25">
      <c r="A53">
        <v>51</v>
      </c>
      <c r="D53" t="s">
        <v>271</v>
      </c>
      <c r="G53" t="s">
        <v>272</v>
      </c>
      <c r="J53" t="s">
        <v>269</v>
      </c>
    </row>
    <row r="54" spans="1:10" x14ac:dyDescent="0.25">
      <c r="A54">
        <v>52</v>
      </c>
      <c r="D54" t="s">
        <v>269</v>
      </c>
      <c r="G54" s="6" t="s">
        <v>273</v>
      </c>
      <c r="J54" t="s">
        <v>270</v>
      </c>
    </row>
    <row r="55" spans="1:10" x14ac:dyDescent="0.25">
      <c r="A55">
        <v>53</v>
      </c>
      <c r="D55" t="s">
        <v>270</v>
      </c>
      <c r="G55" t="s">
        <v>269</v>
      </c>
      <c r="J55" t="s">
        <v>269</v>
      </c>
    </row>
    <row r="56" spans="1:10" x14ac:dyDescent="0.25">
      <c r="A56">
        <v>54</v>
      </c>
      <c r="D56" t="s">
        <v>269</v>
      </c>
      <c r="G56" t="s">
        <v>270</v>
      </c>
      <c r="J56" t="s">
        <v>270</v>
      </c>
    </row>
    <row r="57" spans="1:10" x14ac:dyDescent="0.25">
      <c r="A57">
        <v>55</v>
      </c>
      <c r="D57" t="s">
        <v>270</v>
      </c>
      <c r="G57" t="s">
        <v>269</v>
      </c>
      <c r="J57" t="s">
        <v>269</v>
      </c>
    </row>
    <row r="58" spans="1:10" x14ac:dyDescent="0.25">
      <c r="A58">
        <v>56</v>
      </c>
      <c r="D58" t="s">
        <v>269</v>
      </c>
      <c r="G58" t="s">
        <v>270</v>
      </c>
      <c r="J58" t="s">
        <v>270</v>
      </c>
    </row>
    <row r="59" spans="1:10" x14ac:dyDescent="0.25">
      <c r="A59">
        <v>57</v>
      </c>
      <c r="D59" t="s">
        <v>270</v>
      </c>
      <c r="G59" t="s">
        <v>269</v>
      </c>
      <c r="J59" t="s">
        <v>269</v>
      </c>
    </row>
    <row r="60" spans="1:10" x14ac:dyDescent="0.25">
      <c r="A60">
        <v>58</v>
      </c>
      <c r="D60" t="s">
        <v>269</v>
      </c>
      <c r="G60" t="s">
        <v>270</v>
      </c>
      <c r="J60" t="s">
        <v>270</v>
      </c>
    </row>
    <row r="61" spans="1:10" x14ac:dyDescent="0.25">
      <c r="A61">
        <v>59</v>
      </c>
      <c r="D61" t="s">
        <v>270</v>
      </c>
      <c r="G61" t="s">
        <v>269</v>
      </c>
      <c r="J61" t="s">
        <v>269</v>
      </c>
    </row>
    <row r="62" spans="1:10" x14ac:dyDescent="0.25">
      <c r="A62">
        <v>60</v>
      </c>
      <c r="G62" t="s">
        <v>270</v>
      </c>
      <c r="J62" t="s">
        <v>270</v>
      </c>
    </row>
    <row r="63" spans="1:10" x14ac:dyDescent="0.25">
      <c r="A63">
        <v>61</v>
      </c>
      <c r="D63" t="s">
        <v>269</v>
      </c>
      <c r="G63" t="s">
        <v>274</v>
      </c>
      <c r="J63" t="s">
        <v>271</v>
      </c>
    </row>
    <row r="64" spans="1:10" x14ac:dyDescent="0.25">
      <c r="A64">
        <v>62</v>
      </c>
      <c r="D64" t="s">
        <v>270</v>
      </c>
      <c r="G64" s="6" t="s">
        <v>273</v>
      </c>
      <c r="J64" t="s">
        <v>269</v>
      </c>
    </row>
    <row r="65" spans="1:10" x14ac:dyDescent="0.25">
      <c r="A65">
        <v>63</v>
      </c>
      <c r="G65" s="7" t="s">
        <v>281</v>
      </c>
      <c r="J65" t="s">
        <v>270</v>
      </c>
    </row>
    <row r="66" spans="1:10" x14ac:dyDescent="0.25">
      <c r="A66">
        <v>64</v>
      </c>
      <c r="D66" t="s">
        <v>269</v>
      </c>
      <c r="J66" t="s">
        <v>269</v>
      </c>
    </row>
    <row r="67" spans="1:10" x14ac:dyDescent="0.25">
      <c r="A67">
        <v>65</v>
      </c>
      <c r="D67" t="s">
        <v>270</v>
      </c>
      <c r="J67" t="s">
        <v>270</v>
      </c>
    </row>
    <row r="68" spans="1:10" x14ac:dyDescent="0.25">
      <c r="A68">
        <v>66</v>
      </c>
      <c r="D68" t="s">
        <v>269</v>
      </c>
      <c r="J68" t="s">
        <v>269</v>
      </c>
    </row>
    <row r="69" spans="1:10" x14ac:dyDescent="0.25">
      <c r="A69">
        <v>67</v>
      </c>
      <c r="D69" t="s">
        <v>270</v>
      </c>
      <c r="J69" t="s">
        <v>270</v>
      </c>
    </row>
    <row r="70" spans="1:10" x14ac:dyDescent="0.25">
      <c r="A70">
        <v>68</v>
      </c>
      <c r="D70" t="s">
        <v>269</v>
      </c>
      <c r="J70" t="s">
        <v>269</v>
      </c>
    </row>
    <row r="71" spans="1:10" x14ac:dyDescent="0.25">
      <c r="A71">
        <v>69</v>
      </c>
      <c r="D71" t="s">
        <v>270</v>
      </c>
      <c r="J71" t="s">
        <v>270</v>
      </c>
    </row>
    <row r="72" spans="1:10" x14ac:dyDescent="0.25">
      <c r="A72">
        <v>70</v>
      </c>
      <c r="D72" t="s">
        <v>269</v>
      </c>
      <c r="J72" s="6" t="s">
        <v>273</v>
      </c>
    </row>
    <row r="73" spans="1:10" x14ac:dyDescent="0.25">
      <c r="A73">
        <v>71</v>
      </c>
      <c r="D73" t="s">
        <v>270</v>
      </c>
      <c r="J73" s="7" t="s">
        <v>284</v>
      </c>
    </row>
    <row r="74" spans="1:10" x14ac:dyDescent="0.25">
      <c r="A74">
        <v>72</v>
      </c>
      <c r="D74" t="s">
        <v>269</v>
      </c>
    </row>
    <row r="75" spans="1:10" x14ac:dyDescent="0.25">
      <c r="A75">
        <v>73</v>
      </c>
      <c r="D75" t="s">
        <v>270</v>
      </c>
    </row>
    <row r="76" spans="1:10" x14ac:dyDescent="0.25">
      <c r="A76">
        <v>74</v>
      </c>
      <c r="D76" t="s">
        <v>269</v>
      </c>
    </row>
    <row r="77" spans="1:10" x14ac:dyDescent="0.25">
      <c r="A77">
        <v>75</v>
      </c>
      <c r="D77" t="s">
        <v>270</v>
      </c>
    </row>
    <row r="78" spans="1:10" x14ac:dyDescent="0.25">
      <c r="A78">
        <v>76</v>
      </c>
      <c r="D78" t="s">
        <v>269</v>
      </c>
    </row>
    <row r="79" spans="1:10" x14ac:dyDescent="0.25">
      <c r="A79">
        <v>77</v>
      </c>
      <c r="D79" t="s">
        <v>270</v>
      </c>
    </row>
    <row r="80" spans="1:10" x14ac:dyDescent="0.25">
      <c r="A80">
        <v>78</v>
      </c>
      <c r="D80" t="s">
        <v>269</v>
      </c>
    </row>
    <row r="81" spans="1:4" x14ac:dyDescent="0.25">
      <c r="A81">
        <v>79</v>
      </c>
      <c r="D81" t="s">
        <v>270</v>
      </c>
    </row>
    <row r="82" spans="1:4" x14ac:dyDescent="0.25">
      <c r="A82">
        <v>80</v>
      </c>
      <c r="D82" t="s">
        <v>269</v>
      </c>
    </row>
    <row r="83" spans="1:4" x14ac:dyDescent="0.25">
      <c r="A83">
        <v>81</v>
      </c>
      <c r="D83" t="s">
        <v>270</v>
      </c>
    </row>
    <row r="84" spans="1:4" x14ac:dyDescent="0.25">
      <c r="A84">
        <v>82</v>
      </c>
      <c r="D84" t="s">
        <v>275</v>
      </c>
    </row>
    <row r="85" spans="1:4" x14ac:dyDescent="0.25">
      <c r="A85">
        <v>83</v>
      </c>
      <c r="D85" t="s">
        <v>275</v>
      </c>
    </row>
    <row r="86" spans="1:4" x14ac:dyDescent="0.25">
      <c r="A86">
        <v>84</v>
      </c>
      <c r="D86" t="s">
        <v>275</v>
      </c>
    </row>
    <row r="87" spans="1:4" x14ac:dyDescent="0.25">
      <c r="A87">
        <v>85</v>
      </c>
      <c r="D87" t="s">
        <v>276</v>
      </c>
    </row>
    <row r="88" spans="1:4" x14ac:dyDescent="0.25">
      <c r="A88">
        <v>86</v>
      </c>
      <c r="D88" t="s">
        <v>275</v>
      </c>
    </row>
    <row r="89" spans="1:4" x14ac:dyDescent="0.25">
      <c r="A89">
        <v>87</v>
      </c>
      <c r="D89" t="s">
        <v>275</v>
      </c>
    </row>
    <row r="90" spans="1:4" x14ac:dyDescent="0.25">
      <c r="A90">
        <v>88</v>
      </c>
      <c r="D90" t="s">
        <v>275</v>
      </c>
    </row>
    <row r="91" spans="1:4" x14ac:dyDescent="0.25">
      <c r="A91">
        <v>89</v>
      </c>
      <c r="D91" t="s">
        <v>275</v>
      </c>
    </row>
    <row r="92" spans="1:4" x14ac:dyDescent="0.25">
      <c r="A92">
        <v>90</v>
      </c>
      <c r="D92" t="s">
        <v>275</v>
      </c>
    </row>
    <row r="93" spans="1:4" x14ac:dyDescent="0.25">
      <c r="A93">
        <v>91</v>
      </c>
      <c r="D93" t="s">
        <v>276</v>
      </c>
    </row>
    <row r="94" spans="1:4" x14ac:dyDescent="0.25">
      <c r="A94">
        <v>92</v>
      </c>
      <c r="D9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Stabilization tabel</vt:lpstr>
      <vt:lpstr>zoning tabel</vt:lpstr>
      <vt:lpstr>Stabilization questionnaire</vt:lpstr>
      <vt:lpstr>Zoning questionnaire</vt:lpstr>
      <vt:lpstr>stabilizatie AI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Heuvelman, Janneke</dc:creator>
  <cp:lastModifiedBy>Heuvelman, Janneke</cp:lastModifiedBy>
  <cp:lastPrinted>2024-06-03T13:11:14Z</cp:lastPrinted>
  <dcterms:created xsi:type="dcterms:W3CDTF">2015-06-05T18:17:20Z</dcterms:created>
  <dcterms:modified xsi:type="dcterms:W3CDTF">2024-06-04T06:15:01Z</dcterms:modified>
</cp:coreProperties>
</file>