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F8DC4DA-B790-4638-8F8B-1ED5ED65F061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J4" i="1" l="1"/>
  <c r="L4" i="1"/>
  <c r="K5" i="1"/>
  <c r="L5" i="1" s="1"/>
  <c r="K6" i="1"/>
  <c r="L6" i="1" s="1"/>
  <c r="K7" i="1"/>
  <c r="L7" i="1" s="1"/>
  <c r="J5" i="1"/>
  <c r="J6" i="1"/>
  <c r="J7" i="1"/>
  <c r="G7" i="1"/>
  <c r="G6" i="1"/>
  <c r="H6" i="1" s="1"/>
  <c r="G5" i="1"/>
  <c r="H5" i="1" s="1"/>
  <c r="G4" i="1"/>
  <c r="H4" i="1" s="1"/>
  <c r="L3" i="1"/>
  <c r="M3" i="1" s="1"/>
  <c r="N3" i="1" s="1"/>
  <c r="H7" i="1"/>
  <c r="H3" i="1"/>
  <c r="M5" i="1" l="1"/>
  <c r="N5" i="1" s="1"/>
  <c r="M7" i="1"/>
  <c r="N7" i="1" s="1"/>
  <c r="M6" i="1"/>
  <c r="N6" i="1" s="1"/>
  <c r="M4" i="1"/>
  <c r="N4" i="1" s="1"/>
</calcChain>
</file>

<file path=xl/sharedStrings.xml><?xml version="1.0" encoding="utf-8"?>
<sst xmlns="http://schemas.openxmlformats.org/spreadsheetml/2006/main" count="19" uniqueCount="18">
  <si>
    <t>prescaler</t>
  </si>
  <si>
    <t>CLK</t>
  </si>
  <si>
    <t>clk/0 (No prescaler)</t>
  </si>
  <si>
    <t>clk/8 (From prescaler)</t>
  </si>
  <si>
    <t>clk/64 (From prescaler)</t>
  </si>
  <si>
    <t>clk/256 (From prescaler)</t>
  </si>
  <si>
    <t>clk/1024 (From prescaler)</t>
  </si>
  <si>
    <t>CSX2</t>
  </si>
  <si>
    <t>CSX1</t>
  </si>
  <si>
    <t>CSX0</t>
  </si>
  <si>
    <t>X = 0,1 or 2 for timer0, timer1 or timer2</t>
  </si>
  <si>
    <t>T = 1/f [s]</t>
  </si>
  <si>
    <t>Clk freq [Hz]</t>
  </si>
  <si>
    <t>RPS</t>
  </si>
  <si>
    <t>Steps /rev</t>
  </si>
  <si>
    <t>RPM</t>
  </si>
  <si>
    <t>compare reg</t>
  </si>
  <si>
    <t>16 000 000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</si>
</sst>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"/>
  <sheetViews>
    <sheetView tabSelected="1" workbookViewId="0">
      <selection activeCell="I15" sqref="I15"/>
    </sheetView>
  </sheetViews>
  <sheetFormatPr defaultRowHeight="14.4" x14ac:dyDescent="0.3"/>
  <cols>
    <col min="2" max="2" width="15.77734375" customWidth="1"/>
    <col min="6" max="6" width="33.109375" customWidth="1"/>
    <col min="7" max="7" width="15" customWidth="1"/>
    <col min="8" max="8" width="18.44140625" customWidth="1"/>
    <col min="10" max="10" width="14.77734375" customWidth="1"/>
    <col min="11" max="12" width="6.6640625" customWidth="1"/>
    <col min="13" max="13" width="17.21875" customWidth="1"/>
    <col min="14" max="14" width="12.109375" customWidth="1"/>
  </cols>
  <sheetData>
    <row r="1" spans="2:15" x14ac:dyDescent="0.3">
      <c r="B1" s="1"/>
      <c r="C1" s="3" t="s">
        <v>0</v>
      </c>
      <c r="D1" s="3"/>
      <c r="E1" s="3"/>
      <c r="F1" s="1"/>
      <c r="G1" s="1"/>
      <c r="H1" s="1"/>
      <c r="I1" s="1"/>
      <c r="J1" s="1"/>
      <c r="K1" s="1"/>
      <c r="L1" s="1"/>
      <c r="M1" s="1"/>
      <c r="N1" s="1"/>
    </row>
    <row r="2" spans="2:15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12</v>
      </c>
      <c r="H2" s="1" t="s">
        <v>11</v>
      </c>
      <c r="I2" s="1"/>
      <c r="J2" s="1" t="s">
        <v>14</v>
      </c>
      <c r="K2" s="1" t="s">
        <v>15</v>
      </c>
      <c r="L2" s="1" t="s">
        <v>13</v>
      </c>
      <c r="M2" s="1" t="s">
        <v>11</v>
      </c>
      <c r="N2" s="1" t="s">
        <v>16</v>
      </c>
    </row>
    <row r="3" spans="2:15" x14ac:dyDescent="0.3">
      <c r="B3" s="1" t="s">
        <v>17</v>
      </c>
      <c r="C3" s="1">
        <v>0</v>
      </c>
      <c r="D3" s="1">
        <v>0</v>
      </c>
      <c r="E3" s="1">
        <v>1</v>
      </c>
      <c r="F3" s="1" t="s">
        <v>2</v>
      </c>
      <c r="G3" s="1">
        <v>16000000</v>
      </c>
      <c r="H3" s="1">
        <f>1/G3</f>
        <v>6.2499999999999997E-8</v>
      </c>
      <c r="I3" s="1"/>
      <c r="J3" s="1">
        <v>1600</v>
      </c>
      <c r="K3" s="1">
        <v>1000</v>
      </c>
      <c r="L3" s="1">
        <f>K3/60</f>
        <v>16.666666666666668</v>
      </c>
      <c r="M3" s="1">
        <f>(1/J3)/L3</f>
        <v>3.7499999999999997E-5</v>
      </c>
      <c r="N3" s="1">
        <f>M3/H3</f>
        <v>600</v>
      </c>
      <c r="O3">
        <v>65636</v>
      </c>
    </row>
    <row r="4" spans="2:15" x14ac:dyDescent="0.3">
      <c r="B4" s="1"/>
      <c r="C4" s="1">
        <v>0</v>
      </c>
      <c r="D4" s="1">
        <v>1</v>
      </c>
      <c r="E4" s="1">
        <v>0</v>
      </c>
      <c r="F4" s="1" t="s">
        <v>3</v>
      </c>
      <c r="G4" s="1">
        <f>G3/8</f>
        <v>2000000</v>
      </c>
      <c r="H4" s="1">
        <f t="shared" ref="H4:H7" si="0">1/G4</f>
        <v>4.9999999999999998E-7</v>
      </c>
      <c r="I4" s="1"/>
      <c r="J4" s="1">
        <f t="shared" ref="J4:J7" si="1">$J$3</f>
        <v>1600</v>
      </c>
      <c r="K4" s="2">
        <f t="shared" ref="K4:K7" si="2">$K$3</f>
        <v>1000</v>
      </c>
      <c r="L4" s="1">
        <f t="shared" ref="L4:L7" si="3">K4/60</f>
        <v>16.666666666666668</v>
      </c>
      <c r="M4" s="1">
        <f t="shared" ref="M4:M5" si="4">(1/J4)/L4</f>
        <v>3.7499999999999997E-5</v>
      </c>
      <c r="N4" s="1">
        <f t="shared" ref="N4:N5" si="5">M4/H4</f>
        <v>75</v>
      </c>
    </row>
    <row r="5" spans="2:15" x14ac:dyDescent="0.3">
      <c r="B5" s="1"/>
      <c r="C5" s="1">
        <v>0</v>
      </c>
      <c r="D5" s="1">
        <v>1</v>
      </c>
      <c r="E5" s="1">
        <v>1</v>
      </c>
      <c r="F5" s="1" t="s">
        <v>4</v>
      </c>
      <c r="G5" s="1">
        <f>G3/64</f>
        <v>250000</v>
      </c>
      <c r="H5" s="1">
        <f t="shared" si="0"/>
        <v>3.9999999999999998E-6</v>
      </c>
      <c r="I5" s="1"/>
      <c r="J5" s="1">
        <f t="shared" si="1"/>
        <v>1600</v>
      </c>
      <c r="K5" s="1">
        <f t="shared" si="2"/>
        <v>1000</v>
      </c>
      <c r="L5" s="1">
        <f t="shared" si="3"/>
        <v>16.666666666666668</v>
      </c>
      <c r="M5" s="1">
        <f t="shared" si="4"/>
        <v>3.7499999999999997E-5</v>
      </c>
      <c r="N5" s="1">
        <f t="shared" si="5"/>
        <v>9.375</v>
      </c>
    </row>
    <row r="6" spans="2:15" x14ac:dyDescent="0.3">
      <c r="B6" s="1"/>
      <c r="C6" s="1">
        <v>1</v>
      </c>
      <c r="D6" s="1">
        <v>0</v>
      </c>
      <c r="E6" s="1">
        <v>0</v>
      </c>
      <c r="F6" s="1" t="s">
        <v>5</v>
      </c>
      <c r="G6" s="1">
        <f>G3/256</f>
        <v>62500</v>
      </c>
      <c r="H6" s="1">
        <f t="shared" si="0"/>
        <v>1.5999999999999999E-5</v>
      </c>
      <c r="I6" s="1"/>
      <c r="J6" s="1">
        <f t="shared" si="1"/>
        <v>1600</v>
      </c>
      <c r="K6" s="1">
        <f t="shared" si="2"/>
        <v>1000</v>
      </c>
      <c r="L6" s="1">
        <f t="shared" si="3"/>
        <v>16.666666666666668</v>
      </c>
      <c r="M6" s="1">
        <f>(1/J6)/L6</f>
        <v>3.7499999999999997E-5</v>
      </c>
      <c r="N6" s="1">
        <f>M6/H6</f>
        <v>2.34375</v>
      </c>
    </row>
    <row r="7" spans="2:15" x14ac:dyDescent="0.3">
      <c r="B7" s="1"/>
      <c r="C7" s="1">
        <v>1</v>
      </c>
      <c r="D7" s="1">
        <v>0</v>
      </c>
      <c r="E7" s="1">
        <v>1</v>
      </c>
      <c r="F7" s="1" t="s">
        <v>6</v>
      </c>
      <c r="G7" s="1">
        <f>G3/1024</f>
        <v>15625</v>
      </c>
      <c r="H7" s="1">
        <f t="shared" si="0"/>
        <v>6.3999999999999997E-5</v>
      </c>
      <c r="I7" s="1"/>
      <c r="J7" s="1">
        <f t="shared" si="1"/>
        <v>1600</v>
      </c>
      <c r="K7" s="1">
        <f t="shared" si="2"/>
        <v>1000</v>
      </c>
      <c r="L7" s="1">
        <f t="shared" si="3"/>
        <v>16.666666666666668</v>
      </c>
      <c r="M7" s="1">
        <f>(1/J7)/L7</f>
        <v>3.7499999999999997E-5</v>
      </c>
      <c r="N7" s="1">
        <f>M7/H7</f>
        <v>0.5859375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2019-04-27T16:50:36Z</dcterms:modified>
</cp:coreProperties>
</file>