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_Vavrinec\Documents\GitHub\SOC\ele\Blackbox\main_board\"/>
    </mc:Choice>
  </mc:AlternateContent>
  <xr:revisionPtr revIDLastSave="0" documentId="8_{2B428261-F41F-414F-A3FD-115D5D01B233}" xr6:coauthVersionLast="45" xr6:coauthVersionMax="45" xr10:uidLastSave="{00000000-0000-0000-0000-000000000000}"/>
  <bookViews>
    <workbookView xWindow="-120" yWindow="-120" windowWidth="29040" windowHeight="16440"/>
  </bookViews>
  <sheets>
    <sheet name="part_list" sheetId="1" r:id="rId1"/>
  </sheets>
  <calcPr calcId="0"/>
</workbook>
</file>

<file path=xl/calcChain.xml><?xml version="1.0" encoding="utf-8"?>
<calcChain xmlns="http://schemas.openxmlformats.org/spreadsheetml/2006/main">
  <c r="M10" i="1" l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18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P51" i="1"/>
  <c r="P52" i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30" i="1"/>
  <c r="P31" i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23" i="1"/>
  <c r="P24" i="1" s="1"/>
  <c r="P26" i="1" s="1"/>
  <c r="P27" i="1" s="1"/>
  <c r="P28" i="1" s="1"/>
  <c r="P29" i="1" s="1"/>
  <c r="P12" i="1"/>
  <c r="P13" i="1"/>
  <c r="P14" i="1" s="1"/>
  <c r="P15" i="1" s="1"/>
  <c r="P16" i="1" s="1"/>
  <c r="P17" i="1" s="1"/>
  <c r="P18" i="1" s="1"/>
  <c r="P19" i="1" s="1"/>
  <c r="P20" i="1" s="1"/>
  <c r="P21" i="1" s="1"/>
  <c r="P22" i="1" s="1"/>
  <c r="P11" i="1"/>
</calcChain>
</file>

<file path=xl/sharedStrings.xml><?xml version="1.0" encoding="utf-8"?>
<sst xmlns="http://schemas.openxmlformats.org/spreadsheetml/2006/main" count="483" uniqueCount="287">
  <si>
    <t>C1       1nf                           C0402                  rcl_upravena   (26.67 74.295)        R180</t>
  </si>
  <si>
    <t>C2       2.2nf                         C0402                  rcl_upravena   (74.294746875 74.41)  R180</t>
  </si>
  <si>
    <t>C3       100nf                         C0402                  rcl_upravena   (78.74 76.835)        R180</t>
  </si>
  <si>
    <t>C4       100nf                         C0402K                 rcl            (82.931 73.914)       R0</t>
  </si>
  <si>
    <t>C5       10nf                          C0402                  rcl_upravena   (82.042 71.6407)      R270</t>
  </si>
  <si>
    <t>C6       220nf                         C0402                  rcl_upravena   (56.642 98.933)       R0</t>
  </si>
  <si>
    <t>C7       4.7uf                         C0402                  rcl_upravena   (56.642 97.663)       R0</t>
  </si>
  <si>
    <t>C8       100nf                         C0402P                 rcl_upravena   (58.42 96.012)        R90</t>
  </si>
  <si>
    <t>C9                                     C0402                  rcl_upravena   (102.999996875 56.000253125) R270</t>
  </si>
  <si>
    <t>C10                                    C0402                  rcl_upravena   (102.742525 60.913090625) R276</t>
  </si>
  <si>
    <t>C11                                    C0402                  rcl_upravena   (101.972934375 65.772103125) R282</t>
  </si>
  <si>
    <t>C12                                    C0402                  rcl_upravena   (100.699653125 70.524053125) R288</t>
  </si>
  <si>
    <t>C13                                    C0402                  rcl_upravena   (98.936634375 75.116875) R294</t>
  </si>
  <si>
    <t>C14                                    C0402                  rcl_upravena   (96.703190625 79.500253125) R300</t>
  </si>
  <si>
    <t>C15                                    C0402                  rcl_upravena   (94.023796875 83.626159375) R306</t>
  </si>
  <si>
    <t>C16                                    C0402                  rcl_upravena   (90.927803125 87.449390625) R312</t>
  </si>
  <si>
    <t>C17                                    C0402                  rcl_upravena   (87.449134375 90.928059375) R318</t>
  </si>
  <si>
    <t>C18                                    C0402                  rcl_upravena   (83.625903125 94.024053125) R324</t>
  </si>
  <si>
    <t>C19                                    C0402                  rcl_upravena   (79.499996875 96.703446875) R330</t>
  </si>
  <si>
    <t>C20                                    C0402                  rcl_upravena   (75.11661875 98.936890625) R336</t>
  </si>
  <si>
    <t>C21                                    C0402                  rcl_upravena   (70.523796875 100.699909375) R342</t>
  </si>
  <si>
    <t>C22                                    C0402                  rcl_upravena   (65.771846875 101.973190625) R348</t>
  </si>
  <si>
    <t>C23                                    C0402                  rcl_upravena   (60.912834375 102.74278125) R354</t>
  </si>
  <si>
    <t>C24                                    C0402                  rcl_upravena   (55.999996875 103.000253125) R0</t>
  </si>
  <si>
    <t>C25                                    C0402                  rcl_upravena   (51.087159375 102.74278125) R6</t>
  </si>
  <si>
    <t>C26                                    C0402                  rcl_upravena   (46.228146875 101.973190625) R12</t>
  </si>
  <si>
    <t>C27                                    C0402                  rcl_upravena   (41.476196875 100.699909375) R18</t>
  </si>
  <si>
    <t>C28                                    C0402                  rcl_upravena   (36.883375 98.936890625) R24</t>
  </si>
  <si>
    <t>C29                                    C0402                  rcl_upravena   (32.499996875 96.703446875) R30</t>
  </si>
  <si>
    <t>C30                                    C0402                  rcl_upravena   (28.374090625 94.024053125) R36</t>
  </si>
  <si>
    <t>C31                                    C0402                  rcl_upravena   (24.550859375 90.928059375) R42</t>
  </si>
  <si>
    <t>C32                                    C0402                  rcl_upravena   (21.072190625 87.449390625) R48</t>
  </si>
  <si>
    <t>C33                                    C0402                  rcl_upravena   (17.976196875 83.626159375) R54</t>
  </si>
  <si>
    <t>C34                                    C0402                  rcl_upravena   (15.296803125 79.500253125) R60</t>
  </si>
  <si>
    <t>C35                                    C0402                  rcl_upravena   (13.063359375 75.116875) R66</t>
  </si>
  <si>
    <t>C36                                    C0402                  rcl_upravena   (11.300340625 70.524053125) R72</t>
  </si>
  <si>
    <t>C37                                    C0402                  rcl_upravena   (10.027059375 65.772103125) R78</t>
  </si>
  <si>
    <t>C38                                    C0402                  rcl_upravena   (9.25746875 60.913090625) R84</t>
  </si>
  <si>
    <t>C39                                    C0402                  rcl_upravena   (8.999996875 56.000253125) R90</t>
  </si>
  <si>
    <t>C40                                    C0402                  rcl_upravena   (9.25746875 51.087415625) R96</t>
  </si>
  <si>
    <t>C41      100pf                         C0402                  rcl_upravena   (10.027059375 46.228403125) R102</t>
  </si>
  <si>
    <t>C42                                    C0402                  rcl_upravena   (11.300340625 41.476453125) R108</t>
  </si>
  <si>
    <t>C43                                    C0402                  rcl_upravena   (13.063359375 36.88363125) R114</t>
  </si>
  <si>
    <t>C44                                    C0402                  rcl_upravena   (15.296803125 32.500253125) R120</t>
  </si>
  <si>
    <t>C45                                    C0402                  rcl_upravena   (17.976196875 28.374346875) R126</t>
  </si>
  <si>
    <t>C46                                    C0402                  rcl_upravena   (21.072190625 24.551115625) R132</t>
  </si>
  <si>
    <t>C47                                    C0402                  rcl_upravena   (24.550859375 21.072446875) R138</t>
  </si>
  <si>
    <t>C48                                    C0402                  rcl_upravena   (28.374090625 17.976453125) R144</t>
  </si>
  <si>
    <t>C49                                    C0402                  rcl_upravena   (32.499996875 15.297059375) R150</t>
  </si>
  <si>
    <t>C50                                    C0402                  rcl_upravena   (36.883375 13.063615625) R156</t>
  </si>
  <si>
    <t>C51                                    C0402                  rcl_upravena   (41.476196875 11.300596875) R162</t>
  </si>
  <si>
    <t>C52                                    C0402                  rcl_upravena   (46.228146875 10.027315625) R168</t>
  </si>
  <si>
    <t>C53                                    C0402                  rcl_upravena   (51.087159375 9.257725) R174</t>
  </si>
  <si>
    <t>C54                                    C0402                  rcl_upravena   (55.999996875 9.000253125) R180</t>
  </si>
  <si>
    <t>C55                                    C0402                  rcl_upravena   (60.912834375 9.257725) R186</t>
  </si>
  <si>
    <t>C56                                    C0402                  rcl_upravena   (65.771846875 10.027315625) R192</t>
  </si>
  <si>
    <t>C57                                    C0402                  rcl_upravena   (70.523796875 11.300596875) R198</t>
  </si>
  <si>
    <t>C58                                    C0402                  rcl_upravena   (75.11661875 13.063615625) R204</t>
  </si>
  <si>
    <t>C59                                    C0402                  rcl_upravena   (79.499996875 15.297059375) R210</t>
  </si>
  <si>
    <t>C60                                    C0402                  rcl_upravena   (83.625903125 17.976453125) R216</t>
  </si>
  <si>
    <t>C61                                    C0402                  rcl_upravena   (87.449134375 21.072446875) R222</t>
  </si>
  <si>
    <t>C62                                    C0402                  rcl_upravena   (90.927803125 24.551115625) R228</t>
  </si>
  <si>
    <t>C63                                    C0402                  rcl_upravena   (94.023796875 28.374346875) R234</t>
  </si>
  <si>
    <t>C64                                    C0402                  rcl_upravena   (96.703190625 32.500253125) R240</t>
  </si>
  <si>
    <t>C65                                    C0402                  rcl_upravena   (98.936634375 36.88363125) R246</t>
  </si>
  <si>
    <t>C66                                    C0402                  rcl_upravena   (100.699653125 41.476453125) R252</t>
  </si>
  <si>
    <t>C67                                    C0402                  rcl_upravena   (101.972934375 46.228403125) R258</t>
  </si>
  <si>
    <t>C68                                    C0402                  rcl_upravena   (102.742525 51.087415625) R264</t>
  </si>
  <si>
    <t>C69      10uf                          C0402K                 rcl            (38.1 26.67)          R90</t>
  </si>
  <si>
    <t>C70      10uf                          C0402K                 rcl            (39.37 26.67)         R90</t>
  </si>
  <si>
    <t>C71      4.7uf                         C0603                  rcl_upravena   (50.8 32.1945)        R90</t>
  </si>
  <si>
    <t>C72      10uf                          C0402                  rcl_upravena   (27.432 66.04)        R180</t>
  </si>
  <si>
    <t>C73      10uf                          C0402                  rcl_upravena   (26.67 72.39)         R180</t>
  </si>
  <si>
    <t>C74      10uf                          C0402                  rcl_upravena   (88.9 80.01)          R180</t>
  </si>
  <si>
    <t>D1                                     DO214BA                diode          (68.58 21.59)         R0</t>
  </si>
  <si>
    <t>D2                                     DO214BA                diode          (31.75 21.59)         R90</t>
  </si>
  <si>
    <t>IC1      DS3231/SO                     SO16W                  DS3231         (31.75 81.28)         R0</t>
  </si>
  <si>
    <t>IC2      QMC5883L-TR                   QMC5882L-TR            QMC5883L-TR    (55.88 95.25)         R90</t>
  </si>
  <si>
    <t>IM1      DEVKITC                       DEVKITC                esp32          (80.01 33.02)         MR0</t>
  </si>
  <si>
    <t>JP1                                    1X04                   pinhead        (38.608 19.05)        R0</t>
  </si>
  <si>
    <t>JP2                                    2X06                   pinhead        (97.155 59.055)       MR270</t>
  </si>
  <si>
    <t>JP3                                    1X04                   pinhead        (81.28 45.72)         MR0</t>
  </si>
  <si>
    <t>JP4                                    1X04                   pinhead        (31.75 68.58)         MR0</t>
  </si>
  <si>
    <t>JP5                                    1X04                   pinhead        (31.75 63.5)          R180</t>
  </si>
  <si>
    <t>JP7                                    1X03                   pinhead        (95.885 70.993)       R270</t>
  </si>
  <si>
    <t>JP8                                    1X01                   pinhead        (87.63 77.47)         MR180</t>
  </si>
  <si>
    <t>LED4     powerled                      SML0603                led            (96.52 39.37)         R270</t>
  </si>
  <si>
    <t>MAX1     MAX485                        SO08                   maxim          (34.29 30.48)         R180</t>
  </si>
  <si>
    <t>MOTOR                                  W237-102               con-wago-500   (68.58 19.05)         MR0</t>
  </si>
  <si>
    <t>Q1                                     SOT23                  transistors    (86.36 52.07)         R180</t>
  </si>
  <si>
    <t>Q2       AO3401ASOP-8_EP_5.0X5.0X1.27P SOP-8_EP_5.0X5.0X1.27P transistor-fet (46.99 17.65)         R0</t>
  </si>
  <si>
    <t>Q3       AO3401ASOP-8_EP_5.0X5.0X1.27P SOP-8_EP_5.0X5.0X1.27P transistor-fet (70.08 26.67)         R90</t>
  </si>
  <si>
    <t>Q4       BSS84                         SOT23                  Transistor     (50.927 44.45)        R90</t>
  </si>
  <si>
    <t>Q5                                     SOT23                  transistors    (56.000140625 32.131) R180</t>
  </si>
  <si>
    <t>Q6                                     SOT23                  transistors    (41.91 25.4)          R180</t>
  </si>
  <si>
    <t>Q8       AO3401ASOP-8_EP_5.0X5.0X1.27P SOP-8_EP_5.0X5.0X1.27P transistor-fet (53.34 17.65)         R0</t>
  </si>
  <si>
    <t>Q9       AO3401ASOP-8_EP_5.0X5.0X1.27P SOP-8_EP_5.0X5.0X1.27P transistor-fet (48.7285 26.9875)     R270</t>
  </si>
  <si>
    <t>Q10                                    SOT23                  transistors    (82.55 52.07)         R180</t>
  </si>
  <si>
    <t>R2       10k                           R0402                  rcl            (69.85 77.47)         R0</t>
  </si>
  <si>
    <t>R3       10k                           R0402                  rcl            (69.85 74.93)         R0</t>
  </si>
  <si>
    <t>R4       10k                           R0402                  rcl            (74.93 57.15)         R0</t>
  </si>
  <si>
    <t>R5       10k                           R0402                  rcl            (74.93 55.88)         R0</t>
  </si>
  <si>
    <t>R6       300k                          R0402                  rcl            (44.069 24.13)        R270</t>
  </si>
  <si>
    <t>R7       220                           R0402                  rcl            (44.45 29.21)         R90</t>
  </si>
  <si>
    <t>R8       10k                           R0402                  rcl            (86.480140625 54.73014375) R180</t>
  </si>
  <si>
    <t>R9       10k                           R0402                  rcl            (95.25 43.18)         R90</t>
  </si>
  <si>
    <t>R10      220                           R0402                  rcl            (75.53 30.48)         R0</t>
  </si>
  <si>
    <t>R11      100k                          R0402                  rcl            (75.53 29.21)         R180</t>
  </si>
  <si>
    <t>R12      120                           R0402                  rcl            (37.338 21.717)       R270</t>
  </si>
  <si>
    <t>R13      20k                           R0402                  rcl            (39.878 21.6535)      R90</t>
  </si>
  <si>
    <t>R14      20k                           R0402                  rcl            (29.845 29.21)        R180</t>
  </si>
  <si>
    <t>R15      300k                          R0603                  rcl            (56.000140625 26.15514375) R270</t>
  </si>
  <si>
    <t>R16      10k                           R0402                  rcl            (82.670140625 54.73014375) R0</t>
  </si>
  <si>
    <t>R17      100k                          R0402                  rcl            (29.851859375 31.75685625) R180</t>
  </si>
  <si>
    <t>R18      1M                            R0603                  rcl            (53.34 32.131)        R90</t>
  </si>
  <si>
    <t>R19      100k                          R0402                  rcl            (74.93 54.61)         R0</t>
  </si>
  <si>
    <t>R20      47k                           R0402                  rcl            (25.2095 77.47)       R270</t>
  </si>
  <si>
    <t>R21      180                           R0402                  rcl            (64.77 53.34)         R0</t>
  </si>
  <si>
    <t>R22      100k                          R0402                  rcl            (43.18 29.21)         R270</t>
  </si>
  <si>
    <t>R23      180                           R0402                  rcl            (64.77 54.61)         R0</t>
  </si>
  <si>
    <t>R24      47k                           R0402                  rcl            (69.342 59.69)        R0</t>
  </si>
  <si>
    <t>R25      270                           R0402                  resistor       (96.52 43.18)         R90</t>
  </si>
  <si>
    <t>R26      220                           R0402                  rcl            (64.77 59.69)         R0</t>
  </si>
  <si>
    <t>SJ1                                    SJ                     jumper         (40.005 22.225)       MR270</t>
  </si>
  <si>
    <t>U$1      CR2032                        CH075                  CR2032         (25.4 81.28)          MR135</t>
  </si>
  <si>
    <t>U$2      WS2812                        WS2812B-MINI           WS2812         (105.726090625 61.226675) R6</t>
  </si>
  <si>
    <t>U$3      WS2812                        WS2812B-MINI           WS2812         (104.907378125 66.3958375) R12</t>
  </si>
  <si>
    <t>U$4      WS2812                        WS2812B-MINI           WS2812         (103.552821875 71.451103125) R18</t>
  </si>
  <si>
    <t>U$5      WS2812                        WS2812B-MINI           WS2812         (101.67726875 76.337084375) R24</t>
  </si>
  <si>
    <t>U$6      WS2812                        WS2812B-MINI           WS2812         (99.301265625 81.000253125) R30</t>
  </si>
  <si>
    <t>U$7      WS2812                        WS2812B-MINI           WS2812         (96.450846875 85.389515625) R36</t>
  </si>
  <si>
    <t>U$8      WS2812                        WS2812B-MINI           WS2812         (93.1572375 89.456784375) R42</t>
  </si>
  <si>
    <t>U$9      WS2812                        WS2812B-MINI           WS2812         (89.456528125 93.15749375) R48</t>
  </si>
  <si>
    <t>U$10     WS2812                        WS2812B-MINI           WS2812         (85.389259375 96.451103125) R54</t>
  </si>
  <si>
    <t>U$11     WS2812                        WS2812B-MINI           WS2812         (80.999996875 99.301521875) R60</t>
  </si>
  <si>
    <t>U$12     WS2812                        WS2812B-MINI           WS2812         (76.336828125 101.677525) R66</t>
  </si>
  <si>
    <t>U$13     WS2812                        WS2812B-MINI           WS2812         (71.450846875 103.553078125) R72</t>
  </si>
  <si>
    <t>U$14     WS2812                        WS2812B-MINI           WS2812         (66.39558125 104.907634375) R78</t>
  </si>
  <si>
    <t>U$15     WS2812                        WS2812B-MINI           WS2812         (61.22641875 105.726346875) R84</t>
  </si>
  <si>
    <t>U$16     WS2812                        WS2812B-MINI           WS2812         (55.999996875 106.000253125) R90</t>
  </si>
  <si>
    <t>U$17     WS2812                        WS2812B-MINI           WS2812         (50.773575 105.726346875) R96</t>
  </si>
  <si>
    <t>U$18     WS2812                        WS2812B-MINI           WS2812         (45.6044125 104.907634375) R102</t>
  </si>
  <si>
    <t>U$19     WS2812                        WS2812B-MINI           WS2812         (40.549146875 103.553078125) R108</t>
  </si>
  <si>
    <t>U$20     WS2812                        WS2812B-MINI           WS2812         (35.663165625 101.677525) R114</t>
  </si>
  <si>
    <t>U$21     WS2812                        WS2812B-MINI           WS2812         (30.999996875 99.301521875) R120</t>
  </si>
  <si>
    <t>U$22     WS2812                        WS2812B-MINI           WS2812         (26.610734375 96.451103125) R126</t>
  </si>
  <si>
    <t>U$23     WS2812                        WS2812B-MINI           WS2812         (22.543465625 93.15749375) R132</t>
  </si>
  <si>
    <t>U$24     WS2812                        WS2812B-MINI           WS2812         (18.84275625 89.456784375) R138</t>
  </si>
  <si>
    <t>U$25     WS2812                        WS2812B-MINI           WS2812         (15.549146875 85.389515625) R144</t>
  </si>
  <si>
    <t>U$26     WS2812                        WS2812B-MINI           WS2812         (12.698728125 81.000253125) R150</t>
  </si>
  <si>
    <t>U$27     WS2812                        WS2812B-MINI           WS2812         (10.322725 76.337084375) R156</t>
  </si>
  <si>
    <t>U$28     WS2812                        WS2812B-MINI           WS2812         (8.447171875 71.451103125) R162</t>
  </si>
  <si>
    <t>U$29     WS2812                        WS2812B-MINI           WS2812         (7.092615625 66.3958375) R168</t>
  </si>
  <si>
    <t>U$30     WS2812                        WS2812B-MINI           WS2812         (6.273903125 61.226675) R174</t>
  </si>
  <si>
    <t>U$31     WS2812                        WS2812B-MINI           WS2812         (5.999996875 56.000253125) R180</t>
  </si>
  <si>
    <t>U$32     WS2812                        WS2812B-MINI           WS2812         (6.273903125 50.77383125) R186</t>
  </si>
  <si>
    <t>U$33     WS2812                        WS2812B-MINI           WS2812         (7.092615625 45.60466875) R192</t>
  </si>
  <si>
    <t>U$34     WS2812                        WS2812B-MINI           WS2812         (8.447171875 40.549403125) R198</t>
  </si>
  <si>
    <t>U$35     WS2812                        WS2812B-MINI           WS2812         (10.322725 35.663421875) R204</t>
  </si>
  <si>
    <t>U$36     WS2812                        WS2812B-MINI           WS2812         (12.698728125 31.000253125) R210</t>
  </si>
  <si>
    <t>U$37     WS2812                        WS2812B-MINI           WS2812         (15.549146875 26.610990625) R216</t>
  </si>
  <si>
    <t>U$38     WS2812                        WS2812B-MINI           WS2812         (18.84275625 22.543721875) R222</t>
  </si>
  <si>
    <t>U$39     WS2812                        WS2812B-MINI           WS2812         (22.543465625 18.8430125) R228</t>
  </si>
  <si>
    <t>U$40     WS2812                        WS2812B-MINI           WS2812         (26.610734375 15.549403125) R234</t>
  </si>
  <si>
    <t>U$41     WS2812                        WS2812B-MINI           WS2812         (30.999996875 12.698984375) R240</t>
  </si>
  <si>
    <t>U$42     WS2812                        WS2812B-MINI           WS2812         (35.663165625 10.32298125) R246</t>
  </si>
  <si>
    <t>U$43     WS2812                        WS2812B-MINI           WS2812         (40.549146875 8.447428125) R252</t>
  </si>
  <si>
    <t>U$44     WS2812                        WS2812B-MINI           WS2812         (45.6044125 7.092871875) R258</t>
  </si>
  <si>
    <t>U$45     WS2812                        WS2812B-MINI           WS2812         (50.773575 6.274159375) R264</t>
  </si>
  <si>
    <t>U$46     WS2812                        WS2812B-MINI           WS2812         (55.999996875 6.000253125) R270</t>
  </si>
  <si>
    <t>U$47     WS2812                        WS2812B-MINI           WS2812         (61.22641875 6.274159375) R276</t>
  </si>
  <si>
    <t>U$48     WS2812                        WS2812B-MINI           WS2812         (66.39558125 7.092871875) R282</t>
  </si>
  <si>
    <t>U$49     WS2812                        WS2812B-MINI           WS2812         (71.450846875 8.447428125) R288</t>
  </si>
  <si>
    <t>U$50     WS2812                        WS2812B-MINI           WS2812         (76.336828125 10.32298125) R294</t>
  </si>
  <si>
    <t>U$51     WS2812                        WS2812B-MINI           WS2812         (80.999996875 12.698984375) R300</t>
  </si>
  <si>
    <t>U$52     WS2812                        WS2812B-MINI           WS2812         (85.389259375 15.549403125) R306</t>
  </si>
  <si>
    <t>U$53     WS2812                        WS2812B-MINI           WS2812         (89.456528125 18.8430125) R312</t>
  </si>
  <si>
    <t>U$54     WS2812                        WS2812B-MINI           WS2812         (93.1572375 22.543721875) R318</t>
  </si>
  <si>
    <t>U$55     WS2812                        WS2812B-MINI           WS2812         (96.450846875 26.610990625) R324</t>
  </si>
  <si>
    <t>U$56     WS2812                        WS2812B-MINI           WS2812         (99.301265625 31.000253125) R330</t>
  </si>
  <si>
    <t>U$57     WS2812                        WS2812B-MINI           WS2812         (101.67726875 35.663421875) R336</t>
  </si>
  <si>
    <t>U$58     WS2812                        WS2812B-MINI           WS2812         (103.552821875 40.549403125) R342</t>
  </si>
  <si>
    <t>U$59     WS2812                        WS2812B-MINI           WS2812         (104.907378125 45.60466875) R348</t>
  </si>
  <si>
    <t>U$60     WS2812                        WS2812B-MINI           WS2812         (105.726090625 50.77383125) R354</t>
  </si>
  <si>
    <t>U$61     WS2812                        WS2812B-MINI           WS2812         (105.999996875 56.000253125) R0</t>
  </si>
  <si>
    <t>U$62     EC11-1S                       EC11-1S                EC11-1S        (55.88 55.88)         R90</t>
  </si>
  <si>
    <t>U1       MPU-6050                      QFN50P400X400X95-24N   MPU-6050       (78.74 73.66)         R90</t>
  </si>
  <si>
    <t>X1                                     W237-102               con-wago-500   (87.63 24.13)         MR135</t>
  </si>
  <si>
    <t>X2                                     W237-102               con-wago-500   (55.88 11.684)        MR180</t>
  </si>
  <si>
    <t>Designator</t>
  </si>
  <si>
    <t>IC1</t>
  </si>
  <si>
    <t>IC2</t>
  </si>
  <si>
    <t>LED4</t>
  </si>
  <si>
    <t>MAX1</t>
  </si>
  <si>
    <t>R6</t>
  </si>
  <si>
    <t>R12</t>
  </si>
  <si>
    <t>R15</t>
  </si>
  <si>
    <t>R18</t>
  </si>
  <si>
    <t>U1</t>
  </si>
  <si>
    <t>Mid X</t>
  </si>
  <si>
    <t>Mid Y</t>
  </si>
  <si>
    <t>Layer</t>
  </si>
  <si>
    <t>Rotation</t>
  </si>
  <si>
    <t>Top</t>
  </si>
  <si>
    <t>R2</t>
  </si>
  <si>
    <t>D1</t>
  </si>
  <si>
    <t>D2</t>
  </si>
  <si>
    <t>R3</t>
  </si>
  <si>
    <t>R4</t>
  </si>
  <si>
    <t>R5</t>
  </si>
  <si>
    <t>R7</t>
  </si>
  <si>
    <t>R8</t>
  </si>
  <si>
    <t>R9</t>
  </si>
  <si>
    <t>R10</t>
  </si>
  <si>
    <t>R11</t>
  </si>
  <si>
    <t>R13</t>
  </si>
  <si>
    <t>R14</t>
  </si>
  <si>
    <t>R16</t>
  </si>
  <si>
    <t>R17</t>
  </si>
  <si>
    <t>R19</t>
  </si>
  <si>
    <t>R20</t>
  </si>
  <si>
    <t>R21</t>
  </si>
  <si>
    <t>R22</t>
  </si>
  <si>
    <t>R23</t>
  </si>
  <si>
    <t>R24</t>
  </si>
  <si>
    <t>R25</t>
  </si>
  <si>
    <t>R26</t>
  </si>
  <si>
    <t>U$2</t>
  </si>
  <si>
    <t>U$3</t>
  </si>
  <si>
    <t>U$4</t>
  </si>
  <si>
    <t>U$5</t>
  </si>
  <si>
    <t>U$6</t>
  </si>
  <si>
    <t>U$7</t>
  </si>
  <si>
    <t>U$8</t>
  </si>
  <si>
    <t>U$9</t>
  </si>
  <si>
    <t>U$10</t>
  </si>
  <si>
    <t>U$11</t>
  </si>
  <si>
    <t>U$12</t>
  </si>
  <si>
    <t>U$13</t>
  </si>
  <si>
    <t>U$14</t>
  </si>
  <si>
    <t>U$15</t>
  </si>
  <si>
    <t>U$16</t>
  </si>
  <si>
    <t>U$17</t>
  </si>
  <si>
    <t>U$18</t>
  </si>
  <si>
    <t>U$19</t>
  </si>
  <si>
    <t>U$20</t>
  </si>
  <si>
    <t>U$21</t>
  </si>
  <si>
    <t>U$22</t>
  </si>
  <si>
    <t>U$23</t>
  </si>
  <si>
    <t>U$24</t>
  </si>
  <si>
    <t>U$25</t>
  </si>
  <si>
    <t>U$26</t>
  </si>
  <si>
    <t>U$27</t>
  </si>
  <si>
    <t>U$28</t>
  </si>
  <si>
    <t>U$29</t>
  </si>
  <si>
    <t>U$30</t>
  </si>
  <si>
    <t>U$31</t>
  </si>
  <si>
    <t>U$32</t>
  </si>
  <si>
    <t>U$33</t>
  </si>
  <si>
    <t>U$34</t>
  </si>
  <si>
    <t>U$35</t>
  </si>
  <si>
    <t>U$36</t>
  </si>
  <si>
    <t>U$37</t>
  </si>
  <si>
    <t>U$38</t>
  </si>
  <si>
    <t>U$39</t>
  </si>
  <si>
    <t>U$40</t>
  </si>
  <si>
    <t>U$41</t>
  </si>
  <si>
    <t>U$42</t>
  </si>
  <si>
    <t>U$43</t>
  </si>
  <si>
    <t>U$44</t>
  </si>
  <si>
    <t>U$45</t>
  </si>
  <si>
    <t>U$46</t>
  </si>
  <si>
    <t>U$47</t>
  </si>
  <si>
    <t>U$48</t>
  </si>
  <si>
    <t>U$49</t>
  </si>
  <si>
    <t>U$50</t>
  </si>
  <si>
    <t>U$51</t>
  </si>
  <si>
    <t>U$52</t>
  </si>
  <si>
    <t>U$53</t>
  </si>
  <si>
    <t>U$54</t>
  </si>
  <si>
    <t>U$55</t>
  </si>
  <si>
    <t>U$56</t>
  </si>
  <si>
    <t>U$57</t>
  </si>
  <si>
    <t>U$58</t>
  </si>
  <si>
    <t>U$59</t>
  </si>
  <si>
    <t>U$60</t>
  </si>
  <si>
    <t>U$61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</si>
</sst>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\C0"/>
    <numFmt numFmtId="169" formatCode="\Q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rgb="FFC00000"/>
      <name val="Calibri"/>
      <family val="2"/>
      <scheme val="minor"/>
    </font>
    <font>
      <sz val="11"/>
      <color rgb="FF333333"/>
      <name val="Microsoft YaHei"/>
      <family val="2"/>
      <charset val="238"/>
    </font>
    <font>
      <b/>
      <sz val="11"/>
      <color theme="1"/>
      <name val="Arial"/>
      <family val="2"/>
      <charset val="238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19" fillId="0" borderId="0" xfId="0" applyFont="1"/>
    <xf numFmtId="0" fontId="20" fillId="0" borderId="0" xfId="0" applyFont="1"/>
    <xf numFmtId="0" fontId="18" fillId="0" borderId="11" xfId="0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168" fontId="18" fillId="0" borderId="10" xfId="0" applyNumberFormat="1" applyFont="1" applyBorder="1" applyAlignment="1">
      <alignment horizontal="center" vertical="center"/>
    </xf>
    <xf numFmtId="0" fontId="0" fillId="0" borderId="0" xfId="0" applyNumberFormat="1"/>
    <xf numFmtId="0" fontId="21" fillId="33" borderId="10" xfId="0" applyNumberFormat="1" applyFont="1" applyFill="1" applyBorder="1" applyAlignment="1">
      <alignment horizontal="center" vertical="center"/>
    </xf>
    <xf numFmtId="168" fontId="18" fillId="0" borderId="12" xfId="0" applyNumberFormat="1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0" xfId="0" applyNumberFormat="1" applyFont="1" applyBorder="1" applyAlignment="1">
      <alignment horizontal="center" vertical="center"/>
    </xf>
    <xf numFmtId="0" fontId="18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Špatně" xfId="7" builtinId="27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9"/>
  <sheetViews>
    <sheetView tabSelected="1" topLeftCell="D150" zoomScale="85" zoomScaleNormal="85" workbookViewId="0">
      <selection activeCell="U168" sqref="U168"/>
    </sheetView>
  </sheetViews>
  <sheetFormatPr defaultRowHeight="15" x14ac:dyDescent="0.25"/>
  <cols>
    <col min="12" max="12" width="25.7109375" customWidth="1"/>
    <col min="13" max="14" width="25.7109375" style="7" customWidth="1"/>
    <col min="15" max="15" width="25.7109375" customWidth="1"/>
    <col min="16" max="16" width="9.140625" style="14"/>
  </cols>
  <sheetData>
    <row r="1" spans="1:22" s="2" customFormat="1" x14ac:dyDescent="0.25">
      <c r="A1" s="2" t="s">
        <v>0</v>
      </c>
      <c r="L1" s="5" t="s">
        <v>189</v>
      </c>
      <c r="M1" s="8" t="s">
        <v>199</v>
      </c>
      <c r="N1" s="8" t="s">
        <v>200</v>
      </c>
      <c r="O1" s="5" t="s">
        <v>201</v>
      </c>
      <c r="P1" s="5" t="s">
        <v>202</v>
      </c>
    </row>
    <row r="2" spans="1:22" s="2" customFormat="1" x14ac:dyDescent="0.25">
      <c r="A2" s="2" t="s">
        <v>1</v>
      </c>
      <c r="L2" s="9">
        <v>1</v>
      </c>
      <c r="M2" s="11">
        <v>26.67</v>
      </c>
      <c r="N2" s="11">
        <v>74.295000000000002</v>
      </c>
      <c r="O2" s="10" t="s">
        <v>203</v>
      </c>
      <c r="P2" s="1">
        <v>180</v>
      </c>
    </row>
    <row r="3" spans="1:22" x14ac:dyDescent="0.25">
      <c r="A3" t="s">
        <v>2</v>
      </c>
      <c r="L3" s="9">
        <v>2</v>
      </c>
      <c r="M3" s="11">
        <v>74.294746875000001</v>
      </c>
      <c r="N3" s="11">
        <v>74.41</v>
      </c>
      <c r="O3" s="10" t="s">
        <v>203</v>
      </c>
      <c r="P3" s="1">
        <v>180</v>
      </c>
    </row>
    <row r="4" spans="1:22" ht="16.5" x14ac:dyDescent="0.3">
      <c r="A4" t="s">
        <v>3</v>
      </c>
      <c r="L4" s="9">
        <v>3</v>
      </c>
      <c r="M4" s="11">
        <v>78.739999999999995</v>
      </c>
      <c r="N4" s="11">
        <v>76.834999999999994</v>
      </c>
      <c r="O4" s="10" t="s">
        <v>203</v>
      </c>
      <c r="P4" s="1">
        <v>180</v>
      </c>
      <c r="R4" s="3"/>
      <c r="U4" s="12"/>
      <c r="V4" s="11"/>
    </row>
    <row r="5" spans="1:22" x14ac:dyDescent="0.25">
      <c r="A5" t="s">
        <v>4</v>
      </c>
      <c r="L5" s="9">
        <v>4</v>
      </c>
      <c r="M5" s="11">
        <v>82.930999999999997</v>
      </c>
      <c r="N5" s="11">
        <v>73.914000000000001</v>
      </c>
      <c r="O5" s="10" t="s">
        <v>203</v>
      </c>
      <c r="P5" s="1">
        <v>0</v>
      </c>
      <c r="U5" s="12"/>
      <c r="V5" s="11"/>
    </row>
    <row r="6" spans="1:22" x14ac:dyDescent="0.25">
      <c r="A6" t="s">
        <v>5</v>
      </c>
      <c r="L6" s="9">
        <v>5</v>
      </c>
      <c r="M6" s="12">
        <v>82.042000000000002</v>
      </c>
      <c r="N6" s="11">
        <v>71.640699999999995</v>
      </c>
      <c r="O6" s="10" t="s">
        <v>203</v>
      </c>
      <c r="P6" s="4">
        <v>270</v>
      </c>
      <c r="U6" s="12"/>
      <c r="V6" s="11"/>
    </row>
    <row r="7" spans="1:22" x14ac:dyDescent="0.25">
      <c r="A7" t="s">
        <v>6</v>
      </c>
      <c r="L7" s="9">
        <v>6</v>
      </c>
      <c r="M7" s="12">
        <v>56.642000000000003</v>
      </c>
      <c r="N7" s="11">
        <v>98.933000000000007</v>
      </c>
      <c r="O7" s="10" t="s">
        <v>203</v>
      </c>
      <c r="P7" s="4">
        <v>0</v>
      </c>
      <c r="U7" s="12"/>
      <c r="V7" s="11"/>
    </row>
    <row r="8" spans="1:22" x14ac:dyDescent="0.25">
      <c r="A8" t="s">
        <v>7</v>
      </c>
      <c r="L8" s="9">
        <v>7</v>
      </c>
      <c r="M8" s="12">
        <v>56.642000000000003</v>
      </c>
      <c r="N8" s="11">
        <v>97.662999999999997</v>
      </c>
      <c r="O8" s="10" t="s">
        <v>203</v>
      </c>
      <c r="P8" s="4">
        <v>0</v>
      </c>
      <c r="U8" s="12"/>
      <c r="V8" s="11"/>
    </row>
    <row r="9" spans="1:22" x14ac:dyDescent="0.25">
      <c r="A9" t="s">
        <v>8</v>
      </c>
      <c r="L9" s="9">
        <v>8</v>
      </c>
      <c r="M9" s="12">
        <v>58.42</v>
      </c>
      <c r="N9" s="11">
        <v>96.012</v>
      </c>
      <c r="O9" s="10" t="s">
        <v>203</v>
      </c>
      <c r="P9" s="4">
        <v>90</v>
      </c>
      <c r="U9" s="12"/>
      <c r="V9" s="12"/>
    </row>
    <row r="10" spans="1:22" x14ac:dyDescent="0.25">
      <c r="A10" t="s">
        <v>9</v>
      </c>
      <c r="L10" s="9">
        <v>9</v>
      </c>
      <c r="M10" s="15">
        <f>55.9999969+47*COS((P10-270)*0.0174532925198888)</f>
        <v>102.9999969</v>
      </c>
      <c r="N10" s="15">
        <f>55.9999969+47*SIN((P10-270)*0.0174532925198888)</f>
        <v>55.999996899999999</v>
      </c>
      <c r="O10" s="10" t="s">
        <v>203</v>
      </c>
      <c r="P10" s="4">
        <v>270</v>
      </c>
    </row>
    <row r="11" spans="1:22" x14ac:dyDescent="0.25">
      <c r="A11" t="s">
        <v>10</v>
      </c>
      <c r="L11" s="9">
        <v>10</v>
      </c>
      <c r="M11" s="15">
        <f t="shared" ref="M11:M69" si="0">55.9999969+47*COS((P11-270)*0.0174532925198888)</f>
        <v>102.74252598231045</v>
      </c>
      <c r="N11" s="15">
        <f t="shared" ref="N11:N69" si="1">55.9999969+47*SIN((P11-270)*0.0174532925198888)</f>
        <v>60.912834673564426</v>
      </c>
      <c r="O11" s="10" t="s">
        <v>203</v>
      </c>
      <c r="P11" s="14">
        <f>P10+6</f>
        <v>276</v>
      </c>
    </row>
    <row r="12" spans="1:22" x14ac:dyDescent="0.25">
      <c r="A12" t="s">
        <v>11</v>
      </c>
      <c r="L12" s="9">
        <v>11</v>
      </c>
      <c r="M12" s="15">
        <f t="shared" si="0"/>
        <v>101.97293413449526</v>
      </c>
      <c r="N12" s="15">
        <f t="shared" si="1"/>
        <v>65.771846368404624</v>
      </c>
      <c r="O12" s="10" t="s">
        <v>203</v>
      </c>
      <c r="P12" s="14">
        <f t="shared" ref="P12:P69" si="2">P11+6</f>
        <v>282</v>
      </c>
    </row>
    <row r="13" spans="1:22" x14ac:dyDescent="0.25">
      <c r="A13" t="s">
        <v>12</v>
      </c>
      <c r="L13" s="9">
        <v>12</v>
      </c>
      <c r="M13" s="15">
        <f t="shared" si="0"/>
        <v>100.69965316588647</v>
      </c>
      <c r="N13" s="15">
        <f t="shared" si="1"/>
        <v>70.523795635578679</v>
      </c>
      <c r="O13" s="10" t="s">
        <v>203</v>
      </c>
      <c r="P13" s="14">
        <f t="shared" si="2"/>
        <v>288</v>
      </c>
    </row>
    <row r="14" spans="1:22" x14ac:dyDescent="0.25">
      <c r="A14" t="s">
        <v>13</v>
      </c>
      <c r="L14" s="9">
        <v>13</v>
      </c>
      <c r="M14" s="15">
        <f t="shared" si="0"/>
        <v>98.936633409227255</v>
      </c>
      <c r="N14" s="15">
        <f t="shared" si="1"/>
        <v>75.116619124506457</v>
      </c>
      <c r="O14" s="10" t="s">
        <v>203</v>
      </c>
      <c r="P14" s="14">
        <f t="shared" si="2"/>
        <v>294</v>
      </c>
    </row>
    <row r="15" spans="1:22" x14ac:dyDescent="0.25">
      <c r="A15" t="s">
        <v>14</v>
      </c>
      <c r="L15" s="9">
        <v>14</v>
      </c>
      <c r="M15" s="15">
        <f t="shared" si="0"/>
        <v>96.703190877907033</v>
      </c>
      <c r="N15" s="15">
        <f t="shared" si="1"/>
        <v>79.49999689993345</v>
      </c>
      <c r="O15" s="10" t="s">
        <v>203</v>
      </c>
      <c r="P15" s="14">
        <f t="shared" si="2"/>
        <v>300</v>
      </c>
    </row>
    <row r="16" spans="1:22" x14ac:dyDescent="0.25">
      <c r="A16" t="s">
        <v>15</v>
      </c>
      <c r="L16" s="9">
        <v>15</v>
      </c>
      <c r="M16" s="15">
        <f t="shared" si="0"/>
        <v>94.02379563567672</v>
      </c>
      <c r="N16" s="15">
        <f t="shared" si="1"/>
        <v>83.625903757671637</v>
      </c>
      <c r="O16" s="10" t="s">
        <v>203</v>
      </c>
      <c r="P16" s="14">
        <f t="shared" si="2"/>
        <v>306</v>
      </c>
    </row>
    <row r="17" spans="1:16" x14ac:dyDescent="0.25">
      <c r="A17" t="s">
        <v>16</v>
      </c>
      <c r="L17" s="9">
        <v>16</v>
      </c>
      <c r="M17" s="15">
        <f t="shared" si="0"/>
        <v>90.927803697509518</v>
      </c>
      <c r="N17" s="15">
        <f t="shared" si="1"/>
        <v>87.449135398786396</v>
      </c>
      <c r="O17" s="10" t="s">
        <v>203</v>
      </c>
      <c r="P17" s="14">
        <f t="shared" si="2"/>
        <v>312</v>
      </c>
    </row>
    <row r="18" spans="1:16" x14ac:dyDescent="0.25">
      <c r="A18" t="s">
        <v>17</v>
      </c>
      <c r="L18" s="9">
        <v>17</v>
      </c>
      <c r="M18" s="15">
        <f t="shared" si="0"/>
        <v>87.449135398957708</v>
      </c>
      <c r="N18" s="15">
        <f t="shared" si="1"/>
        <v>90.927803697355273</v>
      </c>
      <c r="O18" s="10" t="s">
        <v>203</v>
      </c>
      <c r="P18" s="14">
        <f t="shared" si="2"/>
        <v>318</v>
      </c>
    </row>
    <row r="19" spans="1:16" x14ac:dyDescent="0.25">
      <c r="A19" t="s">
        <v>18</v>
      </c>
      <c r="L19" s="9">
        <v>18</v>
      </c>
      <c r="M19" s="15">
        <f t="shared" si="0"/>
        <v>83.625903757858126</v>
      </c>
      <c r="N19" s="15">
        <f t="shared" si="1"/>
        <v>94.023795635541234</v>
      </c>
      <c r="O19" s="10" t="s">
        <v>203</v>
      </c>
      <c r="P19" s="14">
        <f t="shared" si="2"/>
        <v>324</v>
      </c>
    </row>
    <row r="20" spans="1:16" x14ac:dyDescent="0.25">
      <c r="A20" t="s">
        <v>19</v>
      </c>
      <c r="L20" s="9">
        <v>19</v>
      </c>
      <c r="M20" s="15">
        <f t="shared" si="0"/>
        <v>79.499996900133084</v>
      </c>
      <c r="N20" s="15">
        <f t="shared" si="1"/>
        <v>96.703190877791769</v>
      </c>
      <c r="O20" s="10" t="s">
        <v>203</v>
      </c>
      <c r="P20" s="14">
        <f t="shared" si="2"/>
        <v>330</v>
      </c>
    </row>
    <row r="21" spans="1:16" x14ac:dyDescent="0.25">
      <c r="A21" t="s">
        <v>20</v>
      </c>
      <c r="L21" s="9">
        <v>20</v>
      </c>
      <c r="M21" s="15">
        <f t="shared" si="0"/>
        <v>75.116619124717033</v>
      </c>
      <c r="N21" s="15">
        <f t="shared" si="1"/>
        <v>98.936633409133492</v>
      </c>
      <c r="O21" s="10" t="s">
        <v>203</v>
      </c>
      <c r="P21" s="14">
        <f t="shared" si="2"/>
        <v>336</v>
      </c>
    </row>
    <row r="22" spans="1:16" x14ac:dyDescent="0.25">
      <c r="A22" t="s">
        <v>21</v>
      </c>
      <c r="L22" s="9">
        <v>21</v>
      </c>
      <c r="M22" s="15">
        <f t="shared" si="0"/>
        <v>70.52379563579791</v>
      </c>
      <c r="N22" s="15">
        <f t="shared" si="1"/>
        <v>100.69965316581523</v>
      </c>
      <c r="O22" s="10" t="s">
        <v>203</v>
      </c>
      <c r="P22" s="14">
        <f t="shared" si="2"/>
        <v>342</v>
      </c>
    </row>
    <row r="23" spans="1:16" x14ac:dyDescent="0.25">
      <c r="A23" t="s">
        <v>22</v>
      </c>
      <c r="L23" s="9">
        <v>22</v>
      </c>
      <c r="M23" s="15">
        <f t="shared" si="0"/>
        <v>65.771846368630094</v>
      </c>
      <c r="N23" s="15">
        <f t="shared" si="1"/>
        <v>101.97293413444733</v>
      </c>
      <c r="O23" s="10" t="s">
        <v>203</v>
      </c>
      <c r="P23" s="14">
        <f>P22+6</f>
        <v>348</v>
      </c>
    </row>
    <row r="24" spans="1:16" x14ac:dyDescent="0.25">
      <c r="A24" t="s">
        <v>23</v>
      </c>
      <c r="L24" s="9">
        <v>23</v>
      </c>
      <c r="M24" s="15">
        <f t="shared" si="0"/>
        <v>60.912834673793682</v>
      </c>
      <c r="N24" s="15">
        <f t="shared" si="1"/>
        <v>102.74252598228637</v>
      </c>
      <c r="O24" s="10" t="s">
        <v>203</v>
      </c>
      <c r="P24" s="14">
        <f t="shared" si="2"/>
        <v>354</v>
      </c>
    </row>
    <row r="25" spans="1:16" x14ac:dyDescent="0.25">
      <c r="A25" t="s">
        <v>24</v>
      </c>
      <c r="L25" s="9">
        <v>24</v>
      </c>
      <c r="M25" s="15">
        <f t="shared" si="0"/>
        <v>55.999996899308456</v>
      </c>
      <c r="N25" s="15">
        <f t="shared" si="1"/>
        <v>102.9999969</v>
      </c>
      <c r="O25" s="10" t="s">
        <v>203</v>
      </c>
      <c r="P25" s="14">
        <v>0</v>
      </c>
    </row>
    <row r="26" spans="1:16" x14ac:dyDescent="0.25">
      <c r="A26" t="s">
        <v>25</v>
      </c>
      <c r="L26" s="9">
        <v>25</v>
      </c>
      <c r="M26" s="15">
        <f t="shared" si="0"/>
        <v>51.087159125747817</v>
      </c>
      <c r="N26" s="15">
        <f t="shared" si="1"/>
        <v>102.74252598223816</v>
      </c>
      <c r="O26" s="10" t="s">
        <v>203</v>
      </c>
      <c r="P26" s="14">
        <f t="shared" si="2"/>
        <v>6</v>
      </c>
    </row>
    <row r="27" spans="1:16" x14ac:dyDescent="0.25">
      <c r="A27" t="s">
        <v>26</v>
      </c>
      <c r="L27" s="9">
        <v>26</v>
      </c>
      <c r="M27" s="15">
        <f t="shared" si="0"/>
        <v>46.228147430918952</v>
      </c>
      <c r="N27" s="15">
        <f t="shared" si="1"/>
        <v>101.97293413435148</v>
      </c>
      <c r="O27" s="10" t="s">
        <v>203</v>
      </c>
      <c r="P27" s="14">
        <f t="shared" si="2"/>
        <v>12</v>
      </c>
    </row>
    <row r="28" spans="1:16" x14ac:dyDescent="0.25">
      <c r="A28" t="s">
        <v>27</v>
      </c>
      <c r="L28" s="9">
        <v>27</v>
      </c>
      <c r="M28" s="15">
        <f t="shared" si="0"/>
        <v>41.476198163763641</v>
      </c>
      <c r="N28" s="15">
        <f t="shared" si="1"/>
        <v>100.69965316567277</v>
      </c>
      <c r="O28" s="10" t="s">
        <v>203</v>
      </c>
      <c r="P28" s="14">
        <f t="shared" si="2"/>
        <v>18</v>
      </c>
    </row>
    <row r="29" spans="1:16" x14ac:dyDescent="0.25">
      <c r="A29" t="s">
        <v>28</v>
      </c>
      <c r="L29" s="9">
        <v>28</v>
      </c>
      <c r="M29" s="15">
        <f t="shared" si="0"/>
        <v>36.883374674861777</v>
      </c>
      <c r="N29" s="15">
        <f t="shared" si="1"/>
        <v>98.936633408945966</v>
      </c>
      <c r="O29" s="10" t="s">
        <v>203</v>
      </c>
      <c r="P29" s="14">
        <f t="shared" si="2"/>
        <v>24</v>
      </c>
    </row>
    <row r="30" spans="1:16" x14ac:dyDescent="0.25">
      <c r="A30" t="s">
        <v>29</v>
      </c>
      <c r="L30" s="9">
        <v>29</v>
      </c>
      <c r="M30" s="15">
        <f t="shared" si="0"/>
        <v>32.499996899467646</v>
      </c>
      <c r="N30" s="15">
        <f t="shared" si="1"/>
        <v>96.703190877561269</v>
      </c>
      <c r="O30" s="10" t="s">
        <v>203</v>
      </c>
      <c r="P30" s="14">
        <f t="shared" si="2"/>
        <v>30</v>
      </c>
    </row>
    <row r="31" spans="1:16" x14ac:dyDescent="0.25">
      <c r="A31" t="s">
        <v>30</v>
      </c>
      <c r="L31" s="9">
        <v>30</v>
      </c>
      <c r="M31" s="15">
        <f t="shared" si="0"/>
        <v>28.374090041768891</v>
      </c>
      <c r="N31" s="15">
        <f t="shared" si="1"/>
        <v>94.023795635270247</v>
      </c>
      <c r="O31" s="10" t="s">
        <v>203</v>
      </c>
      <c r="P31" s="14">
        <f t="shared" si="2"/>
        <v>36</v>
      </c>
    </row>
    <row r="32" spans="1:16" x14ac:dyDescent="0.25">
      <c r="A32" t="s">
        <v>31</v>
      </c>
      <c r="L32" s="6">
        <v>31</v>
      </c>
      <c r="M32" s="15">
        <f t="shared" si="0"/>
        <v>24.550858400699681</v>
      </c>
      <c r="N32" s="15">
        <f t="shared" si="1"/>
        <v>90.92780369704677</v>
      </c>
      <c r="O32" s="1" t="s">
        <v>203</v>
      </c>
      <c r="P32" s="14">
        <f t="shared" si="2"/>
        <v>42</v>
      </c>
    </row>
    <row r="33" spans="1:16" x14ac:dyDescent="0.25">
      <c r="A33" t="s">
        <v>32</v>
      </c>
      <c r="L33" s="6">
        <v>32</v>
      </c>
      <c r="M33" s="15">
        <f t="shared" si="0"/>
        <v>21.072190102181999</v>
      </c>
      <c r="N33" s="15">
        <f t="shared" si="1"/>
        <v>87.449135398443786</v>
      </c>
      <c r="O33" s="1" t="s">
        <v>203</v>
      </c>
      <c r="P33" s="14">
        <f t="shared" si="2"/>
        <v>48</v>
      </c>
    </row>
    <row r="34" spans="1:16" x14ac:dyDescent="0.25">
      <c r="A34" t="s">
        <v>33</v>
      </c>
      <c r="L34" s="6">
        <v>33</v>
      </c>
      <c r="M34" s="15">
        <f t="shared" si="0"/>
        <v>17.976198164052292</v>
      </c>
      <c r="N34" s="15">
        <f t="shared" si="1"/>
        <v>83.625903757298673</v>
      </c>
      <c r="O34" s="1" t="s">
        <v>203</v>
      </c>
      <c r="P34" s="14">
        <f t="shared" si="2"/>
        <v>54</v>
      </c>
    </row>
    <row r="35" spans="1:16" x14ac:dyDescent="0.25">
      <c r="A35" t="s">
        <v>34</v>
      </c>
      <c r="L35" s="6">
        <v>34</v>
      </c>
      <c r="M35" s="15">
        <f t="shared" si="0"/>
        <v>15.296802921862444</v>
      </c>
      <c r="N35" s="15">
        <f t="shared" si="1"/>
        <v>79.499996899534196</v>
      </c>
      <c r="O35" s="1" t="s">
        <v>203</v>
      </c>
      <c r="P35" s="14">
        <f t="shared" si="2"/>
        <v>60</v>
      </c>
    </row>
    <row r="36" spans="1:16" x14ac:dyDescent="0.25">
      <c r="A36" t="s">
        <v>35</v>
      </c>
      <c r="L36" s="6">
        <v>35</v>
      </c>
      <c r="M36" s="15">
        <f t="shared" si="0"/>
        <v>13.063360390585238</v>
      </c>
      <c r="N36" s="15">
        <f t="shared" si="1"/>
        <v>75.11661912408529</v>
      </c>
      <c r="O36" s="1" t="s">
        <v>203</v>
      </c>
      <c r="P36" s="14">
        <f t="shared" si="2"/>
        <v>66</v>
      </c>
    </row>
    <row r="37" spans="1:16" x14ac:dyDescent="0.25">
      <c r="A37" t="s">
        <v>36</v>
      </c>
      <c r="L37" s="6">
        <v>36</v>
      </c>
      <c r="M37" s="15">
        <f t="shared" si="0"/>
        <v>11.300340633971068</v>
      </c>
      <c r="N37" s="15">
        <f t="shared" si="1"/>
        <v>70.523795635140218</v>
      </c>
      <c r="O37" s="1" t="s">
        <v>203</v>
      </c>
      <c r="P37" s="14">
        <f t="shared" si="2"/>
        <v>72</v>
      </c>
    </row>
    <row r="38" spans="1:16" x14ac:dyDescent="0.25">
      <c r="A38" t="s">
        <v>37</v>
      </c>
      <c r="L38" s="6">
        <v>37</v>
      </c>
      <c r="M38" s="15">
        <f t="shared" si="0"/>
        <v>10.027059665408892</v>
      </c>
      <c r="N38" s="15">
        <f t="shared" si="1"/>
        <v>65.771846367953671</v>
      </c>
      <c r="O38" s="1" t="s">
        <v>203</v>
      </c>
      <c r="P38" s="14">
        <f t="shared" si="2"/>
        <v>78</v>
      </c>
    </row>
    <row r="39" spans="1:16" x14ac:dyDescent="0.25">
      <c r="A39" t="s">
        <v>38</v>
      </c>
      <c r="L39" s="6">
        <v>38</v>
      </c>
      <c r="M39" s="15">
        <f t="shared" si="0"/>
        <v>9.2574678176413556</v>
      </c>
      <c r="N39" s="15">
        <f t="shared" si="1"/>
        <v>60.912834673105934</v>
      </c>
      <c r="O39" s="1" t="s">
        <v>203</v>
      </c>
      <c r="P39" s="14">
        <f t="shared" si="2"/>
        <v>84</v>
      </c>
    </row>
    <row r="40" spans="1:16" x14ac:dyDescent="0.25">
      <c r="A40" t="s">
        <v>39</v>
      </c>
      <c r="L40" s="6">
        <v>39</v>
      </c>
      <c r="M40" s="15">
        <f t="shared" si="0"/>
        <v>8.9999968999999993</v>
      </c>
      <c r="N40" s="15">
        <f t="shared" si="1"/>
        <v>55.999996899538971</v>
      </c>
      <c r="O40" s="1" t="s">
        <v>203</v>
      </c>
      <c r="P40" s="14">
        <f t="shared" si="2"/>
        <v>90</v>
      </c>
    </row>
    <row r="41" spans="1:16" x14ac:dyDescent="0.25">
      <c r="A41" t="s">
        <v>40</v>
      </c>
      <c r="L41" s="6">
        <v>40</v>
      </c>
      <c r="M41" s="15">
        <f t="shared" si="0"/>
        <v>9.2574678177377336</v>
      </c>
      <c r="N41" s="15">
        <f t="shared" si="1"/>
        <v>51.087159125977074</v>
      </c>
      <c r="O41" s="1" t="s">
        <v>203</v>
      </c>
      <c r="P41" s="14">
        <f t="shared" si="2"/>
        <v>96</v>
      </c>
    </row>
    <row r="42" spans="1:16" x14ac:dyDescent="0.25">
      <c r="A42" t="s">
        <v>41</v>
      </c>
      <c r="L42" s="6">
        <v>41</v>
      </c>
      <c r="M42" s="15">
        <f t="shared" si="0"/>
        <v>10.027059665600603</v>
      </c>
      <c r="N42" s="15">
        <f t="shared" si="1"/>
        <v>46.228147431144414</v>
      </c>
      <c r="O42" s="1" t="s">
        <v>203</v>
      </c>
      <c r="P42" s="14">
        <f t="shared" si="2"/>
        <v>102</v>
      </c>
    </row>
    <row r="43" spans="1:16" x14ac:dyDescent="0.25">
      <c r="A43" t="s">
        <v>42</v>
      </c>
      <c r="L43" s="6">
        <v>42</v>
      </c>
      <c r="M43" s="15">
        <f t="shared" si="0"/>
        <v>11.300340634256003</v>
      </c>
      <c r="N43" s="15">
        <f t="shared" si="1"/>
        <v>41.476198163982858</v>
      </c>
      <c r="O43" s="1" t="s">
        <v>203</v>
      </c>
      <c r="P43" s="14">
        <f t="shared" si="2"/>
        <v>108</v>
      </c>
    </row>
    <row r="44" spans="1:16" x14ac:dyDescent="0.25">
      <c r="A44" t="s">
        <v>43</v>
      </c>
      <c r="L44" s="6">
        <v>43</v>
      </c>
      <c r="M44" s="15">
        <f t="shared" si="0"/>
        <v>13.06336039096027</v>
      </c>
      <c r="N44" s="15">
        <f t="shared" si="1"/>
        <v>36.883374675072389</v>
      </c>
      <c r="O44" s="1" t="s">
        <v>203</v>
      </c>
      <c r="P44" s="14">
        <f t="shared" si="2"/>
        <v>114</v>
      </c>
    </row>
    <row r="45" spans="1:16" x14ac:dyDescent="0.25">
      <c r="A45" t="s">
        <v>44</v>
      </c>
      <c r="L45" s="6">
        <v>44</v>
      </c>
      <c r="M45" s="15">
        <f t="shared" si="0"/>
        <v>15.296802922323479</v>
      </c>
      <c r="N45" s="15">
        <f t="shared" si="1"/>
        <v>32.499996899667281</v>
      </c>
      <c r="O45" s="1" t="s">
        <v>203</v>
      </c>
      <c r="P45" s="14">
        <f t="shared" si="2"/>
        <v>120</v>
      </c>
    </row>
    <row r="46" spans="1:16" x14ac:dyDescent="0.25">
      <c r="A46" t="s">
        <v>45</v>
      </c>
      <c r="L46" s="6">
        <v>45</v>
      </c>
      <c r="M46" s="15">
        <f t="shared" si="0"/>
        <v>17.976198164594251</v>
      </c>
      <c r="N46" s="15">
        <f t="shared" si="1"/>
        <v>28.374090041955384</v>
      </c>
      <c r="O46" s="1" t="s">
        <v>203</v>
      </c>
      <c r="P46" s="14">
        <f t="shared" si="2"/>
        <v>126</v>
      </c>
    </row>
    <row r="47" spans="1:16" x14ac:dyDescent="0.25">
      <c r="A47" t="s">
        <v>46</v>
      </c>
      <c r="L47" s="6">
        <v>46</v>
      </c>
      <c r="M47" s="15">
        <f t="shared" si="0"/>
        <v>21.072190102798984</v>
      </c>
      <c r="N47" s="15">
        <f t="shared" si="1"/>
        <v>24.55085840087099</v>
      </c>
      <c r="O47" s="1" t="s">
        <v>203</v>
      </c>
      <c r="P47" s="14">
        <f t="shared" si="2"/>
        <v>132</v>
      </c>
    </row>
    <row r="48" spans="1:16" x14ac:dyDescent="0.25">
      <c r="A48" t="s">
        <v>47</v>
      </c>
      <c r="L48" s="6">
        <v>47</v>
      </c>
      <c r="M48" s="15">
        <f t="shared" si="0"/>
        <v>24.550858401384911</v>
      </c>
      <c r="N48" s="15">
        <f t="shared" si="1"/>
        <v>21.072190102336243</v>
      </c>
      <c r="O48" s="1" t="s">
        <v>203</v>
      </c>
      <c r="P48" s="14">
        <f t="shared" si="2"/>
        <v>138</v>
      </c>
    </row>
    <row r="49" spans="1:16" x14ac:dyDescent="0.25">
      <c r="A49" t="s">
        <v>48</v>
      </c>
      <c r="L49" s="6">
        <v>48</v>
      </c>
      <c r="M49" s="15">
        <f t="shared" si="0"/>
        <v>28.37409004251484</v>
      </c>
      <c r="N49" s="15">
        <f t="shared" si="1"/>
        <v>17.976198164187785</v>
      </c>
      <c r="O49" s="1" t="s">
        <v>203</v>
      </c>
      <c r="P49" s="14">
        <f t="shared" si="2"/>
        <v>144</v>
      </c>
    </row>
    <row r="50" spans="1:16" x14ac:dyDescent="0.25">
      <c r="A50" t="s">
        <v>49</v>
      </c>
      <c r="L50" s="6">
        <v>49</v>
      </c>
      <c r="M50" s="15">
        <f t="shared" si="0"/>
        <v>32.499996900266176</v>
      </c>
      <c r="N50" s="15">
        <f t="shared" si="1"/>
        <v>15.296802921977708</v>
      </c>
      <c r="O50" s="1" t="s">
        <v>203</v>
      </c>
      <c r="P50" s="14">
        <f t="shared" si="2"/>
        <v>150</v>
      </c>
    </row>
    <row r="51" spans="1:16" x14ac:dyDescent="0.25">
      <c r="A51" t="s">
        <v>50</v>
      </c>
      <c r="L51" s="6">
        <v>50</v>
      </c>
      <c r="M51" s="15">
        <f t="shared" si="0"/>
        <v>36.883374675704133</v>
      </c>
      <c r="N51" s="15">
        <f t="shared" si="1"/>
        <v>13.063360390678994</v>
      </c>
      <c r="O51" s="1" t="s">
        <v>203</v>
      </c>
      <c r="P51" s="14">
        <f t="shared" si="2"/>
        <v>156</v>
      </c>
    </row>
    <row r="52" spans="1:16" x14ac:dyDescent="0.25">
      <c r="A52" t="s">
        <v>51</v>
      </c>
      <c r="L52" s="6">
        <v>51</v>
      </c>
      <c r="M52" s="15">
        <f t="shared" si="0"/>
        <v>41.476198164640543</v>
      </c>
      <c r="N52" s="15">
        <f t="shared" si="1"/>
        <v>11.3003406340423</v>
      </c>
      <c r="O52" s="1" t="s">
        <v>203</v>
      </c>
      <c r="P52" s="14">
        <f t="shared" si="2"/>
        <v>162</v>
      </c>
    </row>
    <row r="53" spans="1:16" x14ac:dyDescent="0.25">
      <c r="A53" t="s">
        <v>52</v>
      </c>
      <c r="L53" s="6">
        <v>52</v>
      </c>
      <c r="M53" s="15">
        <f t="shared" si="0"/>
        <v>46.228147431820851</v>
      </c>
      <c r="N53" s="15">
        <f t="shared" si="1"/>
        <v>10.027059665456818</v>
      </c>
      <c r="O53" s="1" t="s">
        <v>203</v>
      </c>
      <c r="P53" s="14">
        <f t="shared" si="2"/>
        <v>168</v>
      </c>
    </row>
    <row r="54" spans="1:16" x14ac:dyDescent="0.25">
      <c r="A54" t="s">
        <v>53</v>
      </c>
      <c r="L54" s="6">
        <v>53</v>
      </c>
      <c r="M54" s="15">
        <f t="shared" si="0"/>
        <v>51.087159126664822</v>
      </c>
      <c r="N54" s="15">
        <f t="shared" si="1"/>
        <v>9.2574678176654501</v>
      </c>
      <c r="O54" s="1" t="s">
        <v>203</v>
      </c>
      <c r="P54" s="14">
        <f t="shared" si="2"/>
        <v>174</v>
      </c>
    </row>
    <row r="55" spans="1:16" x14ac:dyDescent="0.25">
      <c r="A55" t="s">
        <v>54</v>
      </c>
      <c r="L55" s="6">
        <v>54</v>
      </c>
      <c r="M55" s="15">
        <f t="shared" si="0"/>
        <v>55.999996900230514</v>
      </c>
      <c r="N55" s="15">
        <f t="shared" si="1"/>
        <v>8.9999968999999993</v>
      </c>
      <c r="O55" s="1" t="s">
        <v>203</v>
      </c>
      <c r="P55" s="14">
        <f t="shared" si="2"/>
        <v>180</v>
      </c>
    </row>
    <row r="56" spans="1:16" x14ac:dyDescent="0.25">
      <c r="A56" t="s">
        <v>55</v>
      </c>
      <c r="L56" s="6">
        <v>55</v>
      </c>
      <c r="M56" s="15">
        <f t="shared" si="0"/>
        <v>60.912834673793682</v>
      </c>
      <c r="N56" s="15">
        <f t="shared" si="1"/>
        <v>9.2574678177136391</v>
      </c>
      <c r="O56" s="1" t="s">
        <v>203</v>
      </c>
      <c r="P56" s="14">
        <f t="shared" si="2"/>
        <v>186</v>
      </c>
    </row>
    <row r="57" spans="1:16" x14ac:dyDescent="0.25">
      <c r="A57" t="s">
        <v>56</v>
      </c>
      <c r="L57" s="6">
        <v>56</v>
      </c>
      <c r="M57" s="15">
        <f t="shared" si="0"/>
        <v>65.771846368630094</v>
      </c>
      <c r="N57" s="15">
        <f t="shared" si="1"/>
        <v>10.02705966555267</v>
      </c>
      <c r="O57" s="1" t="s">
        <v>203</v>
      </c>
      <c r="P57" s="14">
        <f t="shared" si="2"/>
        <v>192</v>
      </c>
    </row>
    <row r="58" spans="1:16" x14ac:dyDescent="0.25">
      <c r="A58" t="s">
        <v>57</v>
      </c>
      <c r="L58" s="6">
        <v>57</v>
      </c>
      <c r="M58" s="15">
        <f t="shared" si="0"/>
        <v>70.52379563579791</v>
      </c>
      <c r="N58" s="15">
        <f t="shared" si="1"/>
        <v>11.300340634184764</v>
      </c>
      <c r="O58" s="1" t="s">
        <v>203</v>
      </c>
      <c r="P58" s="14">
        <f t="shared" si="2"/>
        <v>198</v>
      </c>
    </row>
    <row r="59" spans="1:16" x14ac:dyDescent="0.25">
      <c r="A59" t="s">
        <v>58</v>
      </c>
      <c r="L59" s="6">
        <v>58</v>
      </c>
      <c r="M59" s="15">
        <f t="shared" si="0"/>
        <v>75.116619124717033</v>
      </c>
      <c r="N59" s="15">
        <f t="shared" si="1"/>
        <v>13.063360390866514</v>
      </c>
      <c r="O59" s="1" t="s">
        <v>203</v>
      </c>
      <c r="P59" s="14">
        <f t="shared" si="2"/>
        <v>204</v>
      </c>
    </row>
    <row r="60" spans="1:16" x14ac:dyDescent="0.25">
      <c r="A60" t="s">
        <v>59</v>
      </c>
      <c r="L60" s="6">
        <v>59</v>
      </c>
      <c r="M60" s="15">
        <f t="shared" si="0"/>
        <v>79.499996900133084</v>
      </c>
      <c r="N60" s="15">
        <f t="shared" si="1"/>
        <v>15.296802922208222</v>
      </c>
      <c r="O60" s="1" t="s">
        <v>203</v>
      </c>
      <c r="P60" s="14">
        <f t="shared" si="2"/>
        <v>210</v>
      </c>
    </row>
    <row r="61" spans="1:16" x14ac:dyDescent="0.25">
      <c r="A61" t="s">
        <v>60</v>
      </c>
      <c r="L61" s="6">
        <v>60</v>
      </c>
      <c r="M61" s="15">
        <f t="shared" si="0"/>
        <v>83.625903757858126</v>
      </c>
      <c r="N61" s="15">
        <f t="shared" si="1"/>
        <v>17.976198164458765</v>
      </c>
      <c r="O61" s="1" t="s">
        <v>203</v>
      </c>
      <c r="P61" s="14">
        <f t="shared" si="2"/>
        <v>216</v>
      </c>
    </row>
    <row r="62" spans="1:16" x14ac:dyDescent="0.25">
      <c r="A62" t="s">
        <v>61</v>
      </c>
      <c r="L62" s="6">
        <v>61</v>
      </c>
      <c r="M62" s="15">
        <f t="shared" si="0"/>
        <v>87.449135398957708</v>
      </c>
      <c r="N62" s="15">
        <f t="shared" si="1"/>
        <v>21.072190102644733</v>
      </c>
      <c r="O62" s="1" t="s">
        <v>203</v>
      </c>
      <c r="P62" s="14">
        <f t="shared" si="2"/>
        <v>222</v>
      </c>
    </row>
    <row r="63" spans="1:16" x14ac:dyDescent="0.25">
      <c r="A63" t="s">
        <v>62</v>
      </c>
      <c r="L63" s="6">
        <v>62</v>
      </c>
      <c r="M63" s="15">
        <f t="shared" si="0"/>
        <v>90.927803697509518</v>
      </c>
      <c r="N63" s="15">
        <f t="shared" si="1"/>
        <v>24.550858401213606</v>
      </c>
      <c r="O63" s="1" t="s">
        <v>203</v>
      </c>
      <c r="P63" s="14">
        <f t="shared" si="2"/>
        <v>228</v>
      </c>
    </row>
    <row r="64" spans="1:16" x14ac:dyDescent="0.25">
      <c r="A64" t="s">
        <v>63</v>
      </c>
      <c r="L64" s="6">
        <v>63</v>
      </c>
      <c r="M64" s="15">
        <f t="shared" si="0"/>
        <v>94.02379563567672</v>
      </c>
      <c r="N64" s="15">
        <f t="shared" si="1"/>
        <v>28.374090042328358</v>
      </c>
      <c r="O64" s="1" t="s">
        <v>203</v>
      </c>
      <c r="P64" s="14">
        <f t="shared" si="2"/>
        <v>234</v>
      </c>
    </row>
    <row r="65" spans="1:16" x14ac:dyDescent="0.25">
      <c r="A65" t="s">
        <v>64</v>
      </c>
      <c r="L65" s="6">
        <v>64</v>
      </c>
      <c r="M65" s="15">
        <f t="shared" si="0"/>
        <v>96.703190877907033</v>
      </c>
      <c r="N65" s="15">
        <f t="shared" si="1"/>
        <v>32.499996900066542</v>
      </c>
      <c r="O65" s="1" t="s">
        <v>203</v>
      </c>
      <c r="P65" s="14">
        <f t="shared" si="2"/>
        <v>240</v>
      </c>
    </row>
    <row r="66" spans="1:16" x14ac:dyDescent="0.25">
      <c r="A66" t="s">
        <v>65</v>
      </c>
      <c r="L66" s="6">
        <v>65</v>
      </c>
      <c r="M66" s="15">
        <f t="shared" si="0"/>
        <v>98.936633409227255</v>
      </c>
      <c r="N66" s="15">
        <f t="shared" si="1"/>
        <v>36.883374675493542</v>
      </c>
      <c r="O66" s="1" t="s">
        <v>203</v>
      </c>
      <c r="P66" s="14">
        <f t="shared" si="2"/>
        <v>246</v>
      </c>
    </row>
    <row r="67" spans="1:16" x14ac:dyDescent="0.25">
      <c r="A67" t="s">
        <v>66</v>
      </c>
      <c r="L67" s="6">
        <v>66</v>
      </c>
      <c r="M67" s="15">
        <f t="shared" si="0"/>
        <v>100.69965316588647</v>
      </c>
      <c r="N67" s="15">
        <f t="shared" si="1"/>
        <v>41.476198164421319</v>
      </c>
      <c r="O67" s="1" t="s">
        <v>203</v>
      </c>
      <c r="P67" s="14">
        <f t="shared" si="2"/>
        <v>252</v>
      </c>
    </row>
    <row r="68" spans="1:16" x14ac:dyDescent="0.25">
      <c r="A68" t="s">
        <v>67</v>
      </c>
      <c r="L68" s="6">
        <v>67</v>
      </c>
      <c r="M68" s="15">
        <f t="shared" si="0"/>
        <v>101.97293413449526</v>
      </c>
      <c r="N68" s="15">
        <f t="shared" si="1"/>
        <v>46.228147431595374</v>
      </c>
      <c r="O68" s="1" t="s">
        <v>203</v>
      </c>
      <c r="P68" s="14">
        <f t="shared" si="2"/>
        <v>258</v>
      </c>
    </row>
    <row r="69" spans="1:16" x14ac:dyDescent="0.25">
      <c r="A69" t="s">
        <v>68</v>
      </c>
      <c r="L69" s="6">
        <v>68</v>
      </c>
      <c r="M69" s="15">
        <f t="shared" si="0"/>
        <v>102.74252598231045</v>
      </c>
      <c r="N69" s="15">
        <f t="shared" si="1"/>
        <v>51.087159126435573</v>
      </c>
      <c r="O69" s="1" t="s">
        <v>203</v>
      </c>
      <c r="P69" s="14">
        <f t="shared" si="2"/>
        <v>264</v>
      </c>
    </row>
    <row r="70" spans="1:16" x14ac:dyDescent="0.25">
      <c r="A70" t="s">
        <v>69</v>
      </c>
      <c r="L70" s="6">
        <v>69</v>
      </c>
      <c r="M70" s="15">
        <v>38.1</v>
      </c>
      <c r="N70" s="15">
        <v>26.67</v>
      </c>
      <c r="O70" s="1" t="s">
        <v>203</v>
      </c>
      <c r="P70" s="14">
        <v>90</v>
      </c>
    </row>
    <row r="71" spans="1:16" x14ac:dyDescent="0.25">
      <c r="A71" t="s">
        <v>70</v>
      </c>
      <c r="L71" s="6">
        <v>70</v>
      </c>
      <c r="M71" s="15">
        <v>39.369999999999997</v>
      </c>
      <c r="N71" s="15">
        <v>26.67</v>
      </c>
      <c r="O71" s="1" t="s">
        <v>203</v>
      </c>
      <c r="P71" s="14">
        <v>90</v>
      </c>
    </row>
    <row r="72" spans="1:16" x14ac:dyDescent="0.25">
      <c r="A72" t="s">
        <v>71</v>
      </c>
      <c r="L72" s="6">
        <v>71</v>
      </c>
      <c r="M72" s="15">
        <v>50.8</v>
      </c>
      <c r="N72" s="15">
        <v>32.196899999999999</v>
      </c>
      <c r="O72" s="1" t="s">
        <v>203</v>
      </c>
      <c r="P72" s="14">
        <v>90</v>
      </c>
    </row>
    <row r="73" spans="1:16" x14ac:dyDescent="0.25">
      <c r="A73" t="s">
        <v>72</v>
      </c>
      <c r="L73" s="6">
        <v>72</v>
      </c>
      <c r="M73" s="15">
        <v>27.431999999999999</v>
      </c>
      <c r="N73" s="15">
        <v>66.040000000000006</v>
      </c>
      <c r="O73" s="1" t="s">
        <v>203</v>
      </c>
      <c r="P73" s="14">
        <v>180</v>
      </c>
    </row>
    <row r="74" spans="1:16" x14ac:dyDescent="0.25">
      <c r="A74" t="s">
        <v>73</v>
      </c>
      <c r="L74" s="6">
        <v>73</v>
      </c>
      <c r="M74" s="15">
        <v>26.67</v>
      </c>
      <c r="N74" s="15">
        <v>72.39</v>
      </c>
      <c r="O74" s="1" t="s">
        <v>203</v>
      </c>
      <c r="P74" s="14">
        <v>180</v>
      </c>
    </row>
    <row r="75" spans="1:16" x14ac:dyDescent="0.25">
      <c r="A75" t="s">
        <v>74</v>
      </c>
      <c r="L75" s="6">
        <v>74</v>
      </c>
      <c r="M75" s="15">
        <v>88.9</v>
      </c>
      <c r="N75" s="15">
        <v>80.010000000000005</v>
      </c>
      <c r="O75" s="1" t="s">
        <v>203</v>
      </c>
      <c r="P75" s="14">
        <v>180</v>
      </c>
    </row>
    <row r="76" spans="1:16" x14ac:dyDescent="0.25">
      <c r="A76" t="s">
        <v>75</v>
      </c>
      <c r="L76" s="13" t="s">
        <v>205</v>
      </c>
      <c r="M76" s="15">
        <v>68.58</v>
      </c>
      <c r="N76" s="15">
        <v>21.58</v>
      </c>
      <c r="O76" s="1" t="s">
        <v>203</v>
      </c>
      <c r="P76" s="14">
        <v>0</v>
      </c>
    </row>
    <row r="77" spans="1:16" x14ac:dyDescent="0.25">
      <c r="A77" t="s">
        <v>76</v>
      </c>
      <c r="L77" s="13" t="s">
        <v>206</v>
      </c>
      <c r="M77" s="15">
        <v>31.75</v>
      </c>
      <c r="N77" s="15">
        <v>21.59</v>
      </c>
      <c r="O77" s="1" t="s">
        <v>203</v>
      </c>
      <c r="P77" s="14">
        <v>90</v>
      </c>
    </row>
    <row r="78" spans="1:16" x14ac:dyDescent="0.25">
      <c r="A78" t="s">
        <v>77</v>
      </c>
      <c r="L78" s="13" t="s">
        <v>190</v>
      </c>
      <c r="M78" s="15">
        <v>31.75</v>
      </c>
      <c r="N78" s="15">
        <v>81.28</v>
      </c>
      <c r="O78" s="1" t="s">
        <v>203</v>
      </c>
      <c r="P78" s="14">
        <v>0</v>
      </c>
    </row>
    <row r="79" spans="1:16" x14ac:dyDescent="0.25">
      <c r="A79" t="s">
        <v>78</v>
      </c>
      <c r="L79" s="13" t="s">
        <v>191</v>
      </c>
      <c r="M79" s="15">
        <v>55.88</v>
      </c>
      <c r="N79" s="15">
        <v>95.25</v>
      </c>
      <c r="O79" s="1" t="s">
        <v>203</v>
      </c>
      <c r="P79" s="14">
        <v>90</v>
      </c>
    </row>
    <row r="80" spans="1:16" x14ac:dyDescent="0.25">
      <c r="A80" t="s">
        <v>79</v>
      </c>
      <c r="L80" s="13" t="s">
        <v>192</v>
      </c>
      <c r="M80" s="15">
        <v>96.52</v>
      </c>
      <c r="N80" s="15">
        <v>39.369999999999997</v>
      </c>
      <c r="O80" s="1" t="s">
        <v>203</v>
      </c>
      <c r="P80" s="14">
        <v>270</v>
      </c>
    </row>
    <row r="81" spans="1:16" x14ac:dyDescent="0.25">
      <c r="A81" t="s">
        <v>80</v>
      </c>
      <c r="L81" s="13" t="s">
        <v>193</v>
      </c>
      <c r="M81" s="15">
        <v>34.29</v>
      </c>
      <c r="N81" s="15">
        <v>30.48</v>
      </c>
      <c r="O81" s="1" t="s">
        <v>203</v>
      </c>
      <c r="P81" s="14">
        <v>180</v>
      </c>
    </row>
    <row r="82" spans="1:16" x14ac:dyDescent="0.25">
      <c r="A82" t="s">
        <v>81</v>
      </c>
      <c r="L82" s="16">
        <v>1</v>
      </c>
      <c r="M82" s="15">
        <v>86.36</v>
      </c>
      <c r="N82" s="15">
        <v>52.07</v>
      </c>
      <c r="O82" s="1" t="s">
        <v>203</v>
      </c>
      <c r="P82" s="14">
        <v>180</v>
      </c>
    </row>
    <row r="83" spans="1:16" x14ac:dyDescent="0.25">
      <c r="A83" t="s">
        <v>82</v>
      </c>
      <c r="L83" s="16">
        <v>2</v>
      </c>
      <c r="M83" s="15">
        <v>46.99</v>
      </c>
      <c r="N83" s="15">
        <v>17.649999999999999</v>
      </c>
      <c r="O83" s="1" t="s">
        <v>203</v>
      </c>
      <c r="P83" s="14">
        <v>0</v>
      </c>
    </row>
    <row r="84" spans="1:16" x14ac:dyDescent="0.25">
      <c r="A84" t="s">
        <v>83</v>
      </c>
      <c r="L84" s="16">
        <v>3</v>
      </c>
      <c r="M84" s="15">
        <v>70.08</v>
      </c>
      <c r="N84" s="15">
        <v>26.68</v>
      </c>
      <c r="O84" s="1" t="s">
        <v>203</v>
      </c>
      <c r="P84" s="14">
        <v>90</v>
      </c>
    </row>
    <row r="85" spans="1:16" x14ac:dyDescent="0.25">
      <c r="A85" t="s">
        <v>84</v>
      </c>
      <c r="L85" s="16">
        <v>4</v>
      </c>
      <c r="M85" s="15">
        <v>50.927</v>
      </c>
      <c r="N85" s="15">
        <v>44.45</v>
      </c>
      <c r="O85" s="1" t="s">
        <v>203</v>
      </c>
      <c r="P85" s="14">
        <v>90</v>
      </c>
    </row>
    <row r="86" spans="1:16" x14ac:dyDescent="0.25">
      <c r="A86" t="s">
        <v>85</v>
      </c>
      <c r="L86" s="16">
        <v>5</v>
      </c>
      <c r="M86" s="15">
        <v>56.000140625</v>
      </c>
      <c r="N86" s="15">
        <v>32.131</v>
      </c>
      <c r="O86" s="1" t="s">
        <v>203</v>
      </c>
      <c r="P86" s="14">
        <v>180</v>
      </c>
    </row>
    <row r="87" spans="1:16" x14ac:dyDescent="0.25">
      <c r="A87" t="s">
        <v>86</v>
      </c>
      <c r="L87" s="16">
        <v>6</v>
      </c>
      <c r="M87" s="15">
        <v>41.91</v>
      </c>
      <c r="N87" s="15">
        <v>25.4</v>
      </c>
      <c r="O87" s="1" t="s">
        <v>203</v>
      </c>
      <c r="P87" s="14">
        <v>180</v>
      </c>
    </row>
    <row r="88" spans="1:16" x14ac:dyDescent="0.25">
      <c r="A88" t="s">
        <v>87</v>
      </c>
      <c r="L88" s="16"/>
      <c r="M88" s="15"/>
      <c r="N88" s="15"/>
      <c r="O88" s="1"/>
    </row>
    <row r="89" spans="1:16" x14ac:dyDescent="0.25">
      <c r="A89" t="s">
        <v>88</v>
      </c>
      <c r="L89" s="16">
        <v>8</v>
      </c>
      <c r="M89" s="15">
        <v>53.34</v>
      </c>
      <c r="N89" s="15">
        <v>17.649999999999999</v>
      </c>
      <c r="O89" s="1" t="s">
        <v>203</v>
      </c>
      <c r="P89" s="14">
        <v>270</v>
      </c>
    </row>
    <row r="90" spans="1:16" x14ac:dyDescent="0.25">
      <c r="A90" t="s">
        <v>89</v>
      </c>
      <c r="L90" s="16">
        <v>9</v>
      </c>
      <c r="M90" s="15">
        <v>28.7285</v>
      </c>
      <c r="N90" s="15">
        <v>26.987500000000001</v>
      </c>
      <c r="O90" s="1" t="s">
        <v>203</v>
      </c>
      <c r="P90" s="14">
        <v>180</v>
      </c>
    </row>
    <row r="91" spans="1:16" x14ac:dyDescent="0.25">
      <c r="A91" t="s">
        <v>90</v>
      </c>
      <c r="L91" s="16">
        <v>10</v>
      </c>
      <c r="M91" s="15">
        <v>82.55</v>
      </c>
      <c r="N91" s="15">
        <v>52.07</v>
      </c>
      <c r="O91" s="1" t="s">
        <v>203</v>
      </c>
      <c r="P91" s="14">
        <v>180</v>
      </c>
    </row>
    <row r="92" spans="1:16" x14ac:dyDescent="0.25">
      <c r="A92" t="s">
        <v>91</v>
      </c>
      <c r="L92" s="16" t="s">
        <v>204</v>
      </c>
      <c r="M92" s="15">
        <v>69.86</v>
      </c>
      <c r="N92" s="15">
        <v>77.47</v>
      </c>
      <c r="O92" s="1" t="s">
        <v>203</v>
      </c>
      <c r="P92" s="14">
        <v>0</v>
      </c>
    </row>
    <row r="93" spans="1:16" x14ac:dyDescent="0.25">
      <c r="A93" t="s">
        <v>92</v>
      </c>
      <c r="L93" s="16" t="s">
        <v>207</v>
      </c>
      <c r="M93" s="15">
        <v>69.86</v>
      </c>
      <c r="N93" s="15">
        <v>74.930000000000007</v>
      </c>
      <c r="O93" s="1" t="s">
        <v>203</v>
      </c>
      <c r="P93" s="14">
        <v>0</v>
      </c>
    </row>
    <row r="94" spans="1:16" x14ac:dyDescent="0.25">
      <c r="A94" t="s">
        <v>93</v>
      </c>
      <c r="L94" s="16" t="s">
        <v>208</v>
      </c>
      <c r="M94" s="15">
        <v>74.930000000000007</v>
      </c>
      <c r="N94" s="15">
        <v>57.15</v>
      </c>
      <c r="O94" s="1" t="s">
        <v>203</v>
      </c>
      <c r="P94" s="14">
        <v>0</v>
      </c>
    </row>
    <row r="95" spans="1:16" x14ac:dyDescent="0.25">
      <c r="A95" t="s">
        <v>94</v>
      </c>
      <c r="L95" s="16" t="s">
        <v>209</v>
      </c>
      <c r="M95" s="15">
        <v>74.930000000000007</v>
      </c>
      <c r="N95" s="15">
        <v>55.88</v>
      </c>
      <c r="O95" s="1" t="s">
        <v>203</v>
      </c>
      <c r="P95" s="14">
        <v>0</v>
      </c>
    </row>
    <row r="96" spans="1:16" x14ac:dyDescent="0.25">
      <c r="A96" t="s">
        <v>95</v>
      </c>
      <c r="L96" s="16" t="s">
        <v>194</v>
      </c>
      <c r="M96" s="15">
        <v>44.069000000000003</v>
      </c>
      <c r="N96" s="15">
        <v>24.13</v>
      </c>
      <c r="O96" s="1" t="s">
        <v>203</v>
      </c>
      <c r="P96" s="14">
        <v>270</v>
      </c>
    </row>
    <row r="97" spans="1:16" x14ac:dyDescent="0.25">
      <c r="A97" t="s">
        <v>96</v>
      </c>
      <c r="L97" s="16" t="s">
        <v>210</v>
      </c>
      <c r="M97" s="15">
        <v>44.45</v>
      </c>
      <c r="N97" s="15">
        <v>29.21</v>
      </c>
      <c r="O97" s="1" t="s">
        <v>203</v>
      </c>
      <c r="P97" s="14">
        <v>90</v>
      </c>
    </row>
    <row r="98" spans="1:16" x14ac:dyDescent="0.25">
      <c r="A98" t="s">
        <v>97</v>
      </c>
      <c r="L98" s="16" t="s">
        <v>211</v>
      </c>
      <c r="M98" s="15">
        <v>86.480140625000004</v>
      </c>
      <c r="N98" s="15">
        <v>54.730143750000003</v>
      </c>
      <c r="O98" s="1" t="s">
        <v>203</v>
      </c>
      <c r="P98" s="14">
        <v>180</v>
      </c>
    </row>
    <row r="99" spans="1:16" x14ac:dyDescent="0.25">
      <c r="A99" t="s">
        <v>98</v>
      </c>
      <c r="L99" s="16" t="s">
        <v>212</v>
      </c>
      <c r="M99" s="15">
        <v>95.25</v>
      </c>
      <c r="N99" s="15">
        <v>43.18</v>
      </c>
      <c r="O99" s="1" t="s">
        <v>203</v>
      </c>
      <c r="P99" s="14">
        <v>90</v>
      </c>
    </row>
    <row r="100" spans="1:16" x14ac:dyDescent="0.25">
      <c r="A100" t="s">
        <v>99</v>
      </c>
      <c r="L100" s="16" t="s">
        <v>213</v>
      </c>
      <c r="M100" s="15">
        <v>75.53</v>
      </c>
      <c r="N100" s="15">
        <v>30.48</v>
      </c>
      <c r="O100" s="1" t="s">
        <v>203</v>
      </c>
      <c r="P100" s="14">
        <v>0</v>
      </c>
    </row>
    <row r="101" spans="1:16" x14ac:dyDescent="0.25">
      <c r="A101" t="s">
        <v>100</v>
      </c>
      <c r="L101" s="16" t="s">
        <v>214</v>
      </c>
      <c r="M101" s="15">
        <v>37.338000000000001</v>
      </c>
      <c r="N101" s="15">
        <v>29.21</v>
      </c>
      <c r="O101" s="1" t="s">
        <v>203</v>
      </c>
      <c r="P101" s="14">
        <v>180</v>
      </c>
    </row>
    <row r="102" spans="1:16" x14ac:dyDescent="0.25">
      <c r="A102" t="s">
        <v>101</v>
      </c>
      <c r="L102" s="16" t="s">
        <v>195</v>
      </c>
      <c r="M102" s="15">
        <v>39.878</v>
      </c>
      <c r="N102" s="15">
        <v>21.716999999999999</v>
      </c>
      <c r="O102" s="1" t="s">
        <v>203</v>
      </c>
      <c r="P102" s="14">
        <v>270</v>
      </c>
    </row>
    <row r="103" spans="1:16" x14ac:dyDescent="0.25">
      <c r="A103" t="s">
        <v>102</v>
      </c>
      <c r="L103" s="16" t="s">
        <v>215</v>
      </c>
      <c r="M103" s="15">
        <v>38.878</v>
      </c>
      <c r="N103" s="15">
        <v>21.653500000000001</v>
      </c>
      <c r="O103" s="1" t="s">
        <v>203</v>
      </c>
      <c r="P103" s="14">
        <v>90</v>
      </c>
    </row>
    <row r="104" spans="1:16" x14ac:dyDescent="0.25">
      <c r="A104" t="s">
        <v>103</v>
      </c>
      <c r="L104" s="16" t="s">
        <v>216</v>
      </c>
      <c r="M104" s="15">
        <v>29.844999999999999</v>
      </c>
      <c r="N104" s="15">
        <v>29.21</v>
      </c>
      <c r="O104" s="1" t="s">
        <v>203</v>
      </c>
      <c r="P104" s="14">
        <v>180</v>
      </c>
    </row>
    <row r="105" spans="1:16" x14ac:dyDescent="0.25">
      <c r="A105" t="s">
        <v>104</v>
      </c>
      <c r="L105" s="16" t="s">
        <v>196</v>
      </c>
      <c r="M105" s="15">
        <v>56.000140625</v>
      </c>
      <c r="N105" s="15">
        <v>26.155143750000001</v>
      </c>
      <c r="O105" s="1" t="s">
        <v>203</v>
      </c>
      <c r="P105" s="14">
        <v>270</v>
      </c>
    </row>
    <row r="106" spans="1:16" x14ac:dyDescent="0.25">
      <c r="A106" t="s">
        <v>105</v>
      </c>
      <c r="L106" s="16" t="s">
        <v>217</v>
      </c>
      <c r="M106" s="15">
        <v>82.670140625000002</v>
      </c>
      <c r="N106" s="15">
        <v>54.730143750000003</v>
      </c>
      <c r="O106" s="1" t="s">
        <v>203</v>
      </c>
      <c r="P106" s="14">
        <v>0</v>
      </c>
    </row>
    <row r="107" spans="1:16" x14ac:dyDescent="0.25">
      <c r="A107" t="s">
        <v>106</v>
      </c>
      <c r="L107" s="16" t="s">
        <v>218</v>
      </c>
      <c r="M107" s="15">
        <v>29.851859375</v>
      </c>
      <c r="N107" s="15">
        <v>32.756856249999998</v>
      </c>
      <c r="O107" s="1" t="s">
        <v>203</v>
      </c>
      <c r="P107" s="14">
        <v>180</v>
      </c>
    </row>
    <row r="108" spans="1:16" x14ac:dyDescent="0.25">
      <c r="A108" t="s">
        <v>107</v>
      </c>
      <c r="L108" s="16" t="s">
        <v>197</v>
      </c>
      <c r="M108" s="15">
        <v>53.34</v>
      </c>
      <c r="N108" s="15">
        <v>32.131</v>
      </c>
      <c r="O108" s="1" t="s">
        <v>203</v>
      </c>
      <c r="P108" s="14">
        <v>90</v>
      </c>
    </row>
    <row r="109" spans="1:16" x14ac:dyDescent="0.25">
      <c r="A109" t="s">
        <v>108</v>
      </c>
      <c r="L109" s="16" t="s">
        <v>219</v>
      </c>
      <c r="M109" s="15">
        <v>74.930000000000007</v>
      </c>
      <c r="N109" s="15">
        <v>54.61</v>
      </c>
      <c r="O109" s="1" t="s">
        <v>203</v>
      </c>
      <c r="P109" s="14">
        <v>0</v>
      </c>
    </row>
    <row r="110" spans="1:16" x14ac:dyDescent="0.25">
      <c r="A110" t="s">
        <v>109</v>
      </c>
      <c r="L110" s="16" t="s">
        <v>220</v>
      </c>
      <c r="M110" s="15">
        <v>25.209499999999998</v>
      </c>
      <c r="N110" s="15">
        <v>77.477000000000004</v>
      </c>
      <c r="O110" s="1" t="s">
        <v>203</v>
      </c>
      <c r="P110" s="14">
        <v>270</v>
      </c>
    </row>
    <row r="111" spans="1:16" x14ac:dyDescent="0.25">
      <c r="A111" t="s">
        <v>110</v>
      </c>
      <c r="L111" s="16" t="s">
        <v>221</v>
      </c>
      <c r="M111" s="15">
        <v>64.77</v>
      </c>
      <c r="N111" s="15">
        <v>53.34</v>
      </c>
      <c r="O111" s="1" t="s">
        <v>203</v>
      </c>
      <c r="P111" s="14">
        <v>0</v>
      </c>
    </row>
    <row r="112" spans="1:16" x14ac:dyDescent="0.25">
      <c r="A112" t="s">
        <v>111</v>
      </c>
      <c r="L112" s="16" t="s">
        <v>222</v>
      </c>
      <c r="M112" s="15">
        <v>43.18</v>
      </c>
      <c r="N112" s="15">
        <v>29.21</v>
      </c>
      <c r="O112" s="1" t="s">
        <v>203</v>
      </c>
      <c r="P112" s="14">
        <v>270</v>
      </c>
    </row>
    <row r="113" spans="1:16" x14ac:dyDescent="0.25">
      <c r="A113" t="s">
        <v>112</v>
      </c>
      <c r="L113" s="16" t="s">
        <v>223</v>
      </c>
      <c r="M113" s="15">
        <v>64.77</v>
      </c>
      <c r="N113" s="15">
        <v>54.61</v>
      </c>
      <c r="O113" s="1" t="s">
        <v>203</v>
      </c>
      <c r="P113" s="14">
        <v>0</v>
      </c>
    </row>
    <row r="114" spans="1:16" x14ac:dyDescent="0.25">
      <c r="A114" t="s">
        <v>113</v>
      </c>
      <c r="L114" s="16" t="s">
        <v>224</v>
      </c>
      <c r="M114" s="15">
        <v>69.341999999999999</v>
      </c>
      <c r="N114" s="15">
        <v>59.69</v>
      </c>
      <c r="O114" s="1" t="s">
        <v>203</v>
      </c>
      <c r="P114" s="14">
        <v>0</v>
      </c>
    </row>
    <row r="115" spans="1:16" x14ac:dyDescent="0.25">
      <c r="A115" t="s">
        <v>114</v>
      </c>
      <c r="L115" s="16" t="s">
        <v>225</v>
      </c>
      <c r="M115" s="15">
        <v>96.52</v>
      </c>
      <c r="N115" s="15">
        <v>43.18</v>
      </c>
      <c r="O115" s="1" t="s">
        <v>203</v>
      </c>
      <c r="P115" s="14">
        <v>90</v>
      </c>
    </row>
    <row r="116" spans="1:16" x14ac:dyDescent="0.25">
      <c r="A116" t="s">
        <v>115</v>
      </c>
      <c r="L116" s="16" t="s">
        <v>226</v>
      </c>
      <c r="M116" s="15">
        <v>64.77</v>
      </c>
      <c r="N116" s="15">
        <v>59.69</v>
      </c>
      <c r="O116" s="1" t="s">
        <v>203</v>
      </c>
      <c r="P116" s="14">
        <v>0</v>
      </c>
    </row>
    <row r="117" spans="1:16" x14ac:dyDescent="0.25">
      <c r="A117" t="s">
        <v>116</v>
      </c>
      <c r="L117" s="16" t="s">
        <v>198</v>
      </c>
      <c r="M117" s="15">
        <v>78.739999999999995</v>
      </c>
      <c r="N117" s="15">
        <v>73.66</v>
      </c>
      <c r="O117" s="1" t="s">
        <v>203</v>
      </c>
      <c r="P117" s="14">
        <v>90</v>
      </c>
    </row>
    <row r="118" spans="1:16" x14ac:dyDescent="0.25">
      <c r="A118" t="s">
        <v>117</v>
      </c>
      <c r="L118" s="16" t="s">
        <v>227</v>
      </c>
      <c r="M118" s="15">
        <f>55.9999969+50*COS(P118*0.0174532925198888)</f>
        <v>105.72609166841536</v>
      </c>
      <c r="N118" s="15">
        <f>56.003323435+50*SIN(P118*0.0174532925198888)</f>
        <v>61.229746598366411</v>
      </c>
      <c r="O118" s="1" t="s">
        <v>203</v>
      </c>
      <c r="P118" s="14">
        <v>6</v>
      </c>
    </row>
    <row r="119" spans="1:16" x14ac:dyDescent="0.25">
      <c r="A119" t="s">
        <v>118</v>
      </c>
      <c r="L119" s="16" t="s">
        <v>228</v>
      </c>
      <c r="M119" s="15">
        <f t="shared" ref="M119:M177" si="3">55.9999969+50*COS(P119*0.0174532925198888)</f>
        <v>104.90737693669708</v>
      </c>
      <c r="N119" s="15">
        <f t="shared" ref="N119:N177" si="4">56.003323435+50*SIN(P119*0.0174532925198888)</f>
        <v>66.398907975855991</v>
      </c>
      <c r="O119" s="1" t="s">
        <v>203</v>
      </c>
      <c r="P119" s="14">
        <v>12</v>
      </c>
    </row>
    <row r="120" spans="1:16" x14ac:dyDescent="0.25">
      <c r="A120" t="s">
        <v>119</v>
      </c>
      <c r="L120" s="16" t="s">
        <v>229</v>
      </c>
      <c r="M120" s="15">
        <f t="shared" si="3"/>
        <v>103.55282271477284</v>
      </c>
      <c r="N120" s="15">
        <f t="shared" si="4"/>
        <v>71.454173153700722</v>
      </c>
      <c r="O120" s="1" t="s">
        <v>203</v>
      </c>
      <c r="P120" s="14">
        <v>18</v>
      </c>
    </row>
    <row r="121" spans="1:16" x14ac:dyDescent="0.25">
      <c r="A121" t="s">
        <v>120</v>
      </c>
      <c r="L121" s="16" t="s">
        <v>230</v>
      </c>
      <c r="M121" s="15">
        <f t="shared" si="3"/>
        <v>101.67726978215664</v>
      </c>
      <c r="N121" s="15">
        <f t="shared" si="4"/>
        <v>76.340155588730269</v>
      </c>
      <c r="O121" s="1" t="s">
        <v>203</v>
      </c>
      <c r="P121" s="14">
        <v>24</v>
      </c>
    </row>
    <row r="122" spans="1:16" x14ac:dyDescent="0.25">
      <c r="A122" t="s">
        <v>121</v>
      </c>
      <c r="L122" s="16" t="s">
        <v>231</v>
      </c>
      <c r="M122" s="15">
        <f t="shared" si="3"/>
        <v>99.301267089262808</v>
      </c>
      <c r="N122" s="15">
        <f t="shared" si="4"/>
        <v>81.0033234349292</v>
      </c>
      <c r="O122" s="1" t="s">
        <v>203</v>
      </c>
      <c r="P122" s="14">
        <v>30</v>
      </c>
    </row>
    <row r="123" spans="1:16" x14ac:dyDescent="0.25">
      <c r="A123" t="s">
        <v>122</v>
      </c>
      <c r="L123" s="16" t="s">
        <v>232</v>
      </c>
      <c r="M123" s="15">
        <f t="shared" si="3"/>
        <v>96.450846618805031</v>
      </c>
      <c r="N123" s="15">
        <f t="shared" si="4"/>
        <v>85.392586049544292</v>
      </c>
      <c r="O123" s="1" t="s">
        <v>203</v>
      </c>
      <c r="P123" s="14">
        <v>36</v>
      </c>
    </row>
    <row r="124" spans="1:16" x14ac:dyDescent="0.25">
      <c r="A124" t="s">
        <v>123</v>
      </c>
      <c r="L124" s="16" t="s">
        <v>233</v>
      </c>
      <c r="M124" s="15">
        <f t="shared" si="3"/>
        <v>93.157238173946297</v>
      </c>
      <c r="N124" s="15">
        <f t="shared" si="4"/>
        <v>89.459853752857867</v>
      </c>
      <c r="O124" s="1" t="s">
        <v>203</v>
      </c>
      <c r="P124" s="14">
        <v>42</v>
      </c>
    </row>
    <row r="125" spans="1:16" x14ac:dyDescent="0.25">
      <c r="A125" t="s">
        <v>124</v>
      </c>
      <c r="L125" s="16" t="s">
        <v>234</v>
      </c>
      <c r="M125" s="15">
        <f t="shared" si="3"/>
        <v>89.456527218040108</v>
      </c>
      <c r="N125" s="15">
        <f t="shared" si="4"/>
        <v>93.160564708782204</v>
      </c>
      <c r="O125" s="1" t="s">
        <v>203</v>
      </c>
      <c r="P125" s="14">
        <v>48</v>
      </c>
    </row>
    <row r="126" spans="1:16" x14ac:dyDescent="0.25">
      <c r="A126" t="s">
        <v>125</v>
      </c>
      <c r="L126" s="16" t="s">
        <v>235</v>
      </c>
      <c r="M126" s="15">
        <f t="shared" si="3"/>
        <v>85.38925951474269</v>
      </c>
      <c r="N126" s="15">
        <f t="shared" si="4"/>
        <v>96.454173153660889</v>
      </c>
      <c r="O126" s="1" t="s">
        <v>203</v>
      </c>
      <c r="P126" s="14">
        <v>54</v>
      </c>
    </row>
    <row r="127" spans="1:16" x14ac:dyDescent="0.25">
      <c r="A127" t="s">
        <v>126</v>
      </c>
      <c r="L127" s="16" t="s">
        <v>236</v>
      </c>
      <c r="M127" s="15">
        <f t="shared" si="3"/>
        <v>80.999996900141582</v>
      </c>
      <c r="N127" s="15">
        <f t="shared" si="4"/>
        <v>99.304593624140182</v>
      </c>
      <c r="O127" s="1" t="s">
        <v>203</v>
      </c>
      <c r="P127" s="14">
        <v>60</v>
      </c>
    </row>
    <row r="128" spans="1:16" x14ac:dyDescent="0.25">
      <c r="A128" t="s">
        <v>127</v>
      </c>
      <c r="L128" s="16" t="s">
        <v>237</v>
      </c>
      <c r="M128" s="15">
        <f t="shared" si="3"/>
        <v>76.33682905395429</v>
      </c>
      <c r="N128" s="15">
        <f t="shared" si="4"/>
        <v>101.68059631705691</v>
      </c>
      <c r="O128" s="1" t="s">
        <v>203</v>
      </c>
      <c r="P128" s="14">
        <v>66</v>
      </c>
    </row>
    <row r="129" spans="1:16" x14ac:dyDescent="0.25">
      <c r="A129" t="s">
        <v>128</v>
      </c>
      <c r="L129" s="16" t="s">
        <v>238</v>
      </c>
      <c r="M129" s="15">
        <f t="shared" si="3"/>
        <v>71.450846618933952</v>
      </c>
      <c r="N129" s="15">
        <f t="shared" si="4"/>
        <v>103.55614924969706</v>
      </c>
      <c r="O129" s="1" t="s">
        <v>203</v>
      </c>
      <c r="P129" s="14">
        <v>72</v>
      </c>
    </row>
    <row r="130" spans="1:16" x14ac:dyDescent="0.25">
      <c r="A130" t="s">
        <v>129</v>
      </c>
      <c r="L130" s="16" t="s">
        <v>239</v>
      </c>
      <c r="M130" s="15">
        <f t="shared" si="3"/>
        <v>66.395581441095842</v>
      </c>
      <c r="N130" s="15">
        <f t="shared" si="4"/>
        <v>104.91070347164609</v>
      </c>
      <c r="O130" s="1" t="s">
        <v>203</v>
      </c>
      <c r="P130" s="14">
        <v>78</v>
      </c>
    </row>
    <row r="131" spans="1:16" x14ac:dyDescent="0.25">
      <c r="A131" t="s">
        <v>130</v>
      </c>
      <c r="L131" s="16" t="s">
        <v>240</v>
      </c>
      <c r="M131" s="15">
        <f t="shared" si="3"/>
        <v>61.226420063610306</v>
      </c>
      <c r="N131" s="15">
        <f t="shared" si="4"/>
        <v>105.72941820338974</v>
      </c>
      <c r="O131" s="1" t="s">
        <v>203</v>
      </c>
      <c r="P131" s="14">
        <v>84</v>
      </c>
    </row>
    <row r="132" spans="1:16" x14ac:dyDescent="0.25">
      <c r="A132" t="s">
        <v>131</v>
      </c>
      <c r="L132" s="16" t="s">
        <v>241</v>
      </c>
      <c r="M132" s="15">
        <f t="shared" si="3"/>
        <v>55.999996900245229</v>
      </c>
      <c r="N132" s="15">
        <f t="shared" si="4"/>
        <v>106.003323435</v>
      </c>
      <c r="O132" s="1" t="s">
        <v>203</v>
      </c>
      <c r="P132" s="14">
        <v>90</v>
      </c>
    </row>
    <row r="133" spans="1:16" x14ac:dyDescent="0.25">
      <c r="A133" t="s">
        <v>132</v>
      </c>
      <c r="L133" s="16" t="s">
        <v>242</v>
      </c>
      <c r="M133" s="15">
        <f t="shared" si="3"/>
        <v>50.773573736877466</v>
      </c>
      <c r="N133" s="15">
        <f t="shared" si="4"/>
        <v>105.72941820344101</v>
      </c>
      <c r="O133" s="1" t="s">
        <v>203</v>
      </c>
      <c r="P133" s="14">
        <v>96</v>
      </c>
    </row>
    <row r="134" spans="1:16" x14ac:dyDescent="0.25">
      <c r="A134" t="s">
        <v>133</v>
      </c>
      <c r="L134" s="16" t="s">
        <v>243</v>
      </c>
      <c r="M134" s="15">
        <f t="shared" si="3"/>
        <v>45.604412359383879</v>
      </c>
      <c r="N134" s="15">
        <f t="shared" si="4"/>
        <v>104.91070347174806</v>
      </c>
      <c r="O134" s="1" t="s">
        <v>203</v>
      </c>
      <c r="P134" s="14">
        <v>102</v>
      </c>
    </row>
    <row r="135" spans="1:16" x14ac:dyDescent="0.25">
      <c r="A135" t="s">
        <v>134</v>
      </c>
      <c r="L135" s="16" t="s">
        <v>244</v>
      </c>
      <c r="M135" s="15">
        <f t="shared" si="3"/>
        <v>40.549147181532497</v>
      </c>
      <c r="N135" s="15">
        <f t="shared" si="4"/>
        <v>103.55614924984862</v>
      </c>
      <c r="O135" s="1" t="s">
        <v>203</v>
      </c>
      <c r="P135" s="14">
        <v>108</v>
      </c>
    </row>
    <row r="136" spans="1:16" x14ac:dyDescent="0.25">
      <c r="A136" t="s">
        <v>135</v>
      </c>
      <c r="L136" s="16" t="s">
        <v>245</v>
      </c>
      <c r="M136" s="15">
        <f t="shared" si="3"/>
        <v>35.663164746493763</v>
      </c>
      <c r="N136" s="15">
        <f t="shared" si="4"/>
        <v>101.68059631725639</v>
      </c>
      <c r="O136" s="1" t="s">
        <v>203</v>
      </c>
      <c r="P136" s="14">
        <v>114</v>
      </c>
    </row>
    <row r="137" spans="1:16" x14ac:dyDescent="0.25">
      <c r="A137" t="s">
        <v>136</v>
      </c>
      <c r="L137" s="16" t="s">
        <v>246</v>
      </c>
      <c r="M137" s="15">
        <f t="shared" si="3"/>
        <v>30.999996900283165</v>
      </c>
      <c r="N137" s="15">
        <f t="shared" si="4"/>
        <v>99.304593624385404</v>
      </c>
      <c r="O137" s="1" t="s">
        <v>203</v>
      </c>
      <c r="P137" s="14">
        <v>120</v>
      </c>
    </row>
    <row r="138" spans="1:16" x14ac:dyDescent="0.25">
      <c r="A138" t="s">
        <v>137</v>
      </c>
      <c r="L138" s="16" t="s">
        <v>247</v>
      </c>
      <c r="M138" s="15">
        <f t="shared" si="3"/>
        <v>26.610734285654086</v>
      </c>
      <c r="N138" s="15">
        <f t="shared" si="4"/>
        <v>96.454173153949156</v>
      </c>
      <c r="O138" s="1" t="s">
        <v>203</v>
      </c>
      <c r="P138" s="14">
        <v>126</v>
      </c>
    </row>
    <row r="139" spans="1:16" x14ac:dyDescent="0.25">
      <c r="A139" t="s">
        <v>138</v>
      </c>
      <c r="L139" s="16" t="s">
        <v>248</v>
      </c>
      <c r="M139" s="15">
        <f t="shared" si="3"/>
        <v>22.543466582324371</v>
      </c>
      <c r="N139" s="15">
        <f t="shared" si="4"/>
        <v>93.160564709110375</v>
      </c>
      <c r="O139" s="1" t="s">
        <v>203</v>
      </c>
      <c r="P139" s="14">
        <v>132</v>
      </c>
    </row>
    <row r="140" spans="1:16" x14ac:dyDescent="0.25">
      <c r="A140" t="s">
        <v>139</v>
      </c>
      <c r="L140" s="16" t="s">
        <v>249</v>
      </c>
      <c r="M140" s="15">
        <f t="shared" si="3"/>
        <v>18.842755626381894</v>
      </c>
      <c r="N140" s="15">
        <f t="shared" si="4"/>
        <v>89.459853753222347</v>
      </c>
      <c r="O140" s="1" t="s">
        <v>203</v>
      </c>
      <c r="P140" s="14">
        <v>138</v>
      </c>
    </row>
    <row r="141" spans="1:16" x14ac:dyDescent="0.25">
      <c r="A141" t="s">
        <v>140</v>
      </c>
      <c r="L141" s="16" t="s">
        <v>250</v>
      </c>
      <c r="M141" s="15">
        <f t="shared" si="3"/>
        <v>15.549147181483249</v>
      </c>
      <c r="N141" s="15">
        <f t="shared" si="4"/>
        <v>85.392586049941087</v>
      </c>
      <c r="O141" s="1" t="s">
        <v>203</v>
      </c>
      <c r="P141" s="14">
        <v>144</v>
      </c>
    </row>
    <row r="142" spans="1:16" x14ac:dyDescent="0.25">
      <c r="A142" t="s">
        <v>141</v>
      </c>
      <c r="L142" s="16" t="s">
        <v>251</v>
      </c>
      <c r="M142" s="15">
        <f t="shared" si="3"/>
        <v>12.69872671098242</v>
      </c>
      <c r="N142" s="15">
        <f t="shared" si="4"/>
        <v>81.003323435353963</v>
      </c>
      <c r="O142" s="1" t="s">
        <v>203</v>
      </c>
      <c r="P142" s="14">
        <v>150</v>
      </c>
    </row>
    <row r="143" spans="1:16" x14ac:dyDescent="0.25">
      <c r="A143" t="s">
        <v>142</v>
      </c>
      <c r="L143" s="16" t="s">
        <v>252</v>
      </c>
      <c r="M143" s="15">
        <f t="shared" si="3"/>
        <v>10.322724018042841</v>
      </c>
      <c r="N143" s="15">
        <f t="shared" si="4"/>
        <v>76.340155589178309</v>
      </c>
      <c r="O143" s="1" t="s">
        <v>203</v>
      </c>
      <c r="P143" s="14">
        <v>156</v>
      </c>
    </row>
    <row r="144" spans="1:16" x14ac:dyDescent="0.25">
      <c r="A144" t="s">
        <v>143</v>
      </c>
      <c r="L144" s="16" t="s">
        <v>253</v>
      </c>
      <c r="M144" s="15">
        <f t="shared" si="3"/>
        <v>8.4471710853787272</v>
      </c>
      <c r="N144" s="15">
        <f t="shared" si="4"/>
        <v>71.454173154167179</v>
      </c>
      <c r="O144" s="1" t="s">
        <v>203</v>
      </c>
      <c r="P144" s="14">
        <v>162</v>
      </c>
    </row>
    <row r="145" spans="1:16" x14ac:dyDescent="0.25">
      <c r="A145" t="s">
        <v>144</v>
      </c>
      <c r="L145" s="16" t="s">
        <v>254</v>
      </c>
      <c r="M145" s="15">
        <f t="shared" si="3"/>
        <v>7.0926168634048921</v>
      </c>
      <c r="N145" s="15">
        <f t="shared" si="4"/>
        <v>66.398907976335721</v>
      </c>
      <c r="O145" s="1" t="s">
        <v>203</v>
      </c>
      <c r="P145" s="14">
        <v>168</v>
      </c>
    </row>
    <row r="146" spans="1:16" x14ac:dyDescent="0.25">
      <c r="A146" t="s">
        <v>145</v>
      </c>
      <c r="L146" s="16" t="s">
        <v>255</v>
      </c>
      <c r="M146" s="15">
        <f t="shared" si="3"/>
        <v>6.2739021316358929</v>
      </c>
      <c r="N146" s="15">
        <f t="shared" si="4"/>
        <v>61.229746598854177</v>
      </c>
      <c r="O146" s="1" t="s">
        <v>203</v>
      </c>
      <c r="P146" s="14">
        <v>174</v>
      </c>
    </row>
    <row r="147" spans="1:16" x14ac:dyDescent="0.25">
      <c r="A147" t="s">
        <v>146</v>
      </c>
      <c r="L147" s="16" t="s">
        <v>256</v>
      </c>
      <c r="M147" s="15">
        <f t="shared" si="3"/>
        <v>5.9999968999999993</v>
      </c>
      <c r="N147" s="15">
        <f t="shared" si="4"/>
        <v>56.003323435490458</v>
      </c>
      <c r="O147" s="1" t="s">
        <v>203</v>
      </c>
      <c r="P147" s="14">
        <v>180</v>
      </c>
    </row>
    <row r="148" spans="1:16" x14ac:dyDescent="0.25">
      <c r="A148" t="s">
        <v>147</v>
      </c>
      <c r="L148" s="16" t="s">
        <v>257</v>
      </c>
      <c r="M148" s="15">
        <f t="shared" si="3"/>
        <v>6.2739021315333616</v>
      </c>
      <c r="N148" s="15">
        <f t="shared" si="4"/>
        <v>50.776900272121338</v>
      </c>
      <c r="O148" s="1" t="s">
        <v>203</v>
      </c>
      <c r="P148" s="14">
        <v>186</v>
      </c>
    </row>
    <row r="149" spans="1:16" x14ac:dyDescent="0.25">
      <c r="A149" t="s">
        <v>148</v>
      </c>
      <c r="L149" s="16" t="s">
        <v>258</v>
      </c>
      <c r="M149" s="15">
        <f t="shared" si="3"/>
        <v>7.092616863200945</v>
      </c>
      <c r="N149" s="15">
        <f t="shared" si="4"/>
        <v>45.607738894623751</v>
      </c>
      <c r="O149" s="1" t="s">
        <v>203</v>
      </c>
      <c r="P149" s="14">
        <v>192</v>
      </c>
    </row>
    <row r="150" spans="1:16" x14ac:dyDescent="0.25">
      <c r="A150" t="s">
        <v>149</v>
      </c>
      <c r="L150" s="16" t="s">
        <v>259</v>
      </c>
      <c r="M150" s="15">
        <f t="shared" si="3"/>
        <v>8.4471710850756097</v>
      </c>
      <c r="N150" s="15">
        <f t="shared" si="4"/>
        <v>40.552473716765732</v>
      </c>
      <c r="O150" s="1" t="s">
        <v>203</v>
      </c>
      <c r="P150" s="14">
        <v>198</v>
      </c>
    </row>
    <row r="151" spans="1:16" x14ac:dyDescent="0.25">
      <c r="A151" t="s">
        <v>150</v>
      </c>
      <c r="L151" s="16" t="s">
        <v>260</v>
      </c>
      <c r="M151" s="15">
        <f t="shared" si="3"/>
        <v>10.322724017643871</v>
      </c>
      <c r="N151" s="15">
        <f t="shared" si="4"/>
        <v>35.666491281717775</v>
      </c>
      <c r="O151" s="1" t="s">
        <v>203</v>
      </c>
      <c r="P151" s="14">
        <v>204</v>
      </c>
    </row>
    <row r="152" spans="1:16" x14ac:dyDescent="0.25">
      <c r="A152" t="s">
        <v>151</v>
      </c>
      <c r="L152" s="16" t="s">
        <v>261</v>
      </c>
      <c r="M152" s="15">
        <f t="shared" si="3"/>
        <v>12.698726710491968</v>
      </c>
      <c r="N152" s="15">
        <f t="shared" si="4"/>
        <v>31.003323435495538</v>
      </c>
      <c r="O152" s="1" t="s">
        <v>203</v>
      </c>
      <c r="P152" s="14">
        <v>210</v>
      </c>
    </row>
    <row r="153" spans="1:16" x14ac:dyDescent="0.25">
      <c r="A153" t="s">
        <v>152</v>
      </c>
      <c r="L153" s="16" t="s">
        <v>262</v>
      </c>
      <c r="M153" s="15">
        <f t="shared" si="3"/>
        <v>15.549147180906694</v>
      </c>
      <c r="N153" s="15">
        <f t="shared" si="4"/>
        <v>26.614060820852476</v>
      </c>
      <c r="O153" s="1" t="s">
        <v>203</v>
      </c>
      <c r="P153" s="14">
        <v>216</v>
      </c>
    </row>
    <row r="154" spans="1:16" x14ac:dyDescent="0.25">
      <c r="A154" t="s">
        <v>153</v>
      </c>
      <c r="L154" s="16" t="s">
        <v>263</v>
      </c>
      <c r="M154" s="15">
        <f t="shared" si="3"/>
        <v>18.84275562572553</v>
      </c>
      <c r="N154" s="15">
        <f t="shared" si="4"/>
        <v>22.54679311750661</v>
      </c>
      <c r="O154" s="1" t="s">
        <v>203</v>
      </c>
      <c r="P154" s="14">
        <v>222</v>
      </c>
    </row>
    <row r="155" spans="1:16" x14ac:dyDescent="0.25">
      <c r="A155" t="s">
        <v>154</v>
      </c>
      <c r="L155" s="16" t="s">
        <v>264</v>
      </c>
      <c r="M155" s="15">
        <f t="shared" si="3"/>
        <v>22.543466581595403</v>
      </c>
      <c r="N155" s="15">
        <f t="shared" si="4"/>
        <v>18.846082161545986</v>
      </c>
      <c r="O155" s="1" t="s">
        <v>203</v>
      </c>
      <c r="P155" s="14">
        <v>228</v>
      </c>
    </row>
    <row r="156" spans="1:16" x14ac:dyDescent="0.25">
      <c r="A156" t="s">
        <v>155</v>
      </c>
      <c r="L156" s="16" t="s">
        <v>265</v>
      </c>
      <c r="M156" s="15">
        <f t="shared" si="3"/>
        <v>26.61073428486052</v>
      </c>
      <c r="N156" s="15">
        <f t="shared" si="4"/>
        <v>15.552473716627389</v>
      </c>
      <c r="O156" s="1" t="s">
        <v>203</v>
      </c>
      <c r="P156" s="14">
        <v>234</v>
      </c>
    </row>
    <row r="157" spans="1:16" x14ac:dyDescent="0.25">
      <c r="A157" t="s">
        <v>156</v>
      </c>
      <c r="L157" s="16" t="s">
        <v>266</v>
      </c>
      <c r="M157" s="15">
        <f t="shared" si="3"/>
        <v>30.999996899433668</v>
      </c>
      <c r="N157" s="15">
        <f t="shared" si="4"/>
        <v>12.702053246105038</v>
      </c>
      <c r="O157" s="1" t="s">
        <v>203</v>
      </c>
      <c r="P157" s="14">
        <v>240</v>
      </c>
    </row>
    <row r="158" spans="1:16" x14ac:dyDescent="0.25">
      <c r="A158" t="s">
        <v>157</v>
      </c>
      <c r="L158" s="16" t="s">
        <v>267</v>
      </c>
      <c r="M158" s="15">
        <f t="shared" si="3"/>
        <v>35.663164745597641</v>
      </c>
      <c r="N158" s="15">
        <f t="shared" si="4"/>
        <v>10.326050553142593</v>
      </c>
      <c r="O158" s="1" t="s">
        <v>203</v>
      </c>
      <c r="P158" s="14">
        <v>246</v>
      </c>
    </row>
    <row r="159" spans="1:16" x14ac:dyDescent="0.25">
      <c r="A159" t="s">
        <v>158</v>
      </c>
      <c r="L159" s="16" t="s">
        <v>268</v>
      </c>
      <c r="M159" s="15">
        <f t="shared" si="3"/>
        <v>40.549147180599618</v>
      </c>
      <c r="N159" s="15">
        <f t="shared" si="4"/>
        <v>8.4504976204544988</v>
      </c>
      <c r="O159" s="1" t="s">
        <v>203</v>
      </c>
      <c r="P159" s="14">
        <v>252</v>
      </c>
    </row>
    <row r="160" spans="1:16" x14ac:dyDescent="0.25">
      <c r="A160" t="s">
        <v>159</v>
      </c>
      <c r="L160" s="16" t="s">
        <v>269</v>
      </c>
      <c r="M160" s="15">
        <f t="shared" si="3"/>
        <v>45.604412358424419</v>
      </c>
      <c r="N160" s="15">
        <f t="shared" si="4"/>
        <v>7.0959433984558729</v>
      </c>
      <c r="O160" s="1" t="s">
        <v>203</v>
      </c>
      <c r="P160" s="14">
        <v>258</v>
      </c>
    </row>
    <row r="161" spans="1:16" x14ac:dyDescent="0.25">
      <c r="A161" t="s">
        <v>160</v>
      </c>
      <c r="L161" s="16" t="s">
        <v>270</v>
      </c>
      <c r="M161" s="15">
        <f t="shared" si="3"/>
        <v>50.773573735901934</v>
      </c>
      <c r="N161" s="15">
        <f t="shared" si="4"/>
        <v>6.2772286666615216</v>
      </c>
      <c r="O161" s="1" t="s">
        <v>203</v>
      </c>
      <c r="P161" s="14">
        <v>264</v>
      </c>
    </row>
    <row r="162" spans="1:16" x14ac:dyDescent="0.25">
      <c r="A162" t="s">
        <v>161</v>
      </c>
      <c r="L162" s="16" t="s">
        <v>271</v>
      </c>
      <c r="M162" s="15">
        <f t="shared" si="3"/>
        <v>55.99999689926431</v>
      </c>
      <c r="N162" s="15">
        <f t="shared" si="4"/>
        <v>6.0033234349999987</v>
      </c>
      <c r="O162" s="1" t="s">
        <v>203</v>
      </c>
      <c r="P162" s="14">
        <v>270</v>
      </c>
    </row>
    <row r="163" spans="1:16" x14ac:dyDescent="0.25">
      <c r="A163" t="s">
        <v>162</v>
      </c>
      <c r="L163" s="16" t="s">
        <v>272</v>
      </c>
      <c r="M163" s="15">
        <f t="shared" si="3"/>
        <v>61.226420062634745</v>
      </c>
      <c r="N163" s="15">
        <f t="shared" si="4"/>
        <v>6.2772286665077175</v>
      </c>
      <c r="O163" s="1" t="s">
        <v>203</v>
      </c>
      <c r="P163" s="14">
        <v>276</v>
      </c>
    </row>
    <row r="164" spans="1:16" x14ac:dyDescent="0.25">
      <c r="A164" t="s">
        <v>163</v>
      </c>
      <c r="L164" s="16" t="s">
        <v>273</v>
      </c>
      <c r="M164" s="15">
        <f t="shared" si="3"/>
        <v>66.395581440136397</v>
      </c>
      <c r="N164" s="15">
        <f t="shared" si="4"/>
        <v>7.0959433981499629</v>
      </c>
      <c r="O164" s="1" t="s">
        <v>203</v>
      </c>
      <c r="P164" s="14">
        <v>282</v>
      </c>
    </row>
    <row r="165" spans="1:16" x14ac:dyDescent="0.25">
      <c r="A165" t="s">
        <v>164</v>
      </c>
      <c r="L165" s="16" t="s">
        <v>274</v>
      </c>
      <c r="M165" s="15">
        <f t="shared" si="3"/>
        <v>71.450846618001066</v>
      </c>
      <c r="N165" s="15">
        <f t="shared" si="4"/>
        <v>8.4504976199998296</v>
      </c>
      <c r="O165" s="1" t="s">
        <v>203</v>
      </c>
      <c r="P165" s="14">
        <v>288</v>
      </c>
    </row>
    <row r="166" spans="1:16" x14ac:dyDescent="0.25">
      <c r="A166" t="s">
        <v>165</v>
      </c>
      <c r="L166" s="16" t="s">
        <v>275</v>
      </c>
      <c r="M166" s="15">
        <f t="shared" si="3"/>
        <v>76.336829053058196</v>
      </c>
      <c r="N166" s="15">
        <f t="shared" si="4"/>
        <v>10.326050552544125</v>
      </c>
      <c r="O166" s="1" t="s">
        <v>203</v>
      </c>
      <c r="P166" s="14">
        <v>294</v>
      </c>
    </row>
    <row r="167" spans="1:16" x14ac:dyDescent="0.25">
      <c r="A167" t="s">
        <v>166</v>
      </c>
      <c r="L167" s="16" t="s">
        <v>276</v>
      </c>
      <c r="M167" s="15">
        <f t="shared" si="3"/>
        <v>80.999996899292086</v>
      </c>
      <c r="N167" s="15">
        <f t="shared" si="4"/>
        <v>12.702053245369349</v>
      </c>
      <c r="O167" s="1" t="s">
        <v>203</v>
      </c>
      <c r="P167" s="14">
        <v>300</v>
      </c>
    </row>
    <row r="168" spans="1:16" x14ac:dyDescent="0.25">
      <c r="A168" t="s">
        <v>167</v>
      </c>
      <c r="L168" s="16" t="s">
        <v>277</v>
      </c>
      <c r="M168" s="15">
        <f t="shared" si="3"/>
        <v>85.389259513949099</v>
      </c>
      <c r="N168" s="15">
        <f t="shared" si="4"/>
        <v>15.552473715762538</v>
      </c>
      <c r="O168" s="1" t="s">
        <v>203</v>
      </c>
      <c r="P168" s="14">
        <v>306</v>
      </c>
    </row>
    <row r="169" spans="1:16" x14ac:dyDescent="0.25">
      <c r="A169" t="s">
        <v>168</v>
      </c>
      <c r="L169" s="16" t="s">
        <v>278</v>
      </c>
      <c r="M169" s="15">
        <f t="shared" si="3"/>
        <v>89.456527217311162</v>
      </c>
      <c r="N169" s="15">
        <f t="shared" si="4"/>
        <v>18.846082160561458</v>
      </c>
      <c r="O169" s="1" t="s">
        <v>203</v>
      </c>
      <c r="P169" s="14">
        <v>312</v>
      </c>
    </row>
    <row r="170" spans="1:16" x14ac:dyDescent="0.25">
      <c r="A170" t="s">
        <v>169</v>
      </c>
      <c r="L170" s="16" t="s">
        <v>279</v>
      </c>
      <c r="M170" s="15">
        <f t="shared" si="3"/>
        <v>93.157238173289926</v>
      </c>
      <c r="N170" s="15">
        <f t="shared" si="4"/>
        <v>22.546793116413184</v>
      </c>
      <c r="O170" s="1" t="s">
        <v>203</v>
      </c>
      <c r="P170" s="14">
        <v>318</v>
      </c>
    </row>
    <row r="171" spans="1:16" x14ac:dyDescent="0.25">
      <c r="A171" t="s">
        <v>170</v>
      </c>
      <c r="L171" s="16" t="s">
        <v>280</v>
      </c>
      <c r="M171" s="15">
        <f t="shared" si="3"/>
        <v>96.450846618228468</v>
      </c>
      <c r="N171" s="15">
        <f t="shared" si="4"/>
        <v>26.614060819662129</v>
      </c>
      <c r="O171" s="1" t="s">
        <v>203</v>
      </c>
      <c r="P171" s="14">
        <v>324</v>
      </c>
    </row>
    <row r="172" spans="1:16" x14ac:dyDescent="0.25">
      <c r="A172" t="s">
        <v>171</v>
      </c>
      <c r="L172" s="16" t="s">
        <v>281</v>
      </c>
      <c r="M172" s="15">
        <f t="shared" si="3"/>
        <v>99.301267088772335</v>
      </c>
      <c r="N172" s="15">
        <f t="shared" si="4"/>
        <v>31.003323434221294</v>
      </c>
      <c r="O172" s="1" t="s">
        <v>203</v>
      </c>
      <c r="P172" s="14">
        <v>330</v>
      </c>
    </row>
    <row r="173" spans="1:16" x14ac:dyDescent="0.25">
      <c r="A173" t="s">
        <v>172</v>
      </c>
      <c r="L173" s="16" t="s">
        <v>282</v>
      </c>
      <c r="M173" s="15">
        <f t="shared" si="3"/>
        <v>101.67726978175767</v>
      </c>
      <c r="N173" s="15">
        <f t="shared" si="4"/>
        <v>35.666491280373606</v>
      </c>
      <c r="O173" s="1" t="s">
        <v>203</v>
      </c>
      <c r="P173" s="14">
        <v>336</v>
      </c>
    </row>
    <row r="174" spans="1:16" x14ac:dyDescent="0.25">
      <c r="A174" t="s">
        <v>173</v>
      </c>
      <c r="L174" s="16" t="s">
        <v>283</v>
      </c>
      <c r="M174" s="15">
        <f t="shared" si="3"/>
        <v>103.55282271446973</v>
      </c>
      <c r="N174" s="15">
        <f t="shared" si="4"/>
        <v>40.552473715366389</v>
      </c>
      <c r="O174" s="1" t="s">
        <v>203</v>
      </c>
      <c r="P174" s="14">
        <v>342</v>
      </c>
    </row>
    <row r="175" spans="1:16" x14ac:dyDescent="0.25">
      <c r="A175" t="s">
        <v>174</v>
      </c>
      <c r="L175" s="16" t="s">
        <v>284</v>
      </c>
      <c r="M175" s="15">
        <f t="shared" si="3"/>
        <v>104.90737693649314</v>
      </c>
      <c r="N175" s="15">
        <f t="shared" si="4"/>
        <v>45.607738893184553</v>
      </c>
      <c r="O175" s="1" t="s">
        <v>203</v>
      </c>
      <c r="P175" s="14">
        <v>348</v>
      </c>
    </row>
    <row r="176" spans="1:16" x14ac:dyDescent="0.25">
      <c r="A176" t="s">
        <v>175</v>
      </c>
      <c r="L176" s="16" t="s">
        <v>285</v>
      </c>
      <c r="M176" s="15">
        <f t="shared" si="3"/>
        <v>105.72609166831285</v>
      </c>
      <c r="N176" s="15">
        <f t="shared" si="4"/>
        <v>50.776900270658047</v>
      </c>
      <c r="O176" s="1" t="s">
        <v>203</v>
      </c>
      <c r="P176" s="14">
        <v>354</v>
      </c>
    </row>
    <row r="177" spans="1:16" x14ac:dyDescent="0.25">
      <c r="A177" t="s">
        <v>176</v>
      </c>
      <c r="L177" s="16" t="s">
        <v>286</v>
      </c>
      <c r="M177" s="15">
        <f t="shared" si="3"/>
        <v>105.9999969</v>
      </c>
      <c r="N177" s="15">
        <f t="shared" si="4"/>
        <v>56.003323434999999</v>
      </c>
      <c r="O177" s="1" t="s">
        <v>203</v>
      </c>
      <c r="P177" s="14">
        <v>0</v>
      </c>
    </row>
    <row r="178" spans="1:16" x14ac:dyDescent="0.25">
      <c r="A178" t="s">
        <v>177</v>
      </c>
      <c r="L178" s="13"/>
      <c r="M178" s="15"/>
      <c r="N178" s="15"/>
      <c r="O178" s="1" t="s">
        <v>203</v>
      </c>
    </row>
    <row r="179" spans="1:16" x14ac:dyDescent="0.25">
      <c r="A179" t="s">
        <v>178</v>
      </c>
      <c r="L179" s="13"/>
      <c r="M179" s="15"/>
      <c r="N179" s="15"/>
      <c r="O179" s="1" t="s">
        <v>203</v>
      </c>
    </row>
    <row r="180" spans="1:16" x14ac:dyDescent="0.25">
      <c r="A180" t="s">
        <v>179</v>
      </c>
      <c r="L180" s="13"/>
      <c r="M180" s="15"/>
      <c r="N180" s="15"/>
      <c r="O180" s="1" t="s">
        <v>203</v>
      </c>
    </row>
    <row r="181" spans="1:16" x14ac:dyDescent="0.25">
      <c r="A181" t="s">
        <v>180</v>
      </c>
      <c r="L181" s="13"/>
      <c r="M181" s="15"/>
      <c r="N181" s="15"/>
      <c r="O181" s="1" t="s">
        <v>203</v>
      </c>
    </row>
    <row r="182" spans="1:16" x14ac:dyDescent="0.25">
      <c r="A182" t="s">
        <v>181</v>
      </c>
      <c r="L182" s="13"/>
      <c r="M182" s="15"/>
      <c r="N182" s="15"/>
      <c r="O182" s="1" t="s">
        <v>203</v>
      </c>
    </row>
    <row r="183" spans="1:16" x14ac:dyDescent="0.25">
      <c r="A183" t="s">
        <v>182</v>
      </c>
      <c r="L183" s="13"/>
      <c r="M183" s="15"/>
      <c r="N183" s="15"/>
      <c r="O183" s="1" t="s">
        <v>203</v>
      </c>
    </row>
    <row r="184" spans="1:16" x14ac:dyDescent="0.25">
      <c r="A184" t="s">
        <v>183</v>
      </c>
      <c r="L184" s="13"/>
      <c r="M184" s="15"/>
      <c r="N184" s="15"/>
      <c r="O184" s="1" t="s">
        <v>203</v>
      </c>
    </row>
    <row r="185" spans="1:16" x14ac:dyDescent="0.25">
      <c r="A185" t="s">
        <v>184</v>
      </c>
      <c r="L185" s="13"/>
      <c r="M185" s="15"/>
      <c r="N185" s="15"/>
      <c r="O185" s="1" t="s">
        <v>203</v>
      </c>
    </row>
    <row r="186" spans="1:16" x14ac:dyDescent="0.25">
      <c r="A186" t="s">
        <v>185</v>
      </c>
      <c r="L186" s="13"/>
      <c r="M186" s="15"/>
      <c r="N186" s="15"/>
      <c r="O186" s="1" t="s">
        <v>203</v>
      </c>
    </row>
    <row r="187" spans="1:16" x14ac:dyDescent="0.25">
      <c r="A187" t="s">
        <v>186</v>
      </c>
      <c r="L187" s="13"/>
      <c r="M187" s="15"/>
      <c r="N187" s="15"/>
      <c r="O187" s="1" t="s">
        <v>203</v>
      </c>
    </row>
    <row r="188" spans="1:16" x14ac:dyDescent="0.25">
      <c r="A188" t="s">
        <v>187</v>
      </c>
      <c r="L188" s="13"/>
      <c r="M188" s="15"/>
      <c r="N188" s="15"/>
      <c r="O188" s="1" t="s">
        <v>203</v>
      </c>
    </row>
    <row r="189" spans="1:16" x14ac:dyDescent="0.25">
      <c r="A189" t="s">
        <v>188</v>
      </c>
      <c r="L189" s="13"/>
      <c r="M189" s="15"/>
      <c r="N189" s="15"/>
      <c r="O189" s="1" t="s">
        <v>203</v>
      </c>
    </row>
    <row r="190" spans="1:16" x14ac:dyDescent="0.25">
      <c r="L190" s="13"/>
      <c r="M190" s="15"/>
      <c r="N190" s="15"/>
      <c r="O190" s="1" t="s">
        <v>203</v>
      </c>
    </row>
    <row r="191" spans="1:16" x14ac:dyDescent="0.25">
      <c r="L191" s="13"/>
      <c r="M191" s="15"/>
      <c r="N191" s="15"/>
      <c r="O191" s="1" t="s">
        <v>203</v>
      </c>
    </row>
    <row r="192" spans="1:16" x14ac:dyDescent="0.25">
      <c r="L192" s="13"/>
      <c r="M192" s="15"/>
      <c r="N192" s="15"/>
      <c r="O192" s="1" t="s">
        <v>203</v>
      </c>
    </row>
    <row r="193" spans="12:15" x14ac:dyDescent="0.25">
      <c r="L193" s="13"/>
      <c r="M193" s="15"/>
      <c r="N193" s="15"/>
      <c r="O193" s="1" t="s">
        <v>203</v>
      </c>
    </row>
    <row r="194" spans="12:15" x14ac:dyDescent="0.25">
      <c r="L194" s="13"/>
      <c r="M194" s="15"/>
      <c r="N194" s="15"/>
      <c r="O194" s="1" t="s">
        <v>203</v>
      </c>
    </row>
    <row r="195" spans="12:15" x14ac:dyDescent="0.25">
      <c r="L195" s="13"/>
      <c r="M195" s="15"/>
      <c r="N195" s="15"/>
      <c r="O195" s="1" t="s">
        <v>203</v>
      </c>
    </row>
    <row r="196" spans="12:15" x14ac:dyDescent="0.25">
      <c r="L196" s="13"/>
      <c r="M196" s="15"/>
      <c r="N196" s="15"/>
      <c r="O196" s="1" t="s">
        <v>203</v>
      </c>
    </row>
    <row r="197" spans="12:15" x14ac:dyDescent="0.25">
      <c r="L197" s="13"/>
      <c r="M197" s="15"/>
      <c r="N197" s="15"/>
      <c r="O197" s="1" t="s">
        <v>203</v>
      </c>
    </row>
    <row r="198" spans="12:15" x14ac:dyDescent="0.25">
      <c r="L198" s="13"/>
      <c r="M198" s="15"/>
      <c r="N198" s="15"/>
      <c r="O198" s="1" t="s">
        <v>203</v>
      </c>
    </row>
    <row r="199" spans="12:15" x14ac:dyDescent="0.25">
      <c r="L199" s="13"/>
      <c r="M199" s="15"/>
      <c r="N199" s="15"/>
      <c r="O199" s="1" t="s">
        <v>203</v>
      </c>
    </row>
  </sheetData>
  <phoneticPr fontId="22" type="noConversion"/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part_list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Tomas_Vavrinec</dc:creator>
  <cp:lastModifiedBy>Tomas_Vavrinec</cp:lastModifiedBy>
  <dcterms:created xsi:type="dcterms:W3CDTF">2019-11-17T15:39:53Z</dcterms:created>
  <dcterms:modified xsi:type="dcterms:W3CDTF">2019-11-17T15:39:53Z</dcterms:modified>
</cp:coreProperties>
</file>